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172.16.70.74\20020_Zaisei\36 財政状況等一覧表\R03財政状況一覧\02_財政状況資料集分析\"/>
    </mc:Choice>
  </mc:AlternateContent>
  <xr:revisionPtr revIDLastSave="0" documentId="13_ncr:1_{35B2646A-CEDF-40F8-ABB5-E7DF6154255B}" xr6:coauthVersionLast="46" xr6:coauthVersionMax="46" xr10:uidLastSave="{00000000-0000-0000-0000-000000000000}"/>
  <bookViews>
    <workbookView xWindow="-5880" yWindow="-16320" windowWidth="29040" windowHeight="15840" firstSheet="13" activeTab="1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5" i="12" l="1"/>
  <c r="AA74" i="12"/>
  <c r="AA73" i="12"/>
  <c r="AA72" i="12" l="1"/>
  <c r="AA71" i="12"/>
  <c r="AA70" i="12"/>
  <c r="AA69" i="12"/>
  <c r="AA68" i="12"/>
  <c r="AA30" i="12"/>
  <c r="AA29" i="12"/>
  <c r="AA28" i="12"/>
  <c r="AA7" i="12"/>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C36" i="10"/>
  <c r="CO35" i="10"/>
  <c r="BW35" i="10"/>
  <c r="BE35" i="10"/>
  <c r="C35" i="10"/>
  <c r="CO34" i="10"/>
  <c r="BW34" i="10"/>
  <c r="BE34" i="10"/>
  <c r="C34" i="10"/>
  <c r="U34" i="10" s="1"/>
  <c r="U35" i="10" s="1"/>
  <c r="U36"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<sst xmlns="http://schemas.openxmlformats.org/spreadsheetml/2006/main" count="1131" uniqueCount="598">
  <si>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</si>
  <si>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</si>
  <si>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</si>
  <si>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</si>
  <si>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</si>
  <si>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</si>
  <si>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</si>
  <si>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</si>
  <si>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</si>
  <si>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</si>
  <si>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</si>
  <si>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</si>
  <si>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</si>
  <si>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</si>
  <si>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</si>
  <si>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</si>
  <si>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</si>
  <si>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</si>
  <si>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</si>
  <si>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</si>
  <si>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</si>
  <si>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</si>
  <si>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</si>
  <si>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</si>
  <si>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</si>
  <si>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</si>
  <si>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</si>
  <si>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</si>
  <si>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</si>
  <si>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</si>
  <si>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</si>
  <si>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</si>
  <si>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</si>
  <si>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</si>
  <si>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</si>
  <si>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</si>
  <si>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</si>
  <si>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</si>
  <si>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</si>
  <si>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</si>
  <si>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</si>
  <si>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</si>
  <si>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</si>
  <si>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</si>
  <si>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</si>
  <si>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</si>
  <si>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</si>
  <si>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</si>
  <si>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</si>
  <si>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</si>
  <si>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</si>
  <si>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</si>
  <si>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</si>
  <si>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</si>
  <si>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</si>
  <si>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</si>
  <si>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</si>
  <si>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</si>
  <si>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</si>
  <si>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</si>
  <si>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</si>
  <si>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</si>
  <si>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</si>
  <si>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</si>
  <si>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</si>
  <si>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</si>
  <si>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</si>
  <si>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</si>
  <si>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</si>
  <si>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</si>
  <si>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</si>
  <si>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</si>
  <si>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</si>
  <si>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</si>
  <si>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</si>
  <si>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</si>
  <si>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</si>
  <si>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</si>
  <si>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</si>
  <si>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</si>
  <si>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</si>
  <si>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</si>
  <si>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</si>
  <si>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</si>
  <si>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</si>
  <si>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</si>
  <si>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</si>
  <si>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</si>
  <si>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</si>
  <si>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</si>
  <si>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</si>
  <si>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</si>
  <si>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</si>
  <si>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</si>
  <si>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</si>
  <si>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</si>
  <si>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</si>
  <si>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</si>
  <si>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小野市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</si>
  <si>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</si>
  <si>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</si>
  <si>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</si>
  <si>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</si>
  <si>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</si>
  <si>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</si>
  <si>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</si>
  <si>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</si>
  <si>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</si>
  <si>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</si>
  <si>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</si>
  <si>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</si>
  <si>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</si>
  <si>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</si>
  <si>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</si>
  <si>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</si>
  <si>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</si>
  <si>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</si>
  <si>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</si>
  <si>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</si>
  <si>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</si>
  <si>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</si>
  <si>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</si>
  <si>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</si>
  <si>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</si>
  <si>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</si>
  <si>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</si>
  <si>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</si>
  <si>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</si>
  <si>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</si>
  <si>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</si>
  <si>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</si>
  <si>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</si>
  <si>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</si>
  <si>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</si>
  <si>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</si>
  <si>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</si>
  <si>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</si>
  <si>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</si>
  <si>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</si>
  <si>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</si>
  <si>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</si>
  <si>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</si>
  <si>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</si>
  <si>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</si>
  <si>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</si>
  <si>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</si>
  <si>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</si>
  <si>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</si>
  <si>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</si>
  <si>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</si>
  <si>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</si>
  <si>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</si>
  <si>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</si>
  <si>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</si>
  <si>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</si>
  <si>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</si>
  <si>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</si>
  <si>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</si>
  <si>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</si>
  <si>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</si>
  <si>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</si>
  <si>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</si>
  <si>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</si>
  <si>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</si>
  <si>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</si>
  <si>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</si>
  <si>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</si>
  <si>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</si>
  <si>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</si>
  <si>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</si>
  <si>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</si>
  <si>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</si>
  <si>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</si>
  <si>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</si>
  <si>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</si>
  <si>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</si>
  <si>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</si>
  <si>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</si>
  <si>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</si>
  <si>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</si>
  <si>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</si>
  <si>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</si>
  <si>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</si>
  <si>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</si>
  <si>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</si>
  <si>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</si>
  <si>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</si>
  <si>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</si>
  <si>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</si>
  <si>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</si>
  <si>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</si>
  <si>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</si>
  <si>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</si>
  <si>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</si>
  <si>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</si>
  <si>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</si>
  <si>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</si>
  <si>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</si>
  <si>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</si>
  <si>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</si>
  <si>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</si>
  <si>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</si>
  <si>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</si>
  <si>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</si>
  <si>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</si>
  <si>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</si>
  <si>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</si>
  <si>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</si>
  <si>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</si>
  <si>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</si>
  <si>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</si>
  <si>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兵庫県小野市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</si>
  <si>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</si>
  <si>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</si>
  <si>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</si>
  <si>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</si>
  <si>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</si>
  <si>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</si>
  <si>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</si>
  <si>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</si>
  <si>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</si>
  <si>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</si>
  <si>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</si>
  <si>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</si>
  <si>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</si>
  <si>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</si>
  <si>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</si>
  <si>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</si>
  <si>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</si>
  <si>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</si>
  <si>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</si>
  <si>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</si>
  <si>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</si>
  <si>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</si>
  <si>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</si>
  <si>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</si>
  <si>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</si>
  <si>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</si>
  <si>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</si>
  <si>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</si>
  <si>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</si>
  <si>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</si>
  <si>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</si>
  <si>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</si>
  <si>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</si>
  <si>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</si>
  <si>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</si>
  <si>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</si>
  <si>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</si>
  <si>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</si>
  <si>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</si>
  <si>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</si>
  <si>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</si>
  <si>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</si>
  <si>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</si>
  <si>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</si>
  <si>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</si>
  <si>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</si>
  <si>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</si>
  <si>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</si>
  <si>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</si>
  <si>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</si>
  <si>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</si>
  <si>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</si>
  <si>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</si>
  <si>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</si>
  <si>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</si>
  <si>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</si>
  <si>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</si>
  <si>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</si>
  <si>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</si>
  <si>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</si>
  <si>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</si>
  <si>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</si>
  <si>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</si>
  <si>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</si>
  <si>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</si>
  <si>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</si>
  <si>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</si>
  <si>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</si>
  <si>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</si>
  <si>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</si>
  <si>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</si>
  <si>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</si>
  <si>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</si>
  <si>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</si>
  <si>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</si>
  <si>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</si>
  <si>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</si>
  <si>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</si>
  <si>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</si>
  <si>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</si>
  <si>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</si>
  <si>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</si>
  <si>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</si>
  <si>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</si>
  <si>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</si>
  <si>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</si>
  <si>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</si>
  <si>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</si>
  <si>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</si>
  <si>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</si>
  <si>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</si>
  <si>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</si>
  <si>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</si>
  <si>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</si>
  <si>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</si>
  <si>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</si>
  <si>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</si>
  <si>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</si>
  <si>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</si>
  <si>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</si>
  <si>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</si>
  <si>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</si>
  <si>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</si>
  <si>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</si>
  <si>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</si>
  <si>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</si>
  <si>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</si>
  <si>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</si>
  <si>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</si>
  <si>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</si>
  <si>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</si>
  <si>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</si>
  <si>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</si>
  <si>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</si>
  <si>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</si>
  <si>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</si>
  <si>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</si>
  <si>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</si>
  <si>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</si>
  <si>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</si>
  <si>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</si>
  <si>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</si>
  <si>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</si>
  <si>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</si>
  <si>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</si>
  <si>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</si>
  <si>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</si>
  <si>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</si>
  <si>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</si>
  <si>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</si>
  <si>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</si>
  <si>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</si>
  <si>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</si>
  <si>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</si>
  <si>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</si>
  <si>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</si>
  <si>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</si>
  <si>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</si>
  <si>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</si>
  <si>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</si>
  <si>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</si>
  <si>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</si>
  <si>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</si>
  <si>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</si>
  <si>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</si>
  <si>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</si>
  <si>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</si>
  <si>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</si>
  <si>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</si>
  <si>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</si>
  <si>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</si>
  <si>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</si>
  <si>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</si>
  <si>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</si>
  <si>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兵庫県小野市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</si>
  <si>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</si>
  <si>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</si>
  <si>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</si>
  <si>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</si>
  <si>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</si>
  <si>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</si>
  <si>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</si>
  <si>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</si>
  <si>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</si>
  <si>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</si>
  <si>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</si>
  <si>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</si>
  <si>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</si>
  <si>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</si>
  <si>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</si>
  <si>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</si>
  <si>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</si>
  <si>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</si>
  <si>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</si>
  <si>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</si>
  <si>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</si>
  <si>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</si>
  <si>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</si>
  <si>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</si>
  <si>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</si>
  <si>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</si>
  <si>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</si>
  <si>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</si>
  <si>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</si>
  <si>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</si>
  <si>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</si>
  <si>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</si>
  <si>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</si>
  <si>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</si>
  <si>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</si>
  <si>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</si>
  <si>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</si>
  <si>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</si>
  <si>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</si>
  <si>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都市開発事業会計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</si>
  <si>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</si>
  <si>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</si>
  <si>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</si>
  <si>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</si>
  <si>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</si>
  <si>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</si>
  <si>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</si>
  <si>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</si>
  <si>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</si>
  <si>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</si>
  <si>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</si>
  <si>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</si>
  <si>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</si>
  <si>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</si>
  <si>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</si>
  <si>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</si>
  <si>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</si>
  <si>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</si>
  <si>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</si>
  <si>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</si>
  <si>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</si>
  <si>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</si>
  <si>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</si>
  <si>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</si>
  <si>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</si>
  <si>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</si>
  <si>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</si>
  <si>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</si>
  <si>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</si>
  <si>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</si>
  <si>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</si>
  <si>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</si>
  <si>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</si>
  <si>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</si>
  <si>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</si>
  <si>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</si>
  <si>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</si>
  <si>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</si>
  <si>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</si>
  <si>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</si>
  <si>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</si>
  <si>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</si>
  <si>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</si>
  <si>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</si>
  <si>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</si>
  <si>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</si>
  <si>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</si>
  <si>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</si>
  <si>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</si>
  <si>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</si>
  <si>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</si>
  <si>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</si>
  <si>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</si>
  <si>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</si>
  <si>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</si>
  <si>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</si>
  <si>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</si>
  <si>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</si>
  <si>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都市開発事業会計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</si>
  <si>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</si>
  <si>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</si>
  <si>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</si>
  <si>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</si>
  <si>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</si>
  <si>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</si>
  <si>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</si>
  <si>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</si>
  <si>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</si>
  <si>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</si>
  <si>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</si>
  <si>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</si>
  <si>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</si>
  <si>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</si>
  <si>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</si>
  <si>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</si>
  <si>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</si>
  <si>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</si>
  <si>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</si>
  <si>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</si>
  <si>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</si>
  <si>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</si>
  <si>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</si>
  <si>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</si>
  <si>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</si>
  <si>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</si>
  <si>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</si>
  <si>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</si>
  <si>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</si>
  <si>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</si>
  <si>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</si>
  <si>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</si>
  <si>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</si>
  <si>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</si>
  <si>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</si>
  <si>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</si>
  <si>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</si>
  <si>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</si>
  <si>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</si>
  <si>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</si>
  <si>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</si>
  <si>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</si>
  <si>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</si>
  <si>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</si>
  <si>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</si>
  <si>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</si>
  <si>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</si>
  <si>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</si>
  <si>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</si>
  <si>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</si>
  <si>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</si>
  <si>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</si>
  <si>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</si>
  <si>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</si>
  <si>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</si>
  <si>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</si>
  <si>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</si>
  <si>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</si>
  <si>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</si>
  <si>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</si>
  <si>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</si>
  <si>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</si>
  <si>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</si>
  <si>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</si>
  <si>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</si>
  <si>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</si>
  <si>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</si>
  <si>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</si>
  <si>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</si>
  <si>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</si>
  <si>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</si>
  <si>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</si>
  <si>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</si>
  <si>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</si>
  <si>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</si>
  <si>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</si>
  <si>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</si>
  <si>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</si>
  <si>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</si>
  <si>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</si>
  <si>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</si>
  <si>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</si>
  <si>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</si>
  <si>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</si>
  <si>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2.28</t>
  </si>
  <si>
    <t>▲ 1.74</t>
  </si>
  <si>
    <t>▲ 0.31</t>
  </si>
  <si>
    <t>水道事業会計</t>
  </si>
  <si>
    <t>一般会計</t>
  </si>
  <si>
    <t>都市開発事業会計</t>
  </si>
  <si>
    <t>下水道事業会計</t>
  </si>
  <si>
    <t>国民健康保険特別会計</t>
  </si>
  <si>
    <t>介護保険特別会計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</si>
  <si>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</si>
  <si>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</si>
  <si>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</si>
  <si>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</si>
  <si>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</si>
  <si>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</si>
  <si>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</si>
  <si>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</si>
  <si>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</si>
  <si>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</si>
  <si>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北播磨総合医療センター企業団</t>
    <rPh sb="0" eb="3">
      <t>キタハリマ</t>
    </rPh>
    <rPh sb="3" eb="5">
      <t>ソウゴウ</t>
    </rPh>
    <rPh sb="5" eb="7">
      <t>イリョウ</t>
    </rPh>
    <rPh sb="11" eb="14">
      <t>キギョウダン</t>
    </rPh>
    <phoneticPr fontId="2"/>
  </si>
  <si>
    <t>北播衛生事務組合</t>
    <rPh sb="0" eb="2">
      <t>ホクバン</t>
    </rPh>
    <rPh sb="2" eb="4">
      <t>エイセイ</t>
    </rPh>
    <rPh sb="4" eb="8">
      <t>ジムクミアイ</t>
    </rPh>
    <phoneticPr fontId="2"/>
  </si>
  <si>
    <t>小野加東加西環境施設事務組合</t>
    <rPh sb="0" eb="14">
      <t>オノカトウカサイカンキョウシセツジムクミアイ</t>
    </rPh>
    <phoneticPr fontId="2"/>
  </si>
  <si>
    <t>小野加東広域事務組合</t>
    <rPh sb="0" eb="10">
      <t>オノカトウコウイキジムクミアイ</t>
    </rPh>
    <phoneticPr fontId="2"/>
  </si>
  <si>
    <t>北播磨こども発達支援センター事務組合わかあゆ園</t>
    <rPh sb="0" eb="3">
      <t>キタハリマ</t>
    </rPh>
    <rPh sb="6" eb="10">
      <t>ハッタツシエン</t>
    </rPh>
    <rPh sb="14" eb="18">
      <t>ジムクミアイ</t>
    </rPh>
    <rPh sb="22" eb="23">
      <t>エン</t>
    </rPh>
    <phoneticPr fontId="2"/>
  </si>
  <si>
    <t>兵庫県市町村職員退職手当組合</t>
    <rPh sb="0" eb="3">
      <t>ヒョウゴケン</t>
    </rPh>
    <rPh sb="3" eb="6">
      <t>シチョウソン</t>
    </rPh>
    <rPh sb="6" eb="8">
      <t>ショクイン</t>
    </rPh>
    <rPh sb="8" eb="12">
      <t>タイショクテアテ</t>
    </rPh>
    <rPh sb="12" eb="14">
      <t>クミアイ</t>
    </rPh>
    <phoneticPr fontId="2"/>
  </si>
  <si>
    <t>兵庫県後期高齢者医療広域連合(一般会計)</t>
    <rPh sb="0" eb="3">
      <t>ヒョウゴケン</t>
    </rPh>
    <rPh sb="3" eb="8">
      <t>コウキコウレイシャ</t>
    </rPh>
    <rPh sb="8" eb="10">
      <t>イリョウ</t>
    </rPh>
    <rPh sb="10" eb="12">
      <t>コウイキ</t>
    </rPh>
    <rPh sb="12" eb="14">
      <t>レンゴウ</t>
    </rPh>
    <rPh sb="15" eb="19">
      <t>イッパンカイケイ</t>
    </rPh>
    <phoneticPr fontId="2"/>
  </si>
  <si>
    <t>兵庫県後期高齢者医療広域連合(特別会計)</t>
    <rPh sb="0" eb="3">
      <t>ヒョウゴケン</t>
    </rPh>
    <rPh sb="3" eb="8">
      <t>コウキコウレイシャ</t>
    </rPh>
    <rPh sb="8" eb="10">
      <t>イリョウ</t>
    </rPh>
    <rPh sb="10" eb="12">
      <t>コウイキ</t>
    </rPh>
    <rPh sb="12" eb="14">
      <t>レンゴウ</t>
    </rPh>
    <rPh sb="15" eb="17">
      <t>トクベツ</t>
    </rPh>
    <rPh sb="17" eb="19">
      <t>カイケイ</t>
    </rPh>
    <phoneticPr fontId="2"/>
  </si>
  <si>
    <t>法適用企業</t>
    <rPh sb="0" eb="5">
      <t>ホウテキヨウキギョウ</t>
    </rPh>
    <phoneticPr fontId="2"/>
  </si>
  <si>
    <t>小野市都市施設管理協会</t>
    <rPh sb="0" eb="3">
      <t>オノシ</t>
    </rPh>
    <rPh sb="3" eb="7">
      <t>トシシセツ</t>
    </rPh>
    <rPh sb="7" eb="11">
      <t>カンリキョウカイ</t>
    </rPh>
    <phoneticPr fontId="2"/>
  </si>
  <si>
    <t>小野市土地開発公社</t>
    <rPh sb="0" eb="3">
      <t>オノシ</t>
    </rPh>
    <rPh sb="3" eb="7">
      <t>トチカイハツ</t>
    </rPh>
    <rPh sb="7" eb="9">
      <t>コウシャ</t>
    </rPh>
    <phoneticPr fontId="2"/>
  </si>
  <si>
    <t>公共施設整備基金</t>
    <rPh sb="0" eb="2">
      <t>コウキョウ</t>
    </rPh>
    <rPh sb="2" eb="4">
      <t>シセツ</t>
    </rPh>
    <rPh sb="4" eb="6">
      <t>セイビ</t>
    </rPh>
    <rPh sb="6" eb="8">
      <t>キキン</t>
    </rPh>
    <phoneticPr fontId="5"/>
  </si>
  <si>
    <t>福祉基金</t>
    <rPh sb="0" eb="4">
      <t>フクシキキン</t>
    </rPh>
    <phoneticPr fontId="5"/>
  </si>
  <si>
    <t>文化振興基金</t>
    <rPh sb="0" eb="6">
      <t>ブンカシンコウキキン</t>
    </rPh>
    <phoneticPr fontId="5"/>
  </si>
  <si>
    <t>教育基金</t>
    <rPh sb="0" eb="4">
      <t>キョウイクキキン</t>
    </rPh>
    <phoneticPr fontId="5"/>
  </si>
  <si>
    <t>新型コロナウイルス感染症対策基金</t>
    <rPh sb="0" eb="2">
      <t>シンガタ</t>
    </rPh>
    <rPh sb="9" eb="12">
      <t>カンセンショウ</t>
    </rPh>
    <rPh sb="12" eb="14">
      <t>タイサク</t>
    </rPh>
    <rPh sb="14" eb="16">
      <t>キキン</t>
    </rPh>
    <phoneticPr fontId="5"/>
  </si>
  <si>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</si>
  <si>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</si>
  <si>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</si>
  <si>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</si>
  <si>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</si>
  <si>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</si>
  <si>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</si>
  <si>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</si>
  <si>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</si>
  <si>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</si>
  <si>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</si>
  <si>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令和元年度は、複数の大規模投資事業の完了により、有形固定資産減価償却率は低下したが、将来負担額の増加と充当可能基金の減少で将来負担比率がプラス値となった。類似団体との比較では、将来負担比率、有形固定資産減価率とも良好な水準を保っており、老朽化対策を行いつつ健全財政も維持している。今後も公共施設等総合管理計画や個別施設計画に基づき、長寿命化や機能集約・複合化によるコストの縮減と平準化を図り、公共施設の適正管理に取り組んでいく。</t>
    <phoneticPr fontId="5"/>
  </si>
  <si>
    <t>後年度に交付税措置のない市債の発行を抑制したことによる市債残高の減少などにより、将来負担比率は改善した。道路等の基盤整備や学校の長寿命化改良など積極的な投資を行ったことにより、実質公債費比率は上昇したが、類似団体と比較して良好な水準を維持している。近い将来財政を圧迫する見込みはないが、今後は実質公債費比率、将来負担比率ともに上昇すると考えられるため、交付税措置のある地方債や国県補助金等を活用し、過度な将来負担が生じないよう計画的な投資事業の実施と公債費の適正化に取り組んでいく必要がある。</t>
    <rPh sb="27" eb="31">
      <t>シサイザンダカ</t>
    </rPh>
    <rPh sb="32" eb="34">
      <t>ゲンショウ</t>
    </rPh>
    <rPh sb="40" eb="46">
      <t>ショウライフタンヒリツ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</si>
</sst>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000000"/>
      <name val="游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40"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B940A214-3516-4128-ADAA-AC0EB31D7457}"/>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5C8BA70E-9437-459C-BD39-7F6040BAC6A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3BA3-44A4-BBC9-64FC39AA6F3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57792</c:v>
                </c:pt>
                <c:pt idx="1">
                  <c:v>66015</c:v>
                </c:pt>
                <c:pt idx="2">
                  <c:v>149157</c:v>
                </c:pt>
                <c:pt idx="3">
                  <c:v>52051</c:v>
                </c:pt>
                <c:pt idx="4">
                  <c:v>74614</c:v>
                </c:pt>
              </c:numCache>
            </c:numRef>
          </c:val>
          <c:smooth val="0"/>
          <c:extLst>
            <c:ext xmlns:c16="http://schemas.microsoft.com/office/drawing/2014/chart" uri="{C3380CC4-5D6E-409C-BE32-E72D297353CC}">
              <c16:uniqueId val="{00000001-3BA3-44A4-BBC9-64FC39AA6F3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2.39</c:v>
                </c:pt>
                <c:pt idx="1">
                  <c:v>3.42</c:v>
                </c:pt>
                <c:pt idx="2">
                  <c:v>3.87</c:v>
                </c:pt>
                <c:pt idx="3">
                  <c:v>3.39</c:v>
                </c:pt>
                <c:pt idx="4">
                  <c:v>6.48</c:v>
                </c:pt>
              </c:numCache>
            </c:numRef>
          </c:val>
          <c:extLst>
            <c:ext xmlns:c16="http://schemas.microsoft.com/office/drawing/2014/chart" uri="{C3380CC4-5D6E-409C-BE32-E72D297353CC}">
              <c16:uniqueId val="{00000000-05C6-499C-80E7-4ED01DBD0D9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39.270000000000003</c:v>
                </c:pt>
                <c:pt idx="1">
                  <c:v>36.53</c:v>
                </c:pt>
                <c:pt idx="2">
                  <c:v>36.92</c:v>
                </c:pt>
                <c:pt idx="3">
                  <c:v>38.24</c:v>
                </c:pt>
                <c:pt idx="4">
                  <c:v>38.26</c:v>
                </c:pt>
              </c:numCache>
            </c:numRef>
          </c:val>
          <c:extLst>
            <c:ext xmlns:c16="http://schemas.microsoft.com/office/drawing/2014/chart" uri="{C3380CC4-5D6E-409C-BE32-E72D297353CC}">
              <c16:uniqueId val="{00000001-05C6-499C-80E7-4ED01DBD0D9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0.45</c:v>
                </c:pt>
                <c:pt idx="1">
                  <c:v>-2.2799999999999998</c:v>
                </c:pt>
                <c:pt idx="2">
                  <c:v>-1.74</c:v>
                </c:pt>
                <c:pt idx="3">
                  <c:v>-0.31</c:v>
                </c:pt>
                <c:pt idx="4">
                  <c:v>3.34</c:v>
                </c:pt>
              </c:numCache>
            </c:numRef>
          </c:val>
          <c:smooth val="0"/>
          <c:extLst>
            <c:ext xmlns:c16="http://schemas.microsoft.com/office/drawing/2014/chart" uri="{C3380CC4-5D6E-409C-BE32-E72D297353CC}">
              <c16:uniqueId val="{00000002-05C6-499C-80E7-4ED01DBD0D9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483-4875-8496-C0AED06AD2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483-4875-8496-C0AED06AD29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483-4875-8496-C0AED06AD29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0.12</c:v>
                </c:pt>
                <c:pt idx="2">
                  <c:v>#N/A</c:v>
                </c:pt>
                <c:pt idx="3">
                  <c:v>0.13</c:v>
                </c:pt>
                <c:pt idx="4">
                  <c:v>#N/A</c:v>
                </c:pt>
                <c:pt idx="5">
                  <c:v>0.14000000000000001</c:v>
                </c:pt>
                <c:pt idx="6">
                  <c:v>#N/A</c:v>
                </c:pt>
                <c:pt idx="7">
                  <c:v>0.13</c:v>
                </c:pt>
                <c:pt idx="8">
                  <c:v>#N/A</c:v>
                </c:pt>
                <c:pt idx="9">
                  <c:v>0.14000000000000001</c:v>
                </c:pt>
              </c:numCache>
            </c:numRef>
          </c:val>
          <c:extLst>
            <c:ext xmlns:c16="http://schemas.microsoft.com/office/drawing/2014/chart" uri="{C3380CC4-5D6E-409C-BE32-E72D297353CC}">
              <c16:uniqueId val="{00000003-6483-4875-8496-C0AED06AD299}"/>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0.47</c:v>
                </c:pt>
                <c:pt idx="2">
                  <c:v>#N/A</c:v>
                </c:pt>
                <c:pt idx="3">
                  <c:v>0.28000000000000003</c:v>
                </c:pt>
                <c:pt idx="4">
                  <c:v>#N/A</c:v>
                </c:pt>
                <c:pt idx="5">
                  <c:v>0.02</c:v>
                </c:pt>
                <c:pt idx="6">
                  <c:v>#N/A</c:v>
                </c:pt>
                <c:pt idx="7">
                  <c:v>0.17</c:v>
                </c:pt>
                <c:pt idx="8">
                  <c:v>#N/A</c:v>
                </c:pt>
                <c:pt idx="9">
                  <c:v>0.98</c:v>
                </c:pt>
              </c:numCache>
            </c:numRef>
          </c:val>
          <c:extLst>
            <c:ext xmlns:c16="http://schemas.microsoft.com/office/drawing/2014/chart" uri="{C3380CC4-5D6E-409C-BE32-E72D297353CC}">
              <c16:uniqueId val="{00000004-6483-4875-8496-C0AED06AD29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1.56</c:v>
                </c:pt>
                <c:pt idx="2">
                  <c:v>#N/A</c:v>
                </c:pt>
                <c:pt idx="3">
                  <c:v>1.1499999999999999</c:v>
                </c:pt>
                <c:pt idx="4">
                  <c:v>#N/A</c:v>
                </c:pt>
                <c:pt idx="5">
                  <c:v>1.33</c:v>
                </c:pt>
                <c:pt idx="6">
                  <c:v>#N/A</c:v>
                </c:pt>
                <c:pt idx="7">
                  <c:v>1.69</c:v>
                </c:pt>
                <c:pt idx="8">
                  <c:v>#N/A</c:v>
                </c:pt>
                <c:pt idx="9">
                  <c:v>1.0900000000000001</c:v>
                </c:pt>
              </c:numCache>
            </c:numRef>
          </c:val>
          <c:extLst>
            <c:ext xmlns:c16="http://schemas.microsoft.com/office/drawing/2014/chart" uri="{C3380CC4-5D6E-409C-BE32-E72D297353CC}">
              <c16:uniqueId val="{00000005-6483-4875-8496-C0AED06AD299}"/>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1.21</c:v>
                </c:pt>
                <c:pt idx="2">
                  <c:v>#N/A</c:v>
                </c:pt>
                <c:pt idx="3">
                  <c:v>1.26</c:v>
                </c:pt>
                <c:pt idx="4">
                  <c:v>#N/A</c:v>
                </c:pt>
                <c:pt idx="5">
                  <c:v>1.62</c:v>
                </c:pt>
                <c:pt idx="6">
                  <c:v>#N/A</c:v>
                </c:pt>
                <c:pt idx="7">
                  <c:v>1.92</c:v>
                </c:pt>
                <c:pt idx="8">
                  <c:v>#N/A</c:v>
                </c:pt>
                <c:pt idx="9">
                  <c:v>3.2</c:v>
                </c:pt>
              </c:numCache>
            </c:numRef>
          </c:val>
          <c:extLst>
            <c:ext xmlns:c16="http://schemas.microsoft.com/office/drawing/2014/chart" uri="{C3380CC4-5D6E-409C-BE32-E72D297353CC}">
              <c16:uniqueId val="{00000006-6483-4875-8496-C0AED06AD299}"/>
            </c:ext>
          </c:extLst>
        </c:ser>
        <c:ser>
          <c:idx val="7"/>
          <c:order val="7"/>
          <c:tx>
            <c:strRef>
              <c:f>データシート!$A$34</c:f>
              <c:strCache>
                <c:ptCount val="1"/>
                <c:pt idx="0">
                  <c:v>都市開発事業会計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4.04</c:v>
                </c:pt>
                <c:pt idx="2">
                  <c:v>#N/A</c:v>
                </c:pt>
                <c:pt idx="3">
                  <c:v>3.97</c:v>
                </c:pt>
                <c:pt idx="4">
                  <c:v>#N/A</c:v>
                </c:pt>
                <c:pt idx="5">
                  <c:v>3.99</c:v>
                </c:pt>
                <c:pt idx="6">
                  <c:v>#N/A</c:v>
                </c:pt>
                <c:pt idx="7">
                  <c:v>3.89</c:v>
                </c:pt>
                <c:pt idx="8">
                  <c:v>#N/A</c:v>
                </c:pt>
                <c:pt idx="9">
                  <c:v>3.73</c:v>
                </c:pt>
              </c:numCache>
            </c:numRef>
          </c:val>
          <c:extLst>
            <c:ext xmlns:c16="http://schemas.microsoft.com/office/drawing/2014/chart" uri="{C3380CC4-5D6E-409C-BE32-E72D297353CC}">
              <c16:uniqueId val="{00000007-6483-4875-8496-C0AED06AD29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2.39</c:v>
                </c:pt>
                <c:pt idx="2">
                  <c:v>#N/A</c:v>
                </c:pt>
                <c:pt idx="3">
                  <c:v>3.42</c:v>
                </c:pt>
                <c:pt idx="4">
                  <c:v>#N/A</c:v>
                </c:pt>
                <c:pt idx="5">
                  <c:v>3.87</c:v>
                </c:pt>
                <c:pt idx="6">
                  <c:v>#N/A</c:v>
                </c:pt>
                <c:pt idx="7">
                  <c:v>3.39</c:v>
                </c:pt>
                <c:pt idx="8">
                  <c:v>#N/A</c:v>
                </c:pt>
                <c:pt idx="9">
                  <c:v>6.48</c:v>
                </c:pt>
              </c:numCache>
            </c:numRef>
          </c:val>
          <c:extLst>
            <c:ext xmlns:c16="http://schemas.microsoft.com/office/drawing/2014/chart" uri="{C3380CC4-5D6E-409C-BE32-E72D297353CC}">
              <c16:uniqueId val="{00000008-6483-4875-8496-C0AED06AD29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37.46</c:v>
                </c:pt>
                <c:pt idx="2">
                  <c:v>#N/A</c:v>
                </c:pt>
                <c:pt idx="3">
                  <c:v>33.72</c:v>
                </c:pt>
                <c:pt idx="4">
                  <c:v>#N/A</c:v>
                </c:pt>
                <c:pt idx="5">
                  <c:v>31.14</c:v>
                </c:pt>
                <c:pt idx="6">
                  <c:v>#N/A</c:v>
                </c:pt>
                <c:pt idx="7">
                  <c:v>23.91</c:v>
                </c:pt>
                <c:pt idx="8">
                  <c:v>#N/A</c:v>
                </c:pt>
                <c:pt idx="9">
                  <c:v>22.81</c:v>
                </c:pt>
              </c:numCache>
            </c:numRef>
          </c:val>
          <c:extLst>
            <c:ext xmlns:c16="http://schemas.microsoft.com/office/drawing/2014/chart" uri="{C3380CC4-5D6E-409C-BE32-E72D297353CC}">
              <c16:uniqueId val="{00000009-6483-4875-8496-C0AED06AD29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2473</c:v>
                </c:pt>
                <c:pt idx="5">
                  <c:v>2456</c:v>
                </c:pt>
                <c:pt idx="8">
                  <c:v>2203</c:v>
                </c:pt>
                <c:pt idx="11">
                  <c:v>2172</c:v>
                </c:pt>
                <c:pt idx="14">
                  <c:v>2162</c:v>
                </c:pt>
              </c:numCache>
            </c:numRef>
          </c:val>
          <c:extLst>
            <c:ext xmlns:c16="http://schemas.microsoft.com/office/drawing/2014/chart" uri="{C3380CC4-5D6E-409C-BE32-E72D297353CC}">
              <c16:uniqueId val="{00000000-ACC9-48CF-887F-502F9FDFF54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CC9-48CF-887F-502F9FDFF54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c:v>
                </c:pt>
                <c:pt idx="3">
                  <c:v>0</c:v>
                </c:pt>
                <c:pt idx="6">
                  <c:v>0</c:v>
                </c:pt>
                <c:pt idx="9">
                  <c:v>0</c:v>
                </c:pt>
                <c:pt idx="12">
                  <c:v>0</c:v>
                </c:pt>
              </c:numCache>
            </c:numRef>
          </c:val>
          <c:extLst>
            <c:ext xmlns:c16="http://schemas.microsoft.com/office/drawing/2014/chart" uri="{C3380CC4-5D6E-409C-BE32-E72D297353CC}">
              <c16:uniqueId val="{00000002-ACC9-48CF-887F-502F9FDFF54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289</c:v>
                </c:pt>
                <c:pt idx="3">
                  <c:v>261</c:v>
                </c:pt>
                <c:pt idx="6">
                  <c:v>242</c:v>
                </c:pt>
                <c:pt idx="9">
                  <c:v>223</c:v>
                </c:pt>
                <c:pt idx="12">
                  <c:v>283</c:v>
                </c:pt>
              </c:numCache>
            </c:numRef>
          </c:val>
          <c:extLst>
            <c:ext xmlns:c16="http://schemas.microsoft.com/office/drawing/2014/chart" uri="{C3380CC4-5D6E-409C-BE32-E72D297353CC}">
              <c16:uniqueId val="{00000003-ACC9-48CF-887F-502F9FDFF54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595</c:v>
                </c:pt>
                <c:pt idx="3">
                  <c:v>580</c:v>
                </c:pt>
                <c:pt idx="6">
                  <c:v>586</c:v>
                </c:pt>
                <c:pt idx="9">
                  <c:v>546</c:v>
                </c:pt>
                <c:pt idx="12">
                  <c:v>554</c:v>
                </c:pt>
              </c:numCache>
            </c:numRef>
          </c:val>
          <c:extLst>
            <c:ext xmlns:c16="http://schemas.microsoft.com/office/drawing/2014/chart" uri="{C3380CC4-5D6E-409C-BE32-E72D297353CC}">
              <c16:uniqueId val="{00000004-ACC9-48CF-887F-502F9FDFF54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CC9-48CF-887F-502F9FDFF54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CC9-48CF-887F-502F9FDFF54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2012</c:v>
                </c:pt>
                <c:pt idx="3">
                  <c:v>1893</c:v>
                </c:pt>
                <c:pt idx="6">
                  <c:v>1836</c:v>
                </c:pt>
                <c:pt idx="9">
                  <c:v>1988</c:v>
                </c:pt>
                <c:pt idx="12">
                  <c:v>2101</c:v>
                </c:pt>
              </c:numCache>
            </c:numRef>
          </c:val>
          <c:extLst>
            <c:ext xmlns:c16="http://schemas.microsoft.com/office/drawing/2014/chart" uri="{C3380CC4-5D6E-409C-BE32-E72D297353CC}">
              <c16:uniqueId val="{00000007-ACC9-48CF-887F-502F9FDFF54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428</c:v>
                </c:pt>
                <c:pt idx="2">
                  <c:v>#N/A</c:v>
                </c:pt>
                <c:pt idx="3">
                  <c:v>#N/A</c:v>
                </c:pt>
                <c:pt idx="4">
                  <c:v>278</c:v>
                </c:pt>
                <c:pt idx="5">
                  <c:v>#N/A</c:v>
                </c:pt>
                <c:pt idx="6">
                  <c:v>#N/A</c:v>
                </c:pt>
                <c:pt idx="7">
                  <c:v>461</c:v>
                </c:pt>
                <c:pt idx="8">
                  <c:v>#N/A</c:v>
                </c:pt>
                <c:pt idx="9">
                  <c:v>#N/A</c:v>
                </c:pt>
                <c:pt idx="10">
                  <c:v>585</c:v>
                </c:pt>
                <c:pt idx="11">
                  <c:v>#N/A</c:v>
                </c:pt>
                <c:pt idx="12">
                  <c:v>#N/A</c:v>
                </c:pt>
                <c:pt idx="13">
                  <c:v>776</c:v>
                </c:pt>
                <c:pt idx="14">
                  <c:v>#N/A</c:v>
                </c:pt>
              </c:numCache>
            </c:numRef>
          </c:val>
          <c:smooth val="0"/>
          <c:extLst>
            <c:ext xmlns:c16="http://schemas.microsoft.com/office/drawing/2014/chart" uri="{C3380CC4-5D6E-409C-BE32-E72D297353CC}">
              <c16:uniqueId val="{00000008-ACC9-48CF-887F-502F9FDFF54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21698</c:v>
                </c:pt>
                <c:pt idx="5">
                  <c:v>20806</c:v>
                </c:pt>
                <c:pt idx="8">
                  <c:v>20509</c:v>
                </c:pt>
                <c:pt idx="11">
                  <c:v>20569</c:v>
                </c:pt>
                <c:pt idx="14">
                  <c:v>20117</c:v>
                </c:pt>
              </c:numCache>
            </c:numRef>
          </c:val>
          <c:extLst>
            <c:ext xmlns:c16="http://schemas.microsoft.com/office/drawing/2014/chart" uri="{C3380CC4-5D6E-409C-BE32-E72D297353CC}">
              <c16:uniqueId val="{00000000-078F-4019-B41A-AD5B136BE17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1587</c:v>
                </c:pt>
                <c:pt idx="5">
                  <c:v>1471</c:v>
                </c:pt>
                <c:pt idx="8">
                  <c:v>1412</c:v>
                </c:pt>
                <c:pt idx="11">
                  <c:v>1398</c:v>
                </c:pt>
                <c:pt idx="14">
                  <c:v>1393</c:v>
                </c:pt>
              </c:numCache>
            </c:numRef>
          </c:val>
          <c:extLst>
            <c:ext xmlns:c16="http://schemas.microsoft.com/office/drawing/2014/chart" uri="{C3380CC4-5D6E-409C-BE32-E72D297353CC}">
              <c16:uniqueId val="{00000001-078F-4019-B41A-AD5B136BE17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10030</c:v>
                </c:pt>
                <c:pt idx="5">
                  <c:v>9922</c:v>
                </c:pt>
                <c:pt idx="8">
                  <c:v>7839</c:v>
                </c:pt>
                <c:pt idx="11">
                  <c:v>8520</c:v>
                </c:pt>
                <c:pt idx="14">
                  <c:v>8885</c:v>
                </c:pt>
              </c:numCache>
            </c:numRef>
          </c:val>
          <c:extLst>
            <c:ext xmlns:c16="http://schemas.microsoft.com/office/drawing/2014/chart" uri="{C3380CC4-5D6E-409C-BE32-E72D297353CC}">
              <c16:uniqueId val="{00000002-078F-4019-B41A-AD5B136BE17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78F-4019-B41A-AD5B136BE17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78F-4019-B41A-AD5B136BE17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8F-4019-B41A-AD5B136BE17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2793</c:v>
                </c:pt>
                <c:pt idx="3">
                  <c:v>2788</c:v>
                </c:pt>
                <c:pt idx="6">
                  <c:v>2681</c:v>
                </c:pt>
                <c:pt idx="9">
                  <c:v>2661</c:v>
                </c:pt>
                <c:pt idx="12">
                  <c:v>2596</c:v>
                </c:pt>
              </c:numCache>
            </c:numRef>
          </c:val>
          <c:extLst>
            <c:ext xmlns:c16="http://schemas.microsoft.com/office/drawing/2014/chart" uri="{C3380CC4-5D6E-409C-BE32-E72D297353CC}">
              <c16:uniqueId val="{00000006-078F-4019-B41A-AD5B136BE17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2576</c:v>
                </c:pt>
                <c:pt idx="3">
                  <c:v>2584</c:v>
                </c:pt>
                <c:pt idx="6">
                  <c:v>2496</c:v>
                </c:pt>
                <c:pt idx="9">
                  <c:v>2836</c:v>
                </c:pt>
                <c:pt idx="12">
                  <c:v>2908</c:v>
                </c:pt>
              </c:numCache>
            </c:numRef>
          </c:val>
          <c:extLst>
            <c:ext xmlns:c16="http://schemas.microsoft.com/office/drawing/2014/chart" uri="{C3380CC4-5D6E-409C-BE32-E72D297353CC}">
              <c16:uniqueId val="{00000007-078F-4019-B41A-AD5B136BE17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5843</c:v>
                </c:pt>
                <c:pt idx="3">
                  <c:v>4802</c:v>
                </c:pt>
                <c:pt idx="6">
                  <c:v>4203</c:v>
                </c:pt>
                <c:pt idx="9">
                  <c:v>3843</c:v>
                </c:pt>
                <c:pt idx="12">
                  <c:v>3592</c:v>
                </c:pt>
              </c:numCache>
            </c:numRef>
          </c:val>
          <c:extLst>
            <c:ext xmlns:c16="http://schemas.microsoft.com/office/drawing/2014/chart" uri="{C3380CC4-5D6E-409C-BE32-E72D297353CC}">
              <c16:uniqueId val="{00000008-078F-4019-B41A-AD5B136BE17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78F-4019-B41A-AD5B136BE17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18522</c:v>
                </c:pt>
                <c:pt idx="3">
                  <c:v>18948</c:v>
                </c:pt>
                <c:pt idx="6">
                  <c:v>21557</c:v>
                </c:pt>
                <c:pt idx="9">
                  <c:v>21695</c:v>
                </c:pt>
                <c:pt idx="12">
                  <c:v>21516</c:v>
                </c:pt>
              </c:numCache>
            </c:numRef>
          </c:val>
          <c:extLst>
            <c:ext xmlns:c16="http://schemas.microsoft.com/office/drawing/2014/chart" uri="{C3380CC4-5D6E-409C-BE32-E72D297353CC}">
              <c16:uniqueId val="{0000000A-078F-4019-B41A-AD5B136BE17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1178</c:v>
                </c:pt>
                <c:pt idx="8">
                  <c:v>#N/A</c:v>
                </c:pt>
                <c:pt idx="9">
                  <c:v>#N/A</c:v>
                </c:pt>
                <c:pt idx="10">
                  <c:v>548</c:v>
                </c:pt>
                <c:pt idx="11">
                  <c:v>#N/A</c:v>
                </c:pt>
                <c:pt idx="12">
                  <c:v>#N/A</c:v>
                </c:pt>
                <c:pt idx="13">
                  <c:v>218</c:v>
                </c:pt>
                <c:pt idx="14">
                  <c:v>#N/A</c:v>
                </c:pt>
              </c:numCache>
            </c:numRef>
          </c:val>
          <c:smooth val="0"/>
          <c:extLst>
            <c:ext xmlns:c16="http://schemas.microsoft.com/office/drawing/2014/chart" uri="{C3380CC4-5D6E-409C-BE32-E72D297353CC}">
              <c16:uniqueId val="{0000000B-078F-4019-B41A-AD5B136BE17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4193</c:v>
                </c:pt>
                <c:pt idx="1">
                  <c:v>4425</c:v>
                </c:pt>
                <c:pt idx="2">
                  <c:v>4636</c:v>
                </c:pt>
              </c:numCache>
            </c:numRef>
          </c:val>
          <c:extLst>
            <c:ext xmlns:c16="http://schemas.microsoft.com/office/drawing/2014/chart" uri="{C3380CC4-5D6E-409C-BE32-E72D297353CC}">
              <c16:uniqueId val="{00000000-D5BF-447F-97C8-3F0D2368FBC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952</c:v>
                </c:pt>
                <c:pt idx="1">
                  <c:v>956</c:v>
                </c:pt>
                <c:pt idx="2">
                  <c:v>960</c:v>
                </c:pt>
              </c:numCache>
            </c:numRef>
          </c:val>
          <c:extLst>
            <c:ext xmlns:c16="http://schemas.microsoft.com/office/drawing/2014/chart" uri="{C3380CC4-5D6E-409C-BE32-E72D297353CC}">
              <c16:uniqueId val="{00000001-D5BF-447F-97C8-3F0D2368FBC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2551</c:v>
                </c:pt>
                <c:pt idx="1">
                  <c:v>2976</c:v>
                </c:pt>
                <c:pt idx="2">
                  <c:v>2921</c:v>
                </c:pt>
              </c:numCache>
            </c:numRef>
          </c:val>
          <c:extLst>
            <c:ext xmlns:c16="http://schemas.microsoft.com/office/drawing/2014/chart" uri="{C3380CC4-5D6E-409C-BE32-E72D297353CC}">
              <c16:uniqueId val="{00000002-D5BF-447F-97C8-3F0D2368FBC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{6542FDA4-92E1-400A-B9E2-A0C2571CF508}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85D-4FD1-8685-8E38FC0D81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{DF3B3B62-DCED-4ADC-8765-1ACD180691B3}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5D-4FD1-8685-8E38FC0D81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{AE67AD3E-1ED9-4383-921D-91D7A1734BE7}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5D-4FD1-8685-8E38FC0D81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{152067DB-73B4-4C80-8336-A8762CCE008F}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5D-4FD1-8685-8E38FC0D81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{D6C1F39F-FF88-4D2D-97CB-9DFAACB5B9B4}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5D-4FD1-8685-8E38FC0D811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{444A06ED-F446-45E7-8AE4-CBCBB94BDB05}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85D-4FD1-8685-8E38FC0D8119}"/>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{8276C0EE-37EC-4E5D-87DD-9BFA25C4D7FC}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85D-4FD1-8685-8E38FC0D811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{954BF7F7-844D-4E08-8B9D-9F8C6B119676}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85D-4FD1-8685-8E38FC0D811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{645370F7-D8DC-4434-AC2B-5EF4C82070E0}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85D-4FD1-8685-8E38FC0D81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52.2</c:v>
                </c:pt>
                <c:pt idx="8">
                  <c:v>53.9</c:v>
                </c:pt>
                <c:pt idx="16">
                  <c:v>51.3</c:v>
                </c:pt>
              </c:numCache>
            </c:numRef>
          </c:xVal>
          <c:yVal>
            <c:numRef>
              <c:f>公会計指標分析・財政指標組合せ分析表!$BP$51:$DC$51</c:f>
              <c:numCache>
                <c:formatCode>#,##0.0;"▲ "#,##0.0</c:formatCode>
                <c:ptCount val="40"/>
                <c:pt idx="16">
                  <c:v>12.5</c:v>
                </c:pt>
              </c:numCache>
            </c:numRef>
          </c:yVal>
          <c:smooth val="0"/>
          <c:extLst>
            <c:ext xmlns:c16="http://schemas.microsoft.com/office/drawing/2014/chart" uri="{C3380CC4-5D6E-409C-BE32-E72D297353CC}">
              <c16:uniqueId val="{00000009-085D-4FD1-8685-8E38FC0D811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{7346BAC7-60D2-4F5F-AF56-191F62772A8F}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85D-4FD1-8685-8E38FC0D811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{72B32F1B-5DC5-4EA5-8B93-435E277B4B01}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5D-4FD1-8685-8E38FC0D81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{DFB089FE-A5BE-47B9-86DF-1B05FE6D70F6}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5D-4FD1-8685-8E38FC0D81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{CCF9DABC-289A-4FD2-A6E9-FE6C40CA9323}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5D-4FD1-8685-8E38FC0D81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{0A100026-E097-421E-B797-04F82B670779}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5D-4FD1-8685-8E38FC0D8119}"/>
                </c:ext>
              </c:extLst>
            </c:dLbl>
            <c:dLbl>
              <c:idx val="8"/>
              <c:layout>
                <c:manualLayout>
                  <c:x val="-2.6225965507811727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{E6157E19-6D8E-4877-B95B-AF325BFDB67A}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85D-4FD1-8685-8E38FC0D8119}"/>
                </c:ext>
              </c:extLst>
            </c:dLbl>
            <c:dLbl>
              <c:idx val="16"/>
              <c:layout>
                <c:manualLayout>
                  <c:x val="-3.7934985611994806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{220E77FA-9B6E-4F0D-87E2-1021261C9EE1}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85D-4FD1-8685-8E38FC0D811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{133EF8AB-62E2-442C-BBC5-FD86772EF90D}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85D-4FD1-8685-8E38FC0D811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{08980B8A-E9C8-44F2-B430-10DE960E6997}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85D-4FD1-8685-8E38FC0D81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numCache>
            </c:numRef>
          </c:xVal>
          <c:yVal>
            <c:numRef>
              <c:f>公会計指標分析・財政指標組合せ分析表!$BP$55:$DC$55</c:f>
              <c:numCache>
                <c:formatCode>#,##0.0;"▲ "#,##0.0</c:formatCode>
                <c:ptCount val="40"/>
                <c:pt idx="0">
                  <c:v>55.4</c:v>
                </c:pt>
                <c:pt idx="8">
                  <c:v>52.7</c:v>
                </c:pt>
                <c:pt idx="16">
                  <c:v>49.7</c:v>
                </c:pt>
              </c:numCache>
            </c:numRef>
          </c:yVal>
          <c:smooth val="0"/>
          <c:extLst>
            <c:ext xmlns:c16="http://schemas.microsoft.com/office/drawing/2014/chart" uri="{C3380CC4-5D6E-409C-BE32-E72D297353CC}">
              <c16:uniqueId val="{00000013-085D-4FD1-8685-8E38FC0D8119}"/>
            </c:ext>
          </c:extLst>
        </c:ser>
        <c:dLbls>
          <c:showLegendKey val="0"/>
          <c:showVal val="1"/>
          <c:showCatName val="0"/>
          <c:showSerName val="0"/>
          <c:showPercent val="0"/>
          <c:showBubbleSize val="0"/>
        </c:dLbls>
        <c:axId val="46179840"/>
        <c:axId val="46181760"/>
      </c:scatterChart>
      <c:valAx>
        <c:axId val="46179840"/>
        <c:scaling>
          <c:orientation val="maxMin"/>
          <c:max val="61"/>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{9C2924A5-0DC0-4CB1-A9F2-69B033328197}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711-482B-8AAC-4473819EE4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{1AACD92D-9B34-4F97-917B-BAA672D1364A}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11-482B-8AAC-4473819EE4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{CE010C1B-E6FE-4B95-9E17-9F70D4AB5162}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11-482B-8AAC-4473819EE4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{350B3050-2A73-49A9-92EB-CDCF61EA42AC}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11-482B-8AAC-4473819EE4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{52D79A12-1A07-4E56-B065-A0A0FD0437CA}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11-482B-8AAC-4473819EE46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{7FBFBF96-F7FA-4001-B936-41208CE54F01}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711-482B-8AAC-4473819EE46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{B3B2032D-821A-4407-A38D-13FA5A3483C5}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711-482B-8AAC-4473819EE46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{3B428E28-6FAE-4E4C-B7AF-A14DA7BA9039}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711-482B-8AAC-4473819EE46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{5033CD09-B632-4EF0-A14C-0F859BF5F555}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711-482B-8AAC-4473819EE4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4</c:v>
                </c:pt>
                <c:pt idx="16">
                  <c:v>4.0999999999999996</c:v>
                </c:pt>
                <c:pt idx="24">
                  <c:v>4.5999999999999996</c:v>
                </c:pt>
                <c:pt idx="32">
                  <c:v>6.2</c:v>
                </c:pt>
              </c:numCache>
            </c:numRef>
          </c:xVal>
          <c:yVal>
            <c:numRef>
              <c:f>公会計指標分析・財政指標組合せ分析表!$BP$73:$DC$73</c:f>
              <c:numCache>
                <c:formatCode>#,##0.0;"▲ "#,##0.0</c:formatCode>
                <c:ptCount val="40"/>
                <c:pt idx="16">
                  <c:v>12.5</c:v>
                </c:pt>
                <c:pt idx="24">
                  <c:v>5.7</c:v>
                </c:pt>
                <c:pt idx="32">
                  <c:v>2.1</c:v>
                </c:pt>
              </c:numCache>
            </c:numRef>
          </c:yVal>
          <c:smooth val="0"/>
          <c:extLst>
            <c:ext xmlns:c16="http://schemas.microsoft.com/office/drawing/2014/chart" uri="{C3380CC4-5D6E-409C-BE32-E72D297353CC}">
              <c16:uniqueId val="{00000009-5711-482B-8AAC-4473819EE46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5.7727992262520834E-3"/>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{D7778F2B-FCA6-4826-9B97-2C885CF26B54}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711-482B-8AAC-4473819EE46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{B118D28D-6C0B-49E3-B67B-DE634AF894FD}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11-482B-8AAC-4473819EE4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{054C67B9-0539-4B1B-830F-9042AE268EE9}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11-482B-8AAC-4473819EE4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{7194E729-46C6-4638-9C09-DACEE9E02AC5}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11-482B-8AAC-4473819EE4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{657D65B6-8B7C-496F-9DCE-D9394F44B62C}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11-482B-8AAC-4473819EE460}"/>
                </c:ext>
              </c:extLst>
            </c:dLbl>
            <c:dLbl>
              <c:idx val="8"/>
              <c:layout>
                <c:manualLayout>
                  <c:x val="0"/>
                  <c:y val="-5.7727992262521632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{F9E19FD9-9C19-4B44-9E49-9A2BDC0E6599}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711-482B-8AAC-4473819EE46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{7AD27F24-BD38-462A-BF3D-56D685E20436}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711-482B-8AAC-4473819EE46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{CE7B00DE-DDCE-47F9-B681-F8CFA8791CA6}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711-482B-8AAC-4473819EE46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{0EA94616-A506-44B5-B2BB-247D4DC89611}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711-482B-8AAC-4473819EE4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5711-482B-8AAC-4473819EE460}"/>
            </c:ext>
          </c:extLst>
        </c:ser>
        <c:dLbls>
          <c:showLegendKey val="0"/>
          <c:showVal val="1"/>
          <c:showCatName val="0"/>
          <c:showSerName val="0"/>
          <c:showPercent val="0"/>
          <c:showBubbleSize val="0"/>
        </c:dLbls>
        <c:axId val="84219776"/>
        <c:axId val="84234240"/>
      </c:scatterChart>
      <c:valAx>
        <c:axId val="84219776"/>
        <c:scaling>
          <c:orientation val="maxMin"/>
          <c:max val="11"/>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CE2172F-3DB5-42E8-BD20-653453F3D1CF}"/>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9834952F-FFA6-4E7B-B0FE-F9ADD46338E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兵庫県小野市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新庁舎建設に係る地方債の償還が開始したことにより、元利償還金は</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億円増加した。また、下水道や病院に係る公営企業債の元利償還金も</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億円増加しており、実質公債費比率の分子は</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億円の増となった。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今後も老朽化した公共施設等の更新を控えていることから、国・県補助金及び交付税措置のある有利な地方債を積極的に活用し、公債費負担の適正化に努める。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満期一括償還の起債を行っていないため、積立はない。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兵庫県小野市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一般会計等に係る地方債残高は、新庁舎建設に係る地方債の償還が始まったこと、後年度に交付税措置の無い市債の発行を抑制したことなどにより、</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億円減少した。また、地方交付税の配分増加やコロナ対策関連補助金の活用等により前年度に引き続き、財政基金の取り崩しを行わなかったことなどにより、充当可能基金は前年度より</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億円増加し、将来負担比率の分子は</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億円減少した。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老朽化した公共施設等の更新を控えていることから、国・県補助金及び交付税措置のある有利な地方債の活用や既存事業の見直しなどにより、過度な将来負担が生じないよう計画的に事業を実施し、持続可能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兵庫県小野市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億円を積み立てたため、前年度より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取崩しの主な内訳は、うるおい交流館エクラの営繕工事や小野南中学校の長寿命化改良の財源として公共施設整備基金を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億円、白雲谷温泉ゆぴかの駐車場工事やコロナによる赤字補てんの財源として白雲谷温泉施設整備及び運営基金を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億円活用した。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積立の主な内訳は、財政調整基金が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億円でその他の基金は運用利子相当分などを積立てている。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引き続き公共施設の長寿命化事業等が見込まれる状況においても持続可能な財政を維持するため、市独自の財政規律ガイドラインを設定し、基金残高を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億円以上確保することとしている。ガイドラインを堅持するため、事業見直しによるコスト削減や公共施設の再編などにより、基金の適正な活用に努める。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・公共施設整備基金：公共施設の整備に要する資金に充てるための財源として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・福祉基金：より充実した福祉の推進を図るための財源として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・文化振興基金：芸術文化の向上と継続的な発展を図るための財源として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・教育基金：教育事業の充実のために必要な経費の財源として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・新型コロナウイルス感染症対策基金：新型コロナウイルス感染症に係る感染拡大防止、地域医療体制の整備、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市民生活の支援及び地域経済の回復を図る事業を推進するため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・公共施設整備基金：うるおい交流館エクラの営繕工事や小野南中学校の長寿命化改修の財源として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預金利息相当分を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億円積み立てたため、前年度より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・白雲谷温泉施設整備及び運営基金：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白雲谷温泉ゆぴかの駐車場工事やコロナによる赤字補てんの財源として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・公共施設整備基金：今後も学校施設や体育施設等の長寿命化事業が見込まれるため、計画的な積立・取崩を行う。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・白雲谷温泉施設整備及び運営基金：指定管理者と協働して赤字額の縮減を図り、将来の改修等に備えて着実な積立てを行う。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普通交付税の配分増加やコロナ対策関連補助金の活用などにより、前年度に引き続き取崩しを行わなかったことで、前年度より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道路等のインフラ整備や老朽化した公共施設等の更新を継続して実施しており、高齢化の進展等による扶助費の増加による財源不足に対応するため、多額の取崩が見込まれる。補助金等の財源確保に努め、他の基金との均衡も図りながら、適正に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年度に新庁舎建設後の公債費の増嵩に備えるため私有財産の売却益を活用して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年連続で減債基金を取り崩さない財政運営を行っており、基金残高は利子分の積立てにより増加した。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の実施に伴い地方債残高と公債費の増加が見込まれることから、繰上償還時の財源としての活用や景気後退時の財源不足に伴う交際費の財源として活用する。また、臨時的収入等を活用して計画的な積立てを行うもの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97395B7-22C7-4C62-9883-F70D44ECF9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1751A74-DD95-4CAA-87E7-2F64FEDE29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B5C0859A-1CFC-4992-B3AC-149662232D4C}"/>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D41188CB-C53F-4A08-A7DB-E41D0E0E4C2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5EBB6C15-D4C6-4BE2-B45F-453B2A207CC1}"/>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BF14AB31-513E-42CE-AA89-64E93E8B3EDF}"/>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495FA65D-D6BA-4C89-8C11-D6B9DA2F3E8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09DBCB34-0B3B-44F6-9ACD-6657F28E1C2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991CF7E9-A530-4483-ACE6-2F225B0AE36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8F3AB69F-68F7-4136-84E9-ACFA44CF766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兵庫県小野市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6E7B92E6-73FE-4CF0-BC5B-804FE0C165F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9404F6BE-2434-4FCB-9358-4ACCBD29CBC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1582EBEF-63EE-4920-88F2-D9FED327BDF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5DD673A1-BAAF-417E-A604-1296EC25507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06972437-1E29-4E63-A5D7-88E4A3EB538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EE7CCCEA-2520-44C5-A98F-8A92619BBC4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47,833
46,849
92.94
23,283,281
22,177,690
785,576
12,116,304
21,515,871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F3B26107-B85D-42C9-AA05-04135F8CC45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EA3A5855-38C9-47F5-8FD5-3BE92CC2D32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686763AC-6AF0-4497-9FE1-122BE1C9939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63074145-CD48-4A04-AF03-CC33A3C235A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0E4DCCDF-790E-49AF-95CF-8D705D8C0CC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73127290-FE26-44AA-97E6-647F47F4A05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4307DAAF-A054-418F-BA16-85562570E8B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5124E89B-CCCA-4802-86B4-304FE2438CC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683CFA17-B738-4918-90FE-AE1EEB76986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6EFA70D0-581E-401E-B762-89DDE143FF9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1EE1A795-C8DE-4282-97FE-2203317EBF2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868ED6D5-F983-424B-9CE4-B1AF24A6A86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6D83A07D-FF18-4FD7-856C-F696E96347E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00163BB7-4DE8-460A-8929-4C10A94CA57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F4326CA8-5594-4E1F-BFAA-59115F2C63E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1EE97305-1E19-40AB-B561-B994473CFC4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40ECFC88-31BC-461E-A29F-8A72E8836E4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E27DDF46-CF46-4009-BF8F-D3218374A42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6B969CB4-455F-4D6A-A05A-76789B990ED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7C2F6354-7B61-412B-BE52-4BFC21931224}"/>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6A2B3020-04F3-4FEF-8ADE-F8D9E5293BC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98607D34-5357-4063-92E7-3E6D356CC46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52E11DA7-D88B-4B82-8438-97423503C2C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5C1285E4-26B0-4575-94FD-CB84E9C8152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a:extLst>
            <a:ext uri="{FF2B5EF4-FFF2-40B4-BE49-F238E27FC236}">
              <a16:creationId xmlns:a16="http://schemas.microsoft.com/office/drawing/2014/main" id="{D41062D5-73B6-4AFF-827B-25457718BFDB}"/>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F1F4CFAF-3665-47BF-A7D1-60664778CD1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6DD503CE-6A4C-4735-98D8-0F2E38DC010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014DE434-AB86-4E39-8579-2B7F6CF3A46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3F32F4FA-C24B-4CBF-AB3C-798314B8D83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6772BFCD-D29B-470B-AE79-DBD4CBBAF69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830278B8-6A7E-47AD-AA10-83E0B023B4E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B03588AF-A8D5-4944-B9E1-1E3BB3D4694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C8B0A486-65DC-49F7-98CA-26194F3BFFD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D93A4389-39BB-4FF9-8CFF-02EAC599BF9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C39FDC06-B1DF-4529-BB6A-5DB451C0449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元年度は、新庁舎や小野希望の丘陸上競技場などの大規模投資事業が完了したことで償却率は低下し、全国・兵庫県・類似団体内平均を全て下回っている。施設類型別では老朽化が顕著な施設もあるため、公共施設総合管理計画等に基づき、単なる建替えや改修だけでなく、長寿命化や機能集約・複合化を含めて、公共施設のあり方を検討することが必要とな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15FDFA75-FCB0-4838-9511-9B4948B14FC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68683964-0797-4FE8-9860-BDDCE552A78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EBC76C00-3B5A-4E5C-885F-BB2E21AF4AB7}"/>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a:extLst>
            <a:ext uri="{FF2B5EF4-FFF2-40B4-BE49-F238E27FC236}">
              <a16:creationId xmlns:a16="http://schemas.microsoft.com/office/drawing/2014/main" id="{22547923-F02E-438F-81B7-C94D145B78BC}"/>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a:extLst>
            <a:ext uri="{FF2B5EF4-FFF2-40B4-BE49-F238E27FC236}">
              <a16:creationId xmlns:a16="http://schemas.microsoft.com/office/drawing/2014/main" id="{4EB894B7-882E-4B30-944A-8ABBF5F5F997}"/>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a:extLst>
            <a:ext uri="{FF2B5EF4-FFF2-40B4-BE49-F238E27FC236}">
              <a16:creationId xmlns:a16="http://schemas.microsoft.com/office/drawing/2014/main" id="{4E732363-7565-4E54-B100-001BE0937806}"/>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a:extLst>
            <a:ext uri="{FF2B5EF4-FFF2-40B4-BE49-F238E27FC236}">
              <a16:creationId xmlns:a16="http://schemas.microsoft.com/office/drawing/2014/main" id="{D12C084D-52BE-4301-BECC-4CF0FA8BA8D4}"/>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a:extLst>
            <a:ext uri="{FF2B5EF4-FFF2-40B4-BE49-F238E27FC236}">
              <a16:creationId xmlns:a16="http://schemas.microsoft.com/office/drawing/2014/main" id="{C7F0C7B5-BA57-4C79-9A11-E911ACE0E3BC}"/>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a:extLst>
            <a:ext uri="{FF2B5EF4-FFF2-40B4-BE49-F238E27FC236}">
              <a16:creationId xmlns:a16="http://schemas.microsoft.com/office/drawing/2014/main" id="{835FB9D6-4D66-4BEA-8A2C-8FEC862F8B0D}"/>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a:extLst>
            <a:ext uri="{FF2B5EF4-FFF2-40B4-BE49-F238E27FC236}">
              <a16:creationId xmlns:a16="http://schemas.microsoft.com/office/drawing/2014/main" id="{A4E065E5-9AD0-441A-A93D-AA6DB15FF0F9}"/>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a:extLst>
            <a:ext uri="{FF2B5EF4-FFF2-40B4-BE49-F238E27FC236}">
              <a16:creationId xmlns:a16="http://schemas.microsoft.com/office/drawing/2014/main" id="{E90CFF02-79AA-4387-BB5E-1DC306A8CAA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a:extLst>
            <a:ext uri="{FF2B5EF4-FFF2-40B4-BE49-F238E27FC236}">
              <a16:creationId xmlns:a16="http://schemas.microsoft.com/office/drawing/2014/main" id="{9F8D7A98-0032-4875-AC0C-364864C4102A}"/>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a:extLst>
            <a:ext uri="{FF2B5EF4-FFF2-40B4-BE49-F238E27FC236}">
              <a16:creationId xmlns:a16="http://schemas.microsoft.com/office/drawing/2014/main" id="{2B49B852-207E-4F3F-8419-E65687C6CD83}"/>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a:extLst>
            <a:ext uri="{FF2B5EF4-FFF2-40B4-BE49-F238E27FC236}">
              <a16:creationId xmlns:a16="http://schemas.microsoft.com/office/drawing/2014/main" id="{FE077C73-A1C2-4B5C-BF63-919C86CA9321}"/>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a:extLst>
            <a:ext uri="{FF2B5EF4-FFF2-40B4-BE49-F238E27FC236}">
              <a16:creationId xmlns:a16="http://schemas.microsoft.com/office/drawing/2014/main" id="{6CCCA7CD-960E-4CEB-BE4D-171500D668F3}"/>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ADDE41B4-9ECD-4D91-9D50-6C7A87BA22B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69B56EC9-1360-4F1A-97A7-2A00EBD1057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813153EB-1CAA-4BD6-B413-4C9544486E0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71" name="直線コネクタ 70">
          <a:extLst>
            <a:ext uri="{FF2B5EF4-FFF2-40B4-BE49-F238E27FC236}">
              <a16:creationId xmlns:a16="http://schemas.microsoft.com/office/drawing/2014/main" id="{A7C34FB9-12F3-46BD-A8D0-7DFCEC8A186B}"/>
            </a:ext>
          </a:extLst>
        </xdr:cNvPr>
        <xdr:cNvCxnSpPr/>
      </xdr:nvCxnSpPr>
      <xdr:spPr>
        <a:xfrm flipV="1">
          <a:off x="4760595" y="5190490"/>
          <a:ext cx="1270" cy="150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2" name="有形固定資産減価償却率最小値テキスト">
          <a:extLst>
            <a:ext uri="{FF2B5EF4-FFF2-40B4-BE49-F238E27FC236}">
              <a16:creationId xmlns:a16="http://schemas.microsoft.com/office/drawing/2014/main" id="{0DF1BBDA-A4AA-41F8-9ED3-E4B8065770CA}"/>
            </a:ext>
          </a:extLst>
        </xdr:cNvPr>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3" name="直線コネクタ 72">
          <a:extLst>
            <a:ext uri="{FF2B5EF4-FFF2-40B4-BE49-F238E27FC236}">
              <a16:creationId xmlns:a16="http://schemas.microsoft.com/office/drawing/2014/main" id="{F1131976-1781-42C3-87EA-F35F12E026B6}"/>
            </a:ext>
          </a:extLst>
        </xdr:cNvPr>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4" name="有形固定資産減価償却率最大値テキスト">
          <a:extLst>
            <a:ext uri="{FF2B5EF4-FFF2-40B4-BE49-F238E27FC236}">
              <a16:creationId xmlns:a16="http://schemas.microsoft.com/office/drawing/2014/main" id="{62476FC5-B32E-4F82-ACD9-BF0F052280CD}"/>
            </a:ext>
          </a:extLst>
        </xdr:cNvPr>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5" name="直線コネクタ 74">
          <a:extLst>
            <a:ext uri="{FF2B5EF4-FFF2-40B4-BE49-F238E27FC236}">
              <a16:creationId xmlns:a16="http://schemas.microsoft.com/office/drawing/2014/main" id="{82AAC17D-31E5-4F71-B440-0FC55360EE87}"/>
            </a:ext>
          </a:extLst>
        </xdr:cNvPr>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76" name="有形固定資産減価償却率平均値テキスト">
          <a:extLst>
            <a:ext uri="{FF2B5EF4-FFF2-40B4-BE49-F238E27FC236}">
              <a16:creationId xmlns:a16="http://schemas.microsoft.com/office/drawing/2014/main" id="{B05A1E89-6698-448A-A765-84C017399442}"/>
            </a:ext>
          </a:extLst>
        </xdr:cNvPr>
        <xdr:cNvSpPr txBox="1"/>
      </xdr:nvSpPr>
      <xdr:spPr>
        <a:xfrm>
          <a:off x="4813300" y="5901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7" name="フローチャート: 判断 76">
          <a:extLst>
            <a:ext uri="{FF2B5EF4-FFF2-40B4-BE49-F238E27FC236}">
              <a16:creationId xmlns:a16="http://schemas.microsoft.com/office/drawing/2014/main" id="{A66D6A54-996F-4B4F-977E-E722D8AADD88}"/>
            </a:ext>
          </a:extLst>
        </xdr:cNvPr>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78" name="フローチャート: 判断 77">
          <a:extLst>
            <a:ext uri="{FF2B5EF4-FFF2-40B4-BE49-F238E27FC236}">
              <a16:creationId xmlns:a16="http://schemas.microsoft.com/office/drawing/2014/main" id="{881A8A57-34B4-42B9-A59E-F0B1ED677FE6}"/>
            </a:ext>
          </a:extLst>
        </xdr:cNvPr>
        <xdr:cNvSpPr/>
      </xdr:nvSpPr>
      <xdr:spPr>
        <a:xfrm>
          <a:off x="40005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9" name="フローチャート: 判断 78">
          <a:extLst>
            <a:ext uri="{FF2B5EF4-FFF2-40B4-BE49-F238E27FC236}">
              <a16:creationId xmlns:a16="http://schemas.microsoft.com/office/drawing/2014/main" id="{484B6F07-34DF-45CB-A25F-D8ED645321F4}"/>
            </a:ext>
          </a:extLst>
        </xdr:cNvPr>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80" name="フローチャート: 判断 79">
          <a:extLst>
            <a:ext uri="{FF2B5EF4-FFF2-40B4-BE49-F238E27FC236}">
              <a16:creationId xmlns:a16="http://schemas.microsoft.com/office/drawing/2014/main" id="{239146D4-AF1F-4F32-AD71-A8490BB2C82B}"/>
            </a:ext>
          </a:extLst>
        </xdr:cNvPr>
        <xdr:cNvSpPr/>
      </xdr:nvSpPr>
      <xdr:spPr>
        <a:xfrm>
          <a:off x="2476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81" name="フローチャート: 判断 80">
          <a:extLst>
            <a:ext uri="{FF2B5EF4-FFF2-40B4-BE49-F238E27FC236}">
              <a16:creationId xmlns:a16="http://schemas.microsoft.com/office/drawing/2014/main" id="{446DDD04-A4C3-4C2C-B2C2-4C1F2921C3EA}"/>
            </a:ext>
          </a:extLst>
        </xdr:cNvPr>
        <xdr:cNvSpPr/>
      </xdr:nvSpPr>
      <xdr:spPr>
        <a:xfrm>
          <a:off x="1714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A7825B1-A428-45FA-912D-FE1D3B72613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AB0869A5-1520-432B-BBA4-2B198989E9C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CA0AAD23-6701-4A3B-8EC3-4F8660101B7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B10EE0F2-53FA-454D-9E49-830D5904445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FFFAB5E0-C830-433F-B4C6-F803492C9AD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27</xdr:row>
      <xdr:rowOff>158478</xdr:rowOff>
    </xdr:from>
    <xdr:to>
      <xdr:col>15</xdr:col>
      <xdr:colOff>187325</xdr:colOff>
      <xdr:row>28</xdr:row>
      <xdr:rowOff>88628</xdr:rowOff>
    </xdr:to>
    <xdr:sp macro="" textlink="">
      <xdr:nvSpPr>
        <xdr:cNvPr id="87" name="楕円 86">
          <a:extLst>
            <a:ext uri="{FF2B5EF4-FFF2-40B4-BE49-F238E27FC236}">
              <a16:creationId xmlns:a16="http://schemas.microsoft.com/office/drawing/2014/main" id="{E06DD4BD-6F5A-4F54-9F20-259800D2A373}"/>
            </a:ext>
          </a:extLst>
        </xdr:cNvPr>
        <xdr:cNvSpPr/>
      </xdr:nvSpPr>
      <xdr:spPr>
        <a:xfrm>
          <a:off x="3238500" y="555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67219</xdr:rowOff>
    </xdr:from>
    <xdr:to>
      <xdr:col>11</xdr:col>
      <xdr:colOff>187325</xdr:colOff>
      <xdr:row>28</xdr:row>
      <xdr:rowOff>168819</xdr:rowOff>
    </xdr:to>
    <xdr:sp macro="" textlink="">
      <xdr:nvSpPr>
        <xdr:cNvPr id="88" name="楕円 87">
          <a:extLst>
            <a:ext uri="{FF2B5EF4-FFF2-40B4-BE49-F238E27FC236}">
              <a16:creationId xmlns:a16="http://schemas.microsoft.com/office/drawing/2014/main" id="{E521A626-1A8B-4105-B61D-98E50ABF9FD8}"/>
            </a:ext>
          </a:extLst>
        </xdr:cNvPr>
        <xdr:cNvSpPr/>
      </xdr:nvSpPr>
      <xdr:spPr>
        <a:xfrm>
          <a:off x="2476500" y="56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37828</xdr:rowOff>
    </xdr:from>
    <xdr:to>
      <xdr:col>15</xdr:col>
      <xdr:colOff>136525</xdr:colOff>
      <xdr:row>28</xdr:row>
      <xdr:rowOff>118019</xdr:rowOff>
    </xdr:to>
    <xdr:cxnSp macro="">
      <xdr:nvCxnSpPr>
        <xdr:cNvPr id="89" name="直線コネクタ 88">
          <a:extLst>
            <a:ext uri="{FF2B5EF4-FFF2-40B4-BE49-F238E27FC236}">
              <a16:creationId xmlns:a16="http://schemas.microsoft.com/office/drawing/2014/main" id="{A24409C1-2533-45A8-8B16-CEF250C6A01C}"/>
            </a:ext>
          </a:extLst>
        </xdr:cNvPr>
        <xdr:cNvCxnSpPr/>
      </xdr:nvCxnSpPr>
      <xdr:spPr>
        <a:xfrm flipV="1">
          <a:off x="2527300" y="5609953"/>
          <a:ext cx="762000" cy="8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14786</xdr:rowOff>
    </xdr:from>
    <xdr:to>
      <xdr:col>7</xdr:col>
      <xdr:colOff>187325</xdr:colOff>
      <xdr:row>28</xdr:row>
      <xdr:rowOff>116386</xdr:rowOff>
    </xdr:to>
    <xdr:sp macro="" textlink="">
      <xdr:nvSpPr>
        <xdr:cNvPr id="90" name="楕円 89">
          <a:extLst>
            <a:ext uri="{FF2B5EF4-FFF2-40B4-BE49-F238E27FC236}">
              <a16:creationId xmlns:a16="http://schemas.microsoft.com/office/drawing/2014/main" id="{365A7025-FA61-4DB4-A662-82ED94F9D862}"/>
            </a:ext>
          </a:extLst>
        </xdr:cNvPr>
        <xdr:cNvSpPr/>
      </xdr:nvSpPr>
      <xdr:spPr>
        <a:xfrm>
          <a:off x="1714500" y="558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65586</xdr:rowOff>
    </xdr:from>
    <xdr:to>
      <xdr:col>11</xdr:col>
      <xdr:colOff>136525</xdr:colOff>
      <xdr:row>28</xdr:row>
      <xdr:rowOff>118019</xdr:rowOff>
    </xdr:to>
    <xdr:cxnSp macro="">
      <xdr:nvCxnSpPr>
        <xdr:cNvPr id="91" name="直線コネクタ 90">
          <a:extLst>
            <a:ext uri="{FF2B5EF4-FFF2-40B4-BE49-F238E27FC236}">
              <a16:creationId xmlns:a16="http://schemas.microsoft.com/office/drawing/2014/main" id="{B6970259-3A4C-415E-821A-59F663409F1B}"/>
            </a:ext>
          </a:extLst>
        </xdr:cNvPr>
        <xdr:cNvCxnSpPr/>
      </xdr:nvCxnSpPr>
      <xdr:spPr>
        <a:xfrm>
          <a:off x="1765300" y="5637711"/>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89189</xdr:rowOff>
    </xdr:from>
    <xdr:ext cx="405111" cy="259045"/>
    <xdr:sp macro="" textlink="">
      <xdr:nvSpPr>
        <xdr:cNvPr id="92" name="n_1aveValue有形固定資産減価償却率">
          <a:extLst>
            <a:ext uri="{FF2B5EF4-FFF2-40B4-BE49-F238E27FC236}">
              <a16:creationId xmlns:a16="http://schemas.microsoft.com/office/drawing/2014/main" id="{8A82130E-0700-4BAA-85D1-7D7FB18F7106}"/>
            </a:ext>
          </a:extLst>
        </xdr:cNvPr>
        <xdr:cNvSpPr txBox="1"/>
      </xdr:nvSpPr>
      <xdr:spPr>
        <a:xfrm>
          <a:off x="3836044" y="5661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93" name="n_2aveValue有形固定資産減価償却率">
          <a:extLst>
            <a:ext uri="{FF2B5EF4-FFF2-40B4-BE49-F238E27FC236}">
              <a16:creationId xmlns:a16="http://schemas.microsoft.com/office/drawing/2014/main" id="{E37F8EBC-8E79-4DEC-B0C5-D1A2E993AB20}"/>
            </a:ext>
          </a:extLst>
        </xdr:cNvPr>
        <xdr:cNvSpPr txBox="1"/>
      </xdr:nvSpPr>
      <xdr:spPr>
        <a:xfrm>
          <a:off x="3086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2103</xdr:rowOff>
    </xdr:from>
    <xdr:ext cx="405111" cy="259045"/>
    <xdr:sp macro="" textlink="">
      <xdr:nvSpPr>
        <xdr:cNvPr id="94" name="n_3aveValue有形固定資産減価償却率">
          <a:extLst>
            <a:ext uri="{FF2B5EF4-FFF2-40B4-BE49-F238E27FC236}">
              <a16:creationId xmlns:a16="http://schemas.microsoft.com/office/drawing/2014/main" id="{70B8CC73-5707-4A71-901D-81DCC08047E4}"/>
            </a:ext>
          </a:extLst>
        </xdr:cNvPr>
        <xdr:cNvSpPr txBox="1"/>
      </xdr:nvSpPr>
      <xdr:spPr>
        <a:xfrm>
          <a:off x="2324744" y="591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136542</xdr:rowOff>
    </xdr:from>
    <xdr:ext cx="405111" cy="259045"/>
    <xdr:sp macro="" textlink="">
      <xdr:nvSpPr>
        <xdr:cNvPr id="95" name="n_4aveValue有形固定資産減価償却率">
          <a:extLst>
            <a:ext uri="{FF2B5EF4-FFF2-40B4-BE49-F238E27FC236}">
              <a16:creationId xmlns:a16="http://schemas.microsoft.com/office/drawing/2014/main" id="{3DBEBFC1-DE6C-42CC-B0D2-1A21AA07AB21}"/>
            </a:ext>
          </a:extLst>
        </xdr:cNvPr>
        <xdr:cNvSpPr txBox="1"/>
      </xdr:nvSpPr>
      <xdr:spPr>
        <a:xfrm>
          <a:off x="15627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105155</xdr:rowOff>
    </xdr:from>
    <xdr:ext cx="405111" cy="259045"/>
    <xdr:sp macro="" textlink="">
      <xdr:nvSpPr>
        <xdr:cNvPr id="96" name="n_2mainValue有形固定資産減価償却率">
          <a:extLst>
            <a:ext uri="{FF2B5EF4-FFF2-40B4-BE49-F238E27FC236}">
              <a16:creationId xmlns:a16="http://schemas.microsoft.com/office/drawing/2014/main" id="{DD8BF853-CA90-4FE6-9692-9E326F389365}"/>
            </a:ext>
          </a:extLst>
        </xdr:cNvPr>
        <xdr:cNvSpPr txBox="1"/>
      </xdr:nvSpPr>
      <xdr:spPr>
        <a:xfrm>
          <a:off x="3086744" y="5334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13896</xdr:rowOff>
    </xdr:from>
    <xdr:ext cx="405111" cy="259045"/>
    <xdr:sp macro="" textlink="">
      <xdr:nvSpPr>
        <xdr:cNvPr id="97" name="n_3mainValue有形固定資産減価償却率">
          <a:extLst>
            <a:ext uri="{FF2B5EF4-FFF2-40B4-BE49-F238E27FC236}">
              <a16:creationId xmlns:a16="http://schemas.microsoft.com/office/drawing/2014/main" id="{D2485A4C-E55E-4CCA-8233-64871DC9B637}"/>
            </a:ext>
          </a:extLst>
        </xdr:cNvPr>
        <xdr:cNvSpPr txBox="1"/>
      </xdr:nvSpPr>
      <xdr:spPr>
        <a:xfrm>
          <a:off x="2324744" y="5414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132913</xdr:rowOff>
    </xdr:from>
    <xdr:ext cx="405111" cy="259045"/>
    <xdr:sp macro="" textlink="">
      <xdr:nvSpPr>
        <xdr:cNvPr id="98" name="n_4mainValue有形固定資産減価償却率">
          <a:extLst>
            <a:ext uri="{FF2B5EF4-FFF2-40B4-BE49-F238E27FC236}">
              <a16:creationId xmlns:a16="http://schemas.microsoft.com/office/drawing/2014/main" id="{DE2D5FF8-E282-4D5C-BF4F-472F7D18A54B}"/>
            </a:ext>
          </a:extLst>
        </xdr:cNvPr>
        <xdr:cNvSpPr txBox="1"/>
      </xdr:nvSpPr>
      <xdr:spPr>
        <a:xfrm>
          <a:off x="1562744" y="53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9A80B43B-ABC2-41E6-A6B0-7B9F7D498A9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BF1E1B0B-870E-410D-9311-23C7B0CBF9F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BDA370D6-834E-41CE-A2A8-0C6A9522501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26118291-029F-4BC9-B79B-A4BB0A3428F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595A58F5-8D6D-4E16-BC2F-883B88DB56F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FDF51D92-5CE5-4C71-B021-92C4766747C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497F0077-46B0-4E3C-AD2A-F1166506A33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D95C1814-621E-4FC7-8B08-1CC34042FA0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98C40CCB-0305-477B-8590-D73F315FEF4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54657253-A062-4D5B-9F25-BDCAE6B5BED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3DB84D11-D64E-4943-B842-D185107A2C0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AF3B553B-805E-4B9E-B775-4C00A046F83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D8DF251D-20E3-4D0E-BF7B-8565E92F791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全国・兵庫県・類似団体内平均を全て下回っており、良好な水準を保っている。令和</a:t>
          </a:r>
          <a:r>
            <a:rPr kumimoji="1" lang="ja-JP" altLang="en-US" sz="1050">
              <a:solidFill>
                <a:schemeClr val="dk1"/>
              </a:solidFill>
              <a:effectLst/>
              <a:latin typeface="+mn-lt"/>
              <a:ea typeface="+mn-ea"/>
              <a:cs typeface="+mn-cs"/>
            </a:rPr>
            <a:t>３</a:t>
          </a:r>
          <a:r>
            <a:rPr kumimoji="1" lang="ja-JP" altLang="ja-JP" sz="1050">
              <a:solidFill>
                <a:schemeClr val="dk1"/>
              </a:solidFill>
              <a:effectLst/>
              <a:latin typeface="+mn-lt"/>
              <a:ea typeface="+mn-ea"/>
              <a:cs typeface="+mn-cs"/>
            </a:rPr>
            <a:t>年度は</a:t>
          </a:r>
          <a:r>
            <a:rPr kumimoji="1" lang="ja-JP" altLang="en-US" sz="1050">
              <a:solidFill>
                <a:schemeClr val="dk1"/>
              </a:solidFill>
              <a:effectLst/>
              <a:latin typeface="+mn-lt"/>
              <a:ea typeface="+mn-ea"/>
              <a:cs typeface="+mn-cs"/>
            </a:rPr>
            <a:t>後年度に交付税措置のない市債の発行を抑制したことによる将来負担額の減少と、地方交付税の配分増加やコロナ対策関連補助金の活用等による</a:t>
          </a:r>
          <a:r>
            <a:rPr kumimoji="1" lang="ja-JP" altLang="ja-JP" sz="1050">
              <a:solidFill>
                <a:schemeClr val="dk1"/>
              </a:solidFill>
              <a:effectLst/>
              <a:latin typeface="+mn-lt"/>
              <a:ea typeface="+mn-ea"/>
              <a:cs typeface="+mn-cs"/>
            </a:rPr>
            <a:t>充当可能基金</a:t>
          </a:r>
          <a:r>
            <a:rPr kumimoji="1" lang="ja-JP" altLang="en-US" sz="1050">
              <a:solidFill>
                <a:schemeClr val="dk1"/>
              </a:solidFill>
              <a:effectLst/>
              <a:latin typeface="+mn-lt"/>
              <a:ea typeface="+mn-ea"/>
              <a:cs typeface="+mn-cs"/>
            </a:rPr>
            <a:t>の増加により</a:t>
          </a:r>
          <a:r>
            <a:rPr kumimoji="1" lang="ja-JP" altLang="ja-JP" sz="1050">
              <a:solidFill>
                <a:schemeClr val="dk1"/>
              </a:solidFill>
              <a:effectLst/>
              <a:latin typeface="+mn-lt"/>
              <a:ea typeface="+mn-ea"/>
              <a:cs typeface="+mn-cs"/>
            </a:rPr>
            <a:t>、比率は</a:t>
          </a:r>
          <a:r>
            <a:rPr kumimoji="1" lang="ja-JP" altLang="en-US" sz="1050">
              <a:solidFill>
                <a:schemeClr val="dk1"/>
              </a:solidFill>
              <a:effectLst/>
              <a:latin typeface="+mn-lt"/>
              <a:ea typeface="+mn-ea"/>
              <a:cs typeface="+mn-cs"/>
            </a:rPr>
            <a:t>改善</a:t>
          </a:r>
          <a:r>
            <a:rPr kumimoji="1" lang="ja-JP" altLang="ja-JP" sz="1050">
              <a:solidFill>
                <a:schemeClr val="dk1"/>
              </a:solidFill>
              <a:effectLst/>
              <a:latin typeface="+mn-lt"/>
              <a:ea typeface="+mn-ea"/>
              <a:cs typeface="+mn-cs"/>
            </a:rPr>
            <a:t>している。持続可能な健全財政を堅持するため、維持管理費用を含めた投資判断や、市税等一般財源の確保、コスト縮減に向けた取り組みが必要である。</a:t>
          </a:r>
          <a:endParaRPr lang="ja-JP" altLang="ja-JP" sz="105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8FE0658C-5384-405E-B75E-B943063FECE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1433B332-D716-4CA5-BDFA-7961BF171B6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37060DB-E8DC-463D-9B75-AD0CAA4207A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F1E9F525-D798-418C-B00F-7B550344BD8C}"/>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9ED2AD79-C414-431D-BAAD-71AF00794FF4}"/>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8B91F24-C0D9-4013-8C26-554579967272}"/>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629A7067-6CB8-40C4-91EA-55515EB09363}"/>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FC3CA41-7042-4605-9582-9EDAC424FD2C}"/>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B4F026C6-5F4D-478C-AD30-8E680C66F9B9}"/>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6B535E45-A481-4520-8565-C528AF89488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20DB54BC-724F-4AB2-BE4A-0F9CB6420BCC}"/>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F38A3ED4-7A36-4A1D-BE2F-0E5A81C1B34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a:extLst>
            <a:ext uri="{FF2B5EF4-FFF2-40B4-BE49-F238E27FC236}">
              <a16:creationId xmlns:a16="http://schemas.microsoft.com/office/drawing/2014/main" id="{6C3828EE-DB0C-4AF4-BC4F-C15730ABE6FF}"/>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52A8526F-E1F0-4E4F-B826-1F6EB27FDF0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6" name="テキスト ボックス 125">
          <a:extLst>
            <a:ext uri="{FF2B5EF4-FFF2-40B4-BE49-F238E27FC236}">
              <a16:creationId xmlns:a16="http://schemas.microsoft.com/office/drawing/2014/main" id="{802F58EC-16F5-4151-9D37-E9EC8D4AD39D}"/>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A8173EC8-133B-4DEF-97BE-F4116549D00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28" name="直線コネクタ 127">
          <a:extLst>
            <a:ext uri="{FF2B5EF4-FFF2-40B4-BE49-F238E27FC236}">
              <a16:creationId xmlns:a16="http://schemas.microsoft.com/office/drawing/2014/main" id="{963F916E-4E7B-427B-A1AB-8801B6A4FACB}"/>
            </a:ext>
          </a:extLst>
        </xdr:cNvPr>
        <xdr:cNvCxnSpPr/>
      </xdr:nvCxnSpPr>
      <xdr:spPr>
        <a:xfrm flipV="1">
          <a:off x="14793595" y="5296281"/>
          <a:ext cx="1269" cy="1325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29" name="債務償還比率最小値テキスト">
          <a:extLst>
            <a:ext uri="{FF2B5EF4-FFF2-40B4-BE49-F238E27FC236}">
              <a16:creationId xmlns:a16="http://schemas.microsoft.com/office/drawing/2014/main" id="{E295BC82-F00D-44B6-B0E3-B3899DA5DF4B}"/>
            </a:ext>
          </a:extLst>
        </xdr:cNvPr>
        <xdr:cNvSpPr txBox="1"/>
      </xdr:nvSpPr>
      <xdr:spPr>
        <a:xfrm>
          <a:off x="14846300" y="662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30" name="直線コネクタ 129">
          <a:extLst>
            <a:ext uri="{FF2B5EF4-FFF2-40B4-BE49-F238E27FC236}">
              <a16:creationId xmlns:a16="http://schemas.microsoft.com/office/drawing/2014/main" id="{8A1649B6-FBA0-4D4A-9D5D-0513EEF44462}"/>
            </a:ext>
          </a:extLst>
        </xdr:cNvPr>
        <xdr:cNvCxnSpPr/>
      </xdr:nvCxnSpPr>
      <xdr:spPr>
        <a:xfrm>
          <a:off x="14706600" y="662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31" name="債務償還比率最大値テキスト">
          <a:extLst>
            <a:ext uri="{FF2B5EF4-FFF2-40B4-BE49-F238E27FC236}">
              <a16:creationId xmlns:a16="http://schemas.microsoft.com/office/drawing/2014/main" id="{0F94285F-5352-4237-8919-51463CA5873C}"/>
            </a:ext>
          </a:extLst>
        </xdr:cNvPr>
        <xdr:cNvSpPr txBox="1"/>
      </xdr:nvSpPr>
      <xdr:spPr>
        <a:xfrm>
          <a:off x="14846300" y="507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32" name="直線コネクタ 131">
          <a:extLst>
            <a:ext uri="{FF2B5EF4-FFF2-40B4-BE49-F238E27FC236}">
              <a16:creationId xmlns:a16="http://schemas.microsoft.com/office/drawing/2014/main" id="{AA78063C-3DE3-4E26-97C5-5FC92955BF42}"/>
            </a:ext>
          </a:extLst>
        </xdr:cNvPr>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61104</xdr:rowOff>
    </xdr:from>
    <xdr:ext cx="469744" cy="259045"/>
    <xdr:sp macro="" textlink="">
      <xdr:nvSpPr>
        <xdr:cNvPr id="133" name="債務償還比率平均値テキスト">
          <a:extLst>
            <a:ext uri="{FF2B5EF4-FFF2-40B4-BE49-F238E27FC236}">
              <a16:creationId xmlns:a16="http://schemas.microsoft.com/office/drawing/2014/main" id="{15CC1B17-D4D8-4F75-9432-03B774E5BB54}"/>
            </a:ext>
          </a:extLst>
        </xdr:cNvPr>
        <xdr:cNvSpPr txBox="1"/>
      </xdr:nvSpPr>
      <xdr:spPr>
        <a:xfrm>
          <a:off x="14846300" y="5804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34" name="フローチャート: 判断 133">
          <a:extLst>
            <a:ext uri="{FF2B5EF4-FFF2-40B4-BE49-F238E27FC236}">
              <a16:creationId xmlns:a16="http://schemas.microsoft.com/office/drawing/2014/main" id="{006C0469-E41E-47E9-B66B-310A203690F6}"/>
            </a:ext>
          </a:extLst>
        </xdr:cNvPr>
        <xdr:cNvSpPr/>
      </xdr:nvSpPr>
      <xdr:spPr>
        <a:xfrm>
          <a:off x="147447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35" name="フローチャート: 判断 134">
          <a:extLst>
            <a:ext uri="{FF2B5EF4-FFF2-40B4-BE49-F238E27FC236}">
              <a16:creationId xmlns:a16="http://schemas.microsoft.com/office/drawing/2014/main" id="{10C67CFA-B77E-4DBA-961C-E813E958C1B0}"/>
            </a:ext>
          </a:extLst>
        </xdr:cNvPr>
        <xdr:cNvSpPr/>
      </xdr:nvSpPr>
      <xdr:spPr>
        <a:xfrm>
          <a:off x="14033500" y="607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91154</xdr:rowOff>
    </xdr:from>
    <xdr:to>
      <xdr:col>68</xdr:col>
      <xdr:colOff>123825</xdr:colOff>
      <xdr:row>32</xdr:row>
      <xdr:rowOff>21304</xdr:rowOff>
    </xdr:to>
    <xdr:sp macro="" textlink="">
      <xdr:nvSpPr>
        <xdr:cNvPr id="136" name="フローチャート: 判断 135">
          <a:extLst>
            <a:ext uri="{FF2B5EF4-FFF2-40B4-BE49-F238E27FC236}">
              <a16:creationId xmlns:a16="http://schemas.microsoft.com/office/drawing/2014/main" id="{D08AD87F-285B-42CB-9964-B15351DD8E99}"/>
            </a:ext>
          </a:extLst>
        </xdr:cNvPr>
        <xdr:cNvSpPr/>
      </xdr:nvSpPr>
      <xdr:spPr>
        <a:xfrm>
          <a:off x="13271500" y="617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85577</xdr:rowOff>
    </xdr:from>
    <xdr:to>
      <xdr:col>64</xdr:col>
      <xdr:colOff>123825</xdr:colOff>
      <xdr:row>32</xdr:row>
      <xdr:rowOff>15727</xdr:rowOff>
    </xdr:to>
    <xdr:sp macro="" textlink="">
      <xdr:nvSpPr>
        <xdr:cNvPr id="137" name="フローチャート: 判断 136">
          <a:extLst>
            <a:ext uri="{FF2B5EF4-FFF2-40B4-BE49-F238E27FC236}">
              <a16:creationId xmlns:a16="http://schemas.microsoft.com/office/drawing/2014/main" id="{032B4C53-CA3F-4C26-B100-57ECB320C0CD}"/>
            </a:ext>
          </a:extLst>
        </xdr:cNvPr>
        <xdr:cNvSpPr/>
      </xdr:nvSpPr>
      <xdr:spPr>
        <a:xfrm>
          <a:off x="12509500" y="617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94213</xdr:rowOff>
    </xdr:from>
    <xdr:to>
      <xdr:col>60</xdr:col>
      <xdr:colOff>123825</xdr:colOff>
      <xdr:row>32</xdr:row>
      <xdr:rowOff>24363</xdr:rowOff>
    </xdr:to>
    <xdr:sp macro="" textlink="">
      <xdr:nvSpPr>
        <xdr:cNvPr id="138" name="フローチャート: 判断 137">
          <a:extLst>
            <a:ext uri="{FF2B5EF4-FFF2-40B4-BE49-F238E27FC236}">
              <a16:creationId xmlns:a16="http://schemas.microsoft.com/office/drawing/2014/main" id="{C268CB53-2A5C-4323-A490-9135B1DB300F}"/>
            </a:ext>
          </a:extLst>
        </xdr:cNvPr>
        <xdr:cNvSpPr/>
      </xdr:nvSpPr>
      <xdr:spPr>
        <a:xfrm>
          <a:off x="11747500" y="618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13B1F3EF-404D-4460-8231-65499390E5D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1AC5E325-517B-4F7D-9D24-6836B7555C8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BD3BE18E-923B-4F02-9A40-EB87F02C1EF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751FF35-B6F1-4C26-AC44-4D1E0384C3B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AA6B912B-3FC3-4CD6-AEF9-50E3EF27FB9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99938</xdr:rowOff>
    </xdr:from>
    <xdr:to>
      <xdr:col>76</xdr:col>
      <xdr:colOff>73025</xdr:colOff>
      <xdr:row>29</xdr:row>
      <xdr:rowOff>30088</xdr:rowOff>
    </xdr:to>
    <xdr:sp macro="" textlink="">
      <xdr:nvSpPr>
        <xdr:cNvPr id="144" name="楕円 143">
          <a:extLst>
            <a:ext uri="{FF2B5EF4-FFF2-40B4-BE49-F238E27FC236}">
              <a16:creationId xmlns:a16="http://schemas.microsoft.com/office/drawing/2014/main" id="{EBF01C5A-99C6-41BE-BA43-64BED982716A}"/>
            </a:ext>
          </a:extLst>
        </xdr:cNvPr>
        <xdr:cNvSpPr/>
      </xdr:nvSpPr>
      <xdr:spPr>
        <a:xfrm>
          <a:off x="14744700" y="567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122815</xdr:rowOff>
    </xdr:from>
    <xdr:ext cx="469744" cy="259045"/>
    <xdr:sp macro="" textlink="">
      <xdr:nvSpPr>
        <xdr:cNvPr id="145" name="債務償還比率該当値テキスト">
          <a:extLst>
            <a:ext uri="{FF2B5EF4-FFF2-40B4-BE49-F238E27FC236}">
              <a16:creationId xmlns:a16="http://schemas.microsoft.com/office/drawing/2014/main" id="{D7BE6C9F-5148-49E4-B1EB-EB98981CD376}"/>
            </a:ext>
          </a:extLst>
        </xdr:cNvPr>
        <xdr:cNvSpPr txBox="1"/>
      </xdr:nvSpPr>
      <xdr:spPr>
        <a:xfrm>
          <a:off x="14846300" y="55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8022</xdr:rowOff>
    </xdr:from>
    <xdr:to>
      <xdr:col>72</xdr:col>
      <xdr:colOff>123825</xdr:colOff>
      <xdr:row>30</xdr:row>
      <xdr:rowOff>109622</xdr:rowOff>
    </xdr:to>
    <xdr:sp macro="" textlink="">
      <xdr:nvSpPr>
        <xdr:cNvPr id="146" name="楕円 145">
          <a:extLst>
            <a:ext uri="{FF2B5EF4-FFF2-40B4-BE49-F238E27FC236}">
              <a16:creationId xmlns:a16="http://schemas.microsoft.com/office/drawing/2014/main" id="{B1B72C92-9D9C-4026-B622-EF2020C2C4EB}"/>
            </a:ext>
          </a:extLst>
        </xdr:cNvPr>
        <xdr:cNvSpPr/>
      </xdr:nvSpPr>
      <xdr:spPr>
        <a:xfrm>
          <a:off x="14033500" y="592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150738</xdr:rowOff>
    </xdr:from>
    <xdr:to>
      <xdr:col>76</xdr:col>
      <xdr:colOff>22225</xdr:colOff>
      <xdr:row>30</xdr:row>
      <xdr:rowOff>58822</xdr:rowOff>
    </xdr:to>
    <xdr:cxnSp macro="">
      <xdr:nvCxnSpPr>
        <xdr:cNvPr id="147" name="直線コネクタ 146">
          <a:extLst>
            <a:ext uri="{FF2B5EF4-FFF2-40B4-BE49-F238E27FC236}">
              <a16:creationId xmlns:a16="http://schemas.microsoft.com/office/drawing/2014/main" id="{61F50939-AF1B-4303-9D74-1615D148C5DE}"/>
            </a:ext>
          </a:extLst>
        </xdr:cNvPr>
        <xdr:cNvCxnSpPr/>
      </xdr:nvCxnSpPr>
      <xdr:spPr>
        <a:xfrm flipV="1">
          <a:off x="14084300" y="5722863"/>
          <a:ext cx="711200" cy="25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95102</xdr:rowOff>
    </xdr:from>
    <xdr:to>
      <xdr:col>68</xdr:col>
      <xdr:colOff>123825</xdr:colOff>
      <xdr:row>31</xdr:row>
      <xdr:rowOff>25252</xdr:rowOff>
    </xdr:to>
    <xdr:sp macro="" textlink="">
      <xdr:nvSpPr>
        <xdr:cNvPr id="148" name="楕円 147">
          <a:extLst>
            <a:ext uri="{FF2B5EF4-FFF2-40B4-BE49-F238E27FC236}">
              <a16:creationId xmlns:a16="http://schemas.microsoft.com/office/drawing/2014/main" id="{50C40D70-B01E-4C5A-92C5-903BF8EF01C3}"/>
            </a:ext>
          </a:extLst>
        </xdr:cNvPr>
        <xdr:cNvSpPr/>
      </xdr:nvSpPr>
      <xdr:spPr>
        <a:xfrm>
          <a:off x="13271500" y="601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58822</xdr:rowOff>
    </xdr:from>
    <xdr:to>
      <xdr:col>72</xdr:col>
      <xdr:colOff>73025</xdr:colOff>
      <xdr:row>30</xdr:row>
      <xdr:rowOff>145902</xdr:rowOff>
    </xdr:to>
    <xdr:cxnSp macro="">
      <xdr:nvCxnSpPr>
        <xdr:cNvPr id="149" name="直線コネクタ 148">
          <a:extLst>
            <a:ext uri="{FF2B5EF4-FFF2-40B4-BE49-F238E27FC236}">
              <a16:creationId xmlns:a16="http://schemas.microsoft.com/office/drawing/2014/main" id="{6CB0E8B4-E78E-4113-84A9-4F67C85B204F}"/>
            </a:ext>
          </a:extLst>
        </xdr:cNvPr>
        <xdr:cNvCxnSpPr/>
      </xdr:nvCxnSpPr>
      <xdr:spPr>
        <a:xfrm flipV="1">
          <a:off x="13322300" y="5973847"/>
          <a:ext cx="762000" cy="8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16828</xdr:rowOff>
    </xdr:from>
    <xdr:to>
      <xdr:col>64</xdr:col>
      <xdr:colOff>123825</xdr:colOff>
      <xdr:row>29</xdr:row>
      <xdr:rowOff>118428</xdr:rowOff>
    </xdr:to>
    <xdr:sp macro="" textlink="">
      <xdr:nvSpPr>
        <xdr:cNvPr id="150" name="楕円 149">
          <a:extLst>
            <a:ext uri="{FF2B5EF4-FFF2-40B4-BE49-F238E27FC236}">
              <a16:creationId xmlns:a16="http://schemas.microsoft.com/office/drawing/2014/main" id="{1C7A1674-AA02-4530-BF36-CEE1C469E1DF}"/>
            </a:ext>
          </a:extLst>
        </xdr:cNvPr>
        <xdr:cNvSpPr/>
      </xdr:nvSpPr>
      <xdr:spPr>
        <a:xfrm>
          <a:off x="12509500" y="576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67628</xdr:rowOff>
    </xdr:from>
    <xdr:to>
      <xdr:col>68</xdr:col>
      <xdr:colOff>73025</xdr:colOff>
      <xdr:row>30</xdr:row>
      <xdr:rowOff>145902</xdr:rowOff>
    </xdr:to>
    <xdr:cxnSp macro="">
      <xdr:nvCxnSpPr>
        <xdr:cNvPr id="151" name="直線コネクタ 150">
          <a:extLst>
            <a:ext uri="{FF2B5EF4-FFF2-40B4-BE49-F238E27FC236}">
              <a16:creationId xmlns:a16="http://schemas.microsoft.com/office/drawing/2014/main" id="{B359968F-9ACC-41DD-AA16-C5FB0DE28ADB}"/>
            </a:ext>
          </a:extLst>
        </xdr:cNvPr>
        <xdr:cNvCxnSpPr/>
      </xdr:nvCxnSpPr>
      <xdr:spPr>
        <a:xfrm>
          <a:off x="12560300" y="5811203"/>
          <a:ext cx="762000" cy="24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10530</xdr:rowOff>
    </xdr:from>
    <xdr:to>
      <xdr:col>60</xdr:col>
      <xdr:colOff>123825</xdr:colOff>
      <xdr:row>29</xdr:row>
      <xdr:rowOff>112130</xdr:rowOff>
    </xdr:to>
    <xdr:sp macro="" textlink="">
      <xdr:nvSpPr>
        <xdr:cNvPr id="152" name="楕円 151">
          <a:extLst>
            <a:ext uri="{FF2B5EF4-FFF2-40B4-BE49-F238E27FC236}">
              <a16:creationId xmlns:a16="http://schemas.microsoft.com/office/drawing/2014/main" id="{387B67B2-34F0-4C0F-A981-4252381C0878}"/>
            </a:ext>
          </a:extLst>
        </xdr:cNvPr>
        <xdr:cNvSpPr/>
      </xdr:nvSpPr>
      <xdr:spPr>
        <a:xfrm>
          <a:off x="11747500" y="575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61330</xdr:rowOff>
    </xdr:from>
    <xdr:to>
      <xdr:col>64</xdr:col>
      <xdr:colOff>73025</xdr:colOff>
      <xdr:row>29</xdr:row>
      <xdr:rowOff>67628</xdr:rowOff>
    </xdr:to>
    <xdr:cxnSp macro="">
      <xdr:nvCxnSpPr>
        <xdr:cNvPr id="153" name="直線コネクタ 152">
          <a:extLst>
            <a:ext uri="{FF2B5EF4-FFF2-40B4-BE49-F238E27FC236}">
              <a16:creationId xmlns:a16="http://schemas.microsoft.com/office/drawing/2014/main" id="{B43A33F0-139D-47DB-A741-63542A8B6871}"/>
            </a:ext>
          </a:extLst>
        </xdr:cNvPr>
        <xdr:cNvCxnSpPr/>
      </xdr:nvCxnSpPr>
      <xdr:spPr>
        <a:xfrm>
          <a:off x="11798300" y="5804905"/>
          <a:ext cx="762000" cy="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76831</xdr:rowOff>
    </xdr:from>
    <xdr:ext cx="469744" cy="259045"/>
    <xdr:sp macro="" textlink="">
      <xdr:nvSpPr>
        <xdr:cNvPr id="154" name="n_1aveValue債務償還比率">
          <a:extLst>
            <a:ext uri="{FF2B5EF4-FFF2-40B4-BE49-F238E27FC236}">
              <a16:creationId xmlns:a16="http://schemas.microsoft.com/office/drawing/2014/main" id="{C6D5B6C3-DAC9-4F8A-8F0F-CE814BD00F7D}"/>
            </a:ext>
          </a:extLst>
        </xdr:cNvPr>
        <xdr:cNvSpPr txBox="1"/>
      </xdr:nvSpPr>
      <xdr:spPr>
        <a:xfrm>
          <a:off x="13836727" y="616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12431</xdr:rowOff>
    </xdr:from>
    <xdr:ext cx="469744" cy="259045"/>
    <xdr:sp macro="" textlink="">
      <xdr:nvSpPr>
        <xdr:cNvPr id="155" name="n_2aveValue債務償還比率">
          <a:extLst>
            <a:ext uri="{FF2B5EF4-FFF2-40B4-BE49-F238E27FC236}">
              <a16:creationId xmlns:a16="http://schemas.microsoft.com/office/drawing/2014/main" id="{B3B952E4-CA8A-40B4-A96D-E361C1FF129F}"/>
            </a:ext>
          </a:extLst>
        </xdr:cNvPr>
        <xdr:cNvSpPr txBox="1"/>
      </xdr:nvSpPr>
      <xdr:spPr>
        <a:xfrm>
          <a:off x="13087427" y="62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6854</xdr:rowOff>
    </xdr:from>
    <xdr:ext cx="469744" cy="259045"/>
    <xdr:sp macro="" textlink="">
      <xdr:nvSpPr>
        <xdr:cNvPr id="156" name="n_3aveValue債務償還比率">
          <a:extLst>
            <a:ext uri="{FF2B5EF4-FFF2-40B4-BE49-F238E27FC236}">
              <a16:creationId xmlns:a16="http://schemas.microsoft.com/office/drawing/2014/main" id="{C59312C0-5AD8-4131-8A46-8D5E11926B96}"/>
            </a:ext>
          </a:extLst>
        </xdr:cNvPr>
        <xdr:cNvSpPr txBox="1"/>
      </xdr:nvSpPr>
      <xdr:spPr>
        <a:xfrm>
          <a:off x="12325427" y="626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15490</xdr:rowOff>
    </xdr:from>
    <xdr:ext cx="469744" cy="259045"/>
    <xdr:sp macro="" textlink="">
      <xdr:nvSpPr>
        <xdr:cNvPr id="157" name="n_4aveValue債務償還比率">
          <a:extLst>
            <a:ext uri="{FF2B5EF4-FFF2-40B4-BE49-F238E27FC236}">
              <a16:creationId xmlns:a16="http://schemas.microsoft.com/office/drawing/2014/main" id="{0BF41293-D5F4-4FAE-B424-2C5E3FBAFE9E}"/>
            </a:ext>
          </a:extLst>
        </xdr:cNvPr>
        <xdr:cNvSpPr txBox="1"/>
      </xdr:nvSpPr>
      <xdr:spPr>
        <a:xfrm>
          <a:off x="11563427" y="627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126149</xdr:rowOff>
    </xdr:from>
    <xdr:ext cx="469744" cy="259045"/>
    <xdr:sp macro="" textlink="">
      <xdr:nvSpPr>
        <xdr:cNvPr id="158" name="n_1mainValue債務償還比率">
          <a:extLst>
            <a:ext uri="{FF2B5EF4-FFF2-40B4-BE49-F238E27FC236}">
              <a16:creationId xmlns:a16="http://schemas.microsoft.com/office/drawing/2014/main" id="{75E4E69D-8B6C-45A9-8D4E-8C6AE5F073D5}"/>
            </a:ext>
          </a:extLst>
        </xdr:cNvPr>
        <xdr:cNvSpPr txBox="1"/>
      </xdr:nvSpPr>
      <xdr:spPr>
        <a:xfrm>
          <a:off x="13836727" y="569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41779</xdr:rowOff>
    </xdr:from>
    <xdr:ext cx="469744" cy="259045"/>
    <xdr:sp macro="" textlink="">
      <xdr:nvSpPr>
        <xdr:cNvPr id="159" name="n_2mainValue債務償還比率">
          <a:extLst>
            <a:ext uri="{FF2B5EF4-FFF2-40B4-BE49-F238E27FC236}">
              <a16:creationId xmlns:a16="http://schemas.microsoft.com/office/drawing/2014/main" id="{973D4F57-2EF9-4531-A101-8F1B6EC08D12}"/>
            </a:ext>
          </a:extLst>
        </xdr:cNvPr>
        <xdr:cNvSpPr txBox="1"/>
      </xdr:nvSpPr>
      <xdr:spPr>
        <a:xfrm>
          <a:off x="13087427" y="578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134955</xdr:rowOff>
    </xdr:from>
    <xdr:ext cx="469744" cy="259045"/>
    <xdr:sp macro="" textlink="">
      <xdr:nvSpPr>
        <xdr:cNvPr id="160" name="n_3mainValue債務償還比率">
          <a:extLst>
            <a:ext uri="{FF2B5EF4-FFF2-40B4-BE49-F238E27FC236}">
              <a16:creationId xmlns:a16="http://schemas.microsoft.com/office/drawing/2014/main" id="{DD09938A-CFDC-4BF3-BE57-50E4B5488FE1}"/>
            </a:ext>
          </a:extLst>
        </xdr:cNvPr>
        <xdr:cNvSpPr txBox="1"/>
      </xdr:nvSpPr>
      <xdr:spPr>
        <a:xfrm>
          <a:off x="12325427" y="553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128657</xdr:rowOff>
    </xdr:from>
    <xdr:ext cx="469744" cy="259045"/>
    <xdr:sp macro="" textlink="">
      <xdr:nvSpPr>
        <xdr:cNvPr id="161" name="n_4mainValue債務償還比率">
          <a:extLst>
            <a:ext uri="{FF2B5EF4-FFF2-40B4-BE49-F238E27FC236}">
              <a16:creationId xmlns:a16="http://schemas.microsoft.com/office/drawing/2014/main" id="{9F13493D-24BE-4E90-941C-E3BDC0C30481}"/>
            </a:ext>
          </a:extLst>
        </xdr:cNvPr>
        <xdr:cNvSpPr txBox="1"/>
      </xdr:nvSpPr>
      <xdr:spPr>
        <a:xfrm>
          <a:off x="11563427" y="5529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1939A1C9-955B-4AFA-A9DA-F789FF83D7E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CB7466B6-231A-4FF7-8AAE-2F974D98585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68C31CD3-EFB5-4C10-90CA-91FF3C262D5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87180B08-AF62-4FBE-98C0-C93BFEDB841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96826E96-F137-431C-9E5D-E31E1F224CD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CD083DA1-77B3-4CA0-B684-E69F9729145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9D16220-6C57-48F2-A056-FDBC7339A24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DB3489E-EC8D-4BFA-8EB2-CB41747DBFF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CA9B9E6-7AA1-4899-9420-6C5CEC433DD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9C33C3C-97B1-43E9-83BD-245919DF0E7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兵庫県小野市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0C50ACB-40A5-429F-9004-349B9EFFD25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1CB2249-1B04-4250-9B00-9D7D31EEADB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8ED21AE-E957-49F6-812A-CE53EA7326A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6FF566B-C05A-423D-BA4D-43CB878AE0D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B551811-E3A4-487E-AED0-647E17B721E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0D373DB-4697-44E7-A10C-B1F12EA78BA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47,833
46,849
92.94
23,283,281
22,177,690
785,576
12,116,304
21,515,871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6895C8E-6A67-4881-BBF1-572108BEA8B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50F8AA4-4B61-4074-8882-16C43DD700A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EC5DE23-1A4F-4054-B831-A27F0601A4A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D0402AF-0C81-4439-BA26-FD2DC131819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AE903E8-DE02-401A-9C5E-AB0C76E64F7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C975FF0-F7A3-4D9D-B246-2EFF1CD57AC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7236E7E-D46C-44A3-A6E7-EDAF3595459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28FD2F6-E974-4963-9E1C-0D9A3B0F0B4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82C43F3-7C44-4DCD-B927-B52EB1D01F4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F26E424-7FC9-4C0A-B245-277359588B9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6FC3AFF-261D-46C2-B9CB-BCFECB92FCD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B1BDD9E-9034-44C7-B892-E8E77450AA0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22A927E-21A9-43B8-A9C5-F3E4DC445CC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F2FC9C6-E466-41CE-B078-5C7D67C2721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87A5986-0E8F-4F2E-B3B4-56C1C727304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C4273F0-9F60-4876-8D2A-DD02F856821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0DC7F7E-A68F-4CC3-9ED3-B06C9303477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18C6B51-8BA6-41D8-AF69-3A7070144E1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7DFAE75-54CF-41EA-A159-3A42D2B779F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59F1F41-C85B-4D2E-BD09-471A8C634FE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48B8ABA-62EB-4F0D-9CE1-6B52A615B1C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1E49FBD-B68F-447E-B549-7AF0ABFB811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ABA295C-0413-4B7D-9203-88F762E5797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296B172-FF32-4FD2-B992-9F57B8438ED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64D234A-3D87-4446-8D14-B991A78D8DB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84087FF-9B7E-42F6-A2C8-4167E8EF722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09180BA-36F1-422A-B7FF-C9B95401D66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863CC15-9549-4AC5-830F-A4042CC1010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37BAF99-A077-4836-8839-7E4D6BB2255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BD80405-1CF5-4881-9BD1-C2C261ED2D7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BB3BC18-7E9D-47B6-BF20-E11FCFF7CD4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B427A5E-79D9-4DFA-B75E-89EAAEBFCEA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9064494-7DF9-4FDB-9D47-E28468E3B5C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B2DCF0B-6E99-4136-A2AD-E929D3AA927B}"/>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6AF4955-AC58-4A94-ADDA-7A702CFF2F8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0DC9687-659A-471B-B7DF-6E8FDB99FEE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95C3446-96C1-4DAF-AA63-329EBBCE868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864A962-AD84-4C87-AE2E-8649FCE34FC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5DF4DBA1-274E-4ABD-BD00-F39E51A8E83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C12A5A5-82ED-486B-BFC7-D3A51BBF16A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131A2DB-DCEF-4196-91BE-4141BE54C96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E3593D1-8042-4220-A53A-F7AA97BC66BF}"/>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16F19A8-8DEF-4CE3-9A64-01B5A2D46DA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C23EA95B-596C-4F2D-A20F-DC066C64495F}"/>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D335F78-7C4B-4BB8-9CB6-7666841251C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a:extLst>
            <a:ext uri="{FF2B5EF4-FFF2-40B4-BE49-F238E27FC236}">
              <a16:creationId xmlns:a16="http://schemas.microsoft.com/office/drawing/2014/main" id="{7A97FAEF-5DB8-43D8-9165-7CABDB43F0EE}"/>
            </a:ext>
          </a:extLst>
        </xdr:cNvPr>
        <xdr:cNvCxnSpPr/>
      </xdr:nvCxnSpPr>
      <xdr:spPr>
        <a:xfrm flipV="1">
          <a:off x="4634865" y="570166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a:extLst>
            <a:ext uri="{FF2B5EF4-FFF2-40B4-BE49-F238E27FC236}">
              <a16:creationId xmlns:a16="http://schemas.microsoft.com/office/drawing/2014/main" id="{4F4D0605-2AEC-457B-A1F3-BF06856194FD}"/>
            </a:ext>
          </a:extLst>
        </xdr:cNvPr>
        <xdr:cNvSpPr txBox="1"/>
      </xdr:nvSpPr>
      <xdr:spPr>
        <a:xfrm>
          <a:off x="4673600"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a:extLst>
            <a:ext uri="{FF2B5EF4-FFF2-40B4-BE49-F238E27FC236}">
              <a16:creationId xmlns:a16="http://schemas.microsoft.com/office/drawing/2014/main" id="{AB9CC693-E9E3-4DDF-BD4D-CC44B5865AAA}"/>
            </a:ext>
          </a:extLst>
        </xdr:cNvPr>
        <xdr:cNvCxnSpPr/>
      </xdr:nvCxnSpPr>
      <xdr:spPr>
        <a:xfrm>
          <a:off x="4546600" y="716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89A5BF75-F297-4E38-9A25-6EF77C92DDB0}"/>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CEB1028C-D8B6-487F-B6AD-E06C5D91B78D}"/>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a:extLst>
            <a:ext uri="{FF2B5EF4-FFF2-40B4-BE49-F238E27FC236}">
              <a16:creationId xmlns:a16="http://schemas.microsoft.com/office/drawing/2014/main" id="{DE576ED2-8EBA-4C2E-A58D-2681E4C97446}"/>
            </a:ext>
          </a:extLst>
        </xdr:cNvPr>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6FD96087-4484-4324-A99E-F75434F677E4}"/>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a:extLst>
            <a:ext uri="{FF2B5EF4-FFF2-40B4-BE49-F238E27FC236}">
              <a16:creationId xmlns:a16="http://schemas.microsoft.com/office/drawing/2014/main" id="{D3B257DC-2B0E-4629-BEDF-E79149ADC190}"/>
            </a:ext>
          </a:extLst>
        </xdr:cNvPr>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a:extLst>
            <a:ext uri="{FF2B5EF4-FFF2-40B4-BE49-F238E27FC236}">
              <a16:creationId xmlns:a16="http://schemas.microsoft.com/office/drawing/2014/main" id="{90B20B77-1B97-48EF-8B6F-349E85FB7F9E}"/>
            </a:ext>
          </a:extLst>
        </xdr:cNvPr>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id="{FE5599FF-AB32-42BB-9FF6-5DE042CF5808}"/>
            </a:ext>
          </a:extLst>
        </xdr:cNvPr>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a:extLst>
            <a:ext uri="{FF2B5EF4-FFF2-40B4-BE49-F238E27FC236}">
              <a16:creationId xmlns:a16="http://schemas.microsoft.com/office/drawing/2014/main" id="{D237E3FA-6F98-4AE1-B77E-7E69B719CF75}"/>
            </a:ext>
          </a:extLst>
        </xdr:cNvPr>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6C1FA01-6B33-4B25-B427-95B69E0FBD6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78F7AB3-BB6C-4CC8-A8B8-8EBEFE079A1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0BAA462-1AA7-4122-A798-048C15F6759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7CE3E67-C3C2-4C75-99C9-6AD4EDF4E7B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04B735C-819F-48BF-B7C8-9D7ACD4C838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137795</xdr:rowOff>
    </xdr:from>
    <xdr:to>
      <xdr:col>15</xdr:col>
      <xdr:colOff>101600</xdr:colOff>
      <xdr:row>37</xdr:row>
      <xdr:rowOff>67945</xdr:rowOff>
    </xdr:to>
    <xdr:sp macro="" textlink="">
      <xdr:nvSpPr>
        <xdr:cNvPr id="73" name="楕円 72">
          <a:extLst>
            <a:ext uri="{FF2B5EF4-FFF2-40B4-BE49-F238E27FC236}">
              <a16:creationId xmlns:a16="http://schemas.microsoft.com/office/drawing/2014/main" id="{DA9B8224-1A13-4539-8902-56C2AB89DC61}"/>
            </a:ext>
          </a:extLst>
        </xdr:cNvPr>
        <xdr:cNvSpPr/>
      </xdr:nvSpPr>
      <xdr:spPr>
        <a:xfrm>
          <a:off x="2857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105410</xdr:rowOff>
    </xdr:from>
    <xdr:to>
      <xdr:col>10</xdr:col>
      <xdr:colOff>165100</xdr:colOff>
      <xdr:row>37</xdr:row>
      <xdr:rowOff>35560</xdr:rowOff>
    </xdr:to>
    <xdr:sp macro="" textlink="">
      <xdr:nvSpPr>
        <xdr:cNvPr id="74" name="楕円 73">
          <a:extLst>
            <a:ext uri="{FF2B5EF4-FFF2-40B4-BE49-F238E27FC236}">
              <a16:creationId xmlns:a16="http://schemas.microsoft.com/office/drawing/2014/main" id="{B05944F0-8F0E-485F-9059-9054B2A84A05}"/>
            </a:ext>
          </a:extLst>
        </xdr:cNvPr>
        <xdr:cNvSpPr/>
      </xdr:nvSpPr>
      <xdr:spPr>
        <a:xfrm>
          <a:off x="1968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156210</xdr:rowOff>
    </xdr:from>
    <xdr:to>
      <xdr:col>15</xdr:col>
      <xdr:colOff>50800</xdr:colOff>
      <xdr:row>37</xdr:row>
      <xdr:rowOff>17145</xdr:rowOff>
    </xdr:to>
    <xdr:cxnSp macro="">
      <xdr:nvCxnSpPr>
        <xdr:cNvPr id="75" name="直線コネクタ 74">
          <a:extLst>
            <a:ext uri="{FF2B5EF4-FFF2-40B4-BE49-F238E27FC236}">
              <a16:creationId xmlns:a16="http://schemas.microsoft.com/office/drawing/2014/main" id="{DE989042-B9E7-43D1-8B6B-AD1130779FF9}"/>
            </a:ext>
          </a:extLst>
        </xdr:cNvPr>
        <xdr:cNvCxnSpPr/>
      </xdr:nvCxnSpPr>
      <xdr:spPr>
        <a:xfrm>
          <a:off x="2019300" y="63284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69215</xdr:rowOff>
    </xdr:from>
    <xdr:to>
      <xdr:col>6</xdr:col>
      <xdr:colOff>38100</xdr:colOff>
      <xdr:row>36</xdr:row>
      <xdr:rowOff>170815</xdr:rowOff>
    </xdr:to>
    <xdr:sp macro="" textlink="">
      <xdr:nvSpPr>
        <xdr:cNvPr id="76" name="楕円 75">
          <a:extLst>
            <a:ext uri="{FF2B5EF4-FFF2-40B4-BE49-F238E27FC236}">
              <a16:creationId xmlns:a16="http://schemas.microsoft.com/office/drawing/2014/main" id="{E98459EA-314C-46BD-AE13-146AFF458DFC}"/>
            </a:ext>
          </a:extLst>
        </xdr:cNvPr>
        <xdr:cNvSpPr/>
      </xdr:nvSpPr>
      <xdr:spPr>
        <a:xfrm>
          <a:off x="1079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120015</xdr:rowOff>
    </xdr:from>
    <xdr:to>
      <xdr:col>10</xdr:col>
      <xdr:colOff>114300</xdr:colOff>
      <xdr:row>36</xdr:row>
      <xdr:rowOff>156210</xdr:rowOff>
    </xdr:to>
    <xdr:cxnSp macro="">
      <xdr:nvCxnSpPr>
        <xdr:cNvPr id="77" name="直線コネクタ 76">
          <a:extLst>
            <a:ext uri="{FF2B5EF4-FFF2-40B4-BE49-F238E27FC236}">
              <a16:creationId xmlns:a16="http://schemas.microsoft.com/office/drawing/2014/main" id="{1AF2E2C0-E06C-4CBA-876F-E43430B639FE}"/>
            </a:ext>
          </a:extLst>
        </xdr:cNvPr>
        <xdr:cNvCxnSpPr/>
      </xdr:nvCxnSpPr>
      <xdr:spPr>
        <a:xfrm>
          <a:off x="1130300" y="62922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67327</xdr:rowOff>
    </xdr:from>
    <xdr:ext cx="405111" cy="259045"/>
    <xdr:sp macro="" textlink="">
      <xdr:nvSpPr>
        <xdr:cNvPr id="78" name="n_1aveValue【道路】&#10;有形固定資産減価償却率">
          <a:extLst>
            <a:ext uri="{FF2B5EF4-FFF2-40B4-BE49-F238E27FC236}">
              <a16:creationId xmlns:a16="http://schemas.microsoft.com/office/drawing/2014/main" id="{5E7DBC3F-E3CB-47CD-A493-68920EADCCA0}"/>
            </a:ext>
          </a:extLst>
        </xdr:cNvPr>
        <xdr:cNvSpPr txBox="1"/>
      </xdr:nvSpPr>
      <xdr:spPr>
        <a:xfrm>
          <a:off x="35820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9542</xdr:rowOff>
    </xdr:from>
    <xdr:ext cx="405111" cy="259045"/>
    <xdr:sp macro="" textlink="">
      <xdr:nvSpPr>
        <xdr:cNvPr id="79" name="n_2aveValue【道路】&#10;有形固定資産減価償却率">
          <a:extLst>
            <a:ext uri="{FF2B5EF4-FFF2-40B4-BE49-F238E27FC236}">
              <a16:creationId xmlns:a16="http://schemas.microsoft.com/office/drawing/2014/main" id="{4427A511-5767-4CE7-997A-11B5A37AF902}"/>
            </a:ext>
          </a:extLst>
        </xdr:cNvPr>
        <xdr:cNvSpPr txBox="1"/>
      </xdr:nvSpPr>
      <xdr:spPr>
        <a:xfrm>
          <a:off x="2705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0" name="n_3aveValue【道路】&#10;有形固定資産減価償却率">
          <a:extLst>
            <a:ext uri="{FF2B5EF4-FFF2-40B4-BE49-F238E27FC236}">
              <a16:creationId xmlns:a16="http://schemas.microsoft.com/office/drawing/2014/main" id="{4AFC87DE-EDD9-476E-99D3-05A58DB2BFCD}"/>
            </a:ext>
          </a:extLst>
        </xdr:cNvPr>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135272</xdr:rowOff>
    </xdr:from>
    <xdr:ext cx="405111" cy="259045"/>
    <xdr:sp macro="" textlink="">
      <xdr:nvSpPr>
        <xdr:cNvPr id="81" name="n_4aveValue【道路】&#10;有形固定資産減価償却率">
          <a:extLst>
            <a:ext uri="{FF2B5EF4-FFF2-40B4-BE49-F238E27FC236}">
              <a16:creationId xmlns:a16="http://schemas.microsoft.com/office/drawing/2014/main" id="{FCC86AC0-77EA-4F60-BF89-3F26CAB21F82}"/>
            </a:ext>
          </a:extLst>
        </xdr:cNvPr>
        <xdr:cNvSpPr txBox="1"/>
      </xdr:nvSpPr>
      <xdr:spPr>
        <a:xfrm>
          <a:off x="927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84472</xdr:rowOff>
    </xdr:from>
    <xdr:ext cx="405111" cy="259045"/>
    <xdr:sp macro="" textlink="">
      <xdr:nvSpPr>
        <xdr:cNvPr id="82" name="n_2mainValue【道路】&#10;有形固定資産減価償却率">
          <a:extLst>
            <a:ext uri="{FF2B5EF4-FFF2-40B4-BE49-F238E27FC236}">
              <a16:creationId xmlns:a16="http://schemas.microsoft.com/office/drawing/2014/main" id="{1E4F6966-544F-45E9-90EB-FEBCF48F6115}"/>
            </a:ext>
          </a:extLst>
        </xdr:cNvPr>
        <xdr:cNvSpPr txBox="1"/>
      </xdr:nvSpPr>
      <xdr:spPr>
        <a:xfrm>
          <a:off x="2705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52087</xdr:rowOff>
    </xdr:from>
    <xdr:ext cx="405111" cy="259045"/>
    <xdr:sp macro="" textlink="">
      <xdr:nvSpPr>
        <xdr:cNvPr id="83" name="n_3mainValue【道路】&#10;有形固定資産減価償却率">
          <a:extLst>
            <a:ext uri="{FF2B5EF4-FFF2-40B4-BE49-F238E27FC236}">
              <a16:creationId xmlns:a16="http://schemas.microsoft.com/office/drawing/2014/main" id="{4CF7EDD8-CCEC-4B0B-9587-0D4074555508}"/>
            </a:ext>
          </a:extLst>
        </xdr:cNvPr>
        <xdr:cNvSpPr txBox="1"/>
      </xdr:nvSpPr>
      <xdr:spPr>
        <a:xfrm>
          <a:off x="1816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15892</xdr:rowOff>
    </xdr:from>
    <xdr:ext cx="405111" cy="259045"/>
    <xdr:sp macro="" textlink="">
      <xdr:nvSpPr>
        <xdr:cNvPr id="84" name="n_4mainValue【道路】&#10;有形固定資産減価償却率">
          <a:extLst>
            <a:ext uri="{FF2B5EF4-FFF2-40B4-BE49-F238E27FC236}">
              <a16:creationId xmlns:a16="http://schemas.microsoft.com/office/drawing/2014/main" id="{0A9B3189-39DB-4B11-832F-73A16D3A35E2}"/>
            </a:ext>
          </a:extLst>
        </xdr:cNvPr>
        <xdr:cNvSpPr txBox="1"/>
      </xdr:nvSpPr>
      <xdr:spPr>
        <a:xfrm>
          <a:off x="92774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4B2E5AAB-866F-4558-B0DF-50DA2206D71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5B5EB178-2829-4C05-8D14-00ECED80816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BE8FA606-8B2F-4B3E-9C6D-F9FCC99EE19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3F205A6E-7DDE-403B-A216-B10EBB33F2B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8271B8E8-0662-4D67-B58C-DB3C34F3396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75D96BEB-69FA-42AB-81A0-CC7AFD65928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D2231C29-7E5B-4668-980F-DD8F0D35737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16353F43-BFA9-4CF7-9AD4-14142C63865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287FECA9-9BA6-4422-AE6A-E4AACD0B81D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7EFFE6D-EF31-41E6-A3C0-E66FADB9248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a:extLst>
            <a:ext uri="{FF2B5EF4-FFF2-40B4-BE49-F238E27FC236}">
              <a16:creationId xmlns:a16="http://schemas.microsoft.com/office/drawing/2014/main" id="{07DA5320-7508-4B9C-A552-A58AA7FB4785}"/>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a:extLst>
            <a:ext uri="{FF2B5EF4-FFF2-40B4-BE49-F238E27FC236}">
              <a16:creationId xmlns:a16="http://schemas.microsoft.com/office/drawing/2014/main" id="{8DB7B3A5-A815-4C08-8A34-34BB33206944}"/>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a:extLst>
            <a:ext uri="{FF2B5EF4-FFF2-40B4-BE49-F238E27FC236}">
              <a16:creationId xmlns:a16="http://schemas.microsoft.com/office/drawing/2014/main" id="{E74B5E75-0FB7-43EF-8D03-06E955F24698}"/>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8" name="テキスト ボックス 97">
          <a:extLst>
            <a:ext uri="{FF2B5EF4-FFF2-40B4-BE49-F238E27FC236}">
              <a16:creationId xmlns:a16="http://schemas.microsoft.com/office/drawing/2014/main" id="{6FB66556-B1FC-461B-8BD7-7527230283A7}"/>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a:extLst>
            <a:ext uri="{FF2B5EF4-FFF2-40B4-BE49-F238E27FC236}">
              <a16:creationId xmlns:a16="http://schemas.microsoft.com/office/drawing/2014/main" id="{B95F9DCA-B951-4802-A62E-393827891489}"/>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0" name="テキスト ボックス 99">
          <a:extLst>
            <a:ext uri="{FF2B5EF4-FFF2-40B4-BE49-F238E27FC236}">
              <a16:creationId xmlns:a16="http://schemas.microsoft.com/office/drawing/2014/main" id="{2FE04BE9-63C6-445A-8245-149198ACC1CE}"/>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a:extLst>
            <a:ext uri="{FF2B5EF4-FFF2-40B4-BE49-F238E27FC236}">
              <a16:creationId xmlns:a16="http://schemas.microsoft.com/office/drawing/2014/main" id="{343F0764-70BF-4DFA-8265-4FBFEEE97CE3}"/>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2" name="テキスト ボックス 101">
          <a:extLst>
            <a:ext uri="{FF2B5EF4-FFF2-40B4-BE49-F238E27FC236}">
              <a16:creationId xmlns:a16="http://schemas.microsoft.com/office/drawing/2014/main" id="{15286C62-4BC1-43B5-9B01-2766B1E9E53D}"/>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a:extLst>
            <a:ext uri="{FF2B5EF4-FFF2-40B4-BE49-F238E27FC236}">
              <a16:creationId xmlns:a16="http://schemas.microsoft.com/office/drawing/2014/main" id="{7A13171C-2D73-4420-9A26-36D746F694B9}"/>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4" name="テキスト ボックス 103">
          <a:extLst>
            <a:ext uri="{FF2B5EF4-FFF2-40B4-BE49-F238E27FC236}">
              <a16:creationId xmlns:a16="http://schemas.microsoft.com/office/drawing/2014/main" id="{0195B50C-92E7-49F2-B327-947630102923}"/>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a:extLst>
            <a:ext uri="{FF2B5EF4-FFF2-40B4-BE49-F238E27FC236}">
              <a16:creationId xmlns:a16="http://schemas.microsoft.com/office/drawing/2014/main" id="{297D9995-EDB9-4A12-8CC0-96DFF8BB568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6" name="テキスト ボックス 105">
          <a:extLst>
            <a:ext uri="{FF2B5EF4-FFF2-40B4-BE49-F238E27FC236}">
              <a16:creationId xmlns:a16="http://schemas.microsoft.com/office/drawing/2014/main" id="{9D8C12B4-189A-48AA-BA81-299054977832}"/>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5196594-506F-4E9B-A8C2-DE7BE7C6D2E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a:extLst>
            <a:ext uri="{FF2B5EF4-FFF2-40B4-BE49-F238E27FC236}">
              <a16:creationId xmlns:a16="http://schemas.microsoft.com/office/drawing/2014/main" id="{D34143CC-7F0A-4F68-B890-B4AE7162E3D1}"/>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3D97EC6A-4D76-4CAD-B6CD-7B849689E77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0" name="直線コネクタ 109">
          <a:extLst>
            <a:ext uri="{FF2B5EF4-FFF2-40B4-BE49-F238E27FC236}">
              <a16:creationId xmlns:a16="http://schemas.microsoft.com/office/drawing/2014/main" id="{57E9E067-21A2-4ABF-9AEF-6A80504A7D2A}"/>
            </a:ext>
          </a:extLst>
        </xdr:cNvPr>
        <xdr:cNvCxnSpPr/>
      </xdr:nvCxnSpPr>
      <xdr:spPr>
        <a:xfrm flipV="1">
          <a:off x="10476865" y="5793551"/>
          <a:ext cx="0" cy="1363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1" name="【道路】&#10;一人当たり延長最小値テキスト">
          <a:extLst>
            <a:ext uri="{FF2B5EF4-FFF2-40B4-BE49-F238E27FC236}">
              <a16:creationId xmlns:a16="http://schemas.microsoft.com/office/drawing/2014/main" id="{A2762FFB-FB24-4B45-B3F6-72B78EE51145}"/>
            </a:ext>
          </a:extLst>
        </xdr:cNvPr>
        <xdr:cNvSpPr txBox="1"/>
      </xdr:nvSpPr>
      <xdr:spPr>
        <a:xfrm>
          <a:off x="10515600" y="716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2" name="直線コネクタ 111">
          <a:extLst>
            <a:ext uri="{FF2B5EF4-FFF2-40B4-BE49-F238E27FC236}">
              <a16:creationId xmlns:a16="http://schemas.microsoft.com/office/drawing/2014/main" id="{EDE0C6A0-DFF5-4A87-9A6E-680EB7B065E2}"/>
            </a:ext>
          </a:extLst>
        </xdr:cNvPr>
        <xdr:cNvCxnSpPr/>
      </xdr:nvCxnSpPr>
      <xdr:spPr>
        <a:xfrm>
          <a:off x="10388600" y="715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3" name="【道路】&#10;一人当たり延長最大値テキスト">
          <a:extLst>
            <a:ext uri="{FF2B5EF4-FFF2-40B4-BE49-F238E27FC236}">
              <a16:creationId xmlns:a16="http://schemas.microsoft.com/office/drawing/2014/main" id="{8AC77F07-7EF6-45A9-B541-49CB0430699C}"/>
            </a:ext>
          </a:extLst>
        </xdr:cNvPr>
        <xdr:cNvSpPr txBox="1"/>
      </xdr:nvSpPr>
      <xdr:spPr>
        <a:xfrm>
          <a:off x="10515600" y="55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14" name="直線コネクタ 113">
          <a:extLst>
            <a:ext uri="{FF2B5EF4-FFF2-40B4-BE49-F238E27FC236}">
              <a16:creationId xmlns:a16="http://schemas.microsoft.com/office/drawing/2014/main" id="{3FCA7C97-377D-4FEC-B41A-E5AD06E5FEE6}"/>
            </a:ext>
          </a:extLst>
        </xdr:cNvPr>
        <xdr:cNvCxnSpPr/>
      </xdr:nvCxnSpPr>
      <xdr:spPr>
        <a:xfrm>
          <a:off x="10388600" y="579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105194</xdr:rowOff>
    </xdr:from>
    <xdr:ext cx="534377" cy="259045"/>
    <xdr:sp macro="" textlink="">
      <xdr:nvSpPr>
        <xdr:cNvPr id="115" name="【道路】&#10;一人当たり延長平均値テキスト">
          <a:extLst>
            <a:ext uri="{FF2B5EF4-FFF2-40B4-BE49-F238E27FC236}">
              <a16:creationId xmlns:a16="http://schemas.microsoft.com/office/drawing/2014/main" id="{4181F74C-3D68-40AB-AAE3-E28EE8EEE09D}"/>
            </a:ext>
          </a:extLst>
        </xdr:cNvPr>
        <xdr:cNvSpPr txBox="1"/>
      </xdr:nvSpPr>
      <xdr:spPr>
        <a:xfrm>
          <a:off x="10515600" y="662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16" name="フローチャート: 判断 115">
          <a:extLst>
            <a:ext uri="{FF2B5EF4-FFF2-40B4-BE49-F238E27FC236}">
              <a16:creationId xmlns:a16="http://schemas.microsoft.com/office/drawing/2014/main" id="{2B619E2D-19E7-4195-B9F0-1273FCFFF2CB}"/>
            </a:ext>
          </a:extLst>
        </xdr:cNvPr>
        <xdr:cNvSpPr/>
      </xdr:nvSpPr>
      <xdr:spPr>
        <a:xfrm>
          <a:off x="10426700" y="66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17" name="フローチャート: 判断 116">
          <a:extLst>
            <a:ext uri="{FF2B5EF4-FFF2-40B4-BE49-F238E27FC236}">
              <a16:creationId xmlns:a16="http://schemas.microsoft.com/office/drawing/2014/main" id="{D01EB323-D3A5-4620-A2D1-FA1B8DBA9459}"/>
            </a:ext>
          </a:extLst>
        </xdr:cNvPr>
        <xdr:cNvSpPr/>
      </xdr:nvSpPr>
      <xdr:spPr>
        <a:xfrm>
          <a:off x="9588500" y="667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18" name="フローチャート: 判断 117">
          <a:extLst>
            <a:ext uri="{FF2B5EF4-FFF2-40B4-BE49-F238E27FC236}">
              <a16:creationId xmlns:a16="http://schemas.microsoft.com/office/drawing/2014/main" id="{D2E630CD-9D08-4BB6-9020-3AD5CD449C46}"/>
            </a:ext>
          </a:extLst>
        </xdr:cNvPr>
        <xdr:cNvSpPr/>
      </xdr:nvSpPr>
      <xdr:spPr>
        <a:xfrm>
          <a:off x="8699500" y="670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19" name="フローチャート: 判断 118">
          <a:extLst>
            <a:ext uri="{FF2B5EF4-FFF2-40B4-BE49-F238E27FC236}">
              <a16:creationId xmlns:a16="http://schemas.microsoft.com/office/drawing/2014/main" id="{BC433309-152A-42CE-83EF-C64CBA1C7F5F}"/>
            </a:ext>
          </a:extLst>
        </xdr:cNvPr>
        <xdr:cNvSpPr/>
      </xdr:nvSpPr>
      <xdr:spPr>
        <a:xfrm>
          <a:off x="7810500" y="671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20" name="フローチャート: 判断 119">
          <a:extLst>
            <a:ext uri="{FF2B5EF4-FFF2-40B4-BE49-F238E27FC236}">
              <a16:creationId xmlns:a16="http://schemas.microsoft.com/office/drawing/2014/main" id="{9AB916A8-5F19-4C7D-A1A9-1B1048029AC6}"/>
            </a:ext>
          </a:extLst>
        </xdr:cNvPr>
        <xdr:cNvSpPr/>
      </xdr:nvSpPr>
      <xdr:spPr>
        <a:xfrm>
          <a:off x="6921500" y="671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1DC6D183-FA17-40EA-B5E4-0E6D769370E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81F5929A-C967-4B09-A188-086F5D4C2E7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61837DA-8AE7-43E9-9D03-37AC333C185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45622B1-49A6-4EB0-A40A-16BB1B1D053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A13A9D4-16EB-4313-8230-46A03EECDE1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74745</xdr:rowOff>
    </xdr:from>
    <xdr:to>
      <xdr:col>46</xdr:col>
      <xdr:colOff>38100</xdr:colOff>
      <xdr:row>41</xdr:row>
      <xdr:rowOff>4895</xdr:rowOff>
    </xdr:to>
    <xdr:sp macro="" textlink="">
      <xdr:nvSpPr>
        <xdr:cNvPr id="126" name="楕円 125">
          <a:extLst>
            <a:ext uri="{FF2B5EF4-FFF2-40B4-BE49-F238E27FC236}">
              <a16:creationId xmlns:a16="http://schemas.microsoft.com/office/drawing/2014/main" id="{43DD1C8C-42BD-400C-BE8E-6F9245269728}"/>
            </a:ext>
          </a:extLst>
        </xdr:cNvPr>
        <xdr:cNvSpPr/>
      </xdr:nvSpPr>
      <xdr:spPr>
        <a:xfrm>
          <a:off x="8699500" y="693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76541</xdr:rowOff>
    </xdr:from>
    <xdr:to>
      <xdr:col>41</xdr:col>
      <xdr:colOff>101600</xdr:colOff>
      <xdr:row>41</xdr:row>
      <xdr:rowOff>6691</xdr:rowOff>
    </xdr:to>
    <xdr:sp macro="" textlink="">
      <xdr:nvSpPr>
        <xdr:cNvPr id="127" name="楕円 126">
          <a:extLst>
            <a:ext uri="{FF2B5EF4-FFF2-40B4-BE49-F238E27FC236}">
              <a16:creationId xmlns:a16="http://schemas.microsoft.com/office/drawing/2014/main" id="{8DCBF9DC-09DD-49C6-A4DF-38DF88CA8C7C}"/>
            </a:ext>
          </a:extLst>
        </xdr:cNvPr>
        <xdr:cNvSpPr/>
      </xdr:nvSpPr>
      <xdr:spPr>
        <a:xfrm>
          <a:off x="7810500" y="693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125545</xdr:rowOff>
    </xdr:from>
    <xdr:to>
      <xdr:col>45</xdr:col>
      <xdr:colOff>177800</xdr:colOff>
      <xdr:row>40</xdr:row>
      <xdr:rowOff>127341</xdr:rowOff>
    </xdr:to>
    <xdr:cxnSp macro="">
      <xdr:nvCxnSpPr>
        <xdr:cNvPr id="128" name="直線コネクタ 127">
          <a:extLst>
            <a:ext uri="{FF2B5EF4-FFF2-40B4-BE49-F238E27FC236}">
              <a16:creationId xmlns:a16="http://schemas.microsoft.com/office/drawing/2014/main" id="{19BF3098-83FC-4B2C-BD88-9F981CA5EA2C}"/>
            </a:ext>
          </a:extLst>
        </xdr:cNvPr>
        <xdr:cNvCxnSpPr/>
      </xdr:nvCxnSpPr>
      <xdr:spPr>
        <a:xfrm flipV="1">
          <a:off x="7861300" y="6983545"/>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78011</xdr:rowOff>
    </xdr:from>
    <xdr:to>
      <xdr:col>36</xdr:col>
      <xdr:colOff>165100</xdr:colOff>
      <xdr:row>41</xdr:row>
      <xdr:rowOff>8161</xdr:rowOff>
    </xdr:to>
    <xdr:sp macro="" textlink="">
      <xdr:nvSpPr>
        <xdr:cNvPr id="129" name="楕円 128">
          <a:extLst>
            <a:ext uri="{FF2B5EF4-FFF2-40B4-BE49-F238E27FC236}">
              <a16:creationId xmlns:a16="http://schemas.microsoft.com/office/drawing/2014/main" id="{BDF2DE92-C7CF-4FF7-8C85-0F53AF5E09CC}"/>
            </a:ext>
          </a:extLst>
        </xdr:cNvPr>
        <xdr:cNvSpPr/>
      </xdr:nvSpPr>
      <xdr:spPr>
        <a:xfrm>
          <a:off x="6921500" y="693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127341</xdr:rowOff>
    </xdr:from>
    <xdr:to>
      <xdr:col>41</xdr:col>
      <xdr:colOff>50800</xdr:colOff>
      <xdr:row>40</xdr:row>
      <xdr:rowOff>128811</xdr:rowOff>
    </xdr:to>
    <xdr:cxnSp macro="">
      <xdr:nvCxnSpPr>
        <xdr:cNvPr id="130" name="直線コネクタ 129">
          <a:extLst>
            <a:ext uri="{FF2B5EF4-FFF2-40B4-BE49-F238E27FC236}">
              <a16:creationId xmlns:a16="http://schemas.microsoft.com/office/drawing/2014/main" id="{395B5FB2-B03B-4951-AEE0-DA15D82C1E4B}"/>
            </a:ext>
          </a:extLst>
        </xdr:cNvPr>
        <xdr:cNvCxnSpPr/>
      </xdr:nvCxnSpPr>
      <xdr:spPr>
        <a:xfrm flipV="1">
          <a:off x="6972300" y="6985341"/>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103130</xdr:rowOff>
    </xdr:from>
    <xdr:ext cx="534377" cy="259045"/>
    <xdr:sp macro="" textlink="">
      <xdr:nvSpPr>
        <xdr:cNvPr id="131" name="n_1aveValue【道路】&#10;一人当たり延長">
          <a:extLst>
            <a:ext uri="{FF2B5EF4-FFF2-40B4-BE49-F238E27FC236}">
              <a16:creationId xmlns:a16="http://schemas.microsoft.com/office/drawing/2014/main" id="{48845A12-1557-4AB3-900F-0FE81EC237D2}"/>
            </a:ext>
          </a:extLst>
        </xdr:cNvPr>
        <xdr:cNvSpPr txBox="1"/>
      </xdr:nvSpPr>
      <xdr:spPr>
        <a:xfrm>
          <a:off x="9359411" y="644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136506</xdr:rowOff>
    </xdr:from>
    <xdr:ext cx="534377" cy="259045"/>
    <xdr:sp macro="" textlink="">
      <xdr:nvSpPr>
        <xdr:cNvPr id="132" name="n_2aveValue【道路】&#10;一人当たり延長">
          <a:extLst>
            <a:ext uri="{FF2B5EF4-FFF2-40B4-BE49-F238E27FC236}">
              <a16:creationId xmlns:a16="http://schemas.microsoft.com/office/drawing/2014/main" id="{09F46371-32AE-4EA7-92DB-84D789C6E54F}"/>
            </a:ext>
          </a:extLst>
        </xdr:cNvPr>
        <xdr:cNvSpPr txBox="1"/>
      </xdr:nvSpPr>
      <xdr:spPr>
        <a:xfrm>
          <a:off x="8483111" y="648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148720</xdr:rowOff>
    </xdr:from>
    <xdr:ext cx="534377" cy="259045"/>
    <xdr:sp macro="" textlink="">
      <xdr:nvSpPr>
        <xdr:cNvPr id="133" name="n_3aveValue【道路】&#10;一人当たり延長">
          <a:extLst>
            <a:ext uri="{FF2B5EF4-FFF2-40B4-BE49-F238E27FC236}">
              <a16:creationId xmlns:a16="http://schemas.microsoft.com/office/drawing/2014/main" id="{E206CEFF-48D2-42A6-A3E2-AE54E3F844E0}"/>
            </a:ext>
          </a:extLst>
        </xdr:cNvPr>
        <xdr:cNvSpPr txBox="1"/>
      </xdr:nvSpPr>
      <xdr:spPr>
        <a:xfrm>
          <a:off x="7594111" y="649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143723</xdr:rowOff>
    </xdr:from>
    <xdr:ext cx="534377" cy="259045"/>
    <xdr:sp macro="" textlink="">
      <xdr:nvSpPr>
        <xdr:cNvPr id="134" name="n_4aveValue【道路】&#10;一人当たり延長">
          <a:extLst>
            <a:ext uri="{FF2B5EF4-FFF2-40B4-BE49-F238E27FC236}">
              <a16:creationId xmlns:a16="http://schemas.microsoft.com/office/drawing/2014/main" id="{ACE8F20E-B0D2-4061-9D72-A2A0C8638D68}"/>
            </a:ext>
          </a:extLst>
        </xdr:cNvPr>
        <xdr:cNvSpPr txBox="1"/>
      </xdr:nvSpPr>
      <xdr:spPr>
        <a:xfrm>
          <a:off x="6705111" y="648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167472</xdr:rowOff>
    </xdr:from>
    <xdr:ext cx="469744" cy="259045"/>
    <xdr:sp macro="" textlink="">
      <xdr:nvSpPr>
        <xdr:cNvPr id="135" name="n_2mainValue【道路】&#10;一人当たり延長">
          <a:extLst>
            <a:ext uri="{FF2B5EF4-FFF2-40B4-BE49-F238E27FC236}">
              <a16:creationId xmlns:a16="http://schemas.microsoft.com/office/drawing/2014/main" id="{ED8D8CFB-DFC8-4540-B60C-11338FDE16E7}"/>
            </a:ext>
          </a:extLst>
        </xdr:cNvPr>
        <xdr:cNvSpPr txBox="1"/>
      </xdr:nvSpPr>
      <xdr:spPr>
        <a:xfrm>
          <a:off x="8515427" y="702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169268</xdr:rowOff>
    </xdr:from>
    <xdr:ext cx="469744" cy="259045"/>
    <xdr:sp macro="" textlink="">
      <xdr:nvSpPr>
        <xdr:cNvPr id="136" name="n_3mainValue【道路】&#10;一人当たり延長">
          <a:extLst>
            <a:ext uri="{FF2B5EF4-FFF2-40B4-BE49-F238E27FC236}">
              <a16:creationId xmlns:a16="http://schemas.microsoft.com/office/drawing/2014/main" id="{8D3D913B-21A6-4BEE-AFD2-3BB035FC9BD0}"/>
            </a:ext>
          </a:extLst>
        </xdr:cNvPr>
        <xdr:cNvSpPr txBox="1"/>
      </xdr:nvSpPr>
      <xdr:spPr>
        <a:xfrm>
          <a:off x="7626427" y="702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170738</xdr:rowOff>
    </xdr:from>
    <xdr:ext cx="469744" cy="259045"/>
    <xdr:sp macro="" textlink="">
      <xdr:nvSpPr>
        <xdr:cNvPr id="137" name="n_4mainValue【道路】&#10;一人当たり延長">
          <a:extLst>
            <a:ext uri="{FF2B5EF4-FFF2-40B4-BE49-F238E27FC236}">
              <a16:creationId xmlns:a16="http://schemas.microsoft.com/office/drawing/2014/main" id="{B08C167A-88E4-4909-94CB-382003C2CB3B}"/>
            </a:ext>
          </a:extLst>
        </xdr:cNvPr>
        <xdr:cNvSpPr txBox="1"/>
      </xdr:nvSpPr>
      <xdr:spPr>
        <a:xfrm>
          <a:off x="6737427" y="702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BE82C469-6FDC-4D47-BCF0-4E144EE2DD8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C7187439-30DF-4417-963A-704D811FA45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312D231C-DF0D-4545-8AC2-9189B547F66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6C7F0130-B247-4E17-A8E4-78928C6E6D3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9B82DD49-B418-45F6-90D5-3E50E3FAC1A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1FB7FCD8-4FE1-4324-83F4-7255FBCF725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ED5EF775-AB5C-405C-845B-DBC0B0BADF0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B074DF51-EF94-4CDE-A0E6-140639E1AF6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D71266B3-69A3-400A-A297-B464E144029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DB796912-AECA-4384-B396-2A474A9AEBC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a:extLst>
            <a:ext uri="{FF2B5EF4-FFF2-40B4-BE49-F238E27FC236}">
              <a16:creationId xmlns:a16="http://schemas.microsoft.com/office/drawing/2014/main" id="{7A4515F1-C3C4-487A-B2A9-1A35D772001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a:extLst>
            <a:ext uri="{FF2B5EF4-FFF2-40B4-BE49-F238E27FC236}">
              <a16:creationId xmlns:a16="http://schemas.microsoft.com/office/drawing/2014/main" id="{4AA86F48-BE3A-4EDA-9CB7-1044C43E347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0" name="テキスト ボックス 149">
          <a:extLst>
            <a:ext uri="{FF2B5EF4-FFF2-40B4-BE49-F238E27FC236}">
              <a16:creationId xmlns:a16="http://schemas.microsoft.com/office/drawing/2014/main" id="{7EF9E08C-694D-4CED-BAC7-2CF78070995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a:extLst>
            <a:ext uri="{FF2B5EF4-FFF2-40B4-BE49-F238E27FC236}">
              <a16:creationId xmlns:a16="http://schemas.microsoft.com/office/drawing/2014/main" id="{F4C282FC-B599-4998-95A5-69C13770663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a:extLst>
            <a:ext uri="{FF2B5EF4-FFF2-40B4-BE49-F238E27FC236}">
              <a16:creationId xmlns:a16="http://schemas.microsoft.com/office/drawing/2014/main" id="{B43EBD1A-769C-487F-9C30-AD1F2931B8B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a:extLst>
            <a:ext uri="{FF2B5EF4-FFF2-40B4-BE49-F238E27FC236}">
              <a16:creationId xmlns:a16="http://schemas.microsoft.com/office/drawing/2014/main" id="{DEC59468-F093-4513-9FF3-46C33042091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a:extLst>
            <a:ext uri="{FF2B5EF4-FFF2-40B4-BE49-F238E27FC236}">
              <a16:creationId xmlns:a16="http://schemas.microsoft.com/office/drawing/2014/main" id="{B282505D-EC76-4BE0-B3FA-209FD87DE2D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a:extLst>
            <a:ext uri="{FF2B5EF4-FFF2-40B4-BE49-F238E27FC236}">
              <a16:creationId xmlns:a16="http://schemas.microsoft.com/office/drawing/2014/main" id="{C8B9DFE1-AE0E-49A1-81BF-B95400EBAA1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a:extLst>
            <a:ext uri="{FF2B5EF4-FFF2-40B4-BE49-F238E27FC236}">
              <a16:creationId xmlns:a16="http://schemas.microsoft.com/office/drawing/2014/main" id="{23161B91-7CC7-4873-936B-3478DFF1C41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a:extLst>
            <a:ext uri="{FF2B5EF4-FFF2-40B4-BE49-F238E27FC236}">
              <a16:creationId xmlns:a16="http://schemas.microsoft.com/office/drawing/2014/main" id="{30B198AD-E97F-4298-B735-20744AB22B3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a:extLst>
            <a:ext uri="{FF2B5EF4-FFF2-40B4-BE49-F238E27FC236}">
              <a16:creationId xmlns:a16="http://schemas.microsoft.com/office/drawing/2014/main" id="{F54FC87B-13B4-4BB8-9372-9245155E4D2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a:extLst>
            <a:ext uri="{FF2B5EF4-FFF2-40B4-BE49-F238E27FC236}">
              <a16:creationId xmlns:a16="http://schemas.microsoft.com/office/drawing/2014/main" id="{1AE60E74-ACD9-4D65-ACE8-E6D2E63FBA1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0" name="テキスト ボックス 159">
          <a:extLst>
            <a:ext uri="{FF2B5EF4-FFF2-40B4-BE49-F238E27FC236}">
              <a16:creationId xmlns:a16="http://schemas.microsoft.com/office/drawing/2014/main" id="{F1BDD42D-B9BD-4871-9F78-BEAA4BB8953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479B07FC-B120-44AF-A3DF-6F24A1EBC4A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685C984F-2394-4289-AE8A-EF6BF6716A7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63" name="直線コネクタ 162">
          <a:extLst>
            <a:ext uri="{FF2B5EF4-FFF2-40B4-BE49-F238E27FC236}">
              <a16:creationId xmlns:a16="http://schemas.microsoft.com/office/drawing/2014/main" id="{147400DD-C5C7-4C93-81A8-7903596987C7}"/>
            </a:ext>
          </a:extLst>
        </xdr:cNvPr>
        <xdr:cNvCxnSpPr/>
      </xdr:nvCxnSpPr>
      <xdr:spPr>
        <a:xfrm flipV="1">
          <a:off x="4634865" y="9650185"/>
          <a:ext cx="0" cy="137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64" name="【橋りょう・トンネル】&#10;有形固定資産減価償却率最小値テキスト">
          <a:extLst>
            <a:ext uri="{FF2B5EF4-FFF2-40B4-BE49-F238E27FC236}">
              <a16:creationId xmlns:a16="http://schemas.microsoft.com/office/drawing/2014/main" id="{61821B0D-31FF-4E8D-AAE4-CBABAD9439F7}"/>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65" name="直線コネクタ 164">
          <a:extLst>
            <a:ext uri="{FF2B5EF4-FFF2-40B4-BE49-F238E27FC236}">
              <a16:creationId xmlns:a16="http://schemas.microsoft.com/office/drawing/2014/main" id="{34F3703F-7EB2-4D1F-9F70-2A3DD16C79A9}"/>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AF8ECB03-FDB6-4DF9-9271-01693BBCC803}"/>
            </a:ext>
          </a:extLst>
        </xdr:cNvPr>
        <xdr:cNvSpPr txBox="1"/>
      </xdr:nvSpPr>
      <xdr:spPr>
        <a:xfrm>
          <a:off x="4673600" y="942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67" name="直線コネクタ 166">
          <a:extLst>
            <a:ext uri="{FF2B5EF4-FFF2-40B4-BE49-F238E27FC236}">
              <a16:creationId xmlns:a16="http://schemas.microsoft.com/office/drawing/2014/main" id="{07A9A029-C36E-400D-8C27-C9390FED9CA0}"/>
            </a:ext>
          </a:extLst>
        </xdr:cNvPr>
        <xdr:cNvCxnSpPr/>
      </xdr:nvCxnSpPr>
      <xdr:spPr>
        <a:xfrm>
          <a:off x="4546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6004</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2FEB35D2-756C-40B8-AEDA-469BC5DE9A56}"/>
            </a:ext>
          </a:extLst>
        </xdr:cNvPr>
        <xdr:cNvSpPr txBox="1"/>
      </xdr:nvSpPr>
      <xdr:spPr>
        <a:xfrm>
          <a:off x="4673600" y="10464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69" name="フローチャート: 判断 168">
          <a:extLst>
            <a:ext uri="{FF2B5EF4-FFF2-40B4-BE49-F238E27FC236}">
              <a16:creationId xmlns:a16="http://schemas.microsoft.com/office/drawing/2014/main" id="{6DAA100C-082F-47A2-936E-837CE20F8F1C}"/>
            </a:ext>
          </a:extLst>
        </xdr:cNvPr>
        <xdr:cNvSpPr/>
      </xdr:nvSpPr>
      <xdr:spPr>
        <a:xfrm>
          <a:off x="4584700" y="1048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70" name="フローチャート: 判断 169">
          <a:extLst>
            <a:ext uri="{FF2B5EF4-FFF2-40B4-BE49-F238E27FC236}">
              <a16:creationId xmlns:a16="http://schemas.microsoft.com/office/drawing/2014/main" id="{6AF01155-C9A3-45C5-8A38-A9DF71D58432}"/>
            </a:ext>
          </a:extLst>
        </xdr:cNvPr>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1" name="フローチャート: 判断 170">
          <a:extLst>
            <a:ext uri="{FF2B5EF4-FFF2-40B4-BE49-F238E27FC236}">
              <a16:creationId xmlns:a16="http://schemas.microsoft.com/office/drawing/2014/main" id="{D52FFBC8-8CEE-42B0-BA57-1AD6D3532835}"/>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72" name="フローチャート: 判断 171">
          <a:extLst>
            <a:ext uri="{FF2B5EF4-FFF2-40B4-BE49-F238E27FC236}">
              <a16:creationId xmlns:a16="http://schemas.microsoft.com/office/drawing/2014/main" id="{1444F25D-D3FB-476D-9DE2-B3F96596CF0C}"/>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73" name="フローチャート: 判断 172">
          <a:extLst>
            <a:ext uri="{FF2B5EF4-FFF2-40B4-BE49-F238E27FC236}">
              <a16:creationId xmlns:a16="http://schemas.microsoft.com/office/drawing/2014/main" id="{F648BAF9-1DE7-4DB2-B202-D762D06F1BD3}"/>
            </a:ext>
          </a:extLst>
        </xdr:cNvPr>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9DF3475A-B00C-4F68-BE50-7A3AA59D3CB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FBF3A81-208F-4FCC-8ACD-B07F56D67E6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D2FAF0-E513-4BD9-8607-F0CE3A918A5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4EFCD81E-9E11-423C-A9AD-17FE8498663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D3AAEB20-6B33-4561-BB83-A0946445097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127181</xdr:rowOff>
    </xdr:from>
    <xdr:to>
      <xdr:col>15</xdr:col>
      <xdr:colOff>101600</xdr:colOff>
      <xdr:row>60</xdr:row>
      <xdr:rowOff>57331</xdr:rowOff>
    </xdr:to>
    <xdr:sp macro="" textlink="">
      <xdr:nvSpPr>
        <xdr:cNvPr id="179" name="楕円 178">
          <a:extLst>
            <a:ext uri="{FF2B5EF4-FFF2-40B4-BE49-F238E27FC236}">
              <a16:creationId xmlns:a16="http://schemas.microsoft.com/office/drawing/2014/main" id="{A96A1D98-AD6C-43AB-99C7-03A841C632B1}"/>
            </a:ext>
          </a:extLst>
        </xdr:cNvPr>
        <xdr:cNvSpPr/>
      </xdr:nvSpPr>
      <xdr:spPr>
        <a:xfrm>
          <a:off x="2857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112485</xdr:rowOff>
    </xdr:from>
    <xdr:to>
      <xdr:col>10</xdr:col>
      <xdr:colOff>165100</xdr:colOff>
      <xdr:row>60</xdr:row>
      <xdr:rowOff>42635</xdr:rowOff>
    </xdr:to>
    <xdr:sp macro="" textlink="">
      <xdr:nvSpPr>
        <xdr:cNvPr id="180" name="楕円 179">
          <a:extLst>
            <a:ext uri="{FF2B5EF4-FFF2-40B4-BE49-F238E27FC236}">
              <a16:creationId xmlns:a16="http://schemas.microsoft.com/office/drawing/2014/main" id="{6C9FC678-C5E7-44D0-A2FB-5277B8EFE11C}"/>
            </a:ext>
          </a:extLst>
        </xdr:cNvPr>
        <xdr:cNvSpPr/>
      </xdr:nvSpPr>
      <xdr:spPr>
        <a:xfrm>
          <a:off x="1968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163285</xdr:rowOff>
    </xdr:from>
    <xdr:to>
      <xdr:col>15</xdr:col>
      <xdr:colOff>50800</xdr:colOff>
      <xdr:row>60</xdr:row>
      <xdr:rowOff>6531</xdr:rowOff>
    </xdr:to>
    <xdr:cxnSp macro="">
      <xdr:nvCxnSpPr>
        <xdr:cNvPr id="181" name="直線コネクタ 180">
          <a:extLst>
            <a:ext uri="{FF2B5EF4-FFF2-40B4-BE49-F238E27FC236}">
              <a16:creationId xmlns:a16="http://schemas.microsoft.com/office/drawing/2014/main" id="{E4376023-E8CC-49F0-AE45-E28E9DD5889B}"/>
            </a:ext>
          </a:extLst>
        </xdr:cNvPr>
        <xdr:cNvCxnSpPr/>
      </xdr:nvCxnSpPr>
      <xdr:spPr>
        <a:xfrm>
          <a:off x="2019300" y="10278835"/>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92891</xdr:rowOff>
    </xdr:from>
    <xdr:to>
      <xdr:col>6</xdr:col>
      <xdr:colOff>38100</xdr:colOff>
      <xdr:row>60</xdr:row>
      <xdr:rowOff>23041</xdr:rowOff>
    </xdr:to>
    <xdr:sp macro="" textlink="">
      <xdr:nvSpPr>
        <xdr:cNvPr id="182" name="楕円 181">
          <a:extLst>
            <a:ext uri="{FF2B5EF4-FFF2-40B4-BE49-F238E27FC236}">
              <a16:creationId xmlns:a16="http://schemas.microsoft.com/office/drawing/2014/main" id="{6CCF7241-3A78-402B-ACED-2A6CBE8B7D25}"/>
            </a:ext>
          </a:extLst>
        </xdr:cNvPr>
        <xdr:cNvSpPr/>
      </xdr:nvSpPr>
      <xdr:spPr>
        <a:xfrm>
          <a:off x="10795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143691</xdr:rowOff>
    </xdr:from>
    <xdr:to>
      <xdr:col>10</xdr:col>
      <xdr:colOff>114300</xdr:colOff>
      <xdr:row>59</xdr:row>
      <xdr:rowOff>163285</xdr:rowOff>
    </xdr:to>
    <xdr:cxnSp macro="">
      <xdr:nvCxnSpPr>
        <xdr:cNvPr id="183" name="直線コネクタ 182">
          <a:extLst>
            <a:ext uri="{FF2B5EF4-FFF2-40B4-BE49-F238E27FC236}">
              <a16:creationId xmlns:a16="http://schemas.microsoft.com/office/drawing/2014/main" id="{0440BCF3-4D3B-4E41-BCFC-9D2588661361}"/>
            </a:ext>
          </a:extLst>
        </xdr:cNvPr>
        <xdr:cNvCxnSpPr/>
      </xdr:nvCxnSpPr>
      <xdr:spPr>
        <a:xfrm>
          <a:off x="1130300" y="1025924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140805</xdr:rowOff>
    </xdr:from>
    <xdr:ext cx="405111" cy="259045"/>
    <xdr:sp macro="" textlink="">
      <xdr:nvSpPr>
        <xdr:cNvPr id="184" name="n_1aveValue【橋りょう・トンネル】&#10;有形固定資産減価償却率">
          <a:extLst>
            <a:ext uri="{FF2B5EF4-FFF2-40B4-BE49-F238E27FC236}">
              <a16:creationId xmlns:a16="http://schemas.microsoft.com/office/drawing/2014/main" id="{2EEEC926-AE7A-4FF8-B945-82E3E0174B31}"/>
            </a:ext>
          </a:extLst>
        </xdr:cNvPr>
        <xdr:cNvSpPr txBox="1"/>
      </xdr:nvSpPr>
      <xdr:spPr>
        <a:xfrm>
          <a:off x="3582044"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85" name="n_2aveValue【橋りょう・トンネル】&#10;有形固定資産減価償却率">
          <a:extLst>
            <a:ext uri="{FF2B5EF4-FFF2-40B4-BE49-F238E27FC236}">
              <a16:creationId xmlns:a16="http://schemas.microsoft.com/office/drawing/2014/main" id="{A8228C8D-3430-4359-A646-6A18159F2F4C}"/>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186" name="n_3aveValue【橋りょう・トンネル】&#10;有形固定資産減価償却率">
          <a:extLst>
            <a:ext uri="{FF2B5EF4-FFF2-40B4-BE49-F238E27FC236}">
              <a16:creationId xmlns:a16="http://schemas.microsoft.com/office/drawing/2014/main" id="{45E13DC7-C8E4-4A9F-A471-F56D1C06199A}"/>
            </a:ext>
          </a:extLst>
        </xdr:cNvPr>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22333</xdr:rowOff>
    </xdr:from>
    <xdr:ext cx="405111" cy="259045"/>
    <xdr:sp macro="" textlink="">
      <xdr:nvSpPr>
        <xdr:cNvPr id="187" name="n_4aveValue【橋りょう・トンネル】&#10;有形固定資産減価償却率">
          <a:extLst>
            <a:ext uri="{FF2B5EF4-FFF2-40B4-BE49-F238E27FC236}">
              <a16:creationId xmlns:a16="http://schemas.microsoft.com/office/drawing/2014/main" id="{9BA1EEE2-F7CB-4D2A-BBA7-53FA7FF1CEC2}"/>
            </a:ext>
          </a:extLst>
        </xdr:cNvPr>
        <xdr:cNvSpPr txBox="1"/>
      </xdr:nvSpPr>
      <xdr:spPr>
        <a:xfrm>
          <a:off x="927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73858</xdr:rowOff>
    </xdr:from>
    <xdr:ext cx="405111" cy="259045"/>
    <xdr:sp macro="" textlink="">
      <xdr:nvSpPr>
        <xdr:cNvPr id="188" name="n_2mainValue【橋りょう・トンネル】&#10;有形固定資産減価償却率">
          <a:extLst>
            <a:ext uri="{FF2B5EF4-FFF2-40B4-BE49-F238E27FC236}">
              <a16:creationId xmlns:a16="http://schemas.microsoft.com/office/drawing/2014/main" id="{DE4847E1-AE7B-44F2-824D-88E1E615EF50}"/>
            </a:ext>
          </a:extLst>
        </xdr:cNvPr>
        <xdr:cNvSpPr txBox="1"/>
      </xdr:nvSpPr>
      <xdr:spPr>
        <a:xfrm>
          <a:off x="2705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59162</xdr:rowOff>
    </xdr:from>
    <xdr:ext cx="405111" cy="259045"/>
    <xdr:sp macro="" textlink="">
      <xdr:nvSpPr>
        <xdr:cNvPr id="189" name="n_3mainValue【橋りょう・トンネル】&#10;有形固定資産減価償却率">
          <a:extLst>
            <a:ext uri="{FF2B5EF4-FFF2-40B4-BE49-F238E27FC236}">
              <a16:creationId xmlns:a16="http://schemas.microsoft.com/office/drawing/2014/main" id="{1B78FC53-3621-4618-B707-1185277F922E}"/>
            </a:ext>
          </a:extLst>
        </xdr:cNvPr>
        <xdr:cNvSpPr txBox="1"/>
      </xdr:nvSpPr>
      <xdr:spPr>
        <a:xfrm>
          <a:off x="1816744" y="1000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39568</xdr:rowOff>
    </xdr:from>
    <xdr:ext cx="405111" cy="259045"/>
    <xdr:sp macro="" textlink="">
      <xdr:nvSpPr>
        <xdr:cNvPr id="190" name="n_4mainValue【橋りょう・トンネル】&#10;有形固定資産減価償却率">
          <a:extLst>
            <a:ext uri="{FF2B5EF4-FFF2-40B4-BE49-F238E27FC236}">
              <a16:creationId xmlns:a16="http://schemas.microsoft.com/office/drawing/2014/main" id="{913DA641-D824-4495-8E11-69E633EF7F11}"/>
            </a:ext>
          </a:extLst>
        </xdr:cNvPr>
        <xdr:cNvSpPr txBox="1"/>
      </xdr:nvSpPr>
      <xdr:spPr>
        <a:xfrm>
          <a:off x="9277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9F58F578-B362-4358-B6DF-0C2E9AA2D30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1F9AD6C4-1916-4CFD-8009-5699F416A50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99C1C15D-D629-42E1-A643-C5E0BEB7120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DE9E67BC-C20B-4445-98ED-1C021E87465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23B745F7-CB0F-4A29-AC80-E59EBAFA769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7E155C40-D9F2-485C-A17F-3EFF0A33D09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226ADC32-35B6-4DF1-BA49-5296D086A5A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2F743F2C-9060-4DC9-ADA5-1E17F2D7890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1752AD56-A515-424E-8DEB-773D165C199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8D3C3BE5-36F0-4678-9DA7-853015EABBD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a:extLst>
            <a:ext uri="{FF2B5EF4-FFF2-40B4-BE49-F238E27FC236}">
              <a16:creationId xmlns:a16="http://schemas.microsoft.com/office/drawing/2014/main" id="{7C075B50-27B9-472B-B6CC-62A76A06E981}"/>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2" name="テキスト ボックス 201">
          <a:extLst>
            <a:ext uri="{FF2B5EF4-FFF2-40B4-BE49-F238E27FC236}">
              <a16:creationId xmlns:a16="http://schemas.microsoft.com/office/drawing/2014/main" id="{E360A4CA-1F71-449D-8B2A-99D31543ACE6}"/>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a:extLst>
            <a:ext uri="{FF2B5EF4-FFF2-40B4-BE49-F238E27FC236}">
              <a16:creationId xmlns:a16="http://schemas.microsoft.com/office/drawing/2014/main" id="{4962F16C-9492-4C94-B58D-DAB92656656C}"/>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4" name="テキスト ボックス 203">
          <a:extLst>
            <a:ext uri="{FF2B5EF4-FFF2-40B4-BE49-F238E27FC236}">
              <a16:creationId xmlns:a16="http://schemas.microsoft.com/office/drawing/2014/main" id="{AA8033B5-A297-4A8E-BAC7-C63175A80C5E}"/>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a:extLst>
            <a:ext uri="{FF2B5EF4-FFF2-40B4-BE49-F238E27FC236}">
              <a16:creationId xmlns:a16="http://schemas.microsoft.com/office/drawing/2014/main" id="{B06FBE02-B21C-4498-A74D-D892C3BE371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6" name="テキスト ボックス 205">
          <a:extLst>
            <a:ext uri="{FF2B5EF4-FFF2-40B4-BE49-F238E27FC236}">
              <a16:creationId xmlns:a16="http://schemas.microsoft.com/office/drawing/2014/main" id="{71AB575A-E434-4B3A-856A-0E92D413BF94}"/>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a:extLst>
            <a:ext uri="{FF2B5EF4-FFF2-40B4-BE49-F238E27FC236}">
              <a16:creationId xmlns:a16="http://schemas.microsoft.com/office/drawing/2014/main" id="{BC49E712-B5BF-456F-BC50-700076781A74}"/>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8" name="テキスト ボックス 207">
          <a:extLst>
            <a:ext uri="{FF2B5EF4-FFF2-40B4-BE49-F238E27FC236}">
              <a16:creationId xmlns:a16="http://schemas.microsoft.com/office/drawing/2014/main" id="{ED6B2FD1-4E4C-493B-A8F2-1681DD75C1E1}"/>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a:extLst>
            <a:ext uri="{FF2B5EF4-FFF2-40B4-BE49-F238E27FC236}">
              <a16:creationId xmlns:a16="http://schemas.microsoft.com/office/drawing/2014/main" id="{178ECA34-FECE-4D60-8583-8AEEC11E2D7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0" name="テキスト ボックス 209">
          <a:extLst>
            <a:ext uri="{FF2B5EF4-FFF2-40B4-BE49-F238E27FC236}">
              <a16:creationId xmlns:a16="http://schemas.microsoft.com/office/drawing/2014/main" id="{C9B2E18C-88CD-442A-9EA2-443CF9238612}"/>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a:extLst>
            <a:ext uri="{FF2B5EF4-FFF2-40B4-BE49-F238E27FC236}">
              <a16:creationId xmlns:a16="http://schemas.microsoft.com/office/drawing/2014/main" id="{4601A106-F560-4EE3-9D0E-8771A4767855}"/>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2" name="テキスト ボックス 211">
          <a:extLst>
            <a:ext uri="{FF2B5EF4-FFF2-40B4-BE49-F238E27FC236}">
              <a16:creationId xmlns:a16="http://schemas.microsoft.com/office/drawing/2014/main" id="{C86E838D-4C5B-4CA6-9FF1-94FFD30B2F86}"/>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A976EE85-1B93-4BD0-A668-9750803941A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a:extLst>
            <a:ext uri="{FF2B5EF4-FFF2-40B4-BE49-F238E27FC236}">
              <a16:creationId xmlns:a16="http://schemas.microsoft.com/office/drawing/2014/main" id="{386373FB-C47C-49C6-B98C-C2965303143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id="{5EF9CC70-31F0-4D8F-A628-7869B56FAF9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16" name="直線コネクタ 215">
          <a:extLst>
            <a:ext uri="{FF2B5EF4-FFF2-40B4-BE49-F238E27FC236}">
              <a16:creationId xmlns:a16="http://schemas.microsoft.com/office/drawing/2014/main" id="{7C4F30FA-F286-4C1D-9244-480819E62EC5}"/>
            </a:ext>
          </a:extLst>
        </xdr:cNvPr>
        <xdr:cNvCxnSpPr/>
      </xdr:nvCxnSpPr>
      <xdr:spPr>
        <a:xfrm flipV="1">
          <a:off x="10476865" y="9566559"/>
          <a:ext cx="0" cy="152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17" name="【橋りょう・トンネル】&#10;一人当たり有形固定資産（償却資産）額最小値テキスト">
          <a:extLst>
            <a:ext uri="{FF2B5EF4-FFF2-40B4-BE49-F238E27FC236}">
              <a16:creationId xmlns:a16="http://schemas.microsoft.com/office/drawing/2014/main" id="{B9B8ABA1-75F5-47E3-8FEB-FDA939D5D726}"/>
            </a:ext>
          </a:extLst>
        </xdr:cNvPr>
        <xdr:cNvSpPr txBox="1"/>
      </xdr:nvSpPr>
      <xdr:spPr>
        <a:xfrm>
          <a:off x="10515600" y="110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18" name="直線コネクタ 217">
          <a:extLst>
            <a:ext uri="{FF2B5EF4-FFF2-40B4-BE49-F238E27FC236}">
              <a16:creationId xmlns:a16="http://schemas.microsoft.com/office/drawing/2014/main" id="{062971DC-3D01-4B55-BF3C-B52690A1718A}"/>
            </a:ext>
          </a:extLst>
        </xdr:cNvPr>
        <xdr:cNvCxnSpPr/>
      </xdr:nvCxnSpPr>
      <xdr:spPr>
        <a:xfrm>
          <a:off x="10388600" y="110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19" name="【橋りょう・トンネル】&#10;一人当たり有形固定資産（償却資産）額最大値テキスト">
          <a:extLst>
            <a:ext uri="{FF2B5EF4-FFF2-40B4-BE49-F238E27FC236}">
              <a16:creationId xmlns:a16="http://schemas.microsoft.com/office/drawing/2014/main" id="{331BB17C-42E5-4475-97B9-1890595CB0CA}"/>
            </a:ext>
          </a:extLst>
        </xdr:cNvPr>
        <xdr:cNvSpPr txBox="1"/>
      </xdr:nvSpPr>
      <xdr:spPr>
        <a:xfrm>
          <a:off x="10515600" y="93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20" name="直線コネクタ 219">
          <a:extLst>
            <a:ext uri="{FF2B5EF4-FFF2-40B4-BE49-F238E27FC236}">
              <a16:creationId xmlns:a16="http://schemas.microsoft.com/office/drawing/2014/main" id="{DAEA867A-A46A-41B7-81F1-0805B426A556}"/>
            </a:ext>
          </a:extLst>
        </xdr:cNvPr>
        <xdr:cNvCxnSpPr/>
      </xdr:nvCxnSpPr>
      <xdr:spPr>
        <a:xfrm>
          <a:off x="10388600" y="956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81073</xdr:rowOff>
    </xdr:from>
    <xdr:ext cx="599010" cy="259045"/>
    <xdr:sp macro="" textlink="">
      <xdr:nvSpPr>
        <xdr:cNvPr id="221" name="【橋りょう・トンネル】&#10;一人当たり有形固定資産（償却資産）額平均値テキスト">
          <a:extLst>
            <a:ext uri="{FF2B5EF4-FFF2-40B4-BE49-F238E27FC236}">
              <a16:creationId xmlns:a16="http://schemas.microsoft.com/office/drawing/2014/main" id="{8D0CF671-82D5-46E8-A5E8-6B45A5F374F3}"/>
            </a:ext>
          </a:extLst>
        </xdr:cNvPr>
        <xdr:cNvSpPr txBox="1"/>
      </xdr:nvSpPr>
      <xdr:spPr>
        <a:xfrm>
          <a:off x="10515600" y="105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22" name="フローチャート: 判断 221">
          <a:extLst>
            <a:ext uri="{FF2B5EF4-FFF2-40B4-BE49-F238E27FC236}">
              <a16:creationId xmlns:a16="http://schemas.microsoft.com/office/drawing/2014/main" id="{53364571-6DBE-48CF-AF3B-4B807C66F94F}"/>
            </a:ext>
          </a:extLst>
        </xdr:cNvPr>
        <xdr:cNvSpPr/>
      </xdr:nvSpPr>
      <xdr:spPr>
        <a:xfrm>
          <a:off x="10426700" y="1056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23" name="フローチャート: 判断 222">
          <a:extLst>
            <a:ext uri="{FF2B5EF4-FFF2-40B4-BE49-F238E27FC236}">
              <a16:creationId xmlns:a16="http://schemas.microsoft.com/office/drawing/2014/main" id="{CCD184CC-82A1-4805-965F-ED10D00EB267}"/>
            </a:ext>
          </a:extLst>
        </xdr:cNvPr>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24" name="フローチャート: 判断 223">
          <a:extLst>
            <a:ext uri="{FF2B5EF4-FFF2-40B4-BE49-F238E27FC236}">
              <a16:creationId xmlns:a16="http://schemas.microsoft.com/office/drawing/2014/main" id="{4ADCD1EF-E446-4788-BBF0-475A99821AE1}"/>
            </a:ext>
          </a:extLst>
        </xdr:cNvPr>
        <xdr:cNvSpPr/>
      </xdr:nvSpPr>
      <xdr:spPr>
        <a:xfrm>
          <a:off x="8699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25" name="フローチャート: 判断 224">
          <a:extLst>
            <a:ext uri="{FF2B5EF4-FFF2-40B4-BE49-F238E27FC236}">
              <a16:creationId xmlns:a16="http://schemas.microsoft.com/office/drawing/2014/main" id="{4B0957C9-9A2C-4D74-AA0E-D3A3B89F4138}"/>
            </a:ext>
          </a:extLst>
        </xdr:cNvPr>
        <xdr:cNvSpPr/>
      </xdr:nvSpPr>
      <xdr:spPr>
        <a:xfrm>
          <a:off x="7810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26" name="フローチャート: 判断 225">
          <a:extLst>
            <a:ext uri="{FF2B5EF4-FFF2-40B4-BE49-F238E27FC236}">
              <a16:creationId xmlns:a16="http://schemas.microsoft.com/office/drawing/2014/main" id="{4548B9F9-3D53-450E-AA35-97821C2E416F}"/>
            </a:ext>
          </a:extLst>
        </xdr:cNvPr>
        <xdr:cNvSpPr/>
      </xdr:nvSpPr>
      <xdr:spPr>
        <a:xfrm>
          <a:off x="6921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67828F93-4413-4831-9988-79424FC231F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AAA06D39-7C59-4374-93C0-B2642A71A6F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DA18DE8F-872F-4B64-A9BD-9A8A5571CFA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877FEDCC-B724-4914-98B4-8E2E3496B42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BE8CA2DB-5C7B-47E1-AFE4-C0310910466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6809</xdr:rowOff>
    </xdr:from>
    <xdr:to>
      <xdr:col>46</xdr:col>
      <xdr:colOff>38100</xdr:colOff>
      <xdr:row>62</xdr:row>
      <xdr:rowOff>108409</xdr:rowOff>
    </xdr:to>
    <xdr:sp macro="" textlink="">
      <xdr:nvSpPr>
        <xdr:cNvPr id="232" name="楕円 231">
          <a:extLst>
            <a:ext uri="{FF2B5EF4-FFF2-40B4-BE49-F238E27FC236}">
              <a16:creationId xmlns:a16="http://schemas.microsoft.com/office/drawing/2014/main" id="{3948996E-1004-4866-95AD-3BDF2546D2FA}"/>
            </a:ext>
          </a:extLst>
        </xdr:cNvPr>
        <xdr:cNvSpPr/>
      </xdr:nvSpPr>
      <xdr:spPr>
        <a:xfrm>
          <a:off x="8699500" y="1063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14925</xdr:rowOff>
    </xdr:from>
    <xdr:to>
      <xdr:col>41</xdr:col>
      <xdr:colOff>101600</xdr:colOff>
      <xdr:row>62</xdr:row>
      <xdr:rowOff>116525</xdr:rowOff>
    </xdr:to>
    <xdr:sp macro="" textlink="">
      <xdr:nvSpPr>
        <xdr:cNvPr id="233" name="楕円 232">
          <a:extLst>
            <a:ext uri="{FF2B5EF4-FFF2-40B4-BE49-F238E27FC236}">
              <a16:creationId xmlns:a16="http://schemas.microsoft.com/office/drawing/2014/main" id="{D29E559B-A0F7-4668-B67B-29BA9A40C39C}"/>
            </a:ext>
          </a:extLst>
        </xdr:cNvPr>
        <xdr:cNvSpPr/>
      </xdr:nvSpPr>
      <xdr:spPr>
        <a:xfrm>
          <a:off x="7810500" y="1064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57609</xdr:rowOff>
    </xdr:from>
    <xdr:to>
      <xdr:col>45</xdr:col>
      <xdr:colOff>177800</xdr:colOff>
      <xdr:row>62</xdr:row>
      <xdr:rowOff>65725</xdr:rowOff>
    </xdr:to>
    <xdr:cxnSp macro="">
      <xdr:nvCxnSpPr>
        <xdr:cNvPr id="234" name="直線コネクタ 233">
          <a:extLst>
            <a:ext uri="{FF2B5EF4-FFF2-40B4-BE49-F238E27FC236}">
              <a16:creationId xmlns:a16="http://schemas.microsoft.com/office/drawing/2014/main" id="{6798B3FD-A51A-4A72-A1B7-EED9E69C6CED}"/>
            </a:ext>
          </a:extLst>
        </xdr:cNvPr>
        <xdr:cNvCxnSpPr/>
      </xdr:nvCxnSpPr>
      <xdr:spPr>
        <a:xfrm flipV="1">
          <a:off x="7861300" y="10687509"/>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20673</xdr:rowOff>
    </xdr:from>
    <xdr:to>
      <xdr:col>36</xdr:col>
      <xdr:colOff>165100</xdr:colOff>
      <xdr:row>62</xdr:row>
      <xdr:rowOff>122273</xdr:rowOff>
    </xdr:to>
    <xdr:sp macro="" textlink="">
      <xdr:nvSpPr>
        <xdr:cNvPr id="235" name="楕円 234">
          <a:extLst>
            <a:ext uri="{FF2B5EF4-FFF2-40B4-BE49-F238E27FC236}">
              <a16:creationId xmlns:a16="http://schemas.microsoft.com/office/drawing/2014/main" id="{F18FC33C-FE78-46B0-AD2B-868B323EB572}"/>
            </a:ext>
          </a:extLst>
        </xdr:cNvPr>
        <xdr:cNvSpPr/>
      </xdr:nvSpPr>
      <xdr:spPr>
        <a:xfrm>
          <a:off x="6921500" y="1065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65725</xdr:rowOff>
    </xdr:from>
    <xdr:to>
      <xdr:col>41</xdr:col>
      <xdr:colOff>50800</xdr:colOff>
      <xdr:row>62</xdr:row>
      <xdr:rowOff>71473</xdr:rowOff>
    </xdr:to>
    <xdr:cxnSp macro="">
      <xdr:nvCxnSpPr>
        <xdr:cNvPr id="236" name="直線コネクタ 235">
          <a:extLst>
            <a:ext uri="{FF2B5EF4-FFF2-40B4-BE49-F238E27FC236}">
              <a16:creationId xmlns:a16="http://schemas.microsoft.com/office/drawing/2014/main" id="{5551A035-5C8D-42D2-9E35-2B7DDF8B12AD}"/>
            </a:ext>
          </a:extLst>
        </xdr:cNvPr>
        <xdr:cNvCxnSpPr/>
      </xdr:nvCxnSpPr>
      <xdr:spPr>
        <a:xfrm flipV="1">
          <a:off x="6972300" y="10695625"/>
          <a:ext cx="889000" cy="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100396</xdr:rowOff>
    </xdr:from>
    <xdr:ext cx="599010" cy="259045"/>
    <xdr:sp macro="" textlink="">
      <xdr:nvSpPr>
        <xdr:cNvPr id="237" name="n_1aveValue【橋りょう・トンネル】&#10;一人当たり有形固定資産（償却資産）額">
          <a:extLst>
            <a:ext uri="{FF2B5EF4-FFF2-40B4-BE49-F238E27FC236}">
              <a16:creationId xmlns:a16="http://schemas.microsoft.com/office/drawing/2014/main" id="{42C7A389-5334-46BB-81EC-774236730B71}"/>
            </a:ext>
          </a:extLst>
        </xdr:cNvPr>
        <xdr:cNvSpPr txBox="1"/>
      </xdr:nvSpPr>
      <xdr:spPr>
        <a:xfrm>
          <a:off x="9327095" y="1038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117877</xdr:rowOff>
    </xdr:from>
    <xdr:ext cx="599010" cy="259045"/>
    <xdr:sp macro="" textlink="">
      <xdr:nvSpPr>
        <xdr:cNvPr id="238" name="n_2aveValue【橋りょう・トンネル】&#10;一人当たり有形固定資産（償却資産）額">
          <a:extLst>
            <a:ext uri="{FF2B5EF4-FFF2-40B4-BE49-F238E27FC236}">
              <a16:creationId xmlns:a16="http://schemas.microsoft.com/office/drawing/2014/main" id="{9BD95424-966D-4CB0-B485-0ECB4AD1B9F7}"/>
            </a:ext>
          </a:extLst>
        </xdr:cNvPr>
        <xdr:cNvSpPr txBox="1"/>
      </xdr:nvSpPr>
      <xdr:spPr>
        <a:xfrm>
          <a:off x="84507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141811</xdr:rowOff>
    </xdr:from>
    <xdr:ext cx="599010" cy="259045"/>
    <xdr:sp macro="" textlink="">
      <xdr:nvSpPr>
        <xdr:cNvPr id="239" name="n_3aveValue【橋りょう・トンネル】&#10;一人当たり有形固定資産（償却資産）額">
          <a:extLst>
            <a:ext uri="{FF2B5EF4-FFF2-40B4-BE49-F238E27FC236}">
              <a16:creationId xmlns:a16="http://schemas.microsoft.com/office/drawing/2014/main" id="{5FB0FB37-875E-418F-87D8-D3737DAA883D}"/>
            </a:ext>
          </a:extLst>
        </xdr:cNvPr>
        <xdr:cNvSpPr txBox="1"/>
      </xdr:nvSpPr>
      <xdr:spPr>
        <a:xfrm>
          <a:off x="7561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137173</xdr:rowOff>
    </xdr:from>
    <xdr:ext cx="599010" cy="259045"/>
    <xdr:sp macro="" textlink="">
      <xdr:nvSpPr>
        <xdr:cNvPr id="240" name="n_4aveValue【橋りょう・トンネル】&#10;一人当たり有形固定資産（償却資産）額">
          <a:extLst>
            <a:ext uri="{FF2B5EF4-FFF2-40B4-BE49-F238E27FC236}">
              <a16:creationId xmlns:a16="http://schemas.microsoft.com/office/drawing/2014/main" id="{E49C58C8-D41D-4F8F-A896-091079BEF747}"/>
            </a:ext>
          </a:extLst>
        </xdr:cNvPr>
        <xdr:cNvSpPr txBox="1"/>
      </xdr:nvSpPr>
      <xdr:spPr>
        <a:xfrm>
          <a:off x="6672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124936</xdr:rowOff>
    </xdr:from>
    <xdr:ext cx="599010" cy="259045"/>
    <xdr:sp macro="" textlink="">
      <xdr:nvSpPr>
        <xdr:cNvPr id="241" name="n_2mainValue【橋りょう・トンネル】&#10;一人当たり有形固定資産（償却資産）額">
          <a:extLst>
            <a:ext uri="{FF2B5EF4-FFF2-40B4-BE49-F238E27FC236}">
              <a16:creationId xmlns:a16="http://schemas.microsoft.com/office/drawing/2014/main" id="{E5AB9309-69CB-4633-BE7E-74C3C08A2ECD}"/>
            </a:ext>
          </a:extLst>
        </xdr:cNvPr>
        <xdr:cNvSpPr txBox="1"/>
      </xdr:nvSpPr>
      <xdr:spPr>
        <a:xfrm>
          <a:off x="8450795" y="10411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133052</xdr:rowOff>
    </xdr:from>
    <xdr:ext cx="599010" cy="259045"/>
    <xdr:sp macro="" textlink="">
      <xdr:nvSpPr>
        <xdr:cNvPr id="242" name="n_3mainValue【橋りょう・トンネル】&#10;一人当たり有形固定資産（償却資産）額">
          <a:extLst>
            <a:ext uri="{FF2B5EF4-FFF2-40B4-BE49-F238E27FC236}">
              <a16:creationId xmlns:a16="http://schemas.microsoft.com/office/drawing/2014/main" id="{05714AF6-7E93-468C-BC56-DAB7162D9477}"/>
            </a:ext>
          </a:extLst>
        </xdr:cNvPr>
        <xdr:cNvSpPr txBox="1"/>
      </xdr:nvSpPr>
      <xdr:spPr>
        <a:xfrm>
          <a:off x="7561795" y="10420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138800</xdr:rowOff>
    </xdr:from>
    <xdr:ext cx="599010" cy="259045"/>
    <xdr:sp macro="" textlink="">
      <xdr:nvSpPr>
        <xdr:cNvPr id="243" name="n_4mainValue【橋りょう・トンネル】&#10;一人当たり有形固定資産（償却資産）額">
          <a:extLst>
            <a:ext uri="{FF2B5EF4-FFF2-40B4-BE49-F238E27FC236}">
              <a16:creationId xmlns:a16="http://schemas.microsoft.com/office/drawing/2014/main" id="{4F1396DD-645B-4302-816E-4013BE86777A}"/>
            </a:ext>
          </a:extLst>
        </xdr:cNvPr>
        <xdr:cNvSpPr txBox="1"/>
      </xdr:nvSpPr>
      <xdr:spPr>
        <a:xfrm>
          <a:off x="6672795" y="10425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6065EB26-4C34-4888-850E-8F60B391037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67906722-7302-43FF-9F8E-51BEE71DA2E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ABFA93FF-6AA0-4D31-A438-9F767E8BE68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0C0F068F-6C74-435C-9AA2-9A098800144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A4993995-F765-46FC-9B90-2560B2D371F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D89C553D-F104-462D-B877-C07566DFE70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FF30190C-8A88-4609-B5C7-53ACAA25005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F8A1D0A7-D9E0-4665-8A6F-1486C09F962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id="{6CA41C6F-E3F3-4108-86AD-7801C9956AB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A28CC0DB-4BA8-4E53-968F-7848AA0B9BC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4" name="テキスト ボックス 253">
          <a:extLst>
            <a:ext uri="{FF2B5EF4-FFF2-40B4-BE49-F238E27FC236}">
              <a16:creationId xmlns:a16="http://schemas.microsoft.com/office/drawing/2014/main" id="{293E75BA-1802-4694-A44C-B2B079A10A4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a:extLst>
            <a:ext uri="{FF2B5EF4-FFF2-40B4-BE49-F238E27FC236}">
              <a16:creationId xmlns:a16="http://schemas.microsoft.com/office/drawing/2014/main" id="{8B717D99-DD3D-47B4-BDA7-B2E01A9F816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6" name="テキスト ボックス 255">
          <a:extLst>
            <a:ext uri="{FF2B5EF4-FFF2-40B4-BE49-F238E27FC236}">
              <a16:creationId xmlns:a16="http://schemas.microsoft.com/office/drawing/2014/main" id="{0A50BBED-FD19-454A-9D0D-C2DA26BD5E4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a:extLst>
            <a:ext uri="{FF2B5EF4-FFF2-40B4-BE49-F238E27FC236}">
              <a16:creationId xmlns:a16="http://schemas.microsoft.com/office/drawing/2014/main" id="{5322E859-76ED-4ECE-A50C-23DDBEDE19E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a:extLst>
            <a:ext uri="{FF2B5EF4-FFF2-40B4-BE49-F238E27FC236}">
              <a16:creationId xmlns:a16="http://schemas.microsoft.com/office/drawing/2014/main" id="{8AC22053-E119-4662-A099-61C24597647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a:extLst>
            <a:ext uri="{FF2B5EF4-FFF2-40B4-BE49-F238E27FC236}">
              <a16:creationId xmlns:a16="http://schemas.microsoft.com/office/drawing/2014/main" id="{D4A9A410-D2F1-45C0-A211-EA4734A346B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a:extLst>
            <a:ext uri="{FF2B5EF4-FFF2-40B4-BE49-F238E27FC236}">
              <a16:creationId xmlns:a16="http://schemas.microsoft.com/office/drawing/2014/main" id="{9A4426FB-6B27-47E8-A1D4-F9067BF99E7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a:extLst>
            <a:ext uri="{FF2B5EF4-FFF2-40B4-BE49-F238E27FC236}">
              <a16:creationId xmlns:a16="http://schemas.microsoft.com/office/drawing/2014/main" id="{15FED7B8-C019-44E8-95D6-CE00109F5DD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a:extLst>
            <a:ext uri="{FF2B5EF4-FFF2-40B4-BE49-F238E27FC236}">
              <a16:creationId xmlns:a16="http://schemas.microsoft.com/office/drawing/2014/main" id="{83D366F7-1422-44AB-BECC-3288C13DBA9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a:extLst>
            <a:ext uri="{FF2B5EF4-FFF2-40B4-BE49-F238E27FC236}">
              <a16:creationId xmlns:a16="http://schemas.microsoft.com/office/drawing/2014/main" id="{95207CB1-5DF5-4722-B1BA-B35ED096639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4" name="テキスト ボックス 263">
          <a:extLst>
            <a:ext uri="{FF2B5EF4-FFF2-40B4-BE49-F238E27FC236}">
              <a16:creationId xmlns:a16="http://schemas.microsoft.com/office/drawing/2014/main" id="{68F6AD55-F565-4134-B92C-975518E4F41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F6999DC7-B455-4080-BF2D-CFE1B5A0B85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6" name="テキスト ボックス 265">
          <a:extLst>
            <a:ext uri="{FF2B5EF4-FFF2-40B4-BE49-F238E27FC236}">
              <a16:creationId xmlns:a16="http://schemas.microsoft.com/office/drawing/2014/main" id="{9A70F705-7939-46B8-9B14-0E2E75FEF40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a:extLst>
            <a:ext uri="{FF2B5EF4-FFF2-40B4-BE49-F238E27FC236}">
              <a16:creationId xmlns:a16="http://schemas.microsoft.com/office/drawing/2014/main" id="{648F169C-4A99-44F1-BB8E-8AB01CF83A8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68" name="直線コネクタ 267">
          <a:extLst>
            <a:ext uri="{FF2B5EF4-FFF2-40B4-BE49-F238E27FC236}">
              <a16:creationId xmlns:a16="http://schemas.microsoft.com/office/drawing/2014/main" id="{C6322880-F614-4975-BB6D-7172DF2D31D6}"/>
            </a:ext>
          </a:extLst>
        </xdr:cNvPr>
        <xdr:cNvCxnSpPr/>
      </xdr:nvCxnSpPr>
      <xdr:spPr>
        <a:xfrm flipV="1">
          <a:off x="4634865" y="1331785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69" name="【公営住宅】&#10;有形固定資産減価償却率最小値テキスト">
          <a:extLst>
            <a:ext uri="{FF2B5EF4-FFF2-40B4-BE49-F238E27FC236}">
              <a16:creationId xmlns:a16="http://schemas.microsoft.com/office/drawing/2014/main" id="{DFE8C84D-F049-472D-B480-619D5C074305}"/>
            </a:ext>
          </a:extLst>
        </xdr:cNvPr>
        <xdr:cNvSpPr txBox="1"/>
      </xdr:nvSpPr>
      <xdr:spPr>
        <a:xfrm>
          <a:off x="4673600"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70" name="直線コネクタ 269">
          <a:extLst>
            <a:ext uri="{FF2B5EF4-FFF2-40B4-BE49-F238E27FC236}">
              <a16:creationId xmlns:a16="http://schemas.microsoft.com/office/drawing/2014/main" id="{809EA774-FF20-41A5-BCD4-DE8BFE49E96B}"/>
            </a:ext>
          </a:extLst>
        </xdr:cNvPr>
        <xdr:cNvCxnSpPr/>
      </xdr:nvCxnSpPr>
      <xdr:spPr>
        <a:xfrm>
          <a:off x="4546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71" name="【公営住宅】&#10;有形固定資産減価償却率最大値テキスト">
          <a:extLst>
            <a:ext uri="{FF2B5EF4-FFF2-40B4-BE49-F238E27FC236}">
              <a16:creationId xmlns:a16="http://schemas.microsoft.com/office/drawing/2014/main" id="{946D80F9-4A65-499E-9501-1BA0B0DD6ACC}"/>
            </a:ext>
          </a:extLst>
        </xdr:cNvPr>
        <xdr:cNvSpPr txBox="1"/>
      </xdr:nvSpPr>
      <xdr:spPr>
        <a:xfrm>
          <a:off x="4673600" y="1309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72" name="直線コネクタ 271">
          <a:extLst>
            <a:ext uri="{FF2B5EF4-FFF2-40B4-BE49-F238E27FC236}">
              <a16:creationId xmlns:a16="http://schemas.microsoft.com/office/drawing/2014/main" id="{136B82F4-A9C6-43FA-BA98-01B6678AA030}"/>
            </a:ext>
          </a:extLst>
        </xdr:cNvPr>
        <xdr:cNvCxnSpPr/>
      </xdr:nvCxnSpPr>
      <xdr:spPr>
        <a:xfrm>
          <a:off x="4546600" y="1331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41927</xdr:rowOff>
    </xdr:from>
    <xdr:ext cx="405111" cy="259045"/>
    <xdr:sp macro="" textlink="">
      <xdr:nvSpPr>
        <xdr:cNvPr id="273" name="【公営住宅】&#10;有形固定資産減価償却率平均値テキスト">
          <a:extLst>
            <a:ext uri="{FF2B5EF4-FFF2-40B4-BE49-F238E27FC236}">
              <a16:creationId xmlns:a16="http://schemas.microsoft.com/office/drawing/2014/main" id="{F6A37210-0A90-4551-BEBE-AA40D4C366CE}"/>
            </a:ext>
          </a:extLst>
        </xdr:cNvPr>
        <xdr:cNvSpPr txBox="1"/>
      </xdr:nvSpPr>
      <xdr:spPr>
        <a:xfrm>
          <a:off x="4673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74" name="フローチャート: 判断 273">
          <a:extLst>
            <a:ext uri="{FF2B5EF4-FFF2-40B4-BE49-F238E27FC236}">
              <a16:creationId xmlns:a16="http://schemas.microsoft.com/office/drawing/2014/main" id="{C8C08D13-EDDC-42E7-AC93-1557800ACE5D}"/>
            </a:ext>
          </a:extLst>
        </xdr:cNvPr>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75" name="フローチャート: 判断 274">
          <a:extLst>
            <a:ext uri="{FF2B5EF4-FFF2-40B4-BE49-F238E27FC236}">
              <a16:creationId xmlns:a16="http://schemas.microsoft.com/office/drawing/2014/main" id="{84BF2AC9-581C-45EA-8158-128E613B40FD}"/>
            </a:ext>
          </a:extLst>
        </xdr:cNvPr>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276" name="フローチャート: 判断 275">
          <a:extLst>
            <a:ext uri="{FF2B5EF4-FFF2-40B4-BE49-F238E27FC236}">
              <a16:creationId xmlns:a16="http://schemas.microsoft.com/office/drawing/2014/main" id="{F7E2AD90-FD39-4CC2-AD3E-72A655B230EB}"/>
            </a:ext>
          </a:extLst>
        </xdr:cNvPr>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77" name="フローチャート: 判断 276">
          <a:extLst>
            <a:ext uri="{FF2B5EF4-FFF2-40B4-BE49-F238E27FC236}">
              <a16:creationId xmlns:a16="http://schemas.microsoft.com/office/drawing/2014/main" id="{E7F4E95C-AC68-4B63-8FFB-EB10EF7A4CE7}"/>
            </a:ext>
          </a:extLst>
        </xdr:cNvPr>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78" name="フローチャート: 判断 277">
          <a:extLst>
            <a:ext uri="{FF2B5EF4-FFF2-40B4-BE49-F238E27FC236}">
              <a16:creationId xmlns:a16="http://schemas.microsoft.com/office/drawing/2014/main" id="{08B1F0BD-2957-420A-8F37-4FA832E15A7B}"/>
            </a:ext>
          </a:extLst>
        </xdr:cNvPr>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56570CE5-C1A6-4C76-8863-AFFF8BCFB84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DEF736B4-032E-4F13-AC21-D6BE02AF3C8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3BF0DA45-53ED-4664-8AC9-4CA2594D39C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7F8FA317-EB0D-460C-85B2-A1A9F70C330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DE5E768-B848-4140-8AC7-4C4890C6FC6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34925</xdr:rowOff>
    </xdr:from>
    <xdr:to>
      <xdr:col>15</xdr:col>
      <xdr:colOff>101600</xdr:colOff>
      <xdr:row>82</xdr:row>
      <xdr:rowOff>136525</xdr:rowOff>
    </xdr:to>
    <xdr:sp macro="" textlink="">
      <xdr:nvSpPr>
        <xdr:cNvPr id="284" name="楕円 283">
          <a:extLst>
            <a:ext uri="{FF2B5EF4-FFF2-40B4-BE49-F238E27FC236}">
              <a16:creationId xmlns:a16="http://schemas.microsoft.com/office/drawing/2014/main" id="{1BF325B5-039E-431E-BBA8-026DD1793F05}"/>
            </a:ext>
          </a:extLst>
        </xdr:cNvPr>
        <xdr:cNvSpPr/>
      </xdr:nvSpPr>
      <xdr:spPr>
        <a:xfrm>
          <a:off x="2857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17780</xdr:rowOff>
    </xdr:from>
    <xdr:to>
      <xdr:col>10</xdr:col>
      <xdr:colOff>165100</xdr:colOff>
      <xdr:row>82</xdr:row>
      <xdr:rowOff>119380</xdr:rowOff>
    </xdr:to>
    <xdr:sp macro="" textlink="">
      <xdr:nvSpPr>
        <xdr:cNvPr id="285" name="楕円 284">
          <a:extLst>
            <a:ext uri="{FF2B5EF4-FFF2-40B4-BE49-F238E27FC236}">
              <a16:creationId xmlns:a16="http://schemas.microsoft.com/office/drawing/2014/main" id="{F86EEA89-5A23-4BF7-A6A5-3D92BE678C3A}"/>
            </a:ext>
          </a:extLst>
        </xdr:cNvPr>
        <xdr:cNvSpPr/>
      </xdr:nvSpPr>
      <xdr:spPr>
        <a:xfrm>
          <a:off x="1968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68580</xdr:rowOff>
    </xdr:from>
    <xdr:to>
      <xdr:col>15</xdr:col>
      <xdr:colOff>50800</xdr:colOff>
      <xdr:row>82</xdr:row>
      <xdr:rowOff>85725</xdr:rowOff>
    </xdr:to>
    <xdr:cxnSp macro="">
      <xdr:nvCxnSpPr>
        <xdr:cNvPr id="286" name="直線コネクタ 285">
          <a:extLst>
            <a:ext uri="{FF2B5EF4-FFF2-40B4-BE49-F238E27FC236}">
              <a16:creationId xmlns:a16="http://schemas.microsoft.com/office/drawing/2014/main" id="{43CCFFE7-6690-4BF8-A0F2-EB395CC4BA6F}"/>
            </a:ext>
          </a:extLst>
        </xdr:cNvPr>
        <xdr:cNvCxnSpPr/>
      </xdr:nvCxnSpPr>
      <xdr:spPr>
        <a:xfrm>
          <a:off x="2019300" y="141274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12064</xdr:rowOff>
    </xdr:from>
    <xdr:to>
      <xdr:col>6</xdr:col>
      <xdr:colOff>38100</xdr:colOff>
      <xdr:row>82</xdr:row>
      <xdr:rowOff>113664</xdr:rowOff>
    </xdr:to>
    <xdr:sp macro="" textlink="">
      <xdr:nvSpPr>
        <xdr:cNvPr id="287" name="楕円 286">
          <a:extLst>
            <a:ext uri="{FF2B5EF4-FFF2-40B4-BE49-F238E27FC236}">
              <a16:creationId xmlns:a16="http://schemas.microsoft.com/office/drawing/2014/main" id="{24A8D978-E3FD-48BD-A83A-58EFB6B2FFC9}"/>
            </a:ext>
          </a:extLst>
        </xdr:cNvPr>
        <xdr:cNvSpPr/>
      </xdr:nvSpPr>
      <xdr:spPr>
        <a:xfrm>
          <a:off x="1079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62864</xdr:rowOff>
    </xdr:from>
    <xdr:to>
      <xdr:col>10</xdr:col>
      <xdr:colOff>114300</xdr:colOff>
      <xdr:row>82</xdr:row>
      <xdr:rowOff>68580</xdr:rowOff>
    </xdr:to>
    <xdr:cxnSp macro="">
      <xdr:nvCxnSpPr>
        <xdr:cNvPr id="288" name="直線コネクタ 287">
          <a:extLst>
            <a:ext uri="{FF2B5EF4-FFF2-40B4-BE49-F238E27FC236}">
              <a16:creationId xmlns:a16="http://schemas.microsoft.com/office/drawing/2014/main" id="{0A5845CB-EFB0-4ADE-80E1-D72FE2EAA5B0}"/>
            </a:ext>
          </a:extLst>
        </xdr:cNvPr>
        <xdr:cNvCxnSpPr/>
      </xdr:nvCxnSpPr>
      <xdr:spPr>
        <a:xfrm>
          <a:off x="1130300" y="141217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147338</xdr:rowOff>
    </xdr:from>
    <xdr:ext cx="405111" cy="259045"/>
    <xdr:sp macro="" textlink="">
      <xdr:nvSpPr>
        <xdr:cNvPr id="289" name="n_1aveValue【公営住宅】&#10;有形固定資産減価償却率">
          <a:extLst>
            <a:ext uri="{FF2B5EF4-FFF2-40B4-BE49-F238E27FC236}">
              <a16:creationId xmlns:a16="http://schemas.microsoft.com/office/drawing/2014/main" id="{87457F16-7010-4EEE-8956-DF3A012B55E0}"/>
            </a:ext>
          </a:extLst>
        </xdr:cNvPr>
        <xdr:cNvSpPr txBox="1"/>
      </xdr:nvSpPr>
      <xdr:spPr>
        <a:xfrm>
          <a:off x="3582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156227</xdr:rowOff>
    </xdr:from>
    <xdr:ext cx="405111" cy="259045"/>
    <xdr:sp macro="" textlink="">
      <xdr:nvSpPr>
        <xdr:cNvPr id="290" name="n_2aveValue【公営住宅】&#10;有形固定資産減価償却率">
          <a:extLst>
            <a:ext uri="{FF2B5EF4-FFF2-40B4-BE49-F238E27FC236}">
              <a16:creationId xmlns:a16="http://schemas.microsoft.com/office/drawing/2014/main" id="{C98571FA-FEE3-4CF4-8921-26B0E8B7301C}"/>
            </a:ext>
          </a:extLst>
        </xdr:cNvPr>
        <xdr:cNvSpPr txBox="1"/>
      </xdr:nvSpPr>
      <xdr:spPr>
        <a:xfrm>
          <a:off x="2705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114316</xdr:rowOff>
    </xdr:from>
    <xdr:ext cx="405111" cy="259045"/>
    <xdr:sp macro="" textlink="">
      <xdr:nvSpPr>
        <xdr:cNvPr id="291" name="n_3aveValue【公営住宅】&#10;有形固定資産減価償却率">
          <a:extLst>
            <a:ext uri="{FF2B5EF4-FFF2-40B4-BE49-F238E27FC236}">
              <a16:creationId xmlns:a16="http://schemas.microsoft.com/office/drawing/2014/main" id="{4B4A3A6B-004E-4CAB-8142-91BC137468E3}"/>
            </a:ext>
          </a:extLst>
        </xdr:cNvPr>
        <xdr:cNvSpPr txBox="1"/>
      </xdr:nvSpPr>
      <xdr:spPr>
        <a:xfrm>
          <a:off x="1816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292" name="n_4aveValue【公営住宅】&#10;有形固定資産減価償却率">
          <a:extLst>
            <a:ext uri="{FF2B5EF4-FFF2-40B4-BE49-F238E27FC236}">
              <a16:creationId xmlns:a16="http://schemas.microsoft.com/office/drawing/2014/main" id="{B4BD734E-75D2-40DE-A0B8-B5EDD9DD815B}"/>
            </a:ext>
          </a:extLst>
        </xdr:cNvPr>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153052</xdr:rowOff>
    </xdr:from>
    <xdr:ext cx="405111" cy="259045"/>
    <xdr:sp macro="" textlink="">
      <xdr:nvSpPr>
        <xdr:cNvPr id="293" name="n_2mainValue【公営住宅】&#10;有形固定資産減価償却率">
          <a:extLst>
            <a:ext uri="{FF2B5EF4-FFF2-40B4-BE49-F238E27FC236}">
              <a16:creationId xmlns:a16="http://schemas.microsoft.com/office/drawing/2014/main" id="{85D8ED4D-F20D-449C-846D-88C64DDAA34A}"/>
            </a:ext>
          </a:extLst>
        </xdr:cNvPr>
        <xdr:cNvSpPr txBox="1"/>
      </xdr:nvSpPr>
      <xdr:spPr>
        <a:xfrm>
          <a:off x="2705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135907</xdr:rowOff>
    </xdr:from>
    <xdr:ext cx="405111" cy="259045"/>
    <xdr:sp macro="" textlink="">
      <xdr:nvSpPr>
        <xdr:cNvPr id="294" name="n_3mainValue【公営住宅】&#10;有形固定資産減価償却率">
          <a:extLst>
            <a:ext uri="{FF2B5EF4-FFF2-40B4-BE49-F238E27FC236}">
              <a16:creationId xmlns:a16="http://schemas.microsoft.com/office/drawing/2014/main" id="{89AB9D02-7843-4D53-8B31-462BDD9A761F}"/>
            </a:ext>
          </a:extLst>
        </xdr:cNvPr>
        <xdr:cNvSpPr txBox="1"/>
      </xdr:nvSpPr>
      <xdr:spPr>
        <a:xfrm>
          <a:off x="1816744"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104791</xdr:rowOff>
    </xdr:from>
    <xdr:ext cx="405111" cy="259045"/>
    <xdr:sp macro="" textlink="">
      <xdr:nvSpPr>
        <xdr:cNvPr id="295" name="n_4mainValue【公営住宅】&#10;有形固定資産減価償却率">
          <a:extLst>
            <a:ext uri="{FF2B5EF4-FFF2-40B4-BE49-F238E27FC236}">
              <a16:creationId xmlns:a16="http://schemas.microsoft.com/office/drawing/2014/main" id="{A6F2DD34-A64B-46E8-B3BB-2857528F3082}"/>
            </a:ext>
          </a:extLst>
        </xdr:cNvPr>
        <xdr:cNvSpPr txBox="1"/>
      </xdr:nvSpPr>
      <xdr:spPr>
        <a:xfrm>
          <a:off x="9277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a:extLst>
            <a:ext uri="{FF2B5EF4-FFF2-40B4-BE49-F238E27FC236}">
              <a16:creationId xmlns:a16="http://schemas.microsoft.com/office/drawing/2014/main" id="{C0A48C99-89F9-46A1-8F0B-2F4DB6F4556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a:extLst>
            <a:ext uri="{FF2B5EF4-FFF2-40B4-BE49-F238E27FC236}">
              <a16:creationId xmlns:a16="http://schemas.microsoft.com/office/drawing/2014/main" id="{28E56645-654E-4245-8734-92058038E3D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a:extLst>
            <a:ext uri="{FF2B5EF4-FFF2-40B4-BE49-F238E27FC236}">
              <a16:creationId xmlns:a16="http://schemas.microsoft.com/office/drawing/2014/main" id="{6DBE67BC-D0C6-4DF4-A7B1-99D2699EFCE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a:extLst>
            <a:ext uri="{FF2B5EF4-FFF2-40B4-BE49-F238E27FC236}">
              <a16:creationId xmlns:a16="http://schemas.microsoft.com/office/drawing/2014/main" id="{B7C16121-1B94-48D2-A006-32F3175BB5D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a:extLst>
            <a:ext uri="{FF2B5EF4-FFF2-40B4-BE49-F238E27FC236}">
              <a16:creationId xmlns:a16="http://schemas.microsoft.com/office/drawing/2014/main" id="{4F757D32-2124-4A61-996B-8EACD812E5A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a:extLst>
            <a:ext uri="{FF2B5EF4-FFF2-40B4-BE49-F238E27FC236}">
              <a16:creationId xmlns:a16="http://schemas.microsoft.com/office/drawing/2014/main" id="{39638880-600B-4FA7-BAC3-342F03B2751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a:extLst>
            <a:ext uri="{FF2B5EF4-FFF2-40B4-BE49-F238E27FC236}">
              <a16:creationId xmlns:a16="http://schemas.microsoft.com/office/drawing/2014/main" id="{57B33DC5-F25B-4D02-89B9-92F1E36590F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a:extLst>
            <a:ext uri="{FF2B5EF4-FFF2-40B4-BE49-F238E27FC236}">
              <a16:creationId xmlns:a16="http://schemas.microsoft.com/office/drawing/2014/main" id="{F5DAC602-EFFB-4922-BE29-260D5796E3B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a:extLst>
            <a:ext uri="{FF2B5EF4-FFF2-40B4-BE49-F238E27FC236}">
              <a16:creationId xmlns:a16="http://schemas.microsoft.com/office/drawing/2014/main" id="{005234AA-A15E-4A68-B4A1-0C735161093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a:extLst>
            <a:ext uri="{FF2B5EF4-FFF2-40B4-BE49-F238E27FC236}">
              <a16:creationId xmlns:a16="http://schemas.microsoft.com/office/drawing/2014/main" id="{80905138-4B66-4132-A51D-1C7728F21EB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a:extLst>
            <a:ext uri="{FF2B5EF4-FFF2-40B4-BE49-F238E27FC236}">
              <a16:creationId xmlns:a16="http://schemas.microsoft.com/office/drawing/2014/main" id="{26A50F39-FD5D-49C1-8B5F-A3865E72160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a:extLst>
            <a:ext uri="{FF2B5EF4-FFF2-40B4-BE49-F238E27FC236}">
              <a16:creationId xmlns:a16="http://schemas.microsoft.com/office/drawing/2014/main" id="{9E08B0E6-FDDB-4B61-91B0-50FAB2A8CEF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a:extLst>
            <a:ext uri="{FF2B5EF4-FFF2-40B4-BE49-F238E27FC236}">
              <a16:creationId xmlns:a16="http://schemas.microsoft.com/office/drawing/2014/main" id="{67EDFA0A-17E4-4C41-9B83-A3303811EDB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a:extLst>
            <a:ext uri="{FF2B5EF4-FFF2-40B4-BE49-F238E27FC236}">
              <a16:creationId xmlns:a16="http://schemas.microsoft.com/office/drawing/2014/main" id="{DDE5C4B4-7CA9-4D49-A25E-9FAEA0B1A64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a:extLst>
            <a:ext uri="{FF2B5EF4-FFF2-40B4-BE49-F238E27FC236}">
              <a16:creationId xmlns:a16="http://schemas.microsoft.com/office/drawing/2014/main" id="{1365DFFC-7A5F-405A-AD3B-6EDFA1BAA81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a:extLst>
            <a:ext uri="{FF2B5EF4-FFF2-40B4-BE49-F238E27FC236}">
              <a16:creationId xmlns:a16="http://schemas.microsoft.com/office/drawing/2014/main" id="{A0C8957C-D7A5-45F2-AC68-AAEA9223B23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a:extLst>
            <a:ext uri="{FF2B5EF4-FFF2-40B4-BE49-F238E27FC236}">
              <a16:creationId xmlns:a16="http://schemas.microsoft.com/office/drawing/2014/main" id="{D5DA0FF1-D450-476E-99D2-7482EC9FE52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a:extLst>
            <a:ext uri="{FF2B5EF4-FFF2-40B4-BE49-F238E27FC236}">
              <a16:creationId xmlns:a16="http://schemas.microsoft.com/office/drawing/2014/main" id="{149CB385-565D-4A7C-87EB-E073D06B80C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a:extLst>
            <a:ext uri="{FF2B5EF4-FFF2-40B4-BE49-F238E27FC236}">
              <a16:creationId xmlns:a16="http://schemas.microsoft.com/office/drawing/2014/main" id="{88028418-502A-49B8-A664-02A64720B35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a:extLst>
            <a:ext uri="{FF2B5EF4-FFF2-40B4-BE49-F238E27FC236}">
              <a16:creationId xmlns:a16="http://schemas.microsoft.com/office/drawing/2014/main" id="{547C09C6-6FFC-449E-959C-8CD35C426BC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a:extLst>
            <a:ext uri="{FF2B5EF4-FFF2-40B4-BE49-F238E27FC236}">
              <a16:creationId xmlns:a16="http://schemas.microsoft.com/office/drawing/2014/main" id="{83F41C3D-98A3-44BD-871F-6152A260068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a:extLst>
            <a:ext uri="{FF2B5EF4-FFF2-40B4-BE49-F238E27FC236}">
              <a16:creationId xmlns:a16="http://schemas.microsoft.com/office/drawing/2014/main" id="{A3A6A57D-4313-4591-993A-CAD28B9D269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a:extLst>
            <a:ext uri="{FF2B5EF4-FFF2-40B4-BE49-F238E27FC236}">
              <a16:creationId xmlns:a16="http://schemas.microsoft.com/office/drawing/2014/main" id="{7E8BF4DB-8894-4054-B1B7-8E5E4E16145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19" name="直線コネクタ 318">
          <a:extLst>
            <a:ext uri="{FF2B5EF4-FFF2-40B4-BE49-F238E27FC236}">
              <a16:creationId xmlns:a16="http://schemas.microsoft.com/office/drawing/2014/main" id="{6670CCED-FE6A-405A-B9DE-4570D9EDA928}"/>
            </a:ext>
          </a:extLst>
        </xdr:cNvPr>
        <xdr:cNvCxnSpPr/>
      </xdr:nvCxnSpPr>
      <xdr:spPr>
        <a:xfrm flipV="1">
          <a:off x="10476865" y="13333095"/>
          <a:ext cx="0" cy="1493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20" name="【公営住宅】&#10;一人当たり面積最小値テキスト">
          <a:extLst>
            <a:ext uri="{FF2B5EF4-FFF2-40B4-BE49-F238E27FC236}">
              <a16:creationId xmlns:a16="http://schemas.microsoft.com/office/drawing/2014/main" id="{41C38D96-0516-4AD4-8A34-5B9083661E95}"/>
            </a:ext>
          </a:extLst>
        </xdr:cNvPr>
        <xdr:cNvSpPr txBox="1"/>
      </xdr:nvSpPr>
      <xdr:spPr>
        <a:xfrm>
          <a:off x="10515600"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21" name="直線コネクタ 320">
          <a:extLst>
            <a:ext uri="{FF2B5EF4-FFF2-40B4-BE49-F238E27FC236}">
              <a16:creationId xmlns:a16="http://schemas.microsoft.com/office/drawing/2014/main" id="{36B1A12B-C390-4829-BCEA-E74C9D922CCC}"/>
            </a:ext>
          </a:extLst>
        </xdr:cNvPr>
        <xdr:cNvCxnSpPr/>
      </xdr:nvCxnSpPr>
      <xdr:spPr>
        <a:xfrm>
          <a:off x="103886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22" name="【公営住宅】&#10;一人当たり面積最大値テキスト">
          <a:extLst>
            <a:ext uri="{FF2B5EF4-FFF2-40B4-BE49-F238E27FC236}">
              <a16:creationId xmlns:a16="http://schemas.microsoft.com/office/drawing/2014/main" id="{F12A6D45-FB33-4B17-B078-0C255486029B}"/>
            </a:ext>
          </a:extLst>
        </xdr:cNvPr>
        <xdr:cNvSpPr txBox="1"/>
      </xdr:nvSpPr>
      <xdr:spPr>
        <a:xfrm>
          <a:off x="10515600"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23" name="直線コネクタ 322">
          <a:extLst>
            <a:ext uri="{FF2B5EF4-FFF2-40B4-BE49-F238E27FC236}">
              <a16:creationId xmlns:a16="http://schemas.microsoft.com/office/drawing/2014/main" id="{36D13E26-1223-4F12-AA1A-71989AB21429}"/>
            </a:ext>
          </a:extLst>
        </xdr:cNvPr>
        <xdr:cNvCxnSpPr/>
      </xdr:nvCxnSpPr>
      <xdr:spPr>
        <a:xfrm>
          <a:off x="10388600" y="1333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81170</xdr:rowOff>
    </xdr:from>
    <xdr:ext cx="469744" cy="259045"/>
    <xdr:sp macro="" textlink="">
      <xdr:nvSpPr>
        <xdr:cNvPr id="324" name="【公営住宅】&#10;一人当たり面積平均値テキスト">
          <a:extLst>
            <a:ext uri="{FF2B5EF4-FFF2-40B4-BE49-F238E27FC236}">
              <a16:creationId xmlns:a16="http://schemas.microsoft.com/office/drawing/2014/main" id="{12680415-9690-4330-B53D-DA01683A6F02}"/>
            </a:ext>
          </a:extLst>
        </xdr:cNvPr>
        <xdr:cNvSpPr txBox="1"/>
      </xdr:nvSpPr>
      <xdr:spPr>
        <a:xfrm>
          <a:off x="10515600" y="144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25" name="フローチャート: 判断 324">
          <a:extLst>
            <a:ext uri="{FF2B5EF4-FFF2-40B4-BE49-F238E27FC236}">
              <a16:creationId xmlns:a16="http://schemas.microsoft.com/office/drawing/2014/main" id="{78F928E6-FDF9-439B-BBC5-97FA81929225}"/>
            </a:ext>
          </a:extLst>
        </xdr:cNvPr>
        <xdr:cNvSpPr/>
      </xdr:nvSpPr>
      <xdr:spPr>
        <a:xfrm>
          <a:off x="10426700" y="145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26" name="フローチャート: 判断 325">
          <a:extLst>
            <a:ext uri="{FF2B5EF4-FFF2-40B4-BE49-F238E27FC236}">
              <a16:creationId xmlns:a16="http://schemas.microsoft.com/office/drawing/2014/main" id="{5617C7EE-7106-48AE-98FE-A6F15628AA65}"/>
            </a:ext>
          </a:extLst>
        </xdr:cNvPr>
        <xdr:cNvSpPr/>
      </xdr:nvSpPr>
      <xdr:spPr>
        <a:xfrm>
          <a:off x="95885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27" name="フローチャート: 判断 326">
          <a:extLst>
            <a:ext uri="{FF2B5EF4-FFF2-40B4-BE49-F238E27FC236}">
              <a16:creationId xmlns:a16="http://schemas.microsoft.com/office/drawing/2014/main" id="{A16BD3EA-594B-47A3-A805-8C3CF9F9973F}"/>
            </a:ext>
          </a:extLst>
        </xdr:cNvPr>
        <xdr:cNvSpPr/>
      </xdr:nvSpPr>
      <xdr:spPr>
        <a:xfrm>
          <a:off x="8699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28" name="フローチャート: 判断 327">
          <a:extLst>
            <a:ext uri="{FF2B5EF4-FFF2-40B4-BE49-F238E27FC236}">
              <a16:creationId xmlns:a16="http://schemas.microsoft.com/office/drawing/2014/main" id="{34904B53-8E0C-49DE-BC61-199DA5502371}"/>
            </a:ext>
          </a:extLst>
        </xdr:cNvPr>
        <xdr:cNvSpPr/>
      </xdr:nvSpPr>
      <xdr:spPr>
        <a:xfrm>
          <a:off x="7810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29" name="フローチャート: 判断 328">
          <a:extLst>
            <a:ext uri="{FF2B5EF4-FFF2-40B4-BE49-F238E27FC236}">
              <a16:creationId xmlns:a16="http://schemas.microsoft.com/office/drawing/2014/main" id="{C5E6ACBD-1C4E-4573-BFD5-1CF0518AECDD}"/>
            </a:ext>
          </a:extLst>
        </xdr:cNvPr>
        <xdr:cNvSpPr/>
      </xdr:nvSpPr>
      <xdr:spPr>
        <a:xfrm>
          <a:off x="6921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A1F46CF1-1FE1-4EBA-A295-8AC26C00466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8934B83F-42A3-440D-9F3C-F2CCDA41D39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974636D1-AE14-444A-AEAD-AB271A1A3FA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4D8F7312-EFB1-4603-9BFF-936FE6CBB1C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B57EAFA7-223F-4BC3-8CFB-D163E9CAE86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169418</xdr:rowOff>
    </xdr:from>
    <xdr:to>
      <xdr:col>46</xdr:col>
      <xdr:colOff>38100</xdr:colOff>
      <xdr:row>85</xdr:row>
      <xdr:rowOff>99568</xdr:rowOff>
    </xdr:to>
    <xdr:sp macro="" textlink="">
      <xdr:nvSpPr>
        <xdr:cNvPr id="335" name="楕円 334">
          <a:extLst>
            <a:ext uri="{FF2B5EF4-FFF2-40B4-BE49-F238E27FC236}">
              <a16:creationId xmlns:a16="http://schemas.microsoft.com/office/drawing/2014/main" id="{02E4D4FC-F0E6-4808-938F-BF8CDAB01637}"/>
            </a:ext>
          </a:extLst>
        </xdr:cNvPr>
        <xdr:cNvSpPr/>
      </xdr:nvSpPr>
      <xdr:spPr>
        <a:xfrm>
          <a:off x="8699500" y="1457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168275</xdr:rowOff>
    </xdr:from>
    <xdr:to>
      <xdr:col>41</xdr:col>
      <xdr:colOff>101600</xdr:colOff>
      <xdr:row>85</xdr:row>
      <xdr:rowOff>98425</xdr:rowOff>
    </xdr:to>
    <xdr:sp macro="" textlink="">
      <xdr:nvSpPr>
        <xdr:cNvPr id="336" name="楕円 335">
          <a:extLst>
            <a:ext uri="{FF2B5EF4-FFF2-40B4-BE49-F238E27FC236}">
              <a16:creationId xmlns:a16="http://schemas.microsoft.com/office/drawing/2014/main" id="{2B524987-C050-4F1E-AAD1-1EA30F594B3E}"/>
            </a:ext>
          </a:extLst>
        </xdr:cNvPr>
        <xdr:cNvSpPr/>
      </xdr:nvSpPr>
      <xdr:spPr>
        <a:xfrm>
          <a:off x="7810500" y="14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47625</xdr:rowOff>
    </xdr:from>
    <xdr:to>
      <xdr:col>45</xdr:col>
      <xdr:colOff>177800</xdr:colOff>
      <xdr:row>85</xdr:row>
      <xdr:rowOff>48768</xdr:rowOff>
    </xdr:to>
    <xdr:cxnSp macro="">
      <xdr:nvCxnSpPr>
        <xdr:cNvPr id="337" name="直線コネクタ 336">
          <a:extLst>
            <a:ext uri="{FF2B5EF4-FFF2-40B4-BE49-F238E27FC236}">
              <a16:creationId xmlns:a16="http://schemas.microsoft.com/office/drawing/2014/main" id="{D1C20B0C-CEBB-42A0-B5DF-1D51BC409BDF}"/>
            </a:ext>
          </a:extLst>
        </xdr:cNvPr>
        <xdr:cNvCxnSpPr/>
      </xdr:nvCxnSpPr>
      <xdr:spPr>
        <a:xfrm>
          <a:off x="7861300" y="1462087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169418</xdr:rowOff>
    </xdr:from>
    <xdr:to>
      <xdr:col>36</xdr:col>
      <xdr:colOff>165100</xdr:colOff>
      <xdr:row>85</xdr:row>
      <xdr:rowOff>99568</xdr:rowOff>
    </xdr:to>
    <xdr:sp macro="" textlink="">
      <xdr:nvSpPr>
        <xdr:cNvPr id="338" name="楕円 337">
          <a:extLst>
            <a:ext uri="{FF2B5EF4-FFF2-40B4-BE49-F238E27FC236}">
              <a16:creationId xmlns:a16="http://schemas.microsoft.com/office/drawing/2014/main" id="{5B57DF47-7CE3-40C1-AE69-CC525CDDAB2E}"/>
            </a:ext>
          </a:extLst>
        </xdr:cNvPr>
        <xdr:cNvSpPr/>
      </xdr:nvSpPr>
      <xdr:spPr>
        <a:xfrm>
          <a:off x="6921500" y="1457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47625</xdr:rowOff>
    </xdr:from>
    <xdr:to>
      <xdr:col>41</xdr:col>
      <xdr:colOff>50800</xdr:colOff>
      <xdr:row>85</xdr:row>
      <xdr:rowOff>48768</xdr:rowOff>
    </xdr:to>
    <xdr:cxnSp macro="">
      <xdr:nvCxnSpPr>
        <xdr:cNvPr id="339" name="直線コネクタ 338">
          <a:extLst>
            <a:ext uri="{FF2B5EF4-FFF2-40B4-BE49-F238E27FC236}">
              <a16:creationId xmlns:a16="http://schemas.microsoft.com/office/drawing/2014/main" id="{DD9FC4DA-CF52-4981-A16D-BA887A02B5F8}"/>
            </a:ext>
          </a:extLst>
        </xdr:cNvPr>
        <xdr:cNvCxnSpPr/>
      </xdr:nvCxnSpPr>
      <xdr:spPr>
        <a:xfrm flipV="1">
          <a:off x="6972300" y="1462087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60469</xdr:rowOff>
    </xdr:from>
    <xdr:ext cx="469744" cy="259045"/>
    <xdr:sp macro="" textlink="">
      <xdr:nvSpPr>
        <xdr:cNvPr id="340" name="n_1aveValue【公営住宅】&#10;一人当たり面積">
          <a:extLst>
            <a:ext uri="{FF2B5EF4-FFF2-40B4-BE49-F238E27FC236}">
              <a16:creationId xmlns:a16="http://schemas.microsoft.com/office/drawing/2014/main" id="{90BA0972-AEA7-47F6-8F92-8F7484AF64C6}"/>
            </a:ext>
          </a:extLst>
        </xdr:cNvPr>
        <xdr:cNvSpPr txBox="1"/>
      </xdr:nvSpPr>
      <xdr:spPr>
        <a:xfrm>
          <a:off x="9391727" y="142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66184</xdr:rowOff>
    </xdr:from>
    <xdr:ext cx="469744" cy="259045"/>
    <xdr:sp macro="" textlink="">
      <xdr:nvSpPr>
        <xdr:cNvPr id="341" name="n_2aveValue【公営住宅】&#10;一人当たり面積">
          <a:extLst>
            <a:ext uri="{FF2B5EF4-FFF2-40B4-BE49-F238E27FC236}">
              <a16:creationId xmlns:a16="http://schemas.microsoft.com/office/drawing/2014/main" id="{8DFE8520-F79C-4D51-8636-DC6D35AF274F}"/>
            </a:ext>
          </a:extLst>
        </xdr:cNvPr>
        <xdr:cNvSpPr txBox="1"/>
      </xdr:nvSpPr>
      <xdr:spPr>
        <a:xfrm>
          <a:off x="85154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68090</xdr:rowOff>
    </xdr:from>
    <xdr:ext cx="469744" cy="259045"/>
    <xdr:sp macro="" textlink="">
      <xdr:nvSpPr>
        <xdr:cNvPr id="342" name="n_3aveValue【公営住宅】&#10;一人当たり面積">
          <a:extLst>
            <a:ext uri="{FF2B5EF4-FFF2-40B4-BE49-F238E27FC236}">
              <a16:creationId xmlns:a16="http://schemas.microsoft.com/office/drawing/2014/main" id="{3F303389-1E87-4BB0-ADD0-AAA3FBBD9941}"/>
            </a:ext>
          </a:extLst>
        </xdr:cNvPr>
        <xdr:cNvSpPr txBox="1"/>
      </xdr:nvSpPr>
      <xdr:spPr>
        <a:xfrm>
          <a:off x="7626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77615</xdr:rowOff>
    </xdr:from>
    <xdr:ext cx="469744" cy="259045"/>
    <xdr:sp macro="" textlink="">
      <xdr:nvSpPr>
        <xdr:cNvPr id="343" name="n_4aveValue【公営住宅】&#10;一人当たり面積">
          <a:extLst>
            <a:ext uri="{FF2B5EF4-FFF2-40B4-BE49-F238E27FC236}">
              <a16:creationId xmlns:a16="http://schemas.microsoft.com/office/drawing/2014/main" id="{7285BFD4-4820-4FF2-9E0C-3E3C154E8790}"/>
            </a:ext>
          </a:extLst>
        </xdr:cNvPr>
        <xdr:cNvSpPr txBox="1"/>
      </xdr:nvSpPr>
      <xdr:spPr>
        <a:xfrm>
          <a:off x="6737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90695</xdr:rowOff>
    </xdr:from>
    <xdr:ext cx="469744" cy="259045"/>
    <xdr:sp macro="" textlink="">
      <xdr:nvSpPr>
        <xdr:cNvPr id="344" name="n_2mainValue【公営住宅】&#10;一人当たり面積">
          <a:extLst>
            <a:ext uri="{FF2B5EF4-FFF2-40B4-BE49-F238E27FC236}">
              <a16:creationId xmlns:a16="http://schemas.microsoft.com/office/drawing/2014/main" id="{737E993C-FB8F-4A29-8822-D3C73A34F8C3}"/>
            </a:ext>
          </a:extLst>
        </xdr:cNvPr>
        <xdr:cNvSpPr txBox="1"/>
      </xdr:nvSpPr>
      <xdr:spPr>
        <a:xfrm>
          <a:off x="8515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89552</xdr:rowOff>
    </xdr:from>
    <xdr:ext cx="469744" cy="259045"/>
    <xdr:sp macro="" textlink="">
      <xdr:nvSpPr>
        <xdr:cNvPr id="345" name="n_3mainValue【公営住宅】&#10;一人当たり面積">
          <a:extLst>
            <a:ext uri="{FF2B5EF4-FFF2-40B4-BE49-F238E27FC236}">
              <a16:creationId xmlns:a16="http://schemas.microsoft.com/office/drawing/2014/main" id="{B18D741B-E8B0-4146-AA2C-24436E24F892}"/>
            </a:ext>
          </a:extLst>
        </xdr:cNvPr>
        <xdr:cNvSpPr txBox="1"/>
      </xdr:nvSpPr>
      <xdr:spPr>
        <a:xfrm>
          <a:off x="7626427" y="1466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90695</xdr:rowOff>
    </xdr:from>
    <xdr:ext cx="469744" cy="259045"/>
    <xdr:sp macro="" textlink="">
      <xdr:nvSpPr>
        <xdr:cNvPr id="346" name="n_4mainValue【公営住宅】&#10;一人当たり面積">
          <a:extLst>
            <a:ext uri="{FF2B5EF4-FFF2-40B4-BE49-F238E27FC236}">
              <a16:creationId xmlns:a16="http://schemas.microsoft.com/office/drawing/2014/main" id="{2B0C9967-C35D-412B-80FA-D2F9C2DB7040}"/>
            </a:ext>
          </a:extLst>
        </xdr:cNvPr>
        <xdr:cNvSpPr txBox="1"/>
      </xdr:nvSpPr>
      <xdr:spPr>
        <a:xfrm>
          <a:off x="6737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8ABDDF62-B88A-4583-B23A-802278099DF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C4C7F5ED-61CE-44F3-9A0B-D6CAF10759D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E82AF494-F8A2-4B9A-9BA3-EA4CD56F772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76593C87-91CB-4395-868F-79472CE5447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0CF48506-F972-4833-9932-E9FA70AD50F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B8CCB7DB-F2B8-4105-A016-53FC0AB7BEB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1629BD9C-E075-40A1-B7D5-ED042535893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ECA5CDF9-FCC9-4B69-86AB-FD892F9702A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id="{CB548DA0-36C1-4F71-9638-FBE580D0C4C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id="{621DC52A-4BFD-402D-B4E9-39B0B0E572B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id="{FC49BA25-1635-47DD-822F-51DBD7CA7D9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id="{A702F567-53D7-40CD-9BBD-447844C8C11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id="{EC45D02B-3B67-41DE-A9EA-E88F59CB8A8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id="{21C8D988-868D-4B8C-B098-6DCC8CEF289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id="{84892892-F760-43DA-BE8B-5F7EDDAFBFD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id="{C4E20569-C423-40E2-BB97-9DC2728589E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id="{A9F654FD-14B0-4C9E-A513-E449D375969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id="{29C6C6C8-E4E0-4BD1-9617-4A71F515C8C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id="{51296766-9907-4DD7-883E-FCE6B33DBCA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id="{9BEEE930-6635-49D7-8741-1BDE390C78E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id="{D1158DC0-BE3E-4C44-AD3C-C67B52883DE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id="{9CA06170-0B86-48EB-B81A-D3D347F78E8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id="{A6FFC98F-658F-44FB-B342-80EAB68C16E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id="{1EA67309-9388-4D02-A0BE-E1EB8BB28A3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id="{1CB70E80-0BE0-49B0-8535-B30AFFD6383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id="{602E182D-3BFC-4DDE-AF67-0F211FEDD43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3" name="テキスト ボックス 372">
          <a:extLst>
            <a:ext uri="{FF2B5EF4-FFF2-40B4-BE49-F238E27FC236}">
              <a16:creationId xmlns:a16="http://schemas.microsoft.com/office/drawing/2014/main" id="{EFBF1074-06A8-4AE9-AB9B-0D0BAE1C57A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4" name="直線コネクタ 373">
          <a:extLst>
            <a:ext uri="{FF2B5EF4-FFF2-40B4-BE49-F238E27FC236}">
              <a16:creationId xmlns:a16="http://schemas.microsoft.com/office/drawing/2014/main" id="{DABC1A69-8192-44E4-971E-D97AE343545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5" name="テキスト ボックス 374">
          <a:extLst>
            <a:ext uri="{FF2B5EF4-FFF2-40B4-BE49-F238E27FC236}">
              <a16:creationId xmlns:a16="http://schemas.microsoft.com/office/drawing/2014/main" id="{9F1C9E03-9122-4127-B8FB-8F2C68E493E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6" name="直線コネクタ 375">
          <a:extLst>
            <a:ext uri="{FF2B5EF4-FFF2-40B4-BE49-F238E27FC236}">
              <a16:creationId xmlns:a16="http://schemas.microsoft.com/office/drawing/2014/main" id="{7CAE18EA-88A7-4159-9F74-0D5CFCC37AA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7" name="テキスト ボックス 376">
          <a:extLst>
            <a:ext uri="{FF2B5EF4-FFF2-40B4-BE49-F238E27FC236}">
              <a16:creationId xmlns:a16="http://schemas.microsoft.com/office/drawing/2014/main" id="{CACCE1CA-7CC2-44D1-BDAB-51E7C645323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8" name="直線コネクタ 377">
          <a:extLst>
            <a:ext uri="{FF2B5EF4-FFF2-40B4-BE49-F238E27FC236}">
              <a16:creationId xmlns:a16="http://schemas.microsoft.com/office/drawing/2014/main" id="{EF085E51-213F-4139-B4EB-B08BBEBE9C2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9" name="テキスト ボックス 378">
          <a:extLst>
            <a:ext uri="{FF2B5EF4-FFF2-40B4-BE49-F238E27FC236}">
              <a16:creationId xmlns:a16="http://schemas.microsoft.com/office/drawing/2014/main" id="{B63FD9F3-B3A5-430A-99DC-223C094B324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0" name="直線コネクタ 379">
          <a:extLst>
            <a:ext uri="{FF2B5EF4-FFF2-40B4-BE49-F238E27FC236}">
              <a16:creationId xmlns:a16="http://schemas.microsoft.com/office/drawing/2014/main" id="{EABB21DC-B39D-4996-972B-098E2D6BC15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1" name="テキスト ボックス 380">
          <a:extLst>
            <a:ext uri="{FF2B5EF4-FFF2-40B4-BE49-F238E27FC236}">
              <a16:creationId xmlns:a16="http://schemas.microsoft.com/office/drawing/2014/main" id="{77403286-66C1-4AEE-9609-372A3F83D7C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2" name="直線コネクタ 381">
          <a:extLst>
            <a:ext uri="{FF2B5EF4-FFF2-40B4-BE49-F238E27FC236}">
              <a16:creationId xmlns:a16="http://schemas.microsoft.com/office/drawing/2014/main" id="{3FCF9A8D-DF9E-4601-9A9E-D497EF5C3CA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3" name="テキスト ボックス 382">
          <a:extLst>
            <a:ext uri="{FF2B5EF4-FFF2-40B4-BE49-F238E27FC236}">
              <a16:creationId xmlns:a16="http://schemas.microsoft.com/office/drawing/2014/main" id="{EFDA39F0-7143-417A-B5AD-E822C68D67BE}"/>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a:extLst>
            <a:ext uri="{FF2B5EF4-FFF2-40B4-BE49-F238E27FC236}">
              <a16:creationId xmlns:a16="http://schemas.microsoft.com/office/drawing/2014/main" id="{CC39D52D-8496-46EC-8532-209756F746C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5" name="テキスト ボックス 384">
          <a:extLst>
            <a:ext uri="{FF2B5EF4-FFF2-40B4-BE49-F238E27FC236}">
              <a16:creationId xmlns:a16="http://schemas.microsoft.com/office/drawing/2014/main" id="{581508F6-D0A3-4A86-95DB-55E3CF922E1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a:extLst>
            <a:ext uri="{FF2B5EF4-FFF2-40B4-BE49-F238E27FC236}">
              <a16:creationId xmlns:a16="http://schemas.microsoft.com/office/drawing/2014/main" id="{6CDBD9F2-C5D4-4812-8526-80F9DA9C8B3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387" name="直線コネクタ 386">
          <a:extLst>
            <a:ext uri="{FF2B5EF4-FFF2-40B4-BE49-F238E27FC236}">
              <a16:creationId xmlns:a16="http://schemas.microsoft.com/office/drawing/2014/main" id="{639880A8-F744-4A60-8685-28F5CD9848E9}"/>
            </a:ext>
          </a:extLst>
        </xdr:cNvPr>
        <xdr:cNvCxnSpPr/>
      </xdr:nvCxnSpPr>
      <xdr:spPr>
        <a:xfrm flipV="1">
          <a:off x="16318864"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88" name="【認定こども園・幼稚園・保育所】&#10;有形固定資産減価償却率最小値テキスト">
          <a:extLst>
            <a:ext uri="{FF2B5EF4-FFF2-40B4-BE49-F238E27FC236}">
              <a16:creationId xmlns:a16="http://schemas.microsoft.com/office/drawing/2014/main" id="{98C1B615-68DD-4801-8016-DDFDAF8713A7}"/>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89" name="直線コネクタ 388">
          <a:extLst>
            <a:ext uri="{FF2B5EF4-FFF2-40B4-BE49-F238E27FC236}">
              <a16:creationId xmlns:a16="http://schemas.microsoft.com/office/drawing/2014/main" id="{2AA44C08-5969-41CC-9136-F6CAFAF5217D}"/>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390" name="【認定こども園・幼稚園・保育所】&#10;有形固定資産減価償却率最大値テキスト">
          <a:extLst>
            <a:ext uri="{FF2B5EF4-FFF2-40B4-BE49-F238E27FC236}">
              <a16:creationId xmlns:a16="http://schemas.microsoft.com/office/drawing/2014/main" id="{CE457131-37D1-49D2-8DAE-543E7C99079F}"/>
            </a:ext>
          </a:extLst>
        </xdr:cNvPr>
        <xdr:cNvSpPr txBox="1"/>
      </xdr:nvSpPr>
      <xdr:spPr>
        <a:xfrm>
          <a:off x="16357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391" name="直線コネクタ 390">
          <a:extLst>
            <a:ext uri="{FF2B5EF4-FFF2-40B4-BE49-F238E27FC236}">
              <a16:creationId xmlns:a16="http://schemas.microsoft.com/office/drawing/2014/main" id="{D0E6861A-1CA1-4313-A74A-90A9257AA03F}"/>
            </a:ext>
          </a:extLst>
        </xdr:cNvPr>
        <xdr:cNvCxnSpPr/>
      </xdr:nvCxnSpPr>
      <xdr:spPr>
        <a:xfrm>
          <a:off x="16230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95267</xdr:rowOff>
    </xdr:from>
    <xdr:ext cx="405111" cy="259045"/>
    <xdr:sp macro="" textlink="">
      <xdr:nvSpPr>
        <xdr:cNvPr id="392" name="【認定こども園・幼稚園・保育所】&#10;有形固定資産減価償却率平均値テキスト">
          <a:extLst>
            <a:ext uri="{FF2B5EF4-FFF2-40B4-BE49-F238E27FC236}">
              <a16:creationId xmlns:a16="http://schemas.microsoft.com/office/drawing/2014/main" id="{E6331BC6-2321-44C1-BDE1-3715FD634182}"/>
            </a:ext>
          </a:extLst>
        </xdr:cNvPr>
        <xdr:cNvSpPr txBox="1"/>
      </xdr:nvSpPr>
      <xdr:spPr>
        <a:xfrm>
          <a:off x="163576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393" name="フローチャート: 判断 392">
          <a:extLst>
            <a:ext uri="{FF2B5EF4-FFF2-40B4-BE49-F238E27FC236}">
              <a16:creationId xmlns:a16="http://schemas.microsoft.com/office/drawing/2014/main" id="{CC6CD95D-1398-459B-A2F6-B231BE3FE402}"/>
            </a:ext>
          </a:extLst>
        </xdr:cNvPr>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394" name="フローチャート: 判断 393">
          <a:extLst>
            <a:ext uri="{FF2B5EF4-FFF2-40B4-BE49-F238E27FC236}">
              <a16:creationId xmlns:a16="http://schemas.microsoft.com/office/drawing/2014/main" id="{EC4FEAA9-5E64-4E4A-86C1-5C8F0CCFC240}"/>
            </a:ext>
          </a:extLst>
        </xdr:cNvPr>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395" name="フローチャート: 判断 394">
          <a:extLst>
            <a:ext uri="{FF2B5EF4-FFF2-40B4-BE49-F238E27FC236}">
              <a16:creationId xmlns:a16="http://schemas.microsoft.com/office/drawing/2014/main" id="{00100538-366E-49DF-97F9-53BABBF90345}"/>
            </a:ext>
          </a:extLst>
        </xdr:cNvPr>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396" name="フローチャート: 判断 395">
          <a:extLst>
            <a:ext uri="{FF2B5EF4-FFF2-40B4-BE49-F238E27FC236}">
              <a16:creationId xmlns:a16="http://schemas.microsoft.com/office/drawing/2014/main" id="{05A0E21A-2A4A-48D7-ADDD-000C2711D092}"/>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397" name="フローチャート: 判断 396">
          <a:extLst>
            <a:ext uri="{FF2B5EF4-FFF2-40B4-BE49-F238E27FC236}">
              <a16:creationId xmlns:a16="http://schemas.microsoft.com/office/drawing/2014/main" id="{A270C39C-A9F5-493E-BEF2-F52326C4827B}"/>
            </a:ext>
          </a:extLst>
        </xdr:cNvPr>
        <xdr:cNvSpPr/>
      </xdr:nvSpPr>
      <xdr:spPr>
        <a:xfrm>
          <a:off x="12763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55A8A6F6-5965-4792-A4AA-3927BC18365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EE66469C-CC5B-4195-B0F3-0D3DA5B656B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B6263140-1B38-4D44-8C2A-ABBE0920B7E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569E42CE-16F7-4E80-AEA0-ED5A12D5D08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738929CA-5C8E-4EB3-AD46-23DB797E000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41</xdr:row>
      <xdr:rowOff>103505</xdr:rowOff>
    </xdr:from>
    <xdr:to>
      <xdr:col>76</xdr:col>
      <xdr:colOff>165100</xdr:colOff>
      <xdr:row>42</xdr:row>
      <xdr:rowOff>33655</xdr:rowOff>
    </xdr:to>
    <xdr:sp macro="" textlink="">
      <xdr:nvSpPr>
        <xdr:cNvPr id="403" name="楕円 402">
          <a:extLst>
            <a:ext uri="{FF2B5EF4-FFF2-40B4-BE49-F238E27FC236}">
              <a16:creationId xmlns:a16="http://schemas.microsoft.com/office/drawing/2014/main" id="{16D50E26-6CA8-4185-899A-7E5E44AA9522}"/>
            </a:ext>
          </a:extLst>
        </xdr:cNvPr>
        <xdr:cNvSpPr/>
      </xdr:nvSpPr>
      <xdr:spPr>
        <a:xfrm>
          <a:off x="14541500" y="71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41</xdr:row>
      <xdr:rowOff>97790</xdr:rowOff>
    </xdr:from>
    <xdr:to>
      <xdr:col>72</xdr:col>
      <xdr:colOff>38100</xdr:colOff>
      <xdr:row>42</xdr:row>
      <xdr:rowOff>27940</xdr:rowOff>
    </xdr:to>
    <xdr:sp macro="" textlink="">
      <xdr:nvSpPr>
        <xdr:cNvPr id="404" name="楕円 403">
          <a:extLst>
            <a:ext uri="{FF2B5EF4-FFF2-40B4-BE49-F238E27FC236}">
              <a16:creationId xmlns:a16="http://schemas.microsoft.com/office/drawing/2014/main" id="{468D541A-7473-4CAD-8361-FC1B73C4C237}"/>
            </a:ext>
          </a:extLst>
        </xdr:cNvPr>
        <xdr:cNvSpPr/>
      </xdr:nvSpPr>
      <xdr:spPr>
        <a:xfrm>
          <a:off x="136525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148590</xdr:rowOff>
    </xdr:from>
    <xdr:to>
      <xdr:col>76</xdr:col>
      <xdr:colOff>114300</xdr:colOff>
      <xdr:row>41</xdr:row>
      <xdr:rowOff>154305</xdr:rowOff>
    </xdr:to>
    <xdr:cxnSp macro="">
      <xdr:nvCxnSpPr>
        <xdr:cNvPr id="405" name="直線コネクタ 404">
          <a:extLst>
            <a:ext uri="{FF2B5EF4-FFF2-40B4-BE49-F238E27FC236}">
              <a16:creationId xmlns:a16="http://schemas.microsoft.com/office/drawing/2014/main" id="{F432FB49-8E24-4E64-9F07-36FF67AD7AE0}"/>
            </a:ext>
          </a:extLst>
        </xdr:cNvPr>
        <xdr:cNvCxnSpPr/>
      </xdr:nvCxnSpPr>
      <xdr:spPr>
        <a:xfrm>
          <a:off x="13703300" y="71780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90170</xdr:rowOff>
    </xdr:from>
    <xdr:to>
      <xdr:col>67</xdr:col>
      <xdr:colOff>101600</xdr:colOff>
      <xdr:row>42</xdr:row>
      <xdr:rowOff>20320</xdr:rowOff>
    </xdr:to>
    <xdr:sp macro="" textlink="">
      <xdr:nvSpPr>
        <xdr:cNvPr id="406" name="楕円 405">
          <a:extLst>
            <a:ext uri="{FF2B5EF4-FFF2-40B4-BE49-F238E27FC236}">
              <a16:creationId xmlns:a16="http://schemas.microsoft.com/office/drawing/2014/main" id="{0AF4F726-D327-4060-9008-AEED9DC363CD}"/>
            </a:ext>
          </a:extLst>
        </xdr:cNvPr>
        <xdr:cNvSpPr/>
      </xdr:nvSpPr>
      <xdr:spPr>
        <a:xfrm>
          <a:off x="12763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140970</xdr:rowOff>
    </xdr:from>
    <xdr:to>
      <xdr:col>71</xdr:col>
      <xdr:colOff>177800</xdr:colOff>
      <xdr:row>41</xdr:row>
      <xdr:rowOff>148590</xdr:rowOff>
    </xdr:to>
    <xdr:cxnSp macro="">
      <xdr:nvCxnSpPr>
        <xdr:cNvPr id="407" name="直線コネクタ 406">
          <a:extLst>
            <a:ext uri="{FF2B5EF4-FFF2-40B4-BE49-F238E27FC236}">
              <a16:creationId xmlns:a16="http://schemas.microsoft.com/office/drawing/2014/main" id="{461116AE-2F83-4980-81E7-1B296319FAF2}"/>
            </a:ext>
          </a:extLst>
        </xdr:cNvPr>
        <xdr:cNvCxnSpPr/>
      </xdr:nvCxnSpPr>
      <xdr:spPr>
        <a:xfrm>
          <a:off x="12814300" y="7170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408" name="n_1aveValue【認定こども園・幼稚園・保育所】&#10;有形固定資産減価償却率">
          <a:extLst>
            <a:ext uri="{FF2B5EF4-FFF2-40B4-BE49-F238E27FC236}">
              <a16:creationId xmlns:a16="http://schemas.microsoft.com/office/drawing/2014/main" id="{DD917980-811A-42EE-BE48-3540C5B4E9C5}"/>
            </a:ext>
          </a:extLst>
        </xdr:cNvPr>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409" name="n_2aveValue【認定こども園・幼稚園・保育所】&#10;有形固定資産減価償却率">
          <a:extLst>
            <a:ext uri="{FF2B5EF4-FFF2-40B4-BE49-F238E27FC236}">
              <a16:creationId xmlns:a16="http://schemas.microsoft.com/office/drawing/2014/main" id="{EB293000-ECB2-4958-B0D9-5DFB0E23F8F2}"/>
            </a:ext>
          </a:extLst>
        </xdr:cNvPr>
        <xdr:cNvSpPr txBox="1"/>
      </xdr:nvSpPr>
      <xdr:spPr>
        <a:xfrm>
          <a:off x="14389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10" name="n_3aveValue【認定こども園・幼稚園・保育所】&#10;有形固定資産減価償却率">
          <a:extLst>
            <a:ext uri="{FF2B5EF4-FFF2-40B4-BE49-F238E27FC236}">
              <a16:creationId xmlns:a16="http://schemas.microsoft.com/office/drawing/2014/main" id="{788E1FDF-A03A-463B-A04A-D78D21A53A3B}"/>
            </a:ext>
          </a:extLst>
        </xdr:cNvPr>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122572</xdr:rowOff>
    </xdr:from>
    <xdr:ext cx="405111" cy="259045"/>
    <xdr:sp macro="" textlink="">
      <xdr:nvSpPr>
        <xdr:cNvPr id="411" name="n_4aveValue【認定こども園・幼稚園・保育所】&#10;有形固定資産減価償却率">
          <a:extLst>
            <a:ext uri="{FF2B5EF4-FFF2-40B4-BE49-F238E27FC236}">
              <a16:creationId xmlns:a16="http://schemas.microsoft.com/office/drawing/2014/main" id="{36D97299-FFFB-40B9-A3D4-F2D6621FEC59}"/>
            </a:ext>
          </a:extLst>
        </xdr:cNvPr>
        <xdr:cNvSpPr txBox="1"/>
      </xdr:nvSpPr>
      <xdr:spPr>
        <a:xfrm>
          <a:off x="12611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24782</xdr:rowOff>
    </xdr:from>
    <xdr:ext cx="405111" cy="259045"/>
    <xdr:sp macro="" textlink="">
      <xdr:nvSpPr>
        <xdr:cNvPr id="412" name="n_2mainValue【認定こども園・幼稚園・保育所】&#10;有形固定資産減価償却率">
          <a:extLst>
            <a:ext uri="{FF2B5EF4-FFF2-40B4-BE49-F238E27FC236}">
              <a16:creationId xmlns:a16="http://schemas.microsoft.com/office/drawing/2014/main" id="{C2FE209C-5200-4640-BA9C-A381BF47035C}"/>
            </a:ext>
          </a:extLst>
        </xdr:cNvPr>
        <xdr:cNvSpPr txBox="1"/>
      </xdr:nvSpPr>
      <xdr:spPr>
        <a:xfrm>
          <a:off x="14389744"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19067</xdr:rowOff>
    </xdr:from>
    <xdr:ext cx="405111" cy="259045"/>
    <xdr:sp macro="" textlink="">
      <xdr:nvSpPr>
        <xdr:cNvPr id="413" name="n_3mainValue【認定こども園・幼稚園・保育所】&#10;有形固定資産減価償却率">
          <a:extLst>
            <a:ext uri="{FF2B5EF4-FFF2-40B4-BE49-F238E27FC236}">
              <a16:creationId xmlns:a16="http://schemas.microsoft.com/office/drawing/2014/main" id="{15314F2C-D371-42EF-B862-93C048D29E13}"/>
            </a:ext>
          </a:extLst>
        </xdr:cNvPr>
        <xdr:cNvSpPr txBox="1"/>
      </xdr:nvSpPr>
      <xdr:spPr>
        <a:xfrm>
          <a:off x="13500744" y="721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11447</xdr:rowOff>
    </xdr:from>
    <xdr:ext cx="405111" cy="259045"/>
    <xdr:sp macro="" textlink="">
      <xdr:nvSpPr>
        <xdr:cNvPr id="414" name="n_4mainValue【認定こども園・幼稚園・保育所】&#10;有形固定資産減価償却率">
          <a:extLst>
            <a:ext uri="{FF2B5EF4-FFF2-40B4-BE49-F238E27FC236}">
              <a16:creationId xmlns:a16="http://schemas.microsoft.com/office/drawing/2014/main" id="{EE876B17-EF75-4EBE-81D8-E9591CEDC016}"/>
            </a:ext>
          </a:extLst>
        </xdr:cNvPr>
        <xdr:cNvSpPr txBox="1"/>
      </xdr:nvSpPr>
      <xdr:spPr>
        <a:xfrm>
          <a:off x="12611744"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a:extLst>
            <a:ext uri="{FF2B5EF4-FFF2-40B4-BE49-F238E27FC236}">
              <a16:creationId xmlns:a16="http://schemas.microsoft.com/office/drawing/2014/main" id="{104BCDAA-A1D3-4791-B7A2-2A2339955B5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a:extLst>
            <a:ext uri="{FF2B5EF4-FFF2-40B4-BE49-F238E27FC236}">
              <a16:creationId xmlns:a16="http://schemas.microsoft.com/office/drawing/2014/main" id="{1E8BD1BC-4644-46B2-9933-E812F12734E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a:extLst>
            <a:ext uri="{FF2B5EF4-FFF2-40B4-BE49-F238E27FC236}">
              <a16:creationId xmlns:a16="http://schemas.microsoft.com/office/drawing/2014/main" id="{CCD0D49F-6ABB-4CF8-AB82-8FA8D189643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a:extLst>
            <a:ext uri="{FF2B5EF4-FFF2-40B4-BE49-F238E27FC236}">
              <a16:creationId xmlns:a16="http://schemas.microsoft.com/office/drawing/2014/main" id="{8979B8D4-C1D5-4D09-B91B-3B16330E81B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a:extLst>
            <a:ext uri="{FF2B5EF4-FFF2-40B4-BE49-F238E27FC236}">
              <a16:creationId xmlns:a16="http://schemas.microsoft.com/office/drawing/2014/main" id="{D04D146E-9A34-49BB-AB9D-BC56A34A6F7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a:extLst>
            <a:ext uri="{FF2B5EF4-FFF2-40B4-BE49-F238E27FC236}">
              <a16:creationId xmlns:a16="http://schemas.microsoft.com/office/drawing/2014/main" id="{9EF8E3C9-3155-4187-9FEA-73A8F2091C2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a:extLst>
            <a:ext uri="{FF2B5EF4-FFF2-40B4-BE49-F238E27FC236}">
              <a16:creationId xmlns:a16="http://schemas.microsoft.com/office/drawing/2014/main" id="{49F0940F-A296-43B4-A96C-8C3AE4D872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a:extLst>
            <a:ext uri="{FF2B5EF4-FFF2-40B4-BE49-F238E27FC236}">
              <a16:creationId xmlns:a16="http://schemas.microsoft.com/office/drawing/2014/main" id="{68375D6C-7CA7-4FA4-9E40-D7D64A32FAF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a:extLst>
            <a:ext uri="{FF2B5EF4-FFF2-40B4-BE49-F238E27FC236}">
              <a16:creationId xmlns:a16="http://schemas.microsoft.com/office/drawing/2014/main" id="{686CE436-CE71-4AFD-AB7A-30CDC4A0B0F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a:extLst>
            <a:ext uri="{FF2B5EF4-FFF2-40B4-BE49-F238E27FC236}">
              <a16:creationId xmlns:a16="http://schemas.microsoft.com/office/drawing/2014/main" id="{3CED28BB-1573-4A1C-9454-C6AE0F1F025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a:extLst>
            <a:ext uri="{FF2B5EF4-FFF2-40B4-BE49-F238E27FC236}">
              <a16:creationId xmlns:a16="http://schemas.microsoft.com/office/drawing/2014/main" id="{DF7D5B1A-7748-43E9-BAF1-0E38FEFE034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a:extLst>
            <a:ext uri="{FF2B5EF4-FFF2-40B4-BE49-F238E27FC236}">
              <a16:creationId xmlns:a16="http://schemas.microsoft.com/office/drawing/2014/main" id="{F5740D79-41EB-4601-BB43-B40655B05F84}"/>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a:extLst>
            <a:ext uri="{FF2B5EF4-FFF2-40B4-BE49-F238E27FC236}">
              <a16:creationId xmlns:a16="http://schemas.microsoft.com/office/drawing/2014/main" id="{83952FE8-9748-422C-99BB-25CDA1CE8D99}"/>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a:extLst>
            <a:ext uri="{FF2B5EF4-FFF2-40B4-BE49-F238E27FC236}">
              <a16:creationId xmlns:a16="http://schemas.microsoft.com/office/drawing/2014/main" id="{D4E7AF80-AFE8-4BDC-BF77-8AC51163702C}"/>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a:extLst>
            <a:ext uri="{FF2B5EF4-FFF2-40B4-BE49-F238E27FC236}">
              <a16:creationId xmlns:a16="http://schemas.microsoft.com/office/drawing/2014/main" id="{8484B080-A638-4267-8E44-7104A09951B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a:extLst>
            <a:ext uri="{FF2B5EF4-FFF2-40B4-BE49-F238E27FC236}">
              <a16:creationId xmlns:a16="http://schemas.microsoft.com/office/drawing/2014/main" id="{BF32585B-8DAD-4A15-9D76-10C6C1CA30A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a:extLst>
            <a:ext uri="{FF2B5EF4-FFF2-40B4-BE49-F238E27FC236}">
              <a16:creationId xmlns:a16="http://schemas.microsoft.com/office/drawing/2014/main" id="{A295B174-11EF-4486-BEA8-3940ED49ED5F}"/>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a:extLst>
            <a:ext uri="{FF2B5EF4-FFF2-40B4-BE49-F238E27FC236}">
              <a16:creationId xmlns:a16="http://schemas.microsoft.com/office/drawing/2014/main" id="{DC12C7F9-2261-41FE-BC33-A99B1F2AF2C6}"/>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a:extLst>
            <a:ext uri="{FF2B5EF4-FFF2-40B4-BE49-F238E27FC236}">
              <a16:creationId xmlns:a16="http://schemas.microsoft.com/office/drawing/2014/main" id="{CF467913-6BBF-4747-AF42-45508EFAE35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a:extLst>
            <a:ext uri="{FF2B5EF4-FFF2-40B4-BE49-F238E27FC236}">
              <a16:creationId xmlns:a16="http://schemas.microsoft.com/office/drawing/2014/main" id="{2807DA7A-AD86-4664-A013-72EF5AF8D716}"/>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a:extLst>
            <a:ext uri="{FF2B5EF4-FFF2-40B4-BE49-F238E27FC236}">
              <a16:creationId xmlns:a16="http://schemas.microsoft.com/office/drawing/2014/main" id="{BD6F45A1-6BB4-46D5-B9D8-3295772D647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a:extLst>
            <a:ext uri="{FF2B5EF4-FFF2-40B4-BE49-F238E27FC236}">
              <a16:creationId xmlns:a16="http://schemas.microsoft.com/office/drawing/2014/main" id="{939CF11F-4069-4390-9E52-B0D9C5E10EC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a:extLst>
            <a:ext uri="{FF2B5EF4-FFF2-40B4-BE49-F238E27FC236}">
              <a16:creationId xmlns:a16="http://schemas.microsoft.com/office/drawing/2014/main" id="{EBF6C9F3-AAA9-4A8E-B445-99FEBCE5954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38" name="直線コネクタ 437">
          <a:extLst>
            <a:ext uri="{FF2B5EF4-FFF2-40B4-BE49-F238E27FC236}">
              <a16:creationId xmlns:a16="http://schemas.microsoft.com/office/drawing/2014/main" id="{CC86A84E-9C14-473A-AE88-2C045B043434}"/>
            </a:ext>
          </a:extLst>
        </xdr:cNvPr>
        <xdr:cNvCxnSpPr/>
      </xdr:nvCxnSpPr>
      <xdr:spPr>
        <a:xfrm flipV="1">
          <a:off x="22160864" y="59740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39" name="【認定こども園・幼稚園・保育所】&#10;一人当たり面積最小値テキスト">
          <a:extLst>
            <a:ext uri="{FF2B5EF4-FFF2-40B4-BE49-F238E27FC236}">
              <a16:creationId xmlns:a16="http://schemas.microsoft.com/office/drawing/2014/main" id="{7A9B80B1-94AE-4D84-8EAF-EAB356BC3C7E}"/>
            </a:ext>
          </a:extLst>
        </xdr:cNvPr>
        <xdr:cNvSpPr txBox="1"/>
      </xdr:nvSpPr>
      <xdr:spPr>
        <a:xfrm>
          <a:off x="22199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40" name="直線コネクタ 439">
          <a:extLst>
            <a:ext uri="{FF2B5EF4-FFF2-40B4-BE49-F238E27FC236}">
              <a16:creationId xmlns:a16="http://schemas.microsoft.com/office/drawing/2014/main" id="{F2862744-1015-4377-93A2-1A6488E2B365}"/>
            </a:ext>
          </a:extLst>
        </xdr:cNvPr>
        <xdr:cNvCxnSpPr/>
      </xdr:nvCxnSpPr>
      <xdr:spPr>
        <a:xfrm>
          <a:off x="22072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441" name="【認定こども園・幼稚園・保育所】&#10;一人当たり面積最大値テキスト">
          <a:extLst>
            <a:ext uri="{FF2B5EF4-FFF2-40B4-BE49-F238E27FC236}">
              <a16:creationId xmlns:a16="http://schemas.microsoft.com/office/drawing/2014/main" id="{58A60428-E852-40D5-8D6C-0387958712E5}"/>
            </a:ext>
          </a:extLst>
        </xdr:cNvPr>
        <xdr:cNvSpPr txBox="1"/>
      </xdr:nvSpPr>
      <xdr:spPr>
        <a:xfrm>
          <a:off x="22199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42" name="直線コネクタ 441">
          <a:extLst>
            <a:ext uri="{FF2B5EF4-FFF2-40B4-BE49-F238E27FC236}">
              <a16:creationId xmlns:a16="http://schemas.microsoft.com/office/drawing/2014/main" id="{B07D6C1C-9553-4254-80F4-ACE457F01401}"/>
            </a:ext>
          </a:extLst>
        </xdr:cNvPr>
        <xdr:cNvCxnSpPr/>
      </xdr:nvCxnSpPr>
      <xdr:spPr>
        <a:xfrm>
          <a:off x="22072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99077</xdr:rowOff>
    </xdr:from>
    <xdr:ext cx="469744" cy="259045"/>
    <xdr:sp macro="" textlink="">
      <xdr:nvSpPr>
        <xdr:cNvPr id="443" name="【認定こども園・幼稚園・保育所】&#10;一人当たり面積平均値テキスト">
          <a:extLst>
            <a:ext uri="{FF2B5EF4-FFF2-40B4-BE49-F238E27FC236}">
              <a16:creationId xmlns:a16="http://schemas.microsoft.com/office/drawing/2014/main" id="{D6608CB1-17E7-4535-BE89-A3523DB8758F}"/>
            </a:ext>
          </a:extLst>
        </xdr:cNvPr>
        <xdr:cNvSpPr txBox="1"/>
      </xdr:nvSpPr>
      <xdr:spPr>
        <a:xfrm>
          <a:off x="22199600" y="678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44" name="フローチャート: 判断 443">
          <a:extLst>
            <a:ext uri="{FF2B5EF4-FFF2-40B4-BE49-F238E27FC236}">
              <a16:creationId xmlns:a16="http://schemas.microsoft.com/office/drawing/2014/main" id="{5EC54028-4897-406D-A6A1-38FFAB61E02D}"/>
            </a:ext>
          </a:extLst>
        </xdr:cNvPr>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445" name="フローチャート: 判断 444">
          <a:extLst>
            <a:ext uri="{FF2B5EF4-FFF2-40B4-BE49-F238E27FC236}">
              <a16:creationId xmlns:a16="http://schemas.microsoft.com/office/drawing/2014/main" id="{03D1C080-C058-4327-8436-8929FC9F3F49}"/>
            </a:ext>
          </a:extLst>
        </xdr:cNvPr>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446" name="フローチャート: 判断 445">
          <a:extLst>
            <a:ext uri="{FF2B5EF4-FFF2-40B4-BE49-F238E27FC236}">
              <a16:creationId xmlns:a16="http://schemas.microsoft.com/office/drawing/2014/main" id="{B49369A1-5323-4A1C-B660-DAAEA5D0F18E}"/>
            </a:ext>
          </a:extLst>
        </xdr:cNvPr>
        <xdr:cNvSpPr/>
      </xdr:nvSpPr>
      <xdr:spPr>
        <a:xfrm>
          <a:off x="20383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447" name="フローチャート: 判断 446">
          <a:extLst>
            <a:ext uri="{FF2B5EF4-FFF2-40B4-BE49-F238E27FC236}">
              <a16:creationId xmlns:a16="http://schemas.microsoft.com/office/drawing/2014/main" id="{5F288B2F-CD07-4759-A9DA-5765E27F3B32}"/>
            </a:ext>
          </a:extLst>
        </xdr:cNvPr>
        <xdr:cNvSpPr/>
      </xdr:nvSpPr>
      <xdr:spPr>
        <a:xfrm>
          <a:off x="19494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448" name="フローチャート: 判断 447">
          <a:extLst>
            <a:ext uri="{FF2B5EF4-FFF2-40B4-BE49-F238E27FC236}">
              <a16:creationId xmlns:a16="http://schemas.microsoft.com/office/drawing/2014/main" id="{7C0811E2-EDEE-4986-B387-861A06DD8698}"/>
            </a:ext>
          </a:extLst>
        </xdr:cNvPr>
        <xdr:cNvSpPr/>
      </xdr:nvSpPr>
      <xdr:spPr>
        <a:xfrm>
          <a:off x="18605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55CCF9E9-A445-40D0-BF73-24FC3A49D12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D7C165DB-E6B8-48F4-A2FF-A653FFA7B94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C64745BA-BF04-4FF9-BE91-D280A8B4E03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16E40E97-C55F-4F9E-B00D-1679E38A5DA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A2A64BD6-F8C9-4C57-AEBE-6E7E7700813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107315</xdr:rowOff>
    </xdr:from>
    <xdr:to>
      <xdr:col>107</xdr:col>
      <xdr:colOff>101600</xdr:colOff>
      <xdr:row>42</xdr:row>
      <xdr:rowOff>37465</xdr:rowOff>
    </xdr:to>
    <xdr:sp macro="" textlink="">
      <xdr:nvSpPr>
        <xdr:cNvPr id="454" name="楕円 453">
          <a:extLst>
            <a:ext uri="{FF2B5EF4-FFF2-40B4-BE49-F238E27FC236}">
              <a16:creationId xmlns:a16="http://schemas.microsoft.com/office/drawing/2014/main" id="{72A13129-C074-4AEC-8692-E1FAA6781B69}"/>
            </a:ext>
          </a:extLst>
        </xdr:cNvPr>
        <xdr:cNvSpPr/>
      </xdr:nvSpPr>
      <xdr:spPr>
        <a:xfrm>
          <a:off x="20383500" y="71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107315</xdr:rowOff>
    </xdr:from>
    <xdr:to>
      <xdr:col>102</xdr:col>
      <xdr:colOff>165100</xdr:colOff>
      <xdr:row>42</xdr:row>
      <xdr:rowOff>37465</xdr:rowOff>
    </xdr:to>
    <xdr:sp macro="" textlink="">
      <xdr:nvSpPr>
        <xdr:cNvPr id="455" name="楕円 454">
          <a:extLst>
            <a:ext uri="{FF2B5EF4-FFF2-40B4-BE49-F238E27FC236}">
              <a16:creationId xmlns:a16="http://schemas.microsoft.com/office/drawing/2014/main" id="{86EE474F-9099-4EDA-B251-8E9D78EFFACB}"/>
            </a:ext>
          </a:extLst>
        </xdr:cNvPr>
        <xdr:cNvSpPr/>
      </xdr:nvSpPr>
      <xdr:spPr>
        <a:xfrm>
          <a:off x="19494500" y="71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158115</xdr:rowOff>
    </xdr:from>
    <xdr:to>
      <xdr:col>107</xdr:col>
      <xdr:colOff>50800</xdr:colOff>
      <xdr:row>41</xdr:row>
      <xdr:rowOff>158115</xdr:rowOff>
    </xdr:to>
    <xdr:cxnSp macro="">
      <xdr:nvCxnSpPr>
        <xdr:cNvPr id="456" name="直線コネクタ 455">
          <a:extLst>
            <a:ext uri="{FF2B5EF4-FFF2-40B4-BE49-F238E27FC236}">
              <a16:creationId xmlns:a16="http://schemas.microsoft.com/office/drawing/2014/main" id="{36D97071-DD46-4AFB-A399-91EFFD5E3D3E}"/>
            </a:ext>
          </a:extLst>
        </xdr:cNvPr>
        <xdr:cNvCxnSpPr/>
      </xdr:nvCxnSpPr>
      <xdr:spPr>
        <a:xfrm>
          <a:off x="19545300" y="71875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107315</xdr:rowOff>
    </xdr:from>
    <xdr:to>
      <xdr:col>98</xdr:col>
      <xdr:colOff>38100</xdr:colOff>
      <xdr:row>42</xdr:row>
      <xdr:rowOff>37465</xdr:rowOff>
    </xdr:to>
    <xdr:sp macro="" textlink="">
      <xdr:nvSpPr>
        <xdr:cNvPr id="457" name="楕円 456">
          <a:extLst>
            <a:ext uri="{FF2B5EF4-FFF2-40B4-BE49-F238E27FC236}">
              <a16:creationId xmlns:a16="http://schemas.microsoft.com/office/drawing/2014/main" id="{962A68CF-3CB7-466E-8602-B0CE8B392E20}"/>
            </a:ext>
          </a:extLst>
        </xdr:cNvPr>
        <xdr:cNvSpPr/>
      </xdr:nvSpPr>
      <xdr:spPr>
        <a:xfrm>
          <a:off x="18605500" y="71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158115</xdr:rowOff>
    </xdr:from>
    <xdr:to>
      <xdr:col>102</xdr:col>
      <xdr:colOff>114300</xdr:colOff>
      <xdr:row>41</xdr:row>
      <xdr:rowOff>158115</xdr:rowOff>
    </xdr:to>
    <xdr:cxnSp macro="">
      <xdr:nvCxnSpPr>
        <xdr:cNvPr id="458" name="直線コネクタ 457">
          <a:extLst>
            <a:ext uri="{FF2B5EF4-FFF2-40B4-BE49-F238E27FC236}">
              <a16:creationId xmlns:a16="http://schemas.microsoft.com/office/drawing/2014/main" id="{1615A1AE-F79C-42B4-A138-4573B8D8BEDB}"/>
            </a:ext>
          </a:extLst>
        </xdr:cNvPr>
        <xdr:cNvCxnSpPr/>
      </xdr:nvCxnSpPr>
      <xdr:spPr>
        <a:xfrm>
          <a:off x="18656300" y="71875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82567</xdr:rowOff>
    </xdr:from>
    <xdr:ext cx="469744" cy="259045"/>
    <xdr:sp macro="" textlink="">
      <xdr:nvSpPr>
        <xdr:cNvPr id="459" name="n_1aveValue【認定こども園・幼稚園・保育所】&#10;一人当たり面積">
          <a:extLst>
            <a:ext uri="{FF2B5EF4-FFF2-40B4-BE49-F238E27FC236}">
              <a16:creationId xmlns:a16="http://schemas.microsoft.com/office/drawing/2014/main" id="{94A3D186-626A-4113-AF4D-9E4D4B5ABF9D}"/>
            </a:ext>
          </a:extLst>
        </xdr:cNvPr>
        <xdr:cNvSpPr txBox="1"/>
      </xdr:nvSpPr>
      <xdr:spPr>
        <a:xfrm>
          <a:off x="210757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101617</xdr:rowOff>
    </xdr:from>
    <xdr:ext cx="469744" cy="259045"/>
    <xdr:sp macro="" textlink="">
      <xdr:nvSpPr>
        <xdr:cNvPr id="460" name="n_2aveValue【認定こども園・幼稚園・保育所】&#10;一人当たり面積">
          <a:extLst>
            <a:ext uri="{FF2B5EF4-FFF2-40B4-BE49-F238E27FC236}">
              <a16:creationId xmlns:a16="http://schemas.microsoft.com/office/drawing/2014/main" id="{5F811219-AF09-430E-805F-A426EC943EAE}"/>
            </a:ext>
          </a:extLst>
        </xdr:cNvPr>
        <xdr:cNvSpPr txBox="1"/>
      </xdr:nvSpPr>
      <xdr:spPr>
        <a:xfrm>
          <a:off x="201994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99712</xdr:rowOff>
    </xdr:from>
    <xdr:ext cx="469744" cy="259045"/>
    <xdr:sp macro="" textlink="">
      <xdr:nvSpPr>
        <xdr:cNvPr id="461" name="n_3aveValue【認定こども園・幼稚園・保育所】&#10;一人当たり面積">
          <a:extLst>
            <a:ext uri="{FF2B5EF4-FFF2-40B4-BE49-F238E27FC236}">
              <a16:creationId xmlns:a16="http://schemas.microsoft.com/office/drawing/2014/main" id="{91365B5C-0A64-4EAC-B386-AC011BD08F89}"/>
            </a:ext>
          </a:extLst>
        </xdr:cNvPr>
        <xdr:cNvSpPr txBox="1"/>
      </xdr:nvSpPr>
      <xdr:spPr>
        <a:xfrm>
          <a:off x="19310427"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109237</xdr:rowOff>
    </xdr:from>
    <xdr:ext cx="469744" cy="259045"/>
    <xdr:sp macro="" textlink="">
      <xdr:nvSpPr>
        <xdr:cNvPr id="462" name="n_4aveValue【認定こども園・幼稚園・保育所】&#10;一人当たり面積">
          <a:extLst>
            <a:ext uri="{FF2B5EF4-FFF2-40B4-BE49-F238E27FC236}">
              <a16:creationId xmlns:a16="http://schemas.microsoft.com/office/drawing/2014/main" id="{85E7CD90-8728-4859-883F-F0AB0A314C27}"/>
            </a:ext>
          </a:extLst>
        </xdr:cNvPr>
        <xdr:cNvSpPr txBox="1"/>
      </xdr:nvSpPr>
      <xdr:spPr>
        <a:xfrm>
          <a:off x="18421427"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28592</xdr:rowOff>
    </xdr:from>
    <xdr:ext cx="469744" cy="259045"/>
    <xdr:sp macro="" textlink="">
      <xdr:nvSpPr>
        <xdr:cNvPr id="463" name="n_2mainValue【認定こども園・幼稚園・保育所】&#10;一人当たり面積">
          <a:extLst>
            <a:ext uri="{FF2B5EF4-FFF2-40B4-BE49-F238E27FC236}">
              <a16:creationId xmlns:a16="http://schemas.microsoft.com/office/drawing/2014/main" id="{E2A580D5-E843-440E-A421-D229309B60AB}"/>
            </a:ext>
          </a:extLst>
        </xdr:cNvPr>
        <xdr:cNvSpPr txBox="1"/>
      </xdr:nvSpPr>
      <xdr:spPr>
        <a:xfrm>
          <a:off x="20199427" y="722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28592</xdr:rowOff>
    </xdr:from>
    <xdr:ext cx="469744" cy="259045"/>
    <xdr:sp macro="" textlink="">
      <xdr:nvSpPr>
        <xdr:cNvPr id="464" name="n_3mainValue【認定こども園・幼稚園・保育所】&#10;一人当たり面積">
          <a:extLst>
            <a:ext uri="{FF2B5EF4-FFF2-40B4-BE49-F238E27FC236}">
              <a16:creationId xmlns:a16="http://schemas.microsoft.com/office/drawing/2014/main" id="{CD6168FD-4496-4807-B4E0-9AA2C61C430E}"/>
            </a:ext>
          </a:extLst>
        </xdr:cNvPr>
        <xdr:cNvSpPr txBox="1"/>
      </xdr:nvSpPr>
      <xdr:spPr>
        <a:xfrm>
          <a:off x="19310427" y="722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28592</xdr:rowOff>
    </xdr:from>
    <xdr:ext cx="469744" cy="259045"/>
    <xdr:sp macro="" textlink="">
      <xdr:nvSpPr>
        <xdr:cNvPr id="465" name="n_4mainValue【認定こども園・幼稚園・保育所】&#10;一人当たり面積">
          <a:extLst>
            <a:ext uri="{FF2B5EF4-FFF2-40B4-BE49-F238E27FC236}">
              <a16:creationId xmlns:a16="http://schemas.microsoft.com/office/drawing/2014/main" id="{0DD669E5-EFF8-4641-ABC9-DF2C73A7E587}"/>
            </a:ext>
          </a:extLst>
        </xdr:cNvPr>
        <xdr:cNvSpPr txBox="1"/>
      </xdr:nvSpPr>
      <xdr:spPr>
        <a:xfrm>
          <a:off x="18421427" y="722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6" name="正方形/長方形 465">
          <a:extLst>
            <a:ext uri="{FF2B5EF4-FFF2-40B4-BE49-F238E27FC236}">
              <a16:creationId xmlns:a16="http://schemas.microsoft.com/office/drawing/2014/main" id="{7920AE2D-80EE-4DC2-90BD-BF56E718525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7" name="正方形/長方形 466">
          <a:extLst>
            <a:ext uri="{FF2B5EF4-FFF2-40B4-BE49-F238E27FC236}">
              <a16:creationId xmlns:a16="http://schemas.microsoft.com/office/drawing/2014/main" id="{BB300220-A8E6-4BD3-9AA7-EE5740C58AC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8" name="正方形/長方形 467">
          <a:extLst>
            <a:ext uri="{FF2B5EF4-FFF2-40B4-BE49-F238E27FC236}">
              <a16:creationId xmlns:a16="http://schemas.microsoft.com/office/drawing/2014/main" id="{5C75B1A1-DD0F-443A-B4A8-D49B4817CF7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9" name="正方形/長方形 468">
          <a:extLst>
            <a:ext uri="{FF2B5EF4-FFF2-40B4-BE49-F238E27FC236}">
              <a16:creationId xmlns:a16="http://schemas.microsoft.com/office/drawing/2014/main" id="{8A6DD774-AA25-4A73-96ED-31B1240ACD5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0" name="正方形/長方形 469">
          <a:extLst>
            <a:ext uri="{FF2B5EF4-FFF2-40B4-BE49-F238E27FC236}">
              <a16:creationId xmlns:a16="http://schemas.microsoft.com/office/drawing/2014/main" id="{729F05AA-1D49-4D61-AB29-F0609E66F72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1" name="正方形/長方形 470">
          <a:extLst>
            <a:ext uri="{FF2B5EF4-FFF2-40B4-BE49-F238E27FC236}">
              <a16:creationId xmlns:a16="http://schemas.microsoft.com/office/drawing/2014/main" id="{14AA5B72-B5B0-43DD-9FBC-055FD054677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2" name="正方形/長方形 471">
          <a:extLst>
            <a:ext uri="{FF2B5EF4-FFF2-40B4-BE49-F238E27FC236}">
              <a16:creationId xmlns:a16="http://schemas.microsoft.com/office/drawing/2014/main" id="{45B22737-4181-447B-8E53-7E0DC604D66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3" name="正方形/長方形 472">
          <a:extLst>
            <a:ext uri="{FF2B5EF4-FFF2-40B4-BE49-F238E27FC236}">
              <a16:creationId xmlns:a16="http://schemas.microsoft.com/office/drawing/2014/main" id="{DA981225-1DDE-484F-8318-46C5B356334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4" name="テキスト ボックス 473">
          <a:extLst>
            <a:ext uri="{FF2B5EF4-FFF2-40B4-BE49-F238E27FC236}">
              <a16:creationId xmlns:a16="http://schemas.microsoft.com/office/drawing/2014/main" id="{49F7B0E5-995C-4608-B91C-ECF48A396F7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5" name="直線コネクタ 474">
          <a:extLst>
            <a:ext uri="{FF2B5EF4-FFF2-40B4-BE49-F238E27FC236}">
              <a16:creationId xmlns:a16="http://schemas.microsoft.com/office/drawing/2014/main" id="{CAD63CF9-F77A-4F59-8881-24872A5F2B5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6" name="テキスト ボックス 475">
          <a:extLst>
            <a:ext uri="{FF2B5EF4-FFF2-40B4-BE49-F238E27FC236}">
              <a16:creationId xmlns:a16="http://schemas.microsoft.com/office/drawing/2014/main" id="{CF99DF3B-97D9-4CD9-94BA-8276306F7CC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7" name="直線コネクタ 476">
          <a:extLst>
            <a:ext uri="{FF2B5EF4-FFF2-40B4-BE49-F238E27FC236}">
              <a16:creationId xmlns:a16="http://schemas.microsoft.com/office/drawing/2014/main" id="{1535F0F3-2F53-4A75-9DB2-A4B30D7576E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78" name="テキスト ボックス 477">
          <a:extLst>
            <a:ext uri="{FF2B5EF4-FFF2-40B4-BE49-F238E27FC236}">
              <a16:creationId xmlns:a16="http://schemas.microsoft.com/office/drawing/2014/main" id="{851AB90A-A5BE-424A-8D85-40F84C74F182}"/>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9" name="直線コネクタ 478">
          <a:extLst>
            <a:ext uri="{FF2B5EF4-FFF2-40B4-BE49-F238E27FC236}">
              <a16:creationId xmlns:a16="http://schemas.microsoft.com/office/drawing/2014/main" id="{7B4DC229-9097-4E13-8463-B17E154F0BA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0" name="テキスト ボックス 479">
          <a:extLst>
            <a:ext uri="{FF2B5EF4-FFF2-40B4-BE49-F238E27FC236}">
              <a16:creationId xmlns:a16="http://schemas.microsoft.com/office/drawing/2014/main" id="{A853DC76-3F89-40DA-9E46-5B642EBD062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1" name="直線コネクタ 480">
          <a:extLst>
            <a:ext uri="{FF2B5EF4-FFF2-40B4-BE49-F238E27FC236}">
              <a16:creationId xmlns:a16="http://schemas.microsoft.com/office/drawing/2014/main" id="{4B973854-5B80-4896-95B4-78A3CF463D6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2" name="テキスト ボックス 481">
          <a:extLst>
            <a:ext uri="{FF2B5EF4-FFF2-40B4-BE49-F238E27FC236}">
              <a16:creationId xmlns:a16="http://schemas.microsoft.com/office/drawing/2014/main" id="{AF7BDAA3-DFFF-4A78-B75D-DEDF802DA09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3" name="直線コネクタ 482">
          <a:extLst>
            <a:ext uri="{FF2B5EF4-FFF2-40B4-BE49-F238E27FC236}">
              <a16:creationId xmlns:a16="http://schemas.microsoft.com/office/drawing/2014/main" id="{2D74CCF8-9F2B-4BE2-B96F-216643B87BD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4" name="テキスト ボックス 483">
          <a:extLst>
            <a:ext uri="{FF2B5EF4-FFF2-40B4-BE49-F238E27FC236}">
              <a16:creationId xmlns:a16="http://schemas.microsoft.com/office/drawing/2014/main" id="{924B53B2-785C-4FB1-B183-310CD95A5AE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5" name="直線コネクタ 484">
          <a:extLst>
            <a:ext uri="{FF2B5EF4-FFF2-40B4-BE49-F238E27FC236}">
              <a16:creationId xmlns:a16="http://schemas.microsoft.com/office/drawing/2014/main" id="{1125CDC3-4586-4453-AFDB-646F966864D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6" name="テキスト ボックス 485">
          <a:extLst>
            <a:ext uri="{FF2B5EF4-FFF2-40B4-BE49-F238E27FC236}">
              <a16:creationId xmlns:a16="http://schemas.microsoft.com/office/drawing/2014/main" id="{8ECED399-FA64-4216-883B-9EBAD29A2C4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7" name="直線コネクタ 486">
          <a:extLst>
            <a:ext uri="{FF2B5EF4-FFF2-40B4-BE49-F238E27FC236}">
              <a16:creationId xmlns:a16="http://schemas.microsoft.com/office/drawing/2014/main" id="{427BBB53-1203-48AA-B5B4-7396F563297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88" name="テキスト ボックス 487">
          <a:extLst>
            <a:ext uri="{FF2B5EF4-FFF2-40B4-BE49-F238E27FC236}">
              <a16:creationId xmlns:a16="http://schemas.microsoft.com/office/drawing/2014/main" id="{2E3A2DC8-E0E1-45E6-821A-3A8B3064F76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9" name="【学校施設】&#10;有形固定資産減価償却率グラフ枠">
          <a:extLst>
            <a:ext uri="{FF2B5EF4-FFF2-40B4-BE49-F238E27FC236}">
              <a16:creationId xmlns:a16="http://schemas.microsoft.com/office/drawing/2014/main" id="{FC1A811C-3FE5-4F20-B32C-7B08ABD8625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490" name="直線コネクタ 489">
          <a:extLst>
            <a:ext uri="{FF2B5EF4-FFF2-40B4-BE49-F238E27FC236}">
              <a16:creationId xmlns:a16="http://schemas.microsoft.com/office/drawing/2014/main" id="{54D194D0-5FA9-4828-BD9C-730379F005D6}"/>
            </a:ext>
          </a:extLst>
        </xdr:cNvPr>
        <xdr:cNvCxnSpPr/>
      </xdr:nvCxnSpPr>
      <xdr:spPr>
        <a:xfrm flipV="1">
          <a:off x="16318864" y="968311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491" name="【学校施設】&#10;有形固定資産減価償却率最小値テキスト">
          <a:extLst>
            <a:ext uri="{FF2B5EF4-FFF2-40B4-BE49-F238E27FC236}">
              <a16:creationId xmlns:a16="http://schemas.microsoft.com/office/drawing/2014/main" id="{B7D1C106-53C8-4041-901F-33D7C91BAADF}"/>
            </a:ext>
          </a:extLst>
        </xdr:cNvPr>
        <xdr:cNvSpPr txBox="1"/>
      </xdr:nvSpPr>
      <xdr:spPr>
        <a:xfrm>
          <a:off x="163576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492" name="直線コネクタ 491">
          <a:extLst>
            <a:ext uri="{FF2B5EF4-FFF2-40B4-BE49-F238E27FC236}">
              <a16:creationId xmlns:a16="http://schemas.microsoft.com/office/drawing/2014/main" id="{B3750BFA-1D41-4C1A-9971-3017D6DD8CF7}"/>
            </a:ext>
          </a:extLst>
        </xdr:cNvPr>
        <xdr:cNvCxnSpPr/>
      </xdr:nvCxnSpPr>
      <xdr:spPr>
        <a:xfrm>
          <a:off x="16230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493" name="【学校施設】&#10;有形固定資産減価償却率最大値テキスト">
          <a:extLst>
            <a:ext uri="{FF2B5EF4-FFF2-40B4-BE49-F238E27FC236}">
              <a16:creationId xmlns:a16="http://schemas.microsoft.com/office/drawing/2014/main" id="{BF25E636-CB91-4795-B061-E7C310930184}"/>
            </a:ext>
          </a:extLst>
        </xdr:cNvPr>
        <xdr:cNvSpPr txBox="1"/>
      </xdr:nvSpPr>
      <xdr:spPr>
        <a:xfrm>
          <a:off x="16357600" y="945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494" name="直線コネクタ 493">
          <a:extLst>
            <a:ext uri="{FF2B5EF4-FFF2-40B4-BE49-F238E27FC236}">
              <a16:creationId xmlns:a16="http://schemas.microsoft.com/office/drawing/2014/main" id="{6EF4505D-FD57-45F1-A5D0-52AD9B729027}"/>
            </a:ext>
          </a:extLst>
        </xdr:cNvPr>
        <xdr:cNvCxnSpPr/>
      </xdr:nvCxnSpPr>
      <xdr:spPr>
        <a:xfrm>
          <a:off x="16230600" y="968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495" name="【学校施設】&#10;有形固定資産減価償却率平均値テキスト">
          <a:extLst>
            <a:ext uri="{FF2B5EF4-FFF2-40B4-BE49-F238E27FC236}">
              <a16:creationId xmlns:a16="http://schemas.microsoft.com/office/drawing/2014/main" id="{1BC9CE75-CECF-4DBD-9D59-625211B053FA}"/>
            </a:ext>
          </a:extLst>
        </xdr:cNvPr>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496" name="フローチャート: 判断 495">
          <a:extLst>
            <a:ext uri="{FF2B5EF4-FFF2-40B4-BE49-F238E27FC236}">
              <a16:creationId xmlns:a16="http://schemas.microsoft.com/office/drawing/2014/main" id="{D98D0AAF-830C-44C0-AF2A-B2316F1EE800}"/>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497" name="フローチャート: 判断 496">
          <a:extLst>
            <a:ext uri="{FF2B5EF4-FFF2-40B4-BE49-F238E27FC236}">
              <a16:creationId xmlns:a16="http://schemas.microsoft.com/office/drawing/2014/main" id="{231C2E97-3329-4D1C-8DB1-9F71AB974CB9}"/>
            </a:ext>
          </a:extLst>
        </xdr:cNvPr>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498" name="フローチャート: 判断 497">
          <a:extLst>
            <a:ext uri="{FF2B5EF4-FFF2-40B4-BE49-F238E27FC236}">
              <a16:creationId xmlns:a16="http://schemas.microsoft.com/office/drawing/2014/main" id="{69BF4FBA-268F-4CA6-B71E-082F3DEAEFC4}"/>
            </a:ext>
          </a:extLst>
        </xdr:cNvPr>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499" name="フローチャート: 判断 498">
          <a:extLst>
            <a:ext uri="{FF2B5EF4-FFF2-40B4-BE49-F238E27FC236}">
              <a16:creationId xmlns:a16="http://schemas.microsoft.com/office/drawing/2014/main" id="{9F258A9F-EA45-4743-AA3B-EE8565B7EB6D}"/>
            </a:ext>
          </a:extLst>
        </xdr:cNvPr>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500" name="フローチャート: 判断 499">
          <a:extLst>
            <a:ext uri="{FF2B5EF4-FFF2-40B4-BE49-F238E27FC236}">
              <a16:creationId xmlns:a16="http://schemas.microsoft.com/office/drawing/2014/main" id="{395E14B6-67E3-478E-8823-F3BAC8F6BBA6}"/>
            </a:ext>
          </a:extLst>
        </xdr:cNvPr>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A8E8FAB5-4A96-496F-8039-0A3D4860456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6E5C7878-CBB7-47E6-AD0B-BF2646FCAE3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8E76E0A4-D684-4087-814F-62484FE7D64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F765F7B0-4B2A-4E74-A57C-0A045391668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1EC03A03-8290-47B7-84A4-3956B0E6464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44450</xdr:rowOff>
    </xdr:from>
    <xdr:to>
      <xdr:col>76</xdr:col>
      <xdr:colOff>165100</xdr:colOff>
      <xdr:row>59</xdr:row>
      <xdr:rowOff>146050</xdr:rowOff>
    </xdr:to>
    <xdr:sp macro="" textlink="">
      <xdr:nvSpPr>
        <xdr:cNvPr id="506" name="楕円 505">
          <a:extLst>
            <a:ext uri="{FF2B5EF4-FFF2-40B4-BE49-F238E27FC236}">
              <a16:creationId xmlns:a16="http://schemas.microsoft.com/office/drawing/2014/main" id="{0790EC44-006A-4EB3-A198-A7C1B4D9102E}"/>
            </a:ext>
          </a:extLst>
        </xdr:cNvPr>
        <xdr:cNvSpPr/>
      </xdr:nvSpPr>
      <xdr:spPr>
        <a:xfrm>
          <a:off x="14541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xdr:rowOff>
    </xdr:from>
    <xdr:to>
      <xdr:col>72</xdr:col>
      <xdr:colOff>38100</xdr:colOff>
      <xdr:row>59</xdr:row>
      <xdr:rowOff>111760</xdr:rowOff>
    </xdr:to>
    <xdr:sp macro="" textlink="">
      <xdr:nvSpPr>
        <xdr:cNvPr id="507" name="楕円 506">
          <a:extLst>
            <a:ext uri="{FF2B5EF4-FFF2-40B4-BE49-F238E27FC236}">
              <a16:creationId xmlns:a16="http://schemas.microsoft.com/office/drawing/2014/main" id="{E61B7526-A60E-4992-96CA-E7F8575CB1CF}"/>
            </a:ext>
          </a:extLst>
        </xdr:cNvPr>
        <xdr:cNvSpPr/>
      </xdr:nvSpPr>
      <xdr:spPr>
        <a:xfrm>
          <a:off x="13652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60960</xdr:rowOff>
    </xdr:from>
    <xdr:to>
      <xdr:col>76</xdr:col>
      <xdr:colOff>114300</xdr:colOff>
      <xdr:row>59</xdr:row>
      <xdr:rowOff>95250</xdr:rowOff>
    </xdr:to>
    <xdr:cxnSp macro="">
      <xdr:nvCxnSpPr>
        <xdr:cNvPr id="508" name="直線コネクタ 507">
          <a:extLst>
            <a:ext uri="{FF2B5EF4-FFF2-40B4-BE49-F238E27FC236}">
              <a16:creationId xmlns:a16="http://schemas.microsoft.com/office/drawing/2014/main" id="{A1A1CCFA-06B7-4DA1-BA5C-BC2996847946}"/>
            </a:ext>
          </a:extLst>
        </xdr:cNvPr>
        <xdr:cNvCxnSpPr/>
      </xdr:nvCxnSpPr>
      <xdr:spPr>
        <a:xfrm>
          <a:off x="13703300" y="101765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149225</xdr:rowOff>
    </xdr:from>
    <xdr:to>
      <xdr:col>67</xdr:col>
      <xdr:colOff>101600</xdr:colOff>
      <xdr:row>59</xdr:row>
      <xdr:rowOff>79375</xdr:rowOff>
    </xdr:to>
    <xdr:sp macro="" textlink="">
      <xdr:nvSpPr>
        <xdr:cNvPr id="509" name="楕円 508">
          <a:extLst>
            <a:ext uri="{FF2B5EF4-FFF2-40B4-BE49-F238E27FC236}">
              <a16:creationId xmlns:a16="http://schemas.microsoft.com/office/drawing/2014/main" id="{60EF7783-EB9B-4855-A152-25753737656F}"/>
            </a:ext>
          </a:extLst>
        </xdr:cNvPr>
        <xdr:cNvSpPr/>
      </xdr:nvSpPr>
      <xdr:spPr>
        <a:xfrm>
          <a:off x="12763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28575</xdr:rowOff>
    </xdr:from>
    <xdr:to>
      <xdr:col>71</xdr:col>
      <xdr:colOff>177800</xdr:colOff>
      <xdr:row>59</xdr:row>
      <xdr:rowOff>60960</xdr:rowOff>
    </xdr:to>
    <xdr:cxnSp macro="">
      <xdr:nvCxnSpPr>
        <xdr:cNvPr id="510" name="直線コネクタ 509">
          <a:extLst>
            <a:ext uri="{FF2B5EF4-FFF2-40B4-BE49-F238E27FC236}">
              <a16:creationId xmlns:a16="http://schemas.microsoft.com/office/drawing/2014/main" id="{505EE4EC-37E9-4646-988D-41D1BEA71478}"/>
            </a:ext>
          </a:extLst>
        </xdr:cNvPr>
        <xdr:cNvCxnSpPr/>
      </xdr:nvCxnSpPr>
      <xdr:spPr>
        <a:xfrm>
          <a:off x="12814300" y="101441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111142</xdr:rowOff>
    </xdr:from>
    <xdr:ext cx="405111" cy="259045"/>
    <xdr:sp macro="" textlink="">
      <xdr:nvSpPr>
        <xdr:cNvPr id="511" name="n_1aveValue【学校施設】&#10;有形固定資産減価償却率">
          <a:extLst>
            <a:ext uri="{FF2B5EF4-FFF2-40B4-BE49-F238E27FC236}">
              <a16:creationId xmlns:a16="http://schemas.microsoft.com/office/drawing/2014/main" id="{E41B918C-8110-4049-B3BD-9FCC10FF2C7D}"/>
            </a:ext>
          </a:extLst>
        </xdr:cNvPr>
        <xdr:cNvSpPr txBox="1"/>
      </xdr:nvSpPr>
      <xdr:spPr>
        <a:xfrm>
          <a:off x="15266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80027</xdr:rowOff>
    </xdr:from>
    <xdr:ext cx="405111" cy="259045"/>
    <xdr:sp macro="" textlink="">
      <xdr:nvSpPr>
        <xdr:cNvPr id="512" name="n_2aveValue【学校施設】&#10;有形固定資産減価償却率">
          <a:extLst>
            <a:ext uri="{FF2B5EF4-FFF2-40B4-BE49-F238E27FC236}">
              <a16:creationId xmlns:a16="http://schemas.microsoft.com/office/drawing/2014/main" id="{8DB3BFE1-5581-4775-881A-7EAF5A9935D4}"/>
            </a:ext>
          </a:extLst>
        </xdr:cNvPr>
        <xdr:cNvSpPr txBox="1"/>
      </xdr:nvSpPr>
      <xdr:spPr>
        <a:xfrm>
          <a:off x="14389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83837</xdr:rowOff>
    </xdr:from>
    <xdr:ext cx="405111" cy="259045"/>
    <xdr:sp macro="" textlink="">
      <xdr:nvSpPr>
        <xdr:cNvPr id="513" name="n_3aveValue【学校施設】&#10;有形固定資産減価償却率">
          <a:extLst>
            <a:ext uri="{FF2B5EF4-FFF2-40B4-BE49-F238E27FC236}">
              <a16:creationId xmlns:a16="http://schemas.microsoft.com/office/drawing/2014/main" id="{F062BF6B-51B8-4A05-974C-2FDE80819725}"/>
            </a:ext>
          </a:extLst>
        </xdr:cNvPr>
        <xdr:cNvSpPr txBox="1"/>
      </xdr:nvSpPr>
      <xdr:spPr>
        <a:xfrm>
          <a:off x="13500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51452</xdr:rowOff>
    </xdr:from>
    <xdr:ext cx="405111" cy="259045"/>
    <xdr:sp macro="" textlink="">
      <xdr:nvSpPr>
        <xdr:cNvPr id="514" name="n_4aveValue【学校施設】&#10;有形固定資産減価償却率">
          <a:extLst>
            <a:ext uri="{FF2B5EF4-FFF2-40B4-BE49-F238E27FC236}">
              <a16:creationId xmlns:a16="http://schemas.microsoft.com/office/drawing/2014/main" id="{B5AF7ECA-3203-4527-B906-B3336FD30BF4}"/>
            </a:ext>
          </a:extLst>
        </xdr:cNvPr>
        <xdr:cNvSpPr txBox="1"/>
      </xdr:nvSpPr>
      <xdr:spPr>
        <a:xfrm>
          <a:off x="12611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162577</xdr:rowOff>
    </xdr:from>
    <xdr:ext cx="405111" cy="259045"/>
    <xdr:sp macro="" textlink="">
      <xdr:nvSpPr>
        <xdr:cNvPr id="515" name="n_2mainValue【学校施設】&#10;有形固定資産減価償却率">
          <a:extLst>
            <a:ext uri="{FF2B5EF4-FFF2-40B4-BE49-F238E27FC236}">
              <a16:creationId xmlns:a16="http://schemas.microsoft.com/office/drawing/2014/main" id="{54ADF7EC-AA83-4D70-9A49-6F6277A8670C}"/>
            </a:ext>
          </a:extLst>
        </xdr:cNvPr>
        <xdr:cNvSpPr txBox="1"/>
      </xdr:nvSpPr>
      <xdr:spPr>
        <a:xfrm>
          <a:off x="14389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128287</xdr:rowOff>
    </xdr:from>
    <xdr:ext cx="405111" cy="259045"/>
    <xdr:sp macro="" textlink="">
      <xdr:nvSpPr>
        <xdr:cNvPr id="516" name="n_3mainValue【学校施設】&#10;有形固定資産減価償却率">
          <a:extLst>
            <a:ext uri="{FF2B5EF4-FFF2-40B4-BE49-F238E27FC236}">
              <a16:creationId xmlns:a16="http://schemas.microsoft.com/office/drawing/2014/main" id="{6790AB35-3002-4197-AB53-39317FD3BB53}"/>
            </a:ext>
          </a:extLst>
        </xdr:cNvPr>
        <xdr:cNvSpPr txBox="1"/>
      </xdr:nvSpPr>
      <xdr:spPr>
        <a:xfrm>
          <a:off x="13500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95902</xdr:rowOff>
    </xdr:from>
    <xdr:ext cx="405111" cy="259045"/>
    <xdr:sp macro="" textlink="">
      <xdr:nvSpPr>
        <xdr:cNvPr id="517" name="n_4mainValue【学校施設】&#10;有形固定資産減価償却率">
          <a:extLst>
            <a:ext uri="{FF2B5EF4-FFF2-40B4-BE49-F238E27FC236}">
              <a16:creationId xmlns:a16="http://schemas.microsoft.com/office/drawing/2014/main" id="{D0E89505-118F-4E32-A97C-5FB173772508}"/>
            </a:ext>
          </a:extLst>
        </xdr:cNvPr>
        <xdr:cNvSpPr txBox="1"/>
      </xdr:nvSpPr>
      <xdr:spPr>
        <a:xfrm>
          <a:off x="126117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a:extLst>
            <a:ext uri="{FF2B5EF4-FFF2-40B4-BE49-F238E27FC236}">
              <a16:creationId xmlns:a16="http://schemas.microsoft.com/office/drawing/2014/main" id="{959FA632-7D05-42F5-B9F4-16DFDE44CAB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a:extLst>
            <a:ext uri="{FF2B5EF4-FFF2-40B4-BE49-F238E27FC236}">
              <a16:creationId xmlns:a16="http://schemas.microsoft.com/office/drawing/2014/main" id="{046E1D66-D2C8-4D9B-92F5-87523B2021D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a:extLst>
            <a:ext uri="{FF2B5EF4-FFF2-40B4-BE49-F238E27FC236}">
              <a16:creationId xmlns:a16="http://schemas.microsoft.com/office/drawing/2014/main" id="{AFB4E543-984B-4D66-81A2-DC3704D6612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a:extLst>
            <a:ext uri="{FF2B5EF4-FFF2-40B4-BE49-F238E27FC236}">
              <a16:creationId xmlns:a16="http://schemas.microsoft.com/office/drawing/2014/main" id="{D8087970-E467-4ECE-81AE-E52ECB8E277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a:extLst>
            <a:ext uri="{FF2B5EF4-FFF2-40B4-BE49-F238E27FC236}">
              <a16:creationId xmlns:a16="http://schemas.microsoft.com/office/drawing/2014/main" id="{D1172DA1-49D4-4BB6-88F5-B28DD930964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a:extLst>
            <a:ext uri="{FF2B5EF4-FFF2-40B4-BE49-F238E27FC236}">
              <a16:creationId xmlns:a16="http://schemas.microsoft.com/office/drawing/2014/main" id="{2EBE6719-3ACA-44B0-B784-D39B2A1D5AD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a:extLst>
            <a:ext uri="{FF2B5EF4-FFF2-40B4-BE49-F238E27FC236}">
              <a16:creationId xmlns:a16="http://schemas.microsoft.com/office/drawing/2014/main" id="{F638C040-4DBC-4841-A11D-9606E0ADDDB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a:extLst>
            <a:ext uri="{FF2B5EF4-FFF2-40B4-BE49-F238E27FC236}">
              <a16:creationId xmlns:a16="http://schemas.microsoft.com/office/drawing/2014/main" id="{22F1B2DF-9130-4F81-8B22-D1358C41B1D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a:extLst>
            <a:ext uri="{FF2B5EF4-FFF2-40B4-BE49-F238E27FC236}">
              <a16:creationId xmlns:a16="http://schemas.microsoft.com/office/drawing/2014/main" id="{A51A055D-A558-4340-B18C-4EF4A933F61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a:extLst>
            <a:ext uri="{FF2B5EF4-FFF2-40B4-BE49-F238E27FC236}">
              <a16:creationId xmlns:a16="http://schemas.microsoft.com/office/drawing/2014/main" id="{9CD35E0D-A038-4A72-83ED-7FBC047FDC2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8" name="テキスト ボックス 527">
          <a:extLst>
            <a:ext uri="{FF2B5EF4-FFF2-40B4-BE49-F238E27FC236}">
              <a16:creationId xmlns:a16="http://schemas.microsoft.com/office/drawing/2014/main" id="{2E3773C7-B2F0-4185-8B05-DB3364D456EA}"/>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29" name="直線コネクタ 528">
          <a:extLst>
            <a:ext uri="{FF2B5EF4-FFF2-40B4-BE49-F238E27FC236}">
              <a16:creationId xmlns:a16="http://schemas.microsoft.com/office/drawing/2014/main" id="{E7A1309B-94A5-4CF6-85F6-1142C10F277A}"/>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0" name="テキスト ボックス 529">
          <a:extLst>
            <a:ext uri="{FF2B5EF4-FFF2-40B4-BE49-F238E27FC236}">
              <a16:creationId xmlns:a16="http://schemas.microsoft.com/office/drawing/2014/main" id="{1F6402CA-7AA6-4B68-9942-A3D5AB14CE38}"/>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1" name="直線コネクタ 530">
          <a:extLst>
            <a:ext uri="{FF2B5EF4-FFF2-40B4-BE49-F238E27FC236}">
              <a16:creationId xmlns:a16="http://schemas.microsoft.com/office/drawing/2014/main" id="{2CC4B021-811C-48F2-9420-F732E40EB9D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2" name="テキスト ボックス 531">
          <a:extLst>
            <a:ext uri="{FF2B5EF4-FFF2-40B4-BE49-F238E27FC236}">
              <a16:creationId xmlns:a16="http://schemas.microsoft.com/office/drawing/2014/main" id="{D8910643-FB4A-4CBA-BF19-B42F6F0ECE0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33" name="直線コネクタ 532">
          <a:extLst>
            <a:ext uri="{FF2B5EF4-FFF2-40B4-BE49-F238E27FC236}">
              <a16:creationId xmlns:a16="http://schemas.microsoft.com/office/drawing/2014/main" id="{32CE70E7-A7C0-43E5-9D72-13AE56ACA4B2}"/>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34" name="テキスト ボックス 533">
          <a:extLst>
            <a:ext uri="{FF2B5EF4-FFF2-40B4-BE49-F238E27FC236}">
              <a16:creationId xmlns:a16="http://schemas.microsoft.com/office/drawing/2014/main" id="{92AFF833-5558-4627-A528-A535E2869D2B}"/>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5" name="直線コネクタ 534">
          <a:extLst>
            <a:ext uri="{FF2B5EF4-FFF2-40B4-BE49-F238E27FC236}">
              <a16:creationId xmlns:a16="http://schemas.microsoft.com/office/drawing/2014/main" id="{ED11718A-E677-48C1-8A08-F80684592DC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6" name="テキスト ボックス 535">
          <a:extLst>
            <a:ext uri="{FF2B5EF4-FFF2-40B4-BE49-F238E27FC236}">
              <a16:creationId xmlns:a16="http://schemas.microsoft.com/office/drawing/2014/main" id="{870B2677-BBCB-4304-807B-370B780971E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7" name="【学校施設】&#10;一人当たり面積グラフ枠">
          <a:extLst>
            <a:ext uri="{FF2B5EF4-FFF2-40B4-BE49-F238E27FC236}">
              <a16:creationId xmlns:a16="http://schemas.microsoft.com/office/drawing/2014/main" id="{DA532750-5B51-44A4-994D-097A496F10F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38" name="直線コネクタ 537">
          <a:extLst>
            <a:ext uri="{FF2B5EF4-FFF2-40B4-BE49-F238E27FC236}">
              <a16:creationId xmlns:a16="http://schemas.microsoft.com/office/drawing/2014/main" id="{D66F3D8C-22CB-4EC1-96C5-6534054BB46B}"/>
            </a:ext>
          </a:extLst>
        </xdr:cNvPr>
        <xdr:cNvCxnSpPr/>
      </xdr:nvCxnSpPr>
      <xdr:spPr>
        <a:xfrm flipV="1">
          <a:off x="22160864" y="955319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39" name="【学校施設】&#10;一人当たり面積最小値テキスト">
          <a:extLst>
            <a:ext uri="{FF2B5EF4-FFF2-40B4-BE49-F238E27FC236}">
              <a16:creationId xmlns:a16="http://schemas.microsoft.com/office/drawing/2014/main" id="{32DD1399-CAA4-4563-990F-FEA5A36784E8}"/>
            </a:ext>
          </a:extLst>
        </xdr:cNvPr>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40" name="直線コネクタ 539">
          <a:extLst>
            <a:ext uri="{FF2B5EF4-FFF2-40B4-BE49-F238E27FC236}">
              <a16:creationId xmlns:a16="http://schemas.microsoft.com/office/drawing/2014/main" id="{5B41AE14-9DEE-4B07-AD00-3342C6B753D1}"/>
            </a:ext>
          </a:extLst>
        </xdr:cNvPr>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541" name="【学校施設】&#10;一人当たり面積最大値テキスト">
          <a:extLst>
            <a:ext uri="{FF2B5EF4-FFF2-40B4-BE49-F238E27FC236}">
              <a16:creationId xmlns:a16="http://schemas.microsoft.com/office/drawing/2014/main" id="{4F3E8922-621D-4D74-8B44-DBF87351EB46}"/>
            </a:ext>
          </a:extLst>
        </xdr:cNvPr>
        <xdr:cNvSpPr txBox="1"/>
      </xdr:nvSpPr>
      <xdr:spPr>
        <a:xfrm>
          <a:off x="221996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42" name="直線コネクタ 541">
          <a:extLst>
            <a:ext uri="{FF2B5EF4-FFF2-40B4-BE49-F238E27FC236}">
              <a16:creationId xmlns:a16="http://schemas.microsoft.com/office/drawing/2014/main" id="{752F2979-20F7-40A1-BEA9-4B3DD5A80F34}"/>
            </a:ext>
          </a:extLst>
        </xdr:cNvPr>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93933</xdr:rowOff>
    </xdr:from>
    <xdr:ext cx="469744" cy="259045"/>
    <xdr:sp macro="" textlink="">
      <xdr:nvSpPr>
        <xdr:cNvPr id="543" name="【学校施設】&#10;一人当たり面積平均値テキスト">
          <a:extLst>
            <a:ext uri="{FF2B5EF4-FFF2-40B4-BE49-F238E27FC236}">
              <a16:creationId xmlns:a16="http://schemas.microsoft.com/office/drawing/2014/main" id="{0B647C8A-0ED9-464E-8014-C25037EC223F}"/>
            </a:ext>
          </a:extLst>
        </xdr:cNvPr>
        <xdr:cNvSpPr txBox="1"/>
      </xdr:nvSpPr>
      <xdr:spPr>
        <a:xfrm>
          <a:off x="22199600" y="10209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44" name="フローチャート: 判断 543">
          <a:extLst>
            <a:ext uri="{FF2B5EF4-FFF2-40B4-BE49-F238E27FC236}">
              <a16:creationId xmlns:a16="http://schemas.microsoft.com/office/drawing/2014/main" id="{36116381-E21C-4BCE-9191-D15965181F1E}"/>
            </a:ext>
          </a:extLst>
        </xdr:cNvPr>
        <xdr:cNvSpPr/>
      </xdr:nvSpPr>
      <xdr:spPr>
        <a:xfrm>
          <a:off x="22110700" y="1023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545" name="フローチャート: 判断 544">
          <a:extLst>
            <a:ext uri="{FF2B5EF4-FFF2-40B4-BE49-F238E27FC236}">
              <a16:creationId xmlns:a16="http://schemas.microsoft.com/office/drawing/2014/main" id="{CBF94285-D7AC-4217-B85A-97026C3A1A29}"/>
            </a:ext>
          </a:extLst>
        </xdr:cNvPr>
        <xdr:cNvSpPr/>
      </xdr:nvSpPr>
      <xdr:spPr>
        <a:xfrm>
          <a:off x="21272500" y="1026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546" name="フローチャート: 判断 545">
          <a:extLst>
            <a:ext uri="{FF2B5EF4-FFF2-40B4-BE49-F238E27FC236}">
              <a16:creationId xmlns:a16="http://schemas.microsoft.com/office/drawing/2014/main" id="{A3250FF4-9E1E-4F1B-8412-3667DDE6D3DF}"/>
            </a:ext>
          </a:extLst>
        </xdr:cNvPr>
        <xdr:cNvSpPr/>
      </xdr:nvSpPr>
      <xdr:spPr>
        <a:xfrm>
          <a:off x="20383500" y="1028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547" name="フローチャート: 判断 546">
          <a:extLst>
            <a:ext uri="{FF2B5EF4-FFF2-40B4-BE49-F238E27FC236}">
              <a16:creationId xmlns:a16="http://schemas.microsoft.com/office/drawing/2014/main" id="{0D32B03A-AEAF-4935-BA9A-5CA281D390AD}"/>
            </a:ext>
          </a:extLst>
        </xdr:cNvPr>
        <xdr:cNvSpPr/>
      </xdr:nvSpPr>
      <xdr:spPr>
        <a:xfrm>
          <a:off x="19494500" y="1029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548" name="フローチャート: 判断 547">
          <a:extLst>
            <a:ext uri="{FF2B5EF4-FFF2-40B4-BE49-F238E27FC236}">
              <a16:creationId xmlns:a16="http://schemas.microsoft.com/office/drawing/2014/main" id="{02B322F0-6310-42F1-BE49-2F83EBA9129D}"/>
            </a:ext>
          </a:extLst>
        </xdr:cNvPr>
        <xdr:cNvSpPr/>
      </xdr:nvSpPr>
      <xdr:spPr>
        <a:xfrm>
          <a:off x="18605500" y="102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A3BED087-57B6-482C-8427-5D1EE3D8255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E5F4E581-865D-4A89-85A0-F5E91B5BBE3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B6B30ABC-B0AD-48C2-8BE7-183540B56AC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898CE4D0-239D-41DE-8386-6DCDBFFBA81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C63C63EC-31F3-4E6E-9792-C39BFDB0BEA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26924</xdr:rowOff>
    </xdr:from>
    <xdr:to>
      <xdr:col>107</xdr:col>
      <xdr:colOff>101600</xdr:colOff>
      <xdr:row>61</xdr:row>
      <xdr:rowOff>128524</xdr:rowOff>
    </xdr:to>
    <xdr:sp macro="" textlink="">
      <xdr:nvSpPr>
        <xdr:cNvPr id="554" name="楕円 553">
          <a:extLst>
            <a:ext uri="{FF2B5EF4-FFF2-40B4-BE49-F238E27FC236}">
              <a16:creationId xmlns:a16="http://schemas.microsoft.com/office/drawing/2014/main" id="{EAAB208C-DBF3-4C7D-8B8E-330F50D270DB}"/>
            </a:ext>
          </a:extLst>
        </xdr:cNvPr>
        <xdr:cNvSpPr/>
      </xdr:nvSpPr>
      <xdr:spPr>
        <a:xfrm>
          <a:off x="20383500" y="104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32068</xdr:rowOff>
    </xdr:from>
    <xdr:to>
      <xdr:col>102</xdr:col>
      <xdr:colOff>165100</xdr:colOff>
      <xdr:row>61</xdr:row>
      <xdr:rowOff>133668</xdr:rowOff>
    </xdr:to>
    <xdr:sp macro="" textlink="">
      <xdr:nvSpPr>
        <xdr:cNvPr id="555" name="楕円 554">
          <a:extLst>
            <a:ext uri="{FF2B5EF4-FFF2-40B4-BE49-F238E27FC236}">
              <a16:creationId xmlns:a16="http://schemas.microsoft.com/office/drawing/2014/main" id="{D1D84A61-93DE-4724-A8CD-E15882729EB9}"/>
            </a:ext>
          </a:extLst>
        </xdr:cNvPr>
        <xdr:cNvSpPr/>
      </xdr:nvSpPr>
      <xdr:spPr>
        <a:xfrm>
          <a:off x="19494500" y="104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77724</xdr:rowOff>
    </xdr:from>
    <xdr:to>
      <xdr:col>107</xdr:col>
      <xdr:colOff>50800</xdr:colOff>
      <xdr:row>61</xdr:row>
      <xdr:rowOff>82868</xdr:rowOff>
    </xdr:to>
    <xdr:cxnSp macro="">
      <xdr:nvCxnSpPr>
        <xdr:cNvPr id="556" name="直線コネクタ 555">
          <a:extLst>
            <a:ext uri="{FF2B5EF4-FFF2-40B4-BE49-F238E27FC236}">
              <a16:creationId xmlns:a16="http://schemas.microsoft.com/office/drawing/2014/main" id="{850CF604-49F6-4862-A451-946827C66182}"/>
            </a:ext>
          </a:extLst>
        </xdr:cNvPr>
        <xdr:cNvCxnSpPr/>
      </xdr:nvCxnSpPr>
      <xdr:spPr>
        <a:xfrm flipV="1">
          <a:off x="19545300" y="10536174"/>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35496</xdr:rowOff>
    </xdr:from>
    <xdr:to>
      <xdr:col>98</xdr:col>
      <xdr:colOff>38100</xdr:colOff>
      <xdr:row>61</xdr:row>
      <xdr:rowOff>137096</xdr:rowOff>
    </xdr:to>
    <xdr:sp macro="" textlink="">
      <xdr:nvSpPr>
        <xdr:cNvPr id="557" name="楕円 556">
          <a:extLst>
            <a:ext uri="{FF2B5EF4-FFF2-40B4-BE49-F238E27FC236}">
              <a16:creationId xmlns:a16="http://schemas.microsoft.com/office/drawing/2014/main" id="{D4D25BC6-6623-4B23-ACB9-EDEA4C4B9028}"/>
            </a:ext>
          </a:extLst>
        </xdr:cNvPr>
        <xdr:cNvSpPr/>
      </xdr:nvSpPr>
      <xdr:spPr>
        <a:xfrm>
          <a:off x="18605500" y="1049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82868</xdr:rowOff>
    </xdr:from>
    <xdr:to>
      <xdr:col>102</xdr:col>
      <xdr:colOff>114300</xdr:colOff>
      <xdr:row>61</xdr:row>
      <xdr:rowOff>86296</xdr:rowOff>
    </xdr:to>
    <xdr:cxnSp macro="">
      <xdr:nvCxnSpPr>
        <xdr:cNvPr id="558" name="直線コネクタ 557">
          <a:extLst>
            <a:ext uri="{FF2B5EF4-FFF2-40B4-BE49-F238E27FC236}">
              <a16:creationId xmlns:a16="http://schemas.microsoft.com/office/drawing/2014/main" id="{4CC6128B-456E-42B5-8BBA-50E9591329F4}"/>
            </a:ext>
          </a:extLst>
        </xdr:cNvPr>
        <xdr:cNvCxnSpPr/>
      </xdr:nvCxnSpPr>
      <xdr:spPr>
        <a:xfrm flipV="1">
          <a:off x="18656300" y="10541318"/>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98759</xdr:rowOff>
    </xdr:from>
    <xdr:ext cx="469744" cy="259045"/>
    <xdr:sp macro="" textlink="">
      <xdr:nvSpPr>
        <xdr:cNvPr id="559" name="n_1aveValue【学校施設】&#10;一人当たり面積">
          <a:extLst>
            <a:ext uri="{FF2B5EF4-FFF2-40B4-BE49-F238E27FC236}">
              <a16:creationId xmlns:a16="http://schemas.microsoft.com/office/drawing/2014/main" id="{1F87074F-E839-47B7-8AA0-41CC6D0DBF8F}"/>
            </a:ext>
          </a:extLst>
        </xdr:cNvPr>
        <xdr:cNvSpPr txBox="1"/>
      </xdr:nvSpPr>
      <xdr:spPr>
        <a:xfrm>
          <a:off x="21075727" y="1004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113619</xdr:rowOff>
    </xdr:from>
    <xdr:ext cx="469744" cy="259045"/>
    <xdr:sp macro="" textlink="">
      <xdr:nvSpPr>
        <xdr:cNvPr id="560" name="n_2aveValue【学校施設】&#10;一人当たり面積">
          <a:extLst>
            <a:ext uri="{FF2B5EF4-FFF2-40B4-BE49-F238E27FC236}">
              <a16:creationId xmlns:a16="http://schemas.microsoft.com/office/drawing/2014/main" id="{539F5B0B-CF83-41B3-94BE-DB07A24432B9}"/>
            </a:ext>
          </a:extLst>
        </xdr:cNvPr>
        <xdr:cNvSpPr txBox="1"/>
      </xdr:nvSpPr>
      <xdr:spPr>
        <a:xfrm>
          <a:off x="20199427" y="100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125048</xdr:rowOff>
    </xdr:from>
    <xdr:ext cx="469744" cy="259045"/>
    <xdr:sp macro="" textlink="">
      <xdr:nvSpPr>
        <xdr:cNvPr id="561" name="n_3aveValue【学校施設】&#10;一人当たり面積">
          <a:extLst>
            <a:ext uri="{FF2B5EF4-FFF2-40B4-BE49-F238E27FC236}">
              <a16:creationId xmlns:a16="http://schemas.microsoft.com/office/drawing/2014/main" id="{2A60EF01-B1F8-4717-BF91-70AAB2EB7165}"/>
            </a:ext>
          </a:extLst>
        </xdr:cNvPr>
        <xdr:cNvSpPr txBox="1"/>
      </xdr:nvSpPr>
      <xdr:spPr>
        <a:xfrm>
          <a:off x="19310427" y="1006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127906</xdr:rowOff>
    </xdr:from>
    <xdr:ext cx="469744" cy="259045"/>
    <xdr:sp macro="" textlink="">
      <xdr:nvSpPr>
        <xdr:cNvPr id="562" name="n_4aveValue【学校施設】&#10;一人当たり面積">
          <a:extLst>
            <a:ext uri="{FF2B5EF4-FFF2-40B4-BE49-F238E27FC236}">
              <a16:creationId xmlns:a16="http://schemas.microsoft.com/office/drawing/2014/main" id="{C3831373-C857-4320-B45E-1250C2EAC9C9}"/>
            </a:ext>
          </a:extLst>
        </xdr:cNvPr>
        <xdr:cNvSpPr txBox="1"/>
      </xdr:nvSpPr>
      <xdr:spPr>
        <a:xfrm>
          <a:off x="18421427" y="1007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119651</xdr:rowOff>
    </xdr:from>
    <xdr:ext cx="469744" cy="259045"/>
    <xdr:sp macro="" textlink="">
      <xdr:nvSpPr>
        <xdr:cNvPr id="563" name="n_2mainValue【学校施設】&#10;一人当たり面積">
          <a:extLst>
            <a:ext uri="{FF2B5EF4-FFF2-40B4-BE49-F238E27FC236}">
              <a16:creationId xmlns:a16="http://schemas.microsoft.com/office/drawing/2014/main" id="{67942045-5E6C-407F-A020-21BBF199F17B}"/>
            </a:ext>
          </a:extLst>
        </xdr:cNvPr>
        <xdr:cNvSpPr txBox="1"/>
      </xdr:nvSpPr>
      <xdr:spPr>
        <a:xfrm>
          <a:off x="20199427" y="105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124795</xdr:rowOff>
    </xdr:from>
    <xdr:ext cx="469744" cy="259045"/>
    <xdr:sp macro="" textlink="">
      <xdr:nvSpPr>
        <xdr:cNvPr id="564" name="n_3mainValue【学校施設】&#10;一人当たり面積">
          <a:extLst>
            <a:ext uri="{FF2B5EF4-FFF2-40B4-BE49-F238E27FC236}">
              <a16:creationId xmlns:a16="http://schemas.microsoft.com/office/drawing/2014/main" id="{D701B5E4-0860-42E8-8CE2-1B6FFFA8C8FD}"/>
            </a:ext>
          </a:extLst>
        </xdr:cNvPr>
        <xdr:cNvSpPr txBox="1"/>
      </xdr:nvSpPr>
      <xdr:spPr>
        <a:xfrm>
          <a:off x="19310427" y="1058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128223</xdr:rowOff>
    </xdr:from>
    <xdr:ext cx="469744" cy="259045"/>
    <xdr:sp macro="" textlink="">
      <xdr:nvSpPr>
        <xdr:cNvPr id="565" name="n_4mainValue【学校施設】&#10;一人当たり面積">
          <a:extLst>
            <a:ext uri="{FF2B5EF4-FFF2-40B4-BE49-F238E27FC236}">
              <a16:creationId xmlns:a16="http://schemas.microsoft.com/office/drawing/2014/main" id="{CCA26CED-9F7B-4AAE-9BBB-E53D52E61D82}"/>
            </a:ext>
          </a:extLst>
        </xdr:cNvPr>
        <xdr:cNvSpPr txBox="1"/>
      </xdr:nvSpPr>
      <xdr:spPr>
        <a:xfrm>
          <a:off x="18421427" y="1058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6" name="正方形/長方形 565">
          <a:extLst>
            <a:ext uri="{FF2B5EF4-FFF2-40B4-BE49-F238E27FC236}">
              <a16:creationId xmlns:a16="http://schemas.microsoft.com/office/drawing/2014/main" id="{56DD746E-C251-478B-B35E-8CF0B185323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7" name="正方形/長方形 566">
          <a:extLst>
            <a:ext uri="{FF2B5EF4-FFF2-40B4-BE49-F238E27FC236}">
              <a16:creationId xmlns:a16="http://schemas.microsoft.com/office/drawing/2014/main" id="{2021B795-B298-4BD9-B620-694C1DEC399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8" name="正方形/長方形 567">
          <a:extLst>
            <a:ext uri="{FF2B5EF4-FFF2-40B4-BE49-F238E27FC236}">
              <a16:creationId xmlns:a16="http://schemas.microsoft.com/office/drawing/2014/main" id="{64305C9A-0CA8-4BD3-8363-50123AA4B41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9" name="正方形/長方形 568">
          <a:extLst>
            <a:ext uri="{FF2B5EF4-FFF2-40B4-BE49-F238E27FC236}">
              <a16:creationId xmlns:a16="http://schemas.microsoft.com/office/drawing/2014/main" id="{0404258A-5653-4D03-989A-69BA8745720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0" name="正方形/長方形 569">
          <a:extLst>
            <a:ext uri="{FF2B5EF4-FFF2-40B4-BE49-F238E27FC236}">
              <a16:creationId xmlns:a16="http://schemas.microsoft.com/office/drawing/2014/main" id="{0613733E-B70D-4425-B018-65FAE6C06C4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1" name="正方形/長方形 570">
          <a:extLst>
            <a:ext uri="{FF2B5EF4-FFF2-40B4-BE49-F238E27FC236}">
              <a16:creationId xmlns:a16="http://schemas.microsoft.com/office/drawing/2014/main" id="{E4213C39-5908-4311-84C7-BF24B293665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2" name="正方形/長方形 571">
          <a:extLst>
            <a:ext uri="{FF2B5EF4-FFF2-40B4-BE49-F238E27FC236}">
              <a16:creationId xmlns:a16="http://schemas.microsoft.com/office/drawing/2014/main" id="{6F471414-D86C-44DB-A71D-1F0676228BA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3" name="正方形/長方形 572">
          <a:extLst>
            <a:ext uri="{FF2B5EF4-FFF2-40B4-BE49-F238E27FC236}">
              <a16:creationId xmlns:a16="http://schemas.microsoft.com/office/drawing/2014/main" id="{757EE34C-AACA-42B8-B211-36906030D54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4" name="テキスト ボックス 573">
          <a:extLst>
            <a:ext uri="{FF2B5EF4-FFF2-40B4-BE49-F238E27FC236}">
              <a16:creationId xmlns:a16="http://schemas.microsoft.com/office/drawing/2014/main" id="{86CBC89C-8565-4B62-9C58-89C778E9829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5" name="直線コネクタ 574">
          <a:extLst>
            <a:ext uri="{FF2B5EF4-FFF2-40B4-BE49-F238E27FC236}">
              <a16:creationId xmlns:a16="http://schemas.microsoft.com/office/drawing/2014/main" id="{19EED93E-B8A5-4AB9-9605-7FB0C896283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6" name="テキスト ボックス 575">
          <a:extLst>
            <a:ext uri="{FF2B5EF4-FFF2-40B4-BE49-F238E27FC236}">
              <a16:creationId xmlns:a16="http://schemas.microsoft.com/office/drawing/2014/main" id="{9B0FFC6D-7EE2-4DC4-8994-0811076257E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7" name="直線コネクタ 576">
          <a:extLst>
            <a:ext uri="{FF2B5EF4-FFF2-40B4-BE49-F238E27FC236}">
              <a16:creationId xmlns:a16="http://schemas.microsoft.com/office/drawing/2014/main" id="{0D7A26F7-D2AB-46DC-B908-3099024FEE4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78" name="テキスト ボックス 577">
          <a:extLst>
            <a:ext uri="{FF2B5EF4-FFF2-40B4-BE49-F238E27FC236}">
              <a16:creationId xmlns:a16="http://schemas.microsoft.com/office/drawing/2014/main" id="{0969CB32-F47B-43DE-B0F0-C9112D4905E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9" name="直線コネクタ 578">
          <a:extLst>
            <a:ext uri="{FF2B5EF4-FFF2-40B4-BE49-F238E27FC236}">
              <a16:creationId xmlns:a16="http://schemas.microsoft.com/office/drawing/2014/main" id="{BDFBBDF8-E4FD-4B2D-BAD8-B7EE4CA5CDE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0" name="テキスト ボックス 579">
          <a:extLst>
            <a:ext uri="{FF2B5EF4-FFF2-40B4-BE49-F238E27FC236}">
              <a16:creationId xmlns:a16="http://schemas.microsoft.com/office/drawing/2014/main" id="{FC1DBE74-EDA1-4A8A-A495-A081274CD27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1" name="直線コネクタ 580">
          <a:extLst>
            <a:ext uri="{FF2B5EF4-FFF2-40B4-BE49-F238E27FC236}">
              <a16:creationId xmlns:a16="http://schemas.microsoft.com/office/drawing/2014/main" id="{004F1C30-551F-483A-8DBF-0674A982213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2" name="テキスト ボックス 581">
          <a:extLst>
            <a:ext uri="{FF2B5EF4-FFF2-40B4-BE49-F238E27FC236}">
              <a16:creationId xmlns:a16="http://schemas.microsoft.com/office/drawing/2014/main" id="{7C8E61A6-9178-464B-8160-8B5C6772E39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3" name="直線コネクタ 582">
          <a:extLst>
            <a:ext uri="{FF2B5EF4-FFF2-40B4-BE49-F238E27FC236}">
              <a16:creationId xmlns:a16="http://schemas.microsoft.com/office/drawing/2014/main" id="{7A1CB6FA-EEC6-43B6-A604-FEC9B9E0C59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4" name="テキスト ボックス 583">
          <a:extLst>
            <a:ext uri="{FF2B5EF4-FFF2-40B4-BE49-F238E27FC236}">
              <a16:creationId xmlns:a16="http://schemas.microsoft.com/office/drawing/2014/main" id="{C10742CA-3EC9-4260-BFA9-42E61CA1C86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5" name="直線コネクタ 584">
          <a:extLst>
            <a:ext uri="{FF2B5EF4-FFF2-40B4-BE49-F238E27FC236}">
              <a16:creationId xmlns:a16="http://schemas.microsoft.com/office/drawing/2014/main" id="{D4127AA2-57E8-4BB8-A95E-ED3987F6AD8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6" name="テキスト ボックス 585">
          <a:extLst>
            <a:ext uri="{FF2B5EF4-FFF2-40B4-BE49-F238E27FC236}">
              <a16:creationId xmlns:a16="http://schemas.microsoft.com/office/drawing/2014/main" id="{C5E6AA65-EFD6-40EF-B252-04163049B31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7" name="直線コネクタ 586">
          <a:extLst>
            <a:ext uri="{FF2B5EF4-FFF2-40B4-BE49-F238E27FC236}">
              <a16:creationId xmlns:a16="http://schemas.microsoft.com/office/drawing/2014/main" id="{03E7844F-5BB7-433C-86CD-0DDCCD4AD0E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88" name="テキスト ボックス 587">
          <a:extLst>
            <a:ext uri="{FF2B5EF4-FFF2-40B4-BE49-F238E27FC236}">
              <a16:creationId xmlns:a16="http://schemas.microsoft.com/office/drawing/2014/main" id="{D31C6ECE-158D-4DCD-9EC1-ADC3ECBF3162}"/>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9" name="直線コネクタ 588">
          <a:extLst>
            <a:ext uri="{FF2B5EF4-FFF2-40B4-BE49-F238E27FC236}">
              <a16:creationId xmlns:a16="http://schemas.microsoft.com/office/drawing/2014/main" id="{A04F7E2A-AC20-42FA-B9A0-72D0776F645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0" name="【児童館】&#10;有形固定資産減価償却率グラフ枠">
          <a:extLst>
            <a:ext uri="{FF2B5EF4-FFF2-40B4-BE49-F238E27FC236}">
              <a16:creationId xmlns:a16="http://schemas.microsoft.com/office/drawing/2014/main" id="{41BDFAA2-9B2C-4890-A16B-E7DC46FAA3E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39732</xdr:rowOff>
    </xdr:from>
    <xdr:to>
      <xdr:col>85</xdr:col>
      <xdr:colOff>126364</xdr:colOff>
      <xdr:row>86</xdr:row>
      <xdr:rowOff>168729</xdr:rowOff>
    </xdr:to>
    <xdr:cxnSp macro="">
      <xdr:nvCxnSpPr>
        <xdr:cNvPr id="591" name="直線コネクタ 590">
          <a:extLst>
            <a:ext uri="{FF2B5EF4-FFF2-40B4-BE49-F238E27FC236}">
              <a16:creationId xmlns:a16="http://schemas.microsoft.com/office/drawing/2014/main" id="{73ECAB54-2C48-4A63-A088-17BC423ED609}"/>
            </a:ext>
          </a:extLst>
        </xdr:cNvPr>
        <xdr:cNvCxnSpPr/>
      </xdr:nvCxnSpPr>
      <xdr:spPr>
        <a:xfrm flipV="1">
          <a:off x="16318864"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92" name="【児童館】&#10;有形固定資産減価償却率最小値テキスト">
          <a:extLst>
            <a:ext uri="{FF2B5EF4-FFF2-40B4-BE49-F238E27FC236}">
              <a16:creationId xmlns:a16="http://schemas.microsoft.com/office/drawing/2014/main" id="{5CAAFE6A-88CD-433B-82A8-BBE67AF56F6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93" name="直線コネクタ 592">
          <a:extLst>
            <a:ext uri="{FF2B5EF4-FFF2-40B4-BE49-F238E27FC236}">
              <a16:creationId xmlns:a16="http://schemas.microsoft.com/office/drawing/2014/main" id="{F52B4FEC-0C8B-4E00-B6DE-16B9C0E4733E}"/>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157859</xdr:rowOff>
    </xdr:from>
    <xdr:ext cx="340478" cy="259045"/>
    <xdr:sp macro="" textlink="">
      <xdr:nvSpPr>
        <xdr:cNvPr id="594" name="【児童館】&#10;有形固定資産減価償却率最大値テキスト">
          <a:extLst>
            <a:ext uri="{FF2B5EF4-FFF2-40B4-BE49-F238E27FC236}">
              <a16:creationId xmlns:a16="http://schemas.microsoft.com/office/drawing/2014/main" id="{55D72957-DE62-42DA-BF31-FCC2568A1F5B}"/>
            </a:ext>
          </a:extLst>
        </xdr:cNvPr>
        <xdr:cNvSpPr txBox="1"/>
      </xdr:nvSpPr>
      <xdr:spPr>
        <a:xfrm>
          <a:off x="16357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39732</xdr:rowOff>
    </xdr:from>
    <xdr:to>
      <xdr:col>86</xdr:col>
      <xdr:colOff>25400</xdr:colOff>
      <xdr:row>78</xdr:row>
      <xdr:rowOff>39732</xdr:rowOff>
    </xdr:to>
    <xdr:cxnSp macro="">
      <xdr:nvCxnSpPr>
        <xdr:cNvPr id="595" name="直線コネクタ 594">
          <a:extLst>
            <a:ext uri="{FF2B5EF4-FFF2-40B4-BE49-F238E27FC236}">
              <a16:creationId xmlns:a16="http://schemas.microsoft.com/office/drawing/2014/main" id="{642ED2AE-435D-493B-8423-46B76FA30FC2}"/>
            </a:ext>
          </a:extLst>
        </xdr:cNvPr>
        <xdr:cNvCxnSpPr/>
      </xdr:nvCxnSpPr>
      <xdr:spPr>
        <a:xfrm>
          <a:off x="16230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155139</xdr:rowOff>
    </xdr:from>
    <xdr:ext cx="405111" cy="259045"/>
    <xdr:sp macro="" textlink="">
      <xdr:nvSpPr>
        <xdr:cNvPr id="596" name="【児童館】&#10;有形固定資産減価償却率平均値テキスト">
          <a:extLst>
            <a:ext uri="{FF2B5EF4-FFF2-40B4-BE49-F238E27FC236}">
              <a16:creationId xmlns:a16="http://schemas.microsoft.com/office/drawing/2014/main" id="{E835BC41-7428-48E2-AADA-B98BB2DA2295}"/>
            </a:ext>
          </a:extLst>
        </xdr:cNvPr>
        <xdr:cNvSpPr txBox="1"/>
      </xdr:nvSpPr>
      <xdr:spPr>
        <a:xfrm>
          <a:off x="16357600" y="1404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597" name="フローチャート: 判断 596">
          <a:extLst>
            <a:ext uri="{FF2B5EF4-FFF2-40B4-BE49-F238E27FC236}">
              <a16:creationId xmlns:a16="http://schemas.microsoft.com/office/drawing/2014/main" id="{9DB98B29-C17A-4834-90F7-798BEFACED56}"/>
            </a:ext>
          </a:extLst>
        </xdr:cNvPr>
        <xdr:cNvSpPr/>
      </xdr:nvSpPr>
      <xdr:spPr>
        <a:xfrm>
          <a:off x="162687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152219</xdr:rowOff>
    </xdr:from>
    <xdr:to>
      <xdr:col>81</xdr:col>
      <xdr:colOff>101600</xdr:colOff>
      <xdr:row>82</xdr:row>
      <xdr:rowOff>82369</xdr:rowOff>
    </xdr:to>
    <xdr:sp macro="" textlink="">
      <xdr:nvSpPr>
        <xdr:cNvPr id="598" name="フローチャート: 判断 597">
          <a:extLst>
            <a:ext uri="{FF2B5EF4-FFF2-40B4-BE49-F238E27FC236}">
              <a16:creationId xmlns:a16="http://schemas.microsoft.com/office/drawing/2014/main" id="{91569CD9-4C34-4E0D-B193-F9ED6A94EF06}"/>
            </a:ext>
          </a:extLst>
        </xdr:cNvPr>
        <xdr:cNvSpPr/>
      </xdr:nvSpPr>
      <xdr:spPr>
        <a:xfrm>
          <a:off x="15430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599" name="フローチャート: 判断 598">
          <a:extLst>
            <a:ext uri="{FF2B5EF4-FFF2-40B4-BE49-F238E27FC236}">
              <a16:creationId xmlns:a16="http://schemas.microsoft.com/office/drawing/2014/main" id="{84B83145-39C2-402B-B383-2FC5EF7607E7}"/>
            </a:ext>
          </a:extLst>
        </xdr:cNvPr>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139156</xdr:rowOff>
    </xdr:from>
    <xdr:to>
      <xdr:col>72</xdr:col>
      <xdr:colOff>38100</xdr:colOff>
      <xdr:row>82</xdr:row>
      <xdr:rowOff>69306</xdr:rowOff>
    </xdr:to>
    <xdr:sp macro="" textlink="">
      <xdr:nvSpPr>
        <xdr:cNvPr id="600" name="フローチャート: 判断 599">
          <a:extLst>
            <a:ext uri="{FF2B5EF4-FFF2-40B4-BE49-F238E27FC236}">
              <a16:creationId xmlns:a16="http://schemas.microsoft.com/office/drawing/2014/main" id="{89CAD064-1F55-4AC8-8551-0F7371C564E1}"/>
            </a:ext>
          </a:extLst>
        </xdr:cNvPr>
        <xdr:cNvSpPr/>
      </xdr:nvSpPr>
      <xdr:spPr>
        <a:xfrm>
          <a:off x="13652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01" name="フローチャート: 判断 600">
          <a:extLst>
            <a:ext uri="{FF2B5EF4-FFF2-40B4-BE49-F238E27FC236}">
              <a16:creationId xmlns:a16="http://schemas.microsoft.com/office/drawing/2014/main" id="{B7EE8BDE-EFC0-4263-B90D-2B41DD754F46}"/>
            </a:ext>
          </a:extLst>
        </xdr:cNvPr>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97A813A7-606D-4E33-BC65-3B89331DFCC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D24464CD-96C9-4A35-8AC1-412A091114A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545753E5-38D2-4683-85E2-0786FE98E28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289708A4-2266-403F-AF9E-5075FD89D03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CEE7E5FD-670C-49D6-837C-094CD0FB09D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129358</xdr:rowOff>
    </xdr:from>
    <xdr:to>
      <xdr:col>76</xdr:col>
      <xdr:colOff>165100</xdr:colOff>
      <xdr:row>82</xdr:row>
      <xdr:rowOff>59508</xdr:rowOff>
    </xdr:to>
    <xdr:sp macro="" textlink="">
      <xdr:nvSpPr>
        <xdr:cNvPr id="607" name="楕円 606">
          <a:extLst>
            <a:ext uri="{FF2B5EF4-FFF2-40B4-BE49-F238E27FC236}">
              <a16:creationId xmlns:a16="http://schemas.microsoft.com/office/drawing/2014/main" id="{6085E7DA-CD24-433C-B14F-D0799C97F356}"/>
            </a:ext>
          </a:extLst>
        </xdr:cNvPr>
        <xdr:cNvSpPr/>
      </xdr:nvSpPr>
      <xdr:spPr>
        <a:xfrm>
          <a:off x="145415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80373</xdr:rowOff>
    </xdr:from>
    <xdr:to>
      <xdr:col>72</xdr:col>
      <xdr:colOff>38100</xdr:colOff>
      <xdr:row>82</xdr:row>
      <xdr:rowOff>10523</xdr:rowOff>
    </xdr:to>
    <xdr:sp macro="" textlink="">
      <xdr:nvSpPr>
        <xdr:cNvPr id="608" name="楕円 607">
          <a:extLst>
            <a:ext uri="{FF2B5EF4-FFF2-40B4-BE49-F238E27FC236}">
              <a16:creationId xmlns:a16="http://schemas.microsoft.com/office/drawing/2014/main" id="{DFB0DDDE-0A61-4B75-864D-6312F9EF0E89}"/>
            </a:ext>
          </a:extLst>
        </xdr:cNvPr>
        <xdr:cNvSpPr/>
      </xdr:nvSpPr>
      <xdr:spPr>
        <a:xfrm>
          <a:off x="13652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131173</xdr:rowOff>
    </xdr:from>
    <xdr:to>
      <xdr:col>76</xdr:col>
      <xdr:colOff>114300</xdr:colOff>
      <xdr:row>82</xdr:row>
      <xdr:rowOff>8708</xdr:rowOff>
    </xdr:to>
    <xdr:cxnSp macro="">
      <xdr:nvCxnSpPr>
        <xdr:cNvPr id="609" name="直線コネクタ 608">
          <a:extLst>
            <a:ext uri="{FF2B5EF4-FFF2-40B4-BE49-F238E27FC236}">
              <a16:creationId xmlns:a16="http://schemas.microsoft.com/office/drawing/2014/main" id="{967DD204-50C6-4BCC-989E-2C0D22B4B2DC}"/>
            </a:ext>
          </a:extLst>
        </xdr:cNvPr>
        <xdr:cNvCxnSpPr/>
      </xdr:nvCxnSpPr>
      <xdr:spPr>
        <a:xfrm>
          <a:off x="13703300" y="1401862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77107</xdr:rowOff>
    </xdr:from>
    <xdr:to>
      <xdr:col>67</xdr:col>
      <xdr:colOff>101600</xdr:colOff>
      <xdr:row>82</xdr:row>
      <xdr:rowOff>7257</xdr:rowOff>
    </xdr:to>
    <xdr:sp macro="" textlink="">
      <xdr:nvSpPr>
        <xdr:cNvPr id="610" name="楕円 609">
          <a:extLst>
            <a:ext uri="{FF2B5EF4-FFF2-40B4-BE49-F238E27FC236}">
              <a16:creationId xmlns:a16="http://schemas.microsoft.com/office/drawing/2014/main" id="{A17A1634-50B9-4970-9F89-2E54FDED1400}"/>
            </a:ext>
          </a:extLst>
        </xdr:cNvPr>
        <xdr:cNvSpPr/>
      </xdr:nvSpPr>
      <xdr:spPr>
        <a:xfrm>
          <a:off x="127635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127907</xdr:rowOff>
    </xdr:from>
    <xdr:to>
      <xdr:col>71</xdr:col>
      <xdr:colOff>177800</xdr:colOff>
      <xdr:row>81</xdr:row>
      <xdr:rowOff>131173</xdr:rowOff>
    </xdr:to>
    <xdr:cxnSp macro="">
      <xdr:nvCxnSpPr>
        <xdr:cNvPr id="611" name="直線コネクタ 610">
          <a:extLst>
            <a:ext uri="{FF2B5EF4-FFF2-40B4-BE49-F238E27FC236}">
              <a16:creationId xmlns:a16="http://schemas.microsoft.com/office/drawing/2014/main" id="{984861E5-E9D7-4FEB-8D38-49D075CA5FEC}"/>
            </a:ext>
          </a:extLst>
        </xdr:cNvPr>
        <xdr:cNvCxnSpPr/>
      </xdr:nvCxnSpPr>
      <xdr:spPr>
        <a:xfrm>
          <a:off x="12814300" y="140153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98896</xdr:rowOff>
    </xdr:from>
    <xdr:ext cx="405111" cy="259045"/>
    <xdr:sp macro="" textlink="">
      <xdr:nvSpPr>
        <xdr:cNvPr id="612" name="n_1aveValue【児童館】&#10;有形固定資産減価償却率">
          <a:extLst>
            <a:ext uri="{FF2B5EF4-FFF2-40B4-BE49-F238E27FC236}">
              <a16:creationId xmlns:a16="http://schemas.microsoft.com/office/drawing/2014/main" id="{C97AF02B-BC7D-4DDC-99FD-33ACD2B6A5BE}"/>
            </a:ext>
          </a:extLst>
        </xdr:cNvPr>
        <xdr:cNvSpPr txBox="1"/>
      </xdr:nvSpPr>
      <xdr:spPr>
        <a:xfrm>
          <a:off x="152660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57166</xdr:rowOff>
    </xdr:from>
    <xdr:ext cx="405111" cy="259045"/>
    <xdr:sp macro="" textlink="">
      <xdr:nvSpPr>
        <xdr:cNvPr id="613" name="n_2aveValue【児童館】&#10;有形固定資産減価償却率">
          <a:extLst>
            <a:ext uri="{FF2B5EF4-FFF2-40B4-BE49-F238E27FC236}">
              <a16:creationId xmlns:a16="http://schemas.microsoft.com/office/drawing/2014/main" id="{2EBC2340-281F-4812-AAB2-F598A952CB67}"/>
            </a:ext>
          </a:extLst>
        </xdr:cNvPr>
        <xdr:cNvSpPr txBox="1"/>
      </xdr:nvSpPr>
      <xdr:spPr>
        <a:xfrm>
          <a:off x="14389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60433</xdr:rowOff>
    </xdr:from>
    <xdr:ext cx="405111" cy="259045"/>
    <xdr:sp macro="" textlink="">
      <xdr:nvSpPr>
        <xdr:cNvPr id="614" name="n_3aveValue【児童館】&#10;有形固定資産減価償却率">
          <a:extLst>
            <a:ext uri="{FF2B5EF4-FFF2-40B4-BE49-F238E27FC236}">
              <a16:creationId xmlns:a16="http://schemas.microsoft.com/office/drawing/2014/main" id="{AF2747A2-45A6-40E3-AC98-1E2CD22628F3}"/>
            </a:ext>
          </a:extLst>
        </xdr:cNvPr>
        <xdr:cNvSpPr txBox="1"/>
      </xdr:nvSpPr>
      <xdr:spPr>
        <a:xfrm>
          <a:off x="13500744"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40839</xdr:rowOff>
    </xdr:from>
    <xdr:ext cx="405111" cy="259045"/>
    <xdr:sp macro="" textlink="">
      <xdr:nvSpPr>
        <xdr:cNvPr id="615" name="n_4aveValue【児童館】&#10;有形固定資産減価償却率">
          <a:extLst>
            <a:ext uri="{FF2B5EF4-FFF2-40B4-BE49-F238E27FC236}">
              <a16:creationId xmlns:a16="http://schemas.microsoft.com/office/drawing/2014/main" id="{13859CBF-C1F3-4D64-991A-02712876D317}"/>
            </a:ext>
          </a:extLst>
        </xdr:cNvPr>
        <xdr:cNvSpPr txBox="1"/>
      </xdr:nvSpPr>
      <xdr:spPr>
        <a:xfrm>
          <a:off x="12611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76035</xdr:rowOff>
    </xdr:from>
    <xdr:ext cx="405111" cy="259045"/>
    <xdr:sp macro="" textlink="">
      <xdr:nvSpPr>
        <xdr:cNvPr id="616" name="n_2mainValue【児童館】&#10;有形固定資産減価償却率">
          <a:extLst>
            <a:ext uri="{FF2B5EF4-FFF2-40B4-BE49-F238E27FC236}">
              <a16:creationId xmlns:a16="http://schemas.microsoft.com/office/drawing/2014/main" id="{CE935B3E-D812-4EA5-AF33-80FAD2221B49}"/>
            </a:ext>
          </a:extLst>
        </xdr:cNvPr>
        <xdr:cNvSpPr txBox="1"/>
      </xdr:nvSpPr>
      <xdr:spPr>
        <a:xfrm>
          <a:off x="14389744" y="1379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27050</xdr:rowOff>
    </xdr:from>
    <xdr:ext cx="405111" cy="259045"/>
    <xdr:sp macro="" textlink="">
      <xdr:nvSpPr>
        <xdr:cNvPr id="617" name="n_3mainValue【児童館】&#10;有形固定資産減価償却率">
          <a:extLst>
            <a:ext uri="{FF2B5EF4-FFF2-40B4-BE49-F238E27FC236}">
              <a16:creationId xmlns:a16="http://schemas.microsoft.com/office/drawing/2014/main" id="{FB6CFF05-A782-4F80-B8B0-F330C644E74B}"/>
            </a:ext>
          </a:extLst>
        </xdr:cNvPr>
        <xdr:cNvSpPr txBox="1"/>
      </xdr:nvSpPr>
      <xdr:spPr>
        <a:xfrm>
          <a:off x="13500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23784</xdr:rowOff>
    </xdr:from>
    <xdr:ext cx="405111" cy="259045"/>
    <xdr:sp macro="" textlink="">
      <xdr:nvSpPr>
        <xdr:cNvPr id="618" name="n_4mainValue【児童館】&#10;有形固定資産減価償却率">
          <a:extLst>
            <a:ext uri="{FF2B5EF4-FFF2-40B4-BE49-F238E27FC236}">
              <a16:creationId xmlns:a16="http://schemas.microsoft.com/office/drawing/2014/main" id="{5C232FC1-90C8-4283-AA74-3EAB715F2908}"/>
            </a:ext>
          </a:extLst>
        </xdr:cNvPr>
        <xdr:cNvSpPr txBox="1"/>
      </xdr:nvSpPr>
      <xdr:spPr>
        <a:xfrm>
          <a:off x="12611744" y="1373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9" name="正方形/長方形 618">
          <a:extLst>
            <a:ext uri="{FF2B5EF4-FFF2-40B4-BE49-F238E27FC236}">
              <a16:creationId xmlns:a16="http://schemas.microsoft.com/office/drawing/2014/main" id="{E6DCE7B8-92AB-4F87-B7BD-F9DA3963623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0" name="正方形/長方形 619">
          <a:extLst>
            <a:ext uri="{FF2B5EF4-FFF2-40B4-BE49-F238E27FC236}">
              <a16:creationId xmlns:a16="http://schemas.microsoft.com/office/drawing/2014/main" id="{5BEA4E6C-C6A0-4C23-9157-81663EFE057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1" name="正方形/長方形 620">
          <a:extLst>
            <a:ext uri="{FF2B5EF4-FFF2-40B4-BE49-F238E27FC236}">
              <a16:creationId xmlns:a16="http://schemas.microsoft.com/office/drawing/2014/main" id="{48C4A402-55FF-456B-B24A-6E0E3DD88FE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2" name="正方形/長方形 621">
          <a:extLst>
            <a:ext uri="{FF2B5EF4-FFF2-40B4-BE49-F238E27FC236}">
              <a16:creationId xmlns:a16="http://schemas.microsoft.com/office/drawing/2014/main" id="{BFBEAB52-89A1-4E4F-997F-2135651362B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3" name="正方形/長方形 622">
          <a:extLst>
            <a:ext uri="{FF2B5EF4-FFF2-40B4-BE49-F238E27FC236}">
              <a16:creationId xmlns:a16="http://schemas.microsoft.com/office/drawing/2014/main" id="{E944D47E-916B-49D9-A76C-CBBABF3398D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4" name="正方形/長方形 623">
          <a:extLst>
            <a:ext uri="{FF2B5EF4-FFF2-40B4-BE49-F238E27FC236}">
              <a16:creationId xmlns:a16="http://schemas.microsoft.com/office/drawing/2014/main" id="{15643BC7-C60E-416C-93D8-D18664923D7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5" name="正方形/長方形 624">
          <a:extLst>
            <a:ext uri="{FF2B5EF4-FFF2-40B4-BE49-F238E27FC236}">
              <a16:creationId xmlns:a16="http://schemas.microsoft.com/office/drawing/2014/main" id="{CD8BD0B1-F5D9-48B7-911D-8EEAE14F86C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6" name="正方形/長方形 625">
          <a:extLst>
            <a:ext uri="{FF2B5EF4-FFF2-40B4-BE49-F238E27FC236}">
              <a16:creationId xmlns:a16="http://schemas.microsoft.com/office/drawing/2014/main" id="{F08E5747-417F-42A9-8ABD-F90F507A7ED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7" name="テキスト ボックス 626">
          <a:extLst>
            <a:ext uri="{FF2B5EF4-FFF2-40B4-BE49-F238E27FC236}">
              <a16:creationId xmlns:a16="http://schemas.microsoft.com/office/drawing/2014/main" id="{D50D6A79-ECBC-4116-BF88-630AB0C8302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8" name="直線コネクタ 627">
          <a:extLst>
            <a:ext uri="{FF2B5EF4-FFF2-40B4-BE49-F238E27FC236}">
              <a16:creationId xmlns:a16="http://schemas.microsoft.com/office/drawing/2014/main" id="{2D33154F-9E72-4B22-AC3E-DFEC4270617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9" name="直線コネクタ 628">
          <a:extLst>
            <a:ext uri="{FF2B5EF4-FFF2-40B4-BE49-F238E27FC236}">
              <a16:creationId xmlns:a16="http://schemas.microsoft.com/office/drawing/2014/main" id="{816C6818-0A32-4329-9569-FA7EC78F174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0" name="テキスト ボックス 629">
          <a:extLst>
            <a:ext uri="{FF2B5EF4-FFF2-40B4-BE49-F238E27FC236}">
              <a16:creationId xmlns:a16="http://schemas.microsoft.com/office/drawing/2014/main" id="{1F4206C3-334B-4C39-9472-86C593BED418}"/>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1" name="直線コネクタ 630">
          <a:extLst>
            <a:ext uri="{FF2B5EF4-FFF2-40B4-BE49-F238E27FC236}">
              <a16:creationId xmlns:a16="http://schemas.microsoft.com/office/drawing/2014/main" id="{092E63E2-C316-46D3-A76A-527AF940893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2" name="テキスト ボックス 631">
          <a:extLst>
            <a:ext uri="{FF2B5EF4-FFF2-40B4-BE49-F238E27FC236}">
              <a16:creationId xmlns:a16="http://schemas.microsoft.com/office/drawing/2014/main" id="{0FA02F18-0276-402D-9A05-B7E8F79B83A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3" name="直線コネクタ 632">
          <a:extLst>
            <a:ext uri="{FF2B5EF4-FFF2-40B4-BE49-F238E27FC236}">
              <a16:creationId xmlns:a16="http://schemas.microsoft.com/office/drawing/2014/main" id="{62CD87F3-0C8F-44C8-9804-F3CF9A88AC1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4" name="テキスト ボックス 633">
          <a:extLst>
            <a:ext uri="{FF2B5EF4-FFF2-40B4-BE49-F238E27FC236}">
              <a16:creationId xmlns:a16="http://schemas.microsoft.com/office/drawing/2014/main" id="{CB37F562-AD26-4A51-97C6-117F9070CB7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5" name="直線コネクタ 634">
          <a:extLst>
            <a:ext uri="{FF2B5EF4-FFF2-40B4-BE49-F238E27FC236}">
              <a16:creationId xmlns:a16="http://schemas.microsoft.com/office/drawing/2014/main" id="{E6115021-11AC-4865-B0CE-FEF1B4C11905}"/>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6" name="テキスト ボックス 635">
          <a:extLst>
            <a:ext uri="{FF2B5EF4-FFF2-40B4-BE49-F238E27FC236}">
              <a16:creationId xmlns:a16="http://schemas.microsoft.com/office/drawing/2014/main" id="{36D0103A-3904-4371-94A6-12C6D1DE612C}"/>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7" name="直線コネクタ 636">
          <a:extLst>
            <a:ext uri="{FF2B5EF4-FFF2-40B4-BE49-F238E27FC236}">
              <a16:creationId xmlns:a16="http://schemas.microsoft.com/office/drawing/2014/main" id="{793883D5-19E3-4031-941C-8637D902E7B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8" name="テキスト ボックス 637">
          <a:extLst>
            <a:ext uri="{FF2B5EF4-FFF2-40B4-BE49-F238E27FC236}">
              <a16:creationId xmlns:a16="http://schemas.microsoft.com/office/drawing/2014/main" id="{ABCF10EA-34CF-4DD5-9199-547E798823B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9" name="【児童館】&#10;一人当たり面積グラフ枠">
          <a:extLst>
            <a:ext uri="{FF2B5EF4-FFF2-40B4-BE49-F238E27FC236}">
              <a16:creationId xmlns:a16="http://schemas.microsoft.com/office/drawing/2014/main" id="{3B3A9599-C7F7-4639-BF26-536D9C7B641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86</xdr:row>
      <xdr:rowOff>10668</xdr:rowOff>
    </xdr:to>
    <xdr:cxnSp macro="">
      <xdr:nvCxnSpPr>
        <xdr:cNvPr id="640" name="直線コネクタ 639">
          <a:extLst>
            <a:ext uri="{FF2B5EF4-FFF2-40B4-BE49-F238E27FC236}">
              <a16:creationId xmlns:a16="http://schemas.microsoft.com/office/drawing/2014/main" id="{AE24E106-06BE-488A-BB5B-6F02E8636E28}"/>
            </a:ext>
          </a:extLst>
        </xdr:cNvPr>
        <xdr:cNvCxnSpPr/>
      </xdr:nvCxnSpPr>
      <xdr:spPr>
        <a:xfrm flipV="1">
          <a:off x="22160864" y="1358950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41" name="【児童館】&#10;一人当たり面積最小値テキスト">
          <a:extLst>
            <a:ext uri="{FF2B5EF4-FFF2-40B4-BE49-F238E27FC236}">
              <a16:creationId xmlns:a16="http://schemas.microsoft.com/office/drawing/2014/main" id="{189F927D-E1E1-4699-A79A-A37787446BBF}"/>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42" name="直線コネクタ 641">
          <a:extLst>
            <a:ext uri="{FF2B5EF4-FFF2-40B4-BE49-F238E27FC236}">
              <a16:creationId xmlns:a16="http://schemas.microsoft.com/office/drawing/2014/main" id="{308B6F4F-91E9-42A0-AE28-EAFE650907FC}"/>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643" name="【児童館】&#10;一人当たり面積最大値テキスト">
          <a:extLst>
            <a:ext uri="{FF2B5EF4-FFF2-40B4-BE49-F238E27FC236}">
              <a16:creationId xmlns:a16="http://schemas.microsoft.com/office/drawing/2014/main" id="{4AD8D05F-C00F-47D0-A7B4-B8A6631D0404}"/>
            </a:ext>
          </a:extLst>
        </xdr:cNvPr>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644" name="直線コネクタ 643">
          <a:extLst>
            <a:ext uri="{FF2B5EF4-FFF2-40B4-BE49-F238E27FC236}">
              <a16:creationId xmlns:a16="http://schemas.microsoft.com/office/drawing/2014/main" id="{93D5CFA8-8761-4F4D-A6B7-10264781D7A8}"/>
            </a:ext>
          </a:extLst>
        </xdr:cNvPr>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144035</xdr:rowOff>
    </xdr:from>
    <xdr:ext cx="469744" cy="259045"/>
    <xdr:sp macro="" textlink="">
      <xdr:nvSpPr>
        <xdr:cNvPr id="645" name="【児童館】&#10;一人当たり面積平均値テキスト">
          <a:extLst>
            <a:ext uri="{FF2B5EF4-FFF2-40B4-BE49-F238E27FC236}">
              <a16:creationId xmlns:a16="http://schemas.microsoft.com/office/drawing/2014/main" id="{D560F9EF-571E-4CFD-AD6A-1362D1BBAE06}"/>
            </a:ext>
          </a:extLst>
        </xdr:cNvPr>
        <xdr:cNvSpPr txBox="1"/>
      </xdr:nvSpPr>
      <xdr:spPr>
        <a:xfrm>
          <a:off x="22199600" y="1454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646" name="フローチャート: 判断 645">
          <a:extLst>
            <a:ext uri="{FF2B5EF4-FFF2-40B4-BE49-F238E27FC236}">
              <a16:creationId xmlns:a16="http://schemas.microsoft.com/office/drawing/2014/main" id="{9967F555-21F7-4019-B8D8-83D13942FEE9}"/>
            </a:ext>
          </a:extLst>
        </xdr:cNvPr>
        <xdr:cNvSpPr/>
      </xdr:nvSpPr>
      <xdr:spPr>
        <a:xfrm>
          <a:off x="22110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156463</xdr:rowOff>
    </xdr:from>
    <xdr:to>
      <xdr:col>112</xdr:col>
      <xdr:colOff>38100</xdr:colOff>
      <xdr:row>85</xdr:row>
      <xdr:rowOff>86613</xdr:rowOff>
    </xdr:to>
    <xdr:sp macro="" textlink="">
      <xdr:nvSpPr>
        <xdr:cNvPr id="647" name="フローチャート: 判断 646">
          <a:extLst>
            <a:ext uri="{FF2B5EF4-FFF2-40B4-BE49-F238E27FC236}">
              <a16:creationId xmlns:a16="http://schemas.microsoft.com/office/drawing/2014/main" id="{44A0E1D6-476A-428C-A8EE-7D1F37348150}"/>
            </a:ext>
          </a:extLst>
        </xdr:cNvPr>
        <xdr:cNvSpPr/>
      </xdr:nvSpPr>
      <xdr:spPr>
        <a:xfrm>
          <a:off x="21272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648" name="フローチャート: 判断 647">
          <a:extLst>
            <a:ext uri="{FF2B5EF4-FFF2-40B4-BE49-F238E27FC236}">
              <a16:creationId xmlns:a16="http://schemas.microsoft.com/office/drawing/2014/main" id="{A2FEA699-6C1D-4EFE-8C6E-76413AAA179F}"/>
            </a:ext>
          </a:extLst>
        </xdr:cNvPr>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649" name="フローチャート: 判断 648">
          <a:extLst>
            <a:ext uri="{FF2B5EF4-FFF2-40B4-BE49-F238E27FC236}">
              <a16:creationId xmlns:a16="http://schemas.microsoft.com/office/drawing/2014/main" id="{824005A5-CB18-4C93-B98C-7F4C7656BED1}"/>
            </a:ext>
          </a:extLst>
        </xdr:cNvPr>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142748</xdr:rowOff>
    </xdr:from>
    <xdr:to>
      <xdr:col>98</xdr:col>
      <xdr:colOff>38100</xdr:colOff>
      <xdr:row>85</xdr:row>
      <xdr:rowOff>72898</xdr:rowOff>
    </xdr:to>
    <xdr:sp macro="" textlink="">
      <xdr:nvSpPr>
        <xdr:cNvPr id="650" name="フローチャート: 判断 649">
          <a:extLst>
            <a:ext uri="{FF2B5EF4-FFF2-40B4-BE49-F238E27FC236}">
              <a16:creationId xmlns:a16="http://schemas.microsoft.com/office/drawing/2014/main" id="{64F4F30B-ABDA-4D70-AB73-013BFBFBCD29}"/>
            </a:ext>
          </a:extLst>
        </xdr:cNvPr>
        <xdr:cNvSpPr/>
      </xdr:nvSpPr>
      <xdr:spPr>
        <a:xfrm>
          <a:off x="18605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F4A6967D-F8E0-48D1-9D29-FB234AB26F7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BCC984DE-1304-4656-BE59-373FFC4FAAC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FE1763A4-CB75-478C-ABE4-C27F2F588D8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ED4D8360-6DDC-4B98-BBC2-AFABC6065B3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FE1FBB2B-C4BF-4405-A5D7-9B0931DEF3B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99313</xdr:rowOff>
    </xdr:from>
    <xdr:to>
      <xdr:col>107</xdr:col>
      <xdr:colOff>101600</xdr:colOff>
      <xdr:row>86</xdr:row>
      <xdr:rowOff>29463</xdr:rowOff>
    </xdr:to>
    <xdr:sp macro="" textlink="">
      <xdr:nvSpPr>
        <xdr:cNvPr id="656" name="楕円 655">
          <a:extLst>
            <a:ext uri="{FF2B5EF4-FFF2-40B4-BE49-F238E27FC236}">
              <a16:creationId xmlns:a16="http://schemas.microsoft.com/office/drawing/2014/main" id="{3570BDB0-2978-4008-A910-3C01E92281E6}"/>
            </a:ext>
          </a:extLst>
        </xdr:cNvPr>
        <xdr:cNvSpPr/>
      </xdr:nvSpPr>
      <xdr:spPr>
        <a:xfrm>
          <a:off x="20383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99313</xdr:rowOff>
    </xdr:from>
    <xdr:to>
      <xdr:col>102</xdr:col>
      <xdr:colOff>165100</xdr:colOff>
      <xdr:row>86</xdr:row>
      <xdr:rowOff>29463</xdr:rowOff>
    </xdr:to>
    <xdr:sp macro="" textlink="">
      <xdr:nvSpPr>
        <xdr:cNvPr id="657" name="楕円 656">
          <a:extLst>
            <a:ext uri="{FF2B5EF4-FFF2-40B4-BE49-F238E27FC236}">
              <a16:creationId xmlns:a16="http://schemas.microsoft.com/office/drawing/2014/main" id="{B6814DD5-632E-49D5-8A94-AD803F545F7B}"/>
            </a:ext>
          </a:extLst>
        </xdr:cNvPr>
        <xdr:cNvSpPr/>
      </xdr:nvSpPr>
      <xdr:spPr>
        <a:xfrm>
          <a:off x="19494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150113</xdr:rowOff>
    </xdr:from>
    <xdr:to>
      <xdr:col>107</xdr:col>
      <xdr:colOff>50800</xdr:colOff>
      <xdr:row>85</xdr:row>
      <xdr:rowOff>150113</xdr:rowOff>
    </xdr:to>
    <xdr:cxnSp macro="">
      <xdr:nvCxnSpPr>
        <xdr:cNvPr id="658" name="直線コネクタ 657">
          <a:extLst>
            <a:ext uri="{FF2B5EF4-FFF2-40B4-BE49-F238E27FC236}">
              <a16:creationId xmlns:a16="http://schemas.microsoft.com/office/drawing/2014/main" id="{6567B943-1C6A-4195-8363-BC3C12B4BDCE}"/>
            </a:ext>
          </a:extLst>
        </xdr:cNvPr>
        <xdr:cNvCxnSpPr/>
      </xdr:nvCxnSpPr>
      <xdr:spPr>
        <a:xfrm>
          <a:off x="19545300" y="14723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99313</xdr:rowOff>
    </xdr:from>
    <xdr:to>
      <xdr:col>98</xdr:col>
      <xdr:colOff>38100</xdr:colOff>
      <xdr:row>86</xdr:row>
      <xdr:rowOff>29463</xdr:rowOff>
    </xdr:to>
    <xdr:sp macro="" textlink="">
      <xdr:nvSpPr>
        <xdr:cNvPr id="659" name="楕円 658">
          <a:extLst>
            <a:ext uri="{FF2B5EF4-FFF2-40B4-BE49-F238E27FC236}">
              <a16:creationId xmlns:a16="http://schemas.microsoft.com/office/drawing/2014/main" id="{482BD716-AB6F-4336-A8C6-4EA33C02AB78}"/>
            </a:ext>
          </a:extLst>
        </xdr:cNvPr>
        <xdr:cNvSpPr/>
      </xdr:nvSpPr>
      <xdr:spPr>
        <a:xfrm>
          <a:off x="18605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150113</xdr:rowOff>
    </xdr:from>
    <xdr:to>
      <xdr:col>102</xdr:col>
      <xdr:colOff>114300</xdr:colOff>
      <xdr:row>85</xdr:row>
      <xdr:rowOff>150113</xdr:rowOff>
    </xdr:to>
    <xdr:cxnSp macro="">
      <xdr:nvCxnSpPr>
        <xdr:cNvPr id="660" name="直線コネクタ 659">
          <a:extLst>
            <a:ext uri="{FF2B5EF4-FFF2-40B4-BE49-F238E27FC236}">
              <a16:creationId xmlns:a16="http://schemas.microsoft.com/office/drawing/2014/main" id="{E4A39FC6-8D4D-4EDD-9A82-6BE9E6F6E9D7}"/>
            </a:ext>
          </a:extLst>
        </xdr:cNvPr>
        <xdr:cNvCxnSpPr/>
      </xdr:nvCxnSpPr>
      <xdr:spPr>
        <a:xfrm>
          <a:off x="18656300" y="14723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103140</xdr:rowOff>
    </xdr:from>
    <xdr:ext cx="469744" cy="259045"/>
    <xdr:sp macro="" textlink="">
      <xdr:nvSpPr>
        <xdr:cNvPr id="661" name="n_1aveValue【児童館】&#10;一人当たり面積">
          <a:extLst>
            <a:ext uri="{FF2B5EF4-FFF2-40B4-BE49-F238E27FC236}">
              <a16:creationId xmlns:a16="http://schemas.microsoft.com/office/drawing/2014/main" id="{A5EF18E8-6787-4732-B532-D84F471919EF}"/>
            </a:ext>
          </a:extLst>
        </xdr:cNvPr>
        <xdr:cNvSpPr txBox="1"/>
      </xdr:nvSpPr>
      <xdr:spPr>
        <a:xfrm>
          <a:off x="21075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662" name="n_2aveValue【児童館】&#10;一人当たり面積">
          <a:extLst>
            <a:ext uri="{FF2B5EF4-FFF2-40B4-BE49-F238E27FC236}">
              <a16:creationId xmlns:a16="http://schemas.microsoft.com/office/drawing/2014/main" id="{8732020E-DBB1-4080-8C72-808941BB4945}"/>
            </a:ext>
          </a:extLst>
        </xdr:cNvPr>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663" name="n_3aveValue【児童館】&#10;一人当たり面積">
          <a:extLst>
            <a:ext uri="{FF2B5EF4-FFF2-40B4-BE49-F238E27FC236}">
              <a16:creationId xmlns:a16="http://schemas.microsoft.com/office/drawing/2014/main" id="{04B6713D-BBD5-4568-8CB3-12BDF44708B2}"/>
            </a:ext>
          </a:extLst>
        </xdr:cNvPr>
        <xdr:cNvSpPr txBox="1"/>
      </xdr:nvSpPr>
      <xdr:spPr>
        <a:xfrm>
          <a:off x="19310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89425</xdr:rowOff>
    </xdr:from>
    <xdr:ext cx="469744" cy="259045"/>
    <xdr:sp macro="" textlink="">
      <xdr:nvSpPr>
        <xdr:cNvPr id="664" name="n_4aveValue【児童館】&#10;一人当たり面積">
          <a:extLst>
            <a:ext uri="{FF2B5EF4-FFF2-40B4-BE49-F238E27FC236}">
              <a16:creationId xmlns:a16="http://schemas.microsoft.com/office/drawing/2014/main" id="{8EB41FAB-C73B-47D9-9683-57EAE832FA52}"/>
            </a:ext>
          </a:extLst>
        </xdr:cNvPr>
        <xdr:cNvSpPr txBox="1"/>
      </xdr:nvSpPr>
      <xdr:spPr>
        <a:xfrm>
          <a:off x="18421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20590</xdr:rowOff>
    </xdr:from>
    <xdr:ext cx="469744" cy="259045"/>
    <xdr:sp macro="" textlink="">
      <xdr:nvSpPr>
        <xdr:cNvPr id="665" name="n_2mainValue【児童館】&#10;一人当たり面積">
          <a:extLst>
            <a:ext uri="{FF2B5EF4-FFF2-40B4-BE49-F238E27FC236}">
              <a16:creationId xmlns:a16="http://schemas.microsoft.com/office/drawing/2014/main" id="{209B86C7-DF95-4D2A-B1E3-376A1CA655A6}"/>
            </a:ext>
          </a:extLst>
        </xdr:cNvPr>
        <xdr:cNvSpPr txBox="1"/>
      </xdr:nvSpPr>
      <xdr:spPr>
        <a:xfrm>
          <a:off x="20199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20590</xdr:rowOff>
    </xdr:from>
    <xdr:ext cx="469744" cy="259045"/>
    <xdr:sp macro="" textlink="">
      <xdr:nvSpPr>
        <xdr:cNvPr id="666" name="n_3mainValue【児童館】&#10;一人当たり面積">
          <a:extLst>
            <a:ext uri="{FF2B5EF4-FFF2-40B4-BE49-F238E27FC236}">
              <a16:creationId xmlns:a16="http://schemas.microsoft.com/office/drawing/2014/main" id="{EB7F106E-7C0F-4546-9831-2E5EB2B319E7}"/>
            </a:ext>
          </a:extLst>
        </xdr:cNvPr>
        <xdr:cNvSpPr txBox="1"/>
      </xdr:nvSpPr>
      <xdr:spPr>
        <a:xfrm>
          <a:off x="19310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20590</xdr:rowOff>
    </xdr:from>
    <xdr:ext cx="469744" cy="259045"/>
    <xdr:sp macro="" textlink="">
      <xdr:nvSpPr>
        <xdr:cNvPr id="667" name="n_4mainValue【児童館】&#10;一人当たり面積">
          <a:extLst>
            <a:ext uri="{FF2B5EF4-FFF2-40B4-BE49-F238E27FC236}">
              <a16:creationId xmlns:a16="http://schemas.microsoft.com/office/drawing/2014/main" id="{0C45FFB8-A755-44B1-971C-3BE93D4666FF}"/>
            </a:ext>
          </a:extLst>
        </xdr:cNvPr>
        <xdr:cNvSpPr txBox="1"/>
      </xdr:nvSpPr>
      <xdr:spPr>
        <a:xfrm>
          <a:off x="18421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8" name="正方形/長方形 667">
          <a:extLst>
            <a:ext uri="{FF2B5EF4-FFF2-40B4-BE49-F238E27FC236}">
              <a16:creationId xmlns:a16="http://schemas.microsoft.com/office/drawing/2014/main" id="{A5674A89-72C6-453F-A01B-2E16AD3F2E9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9" name="正方形/長方形 668">
          <a:extLst>
            <a:ext uri="{FF2B5EF4-FFF2-40B4-BE49-F238E27FC236}">
              <a16:creationId xmlns:a16="http://schemas.microsoft.com/office/drawing/2014/main" id="{69DC2606-DA9D-4187-83F7-1554AA7D243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0" name="正方形/長方形 669">
          <a:extLst>
            <a:ext uri="{FF2B5EF4-FFF2-40B4-BE49-F238E27FC236}">
              <a16:creationId xmlns:a16="http://schemas.microsoft.com/office/drawing/2014/main" id="{FE25B41E-75D0-4929-9972-2B514E7BDEF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1" name="正方形/長方形 670">
          <a:extLst>
            <a:ext uri="{FF2B5EF4-FFF2-40B4-BE49-F238E27FC236}">
              <a16:creationId xmlns:a16="http://schemas.microsoft.com/office/drawing/2014/main" id="{E592ABDB-6850-4970-9643-9AE2929FB11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2" name="正方形/長方形 671">
          <a:extLst>
            <a:ext uri="{FF2B5EF4-FFF2-40B4-BE49-F238E27FC236}">
              <a16:creationId xmlns:a16="http://schemas.microsoft.com/office/drawing/2014/main" id="{198216A8-630F-42ED-90D7-7B4339DF772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3" name="正方形/長方形 672">
          <a:extLst>
            <a:ext uri="{FF2B5EF4-FFF2-40B4-BE49-F238E27FC236}">
              <a16:creationId xmlns:a16="http://schemas.microsoft.com/office/drawing/2014/main" id="{52BF121E-DB81-4158-ABA5-E2758540303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4" name="正方形/長方形 673">
          <a:extLst>
            <a:ext uri="{FF2B5EF4-FFF2-40B4-BE49-F238E27FC236}">
              <a16:creationId xmlns:a16="http://schemas.microsoft.com/office/drawing/2014/main" id="{8A2A3EF8-1A22-4E6A-A73A-308CFFE7015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5" name="正方形/長方形 674">
          <a:extLst>
            <a:ext uri="{FF2B5EF4-FFF2-40B4-BE49-F238E27FC236}">
              <a16:creationId xmlns:a16="http://schemas.microsoft.com/office/drawing/2014/main" id="{A7F3B301-BB7A-4BE7-9431-148F940A8BDD}"/>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76" name="正方形/長方形 675">
          <a:extLst>
            <a:ext uri="{FF2B5EF4-FFF2-40B4-BE49-F238E27FC236}">
              <a16:creationId xmlns:a16="http://schemas.microsoft.com/office/drawing/2014/main" id="{25B3649A-1277-4FFC-B8C2-6C7DB57A5A8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7" name="正方形/長方形 676">
          <a:extLst>
            <a:ext uri="{FF2B5EF4-FFF2-40B4-BE49-F238E27FC236}">
              <a16:creationId xmlns:a16="http://schemas.microsoft.com/office/drawing/2014/main" id="{B97081E9-D30C-438A-BF55-6E72E040DDA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8" name="正方形/長方形 677">
          <a:extLst>
            <a:ext uri="{FF2B5EF4-FFF2-40B4-BE49-F238E27FC236}">
              <a16:creationId xmlns:a16="http://schemas.microsoft.com/office/drawing/2014/main" id="{1F88EF63-AC24-44FF-9ADD-DEFAB1F8579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9" name="正方形/長方形 678">
          <a:extLst>
            <a:ext uri="{FF2B5EF4-FFF2-40B4-BE49-F238E27FC236}">
              <a16:creationId xmlns:a16="http://schemas.microsoft.com/office/drawing/2014/main" id="{3A3A1635-7746-4D8E-85C5-AEADE85BD44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0" name="正方形/長方形 679">
          <a:extLst>
            <a:ext uri="{FF2B5EF4-FFF2-40B4-BE49-F238E27FC236}">
              <a16:creationId xmlns:a16="http://schemas.microsoft.com/office/drawing/2014/main" id="{E9AA3408-1FB4-4F19-A7CA-CA766971198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1" name="正方形/長方形 680">
          <a:extLst>
            <a:ext uri="{FF2B5EF4-FFF2-40B4-BE49-F238E27FC236}">
              <a16:creationId xmlns:a16="http://schemas.microsoft.com/office/drawing/2014/main" id="{8647B781-26BF-4AED-BAA2-D88ACA84E65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2" name="正方形/長方形 681">
          <a:extLst>
            <a:ext uri="{FF2B5EF4-FFF2-40B4-BE49-F238E27FC236}">
              <a16:creationId xmlns:a16="http://schemas.microsoft.com/office/drawing/2014/main" id="{18FD40E6-E48E-4CD9-8FD3-8E727645E2C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3" name="正方形/長方形 682">
          <a:extLst>
            <a:ext uri="{FF2B5EF4-FFF2-40B4-BE49-F238E27FC236}">
              <a16:creationId xmlns:a16="http://schemas.microsoft.com/office/drawing/2014/main" id="{D0B84450-20CA-4718-BDAD-F74467880E29}"/>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84" name="正方形/長方形 683">
          <a:extLst>
            <a:ext uri="{FF2B5EF4-FFF2-40B4-BE49-F238E27FC236}">
              <a16:creationId xmlns:a16="http://schemas.microsoft.com/office/drawing/2014/main" id="{7F1FCA11-DBE7-4041-8181-F4746F97866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5" name="正方形/長方形 684">
          <a:extLst>
            <a:ext uri="{FF2B5EF4-FFF2-40B4-BE49-F238E27FC236}">
              <a16:creationId xmlns:a16="http://schemas.microsoft.com/office/drawing/2014/main" id="{914FC8C0-88F9-4ACC-A0B6-50F31FF7D8C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6" name="テキスト ボックス 685">
          <a:extLst>
            <a:ext uri="{FF2B5EF4-FFF2-40B4-BE49-F238E27FC236}">
              <a16:creationId xmlns:a16="http://schemas.microsoft.com/office/drawing/2014/main" id="{2102EB94-0B6D-4CB2-9B73-3216E9C6B05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有形固定資産減価償却率は、「幼稚園・認定こども園・保育所」以外の施設類型において、類似団体と同程度を維持しており、全国及び兵庫県の平均を下回っている。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幼稚園・認定こども園・保育所」には公立幼稚園が該当するが、市民のニーズや安全性を踏まえ、機能集約や改修に向けた議論が急がれる。なお、一人当たり面積が少ないのは、公立の認定こども園や保育所が存在しないためである。</a:t>
          </a:r>
          <a:endParaRPr lang="ja-JP" altLang="ja-JP" sz="1400">
            <a:effectLst/>
            <a:latin typeface="+mn-ea"/>
            <a:ea typeface="+mn-ea"/>
          </a:endParaRPr>
        </a:p>
        <a:p>
          <a:r>
            <a:rPr kumimoji="1" lang="ja-JP" altLang="ja-JP" sz="1100">
              <a:solidFill>
                <a:schemeClr val="dk1"/>
              </a:solidFill>
              <a:effectLst/>
              <a:latin typeface="+mn-ea"/>
              <a:ea typeface="+mn-ea"/>
              <a:cs typeface="+mn-cs"/>
            </a:rPr>
            <a:t>「学校施設」については、小学校が有形固定資産減価率</a:t>
          </a:r>
          <a:r>
            <a:rPr kumimoji="1" lang="en-US" altLang="ja-JP" sz="1100">
              <a:solidFill>
                <a:schemeClr val="dk1"/>
              </a:solidFill>
              <a:effectLst/>
              <a:latin typeface="+mn-ea"/>
              <a:ea typeface="+mn-ea"/>
              <a:cs typeface="+mn-cs"/>
            </a:rPr>
            <a:t>50.4</a:t>
          </a:r>
          <a:r>
            <a:rPr kumimoji="1" lang="ja-JP" altLang="ja-JP" sz="1100">
              <a:solidFill>
                <a:schemeClr val="dk1"/>
              </a:solidFill>
              <a:effectLst/>
              <a:latin typeface="+mn-ea"/>
              <a:ea typeface="+mn-ea"/>
              <a:cs typeface="+mn-cs"/>
            </a:rPr>
            <a:t>％、中学校が</a:t>
          </a:r>
          <a:r>
            <a:rPr kumimoji="1" lang="en-US" altLang="ja-JP" sz="1100">
              <a:solidFill>
                <a:schemeClr val="dk1"/>
              </a:solidFill>
              <a:effectLst/>
              <a:latin typeface="+mn-ea"/>
              <a:ea typeface="+mn-ea"/>
              <a:cs typeface="+mn-cs"/>
            </a:rPr>
            <a:t>65.1</a:t>
          </a:r>
          <a:r>
            <a:rPr kumimoji="1" lang="ja-JP" altLang="ja-JP" sz="1100">
              <a:solidFill>
                <a:schemeClr val="dk1"/>
              </a:solidFill>
              <a:effectLst/>
              <a:latin typeface="+mn-ea"/>
              <a:ea typeface="+mn-ea"/>
              <a:cs typeface="+mn-cs"/>
            </a:rPr>
            <a:t>％となっており、特に中学校の有形固定資産減価率が高くなっている。平成</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年度に個別施設計画を策定しており、同計画に基づいて現在小野南中学校の大規模改修を行うなど、老朽化対策に取り組んでいる。</a:t>
          </a:r>
          <a:endParaRPr lang="ja-JP" altLang="ja-JP" sz="1400">
            <a:effectLst/>
            <a:latin typeface="+mn-ea"/>
            <a:ea typeface="+mn-ea"/>
          </a:endParaRPr>
        </a:p>
        <a:p>
          <a:r>
            <a:rPr kumimoji="1" lang="ja-JP" altLang="ja-JP" sz="1100">
              <a:solidFill>
                <a:schemeClr val="dk1"/>
              </a:solidFill>
              <a:effectLst/>
              <a:latin typeface="+mn-ea"/>
              <a:ea typeface="+mn-ea"/>
              <a:cs typeface="+mn-cs"/>
            </a:rPr>
            <a:t>一人当たり換算では、「橋りょう・トンネル」以外の項目で類似団体よりも低い水準となっており、全国や兵庫県の平均と比べても下回っている施設類型が多い。</a:t>
          </a:r>
          <a:endParaRPr lang="ja-JP" altLang="ja-JP" sz="1400">
            <a:effectLst/>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FB72C47-0964-4B0F-A275-3F64FA0CD5B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4EF9CA-1ABC-4899-9214-CD2ABB873B9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2AF7274-7263-45F5-B44B-F0E39C26C24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3A74757-1EEC-457E-A4BC-077FFB3AE05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兵庫県小野市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E1AD789-711E-4877-AA31-9477A727A88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6D2D513-4535-4D9B-9376-B195F2DE555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210A6D6-B8F8-4881-B704-B6AD107C8FE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77F0D40-CE89-41B0-B246-978FCC1AC13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3BA2C2F-C584-47DE-9A3D-9733E9E52F4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41DF576-FBA1-4CB7-829A-5C7724BF766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47,833
46,849
92.94
23,283,281
22,177,690
785,576
12,116,304
21,515,871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F15D8BC-BB48-42AA-9C54-0AE6C337C5C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DF1855C-8870-4FC4-9FF4-8B0BD4B793D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7BB72E0-FA99-482B-89F6-39BC8B6C169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4D075E0-52AF-448E-83C1-25489F0C6AF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B649BB4-3970-445D-9005-985B391F382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A2188E9-66AA-410C-B5B8-51901CA75ED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45486F9-D573-4FA5-BC00-7D9FAD13E35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85BBD67-0868-4A98-8EB4-8CB22DE9E1C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89FF27F-9C26-497D-A008-67CAA5E0DE5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0F35F6A-4242-445C-8C6E-2FF8145A722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5F57CA9-775F-4080-809B-A77D1BE7B0E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C425067-8AEC-419E-9FF6-F21EA85A992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5D96228-5213-4B21-B9C5-BFCF1FB953E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9D5E584-C646-4239-933D-B40D2C9215E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0670861-703E-480C-A883-C8C0BC07462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70F8E21-3139-4542-A4F1-FD2572C7697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BB12E25-F88C-44CE-827C-1BE234A5EF3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2DA29A5-E1FE-482E-B5DD-62E03FE95EE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21C5530-DF6F-49C1-BA86-C7091EB2C9A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C32DD0E-8C1D-461A-8E86-39697358637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993663C-D20E-4264-89DC-F861CE26F0D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3269BA2-3DD8-4953-B6F9-538AC56592F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A86A4CA-8593-42A8-8363-96509A32736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7C69DA0-4DCE-4695-9B1F-4D1D742829E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8A29EC0-B293-4DF1-AA27-7F4501606BC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52D7276-923B-4D12-877B-51D35AA1E8D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B28CC51-3E5E-45A5-9754-7B8EC676AD4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CE97AF3-752B-4ABF-965D-F6BAAB8B02C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21AFE1E-A2C2-4C92-A89F-588AF765C06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057EA25-2C42-4475-BEC1-E2EB14AF262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443F94C-3919-4E88-92B4-6AAE704FD18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90960E3-2985-4940-8511-91500A17421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FC6BE26-902F-4DEF-B2B0-7B097A0DD2D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B648D16-E7B9-43B8-B9CA-8D8C18342E3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7CD6B82-3618-40FA-B037-C80A160D687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E9769D1-5260-4868-8184-19A682B5A3F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C394087-A52D-41A5-A70B-A7163B58650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21A9332-C56E-4F39-AA2D-3BBDF08874E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2BE2A95-85AF-4C21-904A-8A5ACED4E27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61FB8BF-2BAF-48F3-8D32-A62923C589F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CF5795B-A11F-480E-A1A9-4CE325373F5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0705ED4-8B2C-4EB8-98CF-C946FF96840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AAD19B0-1DE3-4629-A37C-0BE49E7B870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5C86944B-24E5-42F8-8CEB-9E270FF961F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B2A1092-CBFB-4FCF-95FB-C65471E9EA3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DA9CBD27-63F3-490E-B8A8-C682A98CA54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812339FE-BE14-40A6-92D2-FBEB024B0871}"/>
            </a:ext>
          </a:extLst>
        </xdr:cNvPr>
        <xdr:cNvCxnSpPr/>
      </xdr:nvCxnSpPr>
      <xdr:spPr>
        <a:xfrm flipV="1">
          <a:off x="4634865" y="577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B4CAC902-5214-4974-92FC-2C556D4A68F5}"/>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2EB1F150-E6C9-41BA-9685-09967FB46D68}"/>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a:extLst>
            <a:ext uri="{FF2B5EF4-FFF2-40B4-BE49-F238E27FC236}">
              <a16:creationId xmlns:a16="http://schemas.microsoft.com/office/drawing/2014/main" id="{7885FFA9-BCF2-47FF-AC41-3B5403F99CA6}"/>
            </a:ext>
          </a:extLst>
        </xdr:cNvPr>
        <xdr:cNvSpPr txBox="1"/>
      </xdr:nvSpPr>
      <xdr:spPr>
        <a:xfrm>
          <a:off x="4673600" y="555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a:extLst>
            <a:ext uri="{FF2B5EF4-FFF2-40B4-BE49-F238E27FC236}">
              <a16:creationId xmlns:a16="http://schemas.microsoft.com/office/drawing/2014/main" id="{3074F70F-1ED4-47D3-8FF9-FA531BF40B98}"/>
            </a:ext>
          </a:extLst>
        </xdr:cNvPr>
        <xdr:cNvCxnSpPr/>
      </xdr:nvCxnSpPr>
      <xdr:spPr>
        <a:xfrm>
          <a:off x="4546600" y="577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87103</xdr:rowOff>
    </xdr:from>
    <xdr:ext cx="405111" cy="259045"/>
    <xdr:sp macro="" textlink="">
      <xdr:nvSpPr>
        <xdr:cNvPr id="63" name="【図書館】&#10;有形固定資産減価償却率平均値テキスト">
          <a:extLst>
            <a:ext uri="{FF2B5EF4-FFF2-40B4-BE49-F238E27FC236}">
              <a16:creationId xmlns:a16="http://schemas.microsoft.com/office/drawing/2014/main" id="{76A884F5-8E2D-428A-B5BB-88F197E04834}"/>
            </a:ext>
          </a:extLst>
        </xdr:cNvPr>
        <xdr:cNvSpPr txBox="1"/>
      </xdr:nvSpPr>
      <xdr:spPr>
        <a:xfrm>
          <a:off x="4673600" y="643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a:extLst>
            <a:ext uri="{FF2B5EF4-FFF2-40B4-BE49-F238E27FC236}">
              <a16:creationId xmlns:a16="http://schemas.microsoft.com/office/drawing/2014/main" id="{08CF3281-5D1E-44A7-B9F2-4C3E16853AE5}"/>
            </a:ext>
          </a:extLst>
        </xdr:cNvPr>
        <xdr:cNvSpPr/>
      </xdr:nvSpPr>
      <xdr:spPr>
        <a:xfrm>
          <a:off x="45847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a:extLst>
            <a:ext uri="{FF2B5EF4-FFF2-40B4-BE49-F238E27FC236}">
              <a16:creationId xmlns:a16="http://schemas.microsoft.com/office/drawing/2014/main" id="{ADAF5DD9-C4F9-4E34-95C7-E4E460B347E6}"/>
            </a:ext>
          </a:extLst>
        </xdr:cNvPr>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a:extLst>
            <a:ext uri="{FF2B5EF4-FFF2-40B4-BE49-F238E27FC236}">
              <a16:creationId xmlns:a16="http://schemas.microsoft.com/office/drawing/2014/main" id="{AB8F61FE-7E32-4F42-8010-87F713B6C92D}"/>
            </a:ext>
          </a:extLst>
        </xdr:cNvPr>
        <xdr:cNvSpPr/>
      </xdr:nvSpPr>
      <xdr:spPr>
        <a:xfrm>
          <a:off x="2857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a:extLst>
            <a:ext uri="{FF2B5EF4-FFF2-40B4-BE49-F238E27FC236}">
              <a16:creationId xmlns:a16="http://schemas.microsoft.com/office/drawing/2014/main" id="{7227CC7B-2BAC-4D95-9113-D6BBC93DE30E}"/>
            </a:ext>
          </a:extLst>
        </xdr:cNvPr>
        <xdr:cNvSpPr/>
      </xdr:nvSpPr>
      <xdr:spPr>
        <a:xfrm>
          <a:off x="1968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a:extLst>
            <a:ext uri="{FF2B5EF4-FFF2-40B4-BE49-F238E27FC236}">
              <a16:creationId xmlns:a16="http://schemas.microsoft.com/office/drawing/2014/main" id="{DEC1678F-9269-4680-8B96-BFBB60056A12}"/>
            </a:ext>
          </a:extLst>
        </xdr:cNvPr>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1FC20CA-8F23-47D4-B3B3-E8CC5527EDF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9B5FDF3-4027-44D0-9533-08194CF4AD3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4F3C16F-B357-43E5-9D7A-2D0BCD14A9D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B3C01EC-1678-4A8C-96E3-9DA23FAECDE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4A0A2F1-87FB-45AE-AA63-34ADA19B081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164193</xdr:rowOff>
    </xdr:from>
    <xdr:to>
      <xdr:col>15</xdr:col>
      <xdr:colOff>101600</xdr:colOff>
      <xdr:row>37</xdr:row>
      <xdr:rowOff>94343</xdr:rowOff>
    </xdr:to>
    <xdr:sp macro="" textlink="">
      <xdr:nvSpPr>
        <xdr:cNvPr id="74" name="楕円 73">
          <a:extLst>
            <a:ext uri="{FF2B5EF4-FFF2-40B4-BE49-F238E27FC236}">
              <a16:creationId xmlns:a16="http://schemas.microsoft.com/office/drawing/2014/main" id="{956A315F-00E9-4A6C-ABE6-9666F936176B}"/>
            </a:ext>
          </a:extLst>
        </xdr:cNvPr>
        <xdr:cNvSpPr/>
      </xdr:nvSpPr>
      <xdr:spPr>
        <a:xfrm>
          <a:off x="285750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22134</xdr:rowOff>
    </xdr:from>
    <xdr:to>
      <xdr:col>10</xdr:col>
      <xdr:colOff>165100</xdr:colOff>
      <xdr:row>37</xdr:row>
      <xdr:rowOff>123734</xdr:rowOff>
    </xdr:to>
    <xdr:sp macro="" textlink="">
      <xdr:nvSpPr>
        <xdr:cNvPr id="75" name="楕円 74">
          <a:extLst>
            <a:ext uri="{FF2B5EF4-FFF2-40B4-BE49-F238E27FC236}">
              <a16:creationId xmlns:a16="http://schemas.microsoft.com/office/drawing/2014/main" id="{FFD4CC5F-B986-4432-AAB7-096D9AF058E4}"/>
            </a:ext>
          </a:extLst>
        </xdr:cNvPr>
        <xdr:cNvSpPr/>
      </xdr:nvSpPr>
      <xdr:spPr>
        <a:xfrm>
          <a:off x="1968500" y="63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43543</xdr:rowOff>
    </xdr:from>
    <xdr:to>
      <xdr:col>15</xdr:col>
      <xdr:colOff>50800</xdr:colOff>
      <xdr:row>37</xdr:row>
      <xdr:rowOff>72934</xdr:rowOff>
    </xdr:to>
    <xdr:cxnSp macro="">
      <xdr:nvCxnSpPr>
        <xdr:cNvPr id="76" name="直線コネクタ 75">
          <a:extLst>
            <a:ext uri="{FF2B5EF4-FFF2-40B4-BE49-F238E27FC236}">
              <a16:creationId xmlns:a16="http://schemas.microsoft.com/office/drawing/2014/main" id="{7F8F44E5-2CB9-4A27-B195-1358D98763BB}"/>
            </a:ext>
          </a:extLst>
        </xdr:cNvPr>
        <xdr:cNvCxnSpPr/>
      </xdr:nvCxnSpPr>
      <xdr:spPr>
        <a:xfrm flipV="1">
          <a:off x="2019300" y="638719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160927</xdr:rowOff>
    </xdr:from>
    <xdr:to>
      <xdr:col>6</xdr:col>
      <xdr:colOff>38100</xdr:colOff>
      <xdr:row>37</xdr:row>
      <xdr:rowOff>91077</xdr:rowOff>
    </xdr:to>
    <xdr:sp macro="" textlink="">
      <xdr:nvSpPr>
        <xdr:cNvPr id="77" name="楕円 76">
          <a:extLst>
            <a:ext uri="{FF2B5EF4-FFF2-40B4-BE49-F238E27FC236}">
              <a16:creationId xmlns:a16="http://schemas.microsoft.com/office/drawing/2014/main" id="{BFBFB77C-4701-436C-8528-9E09428662AC}"/>
            </a:ext>
          </a:extLst>
        </xdr:cNvPr>
        <xdr:cNvSpPr/>
      </xdr:nvSpPr>
      <xdr:spPr>
        <a:xfrm>
          <a:off x="10795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40277</xdr:rowOff>
    </xdr:from>
    <xdr:to>
      <xdr:col>10</xdr:col>
      <xdr:colOff>114300</xdr:colOff>
      <xdr:row>37</xdr:row>
      <xdr:rowOff>72934</xdr:rowOff>
    </xdr:to>
    <xdr:cxnSp macro="">
      <xdr:nvCxnSpPr>
        <xdr:cNvPr id="78" name="直線コネクタ 77">
          <a:extLst>
            <a:ext uri="{FF2B5EF4-FFF2-40B4-BE49-F238E27FC236}">
              <a16:creationId xmlns:a16="http://schemas.microsoft.com/office/drawing/2014/main" id="{036F9A8A-4FFC-45C6-B5A6-42905E314F9F}"/>
            </a:ext>
          </a:extLst>
        </xdr:cNvPr>
        <xdr:cNvCxnSpPr/>
      </xdr:nvCxnSpPr>
      <xdr:spPr>
        <a:xfrm>
          <a:off x="1130300" y="63839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79" name="n_1aveValue【図書館】&#10;有形固定資産減価償却率">
          <a:extLst>
            <a:ext uri="{FF2B5EF4-FFF2-40B4-BE49-F238E27FC236}">
              <a16:creationId xmlns:a16="http://schemas.microsoft.com/office/drawing/2014/main" id="{F26BD4D7-2575-41A9-99AA-E37BDA8DE137}"/>
            </a:ext>
          </a:extLst>
        </xdr:cNvPr>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168746</xdr:rowOff>
    </xdr:from>
    <xdr:ext cx="405111" cy="259045"/>
    <xdr:sp macro="" textlink="">
      <xdr:nvSpPr>
        <xdr:cNvPr id="80" name="n_2aveValue【図書館】&#10;有形固定資産減価償却率">
          <a:extLst>
            <a:ext uri="{FF2B5EF4-FFF2-40B4-BE49-F238E27FC236}">
              <a16:creationId xmlns:a16="http://schemas.microsoft.com/office/drawing/2014/main" id="{D011D041-F7C1-415A-A670-2F3D88E05579}"/>
            </a:ext>
          </a:extLst>
        </xdr:cNvPr>
        <xdr:cNvSpPr txBox="1"/>
      </xdr:nvSpPr>
      <xdr:spPr>
        <a:xfrm>
          <a:off x="2705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165480</xdr:rowOff>
    </xdr:from>
    <xdr:ext cx="405111" cy="259045"/>
    <xdr:sp macro="" textlink="">
      <xdr:nvSpPr>
        <xdr:cNvPr id="81" name="n_3aveValue【図書館】&#10;有形固定資産減価償却率">
          <a:extLst>
            <a:ext uri="{FF2B5EF4-FFF2-40B4-BE49-F238E27FC236}">
              <a16:creationId xmlns:a16="http://schemas.microsoft.com/office/drawing/2014/main" id="{B7942D41-6106-4BA2-A60E-F52EA9D57FAE}"/>
            </a:ext>
          </a:extLst>
        </xdr:cNvPr>
        <xdr:cNvSpPr txBox="1"/>
      </xdr:nvSpPr>
      <xdr:spPr>
        <a:xfrm>
          <a:off x="1816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127924</xdr:rowOff>
    </xdr:from>
    <xdr:ext cx="405111" cy="259045"/>
    <xdr:sp macro="" textlink="">
      <xdr:nvSpPr>
        <xdr:cNvPr id="82" name="n_4aveValue【図書館】&#10;有形固定資産減価償却率">
          <a:extLst>
            <a:ext uri="{FF2B5EF4-FFF2-40B4-BE49-F238E27FC236}">
              <a16:creationId xmlns:a16="http://schemas.microsoft.com/office/drawing/2014/main" id="{4F342674-80D0-440D-A031-7ABD2E38C2ED}"/>
            </a:ext>
          </a:extLst>
        </xdr:cNvPr>
        <xdr:cNvSpPr txBox="1"/>
      </xdr:nvSpPr>
      <xdr:spPr>
        <a:xfrm>
          <a:off x="927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110870</xdr:rowOff>
    </xdr:from>
    <xdr:ext cx="405111" cy="259045"/>
    <xdr:sp macro="" textlink="">
      <xdr:nvSpPr>
        <xdr:cNvPr id="83" name="n_2mainValue【図書館】&#10;有形固定資産減価償却率">
          <a:extLst>
            <a:ext uri="{FF2B5EF4-FFF2-40B4-BE49-F238E27FC236}">
              <a16:creationId xmlns:a16="http://schemas.microsoft.com/office/drawing/2014/main" id="{07624AE4-1646-4966-9021-7BD559023BE8}"/>
            </a:ext>
          </a:extLst>
        </xdr:cNvPr>
        <xdr:cNvSpPr txBox="1"/>
      </xdr:nvSpPr>
      <xdr:spPr>
        <a:xfrm>
          <a:off x="2705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140261</xdr:rowOff>
    </xdr:from>
    <xdr:ext cx="405111" cy="259045"/>
    <xdr:sp macro="" textlink="">
      <xdr:nvSpPr>
        <xdr:cNvPr id="84" name="n_3mainValue【図書館】&#10;有形固定資産減価償却率">
          <a:extLst>
            <a:ext uri="{FF2B5EF4-FFF2-40B4-BE49-F238E27FC236}">
              <a16:creationId xmlns:a16="http://schemas.microsoft.com/office/drawing/2014/main" id="{D423C229-1245-4C22-AE66-E9CE7DAE242B}"/>
            </a:ext>
          </a:extLst>
        </xdr:cNvPr>
        <xdr:cNvSpPr txBox="1"/>
      </xdr:nvSpPr>
      <xdr:spPr>
        <a:xfrm>
          <a:off x="1816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107604</xdr:rowOff>
    </xdr:from>
    <xdr:ext cx="405111" cy="259045"/>
    <xdr:sp macro="" textlink="">
      <xdr:nvSpPr>
        <xdr:cNvPr id="85" name="n_4mainValue【図書館】&#10;有形固定資産減価償却率">
          <a:extLst>
            <a:ext uri="{FF2B5EF4-FFF2-40B4-BE49-F238E27FC236}">
              <a16:creationId xmlns:a16="http://schemas.microsoft.com/office/drawing/2014/main" id="{A8E7F430-6B05-4CD2-B784-C2A862ABCB16}"/>
            </a:ext>
          </a:extLst>
        </xdr:cNvPr>
        <xdr:cNvSpPr txBox="1"/>
      </xdr:nvSpPr>
      <xdr:spPr>
        <a:xfrm>
          <a:off x="927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C4E65CDC-D10D-40B6-8635-95BFC97CDB0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8CE86C64-C300-4457-ACBF-BE384CEB9AA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5CED7816-7433-4D9F-86D0-3A65BC5882F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3943F2AB-4144-438E-A20D-BEDB255408D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76E57008-012A-42BC-8ED2-807172660F2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41922485-868C-434A-B82E-8858025D717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2233D9A3-669A-4C24-A1B6-D82144A636E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25B5B1A8-4142-4F87-AAB1-DB4BD4FA77D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AE659DC7-6692-46B5-99CC-CB119B6FA76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164D0CA2-A3A8-44BD-8401-58BAD103987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E30CC3E2-9A67-4F55-BF97-DDA0E27C2C2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348E84C6-018B-4851-84F6-7454D28B33E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FF820352-05A7-4AD3-A4D5-952BA59BC95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D03AFB1B-7228-4526-A180-951AD31F13C5}"/>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CC248E5B-0950-46CF-AAA7-FFD9F0F2BD9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02125E6D-05D2-4DB7-8072-6638269C4A08}"/>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EEDD6FD5-4DE7-4A7B-9A44-C60FBF56118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AD2D364D-FBF6-45AA-B9AA-6B9562D38B6C}"/>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2604A6EA-9A6D-45D7-BA10-5266E44C6F5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70C7EA3C-8C06-452E-84F6-2643CC911BD9}"/>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B8D19F1F-273C-467D-82C2-A855209C074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ABF3131B-4655-4473-91FB-239A13B139F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6A3A47D9-B12C-486A-AA59-FF6D7285F82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09" name="直線コネクタ 108">
          <a:extLst>
            <a:ext uri="{FF2B5EF4-FFF2-40B4-BE49-F238E27FC236}">
              <a16:creationId xmlns:a16="http://schemas.microsoft.com/office/drawing/2014/main" id="{9A75735A-8EDF-4BBF-A322-8FA84670A4DD}"/>
            </a:ext>
          </a:extLst>
        </xdr:cNvPr>
        <xdr:cNvCxnSpPr/>
      </xdr:nvCxnSpPr>
      <xdr:spPr>
        <a:xfrm flipV="1">
          <a:off x="10476865" y="59740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0" name="【図書館】&#10;一人当たり面積最小値テキスト">
          <a:extLst>
            <a:ext uri="{FF2B5EF4-FFF2-40B4-BE49-F238E27FC236}">
              <a16:creationId xmlns:a16="http://schemas.microsoft.com/office/drawing/2014/main" id="{E221BE13-DF2E-4F5D-903B-AAFD2A173B5E}"/>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1" name="直線コネクタ 110">
          <a:extLst>
            <a:ext uri="{FF2B5EF4-FFF2-40B4-BE49-F238E27FC236}">
              <a16:creationId xmlns:a16="http://schemas.microsoft.com/office/drawing/2014/main" id="{2C1FF9FF-F939-4FC1-93B6-4268AB62BBA6}"/>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2" name="【図書館】&#10;一人当たり面積最大値テキスト">
          <a:extLst>
            <a:ext uri="{FF2B5EF4-FFF2-40B4-BE49-F238E27FC236}">
              <a16:creationId xmlns:a16="http://schemas.microsoft.com/office/drawing/2014/main" id="{D753FA9E-7D6E-48B6-9CBE-59306509D90F}"/>
            </a:ext>
          </a:extLst>
        </xdr:cNvPr>
        <xdr:cNvSpPr txBox="1"/>
      </xdr:nvSpPr>
      <xdr:spPr>
        <a:xfrm>
          <a:off x="10515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3" name="直線コネクタ 112">
          <a:extLst>
            <a:ext uri="{FF2B5EF4-FFF2-40B4-BE49-F238E27FC236}">
              <a16:creationId xmlns:a16="http://schemas.microsoft.com/office/drawing/2014/main" id="{821601BA-F96E-4741-89F3-5594692E0594}"/>
            </a:ext>
          </a:extLst>
        </xdr:cNvPr>
        <xdr:cNvCxnSpPr/>
      </xdr:nvCxnSpPr>
      <xdr:spPr>
        <a:xfrm>
          <a:off x="10388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148607</xdr:rowOff>
    </xdr:from>
    <xdr:ext cx="469744" cy="259045"/>
    <xdr:sp macro="" textlink="">
      <xdr:nvSpPr>
        <xdr:cNvPr id="114" name="【図書館】&#10;一人当たり面積平均値テキスト">
          <a:extLst>
            <a:ext uri="{FF2B5EF4-FFF2-40B4-BE49-F238E27FC236}">
              <a16:creationId xmlns:a16="http://schemas.microsoft.com/office/drawing/2014/main" id="{D3E79C45-EE72-4FFF-A866-94F190D80AD2}"/>
            </a:ext>
          </a:extLst>
        </xdr:cNvPr>
        <xdr:cNvSpPr txBox="1"/>
      </xdr:nvSpPr>
      <xdr:spPr>
        <a:xfrm>
          <a:off x="10515600" y="666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15" name="フローチャート: 判断 114">
          <a:extLst>
            <a:ext uri="{FF2B5EF4-FFF2-40B4-BE49-F238E27FC236}">
              <a16:creationId xmlns:a16="http://schemas.microsoft.com/office/drawing/2014/main" id="{E94C6D49-7E36-4BDF-A482-986472B6729D}"/>
            </a:ext>
          </a:extLst>
        </xdr:cNvPr>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16" name="フローチャート: 判断 115">
          <a:extLst>
            <a:ext uri="{FF2B5EF4-FFF2-40B4-BE49-F238E27FC236}">
              <a16:creationId xmlns:a16="http://schemas.microsoft.com/office/drawing/2014/main" id="{30E18FEC-47D7-4823-B3B5-2DAD41C8A5F7}"/>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17" name="フローチャート: 判断 116">
          <a:extLst>
            <a:ext uri="{FF2B5EF4-FFF2-40B4-BE49-F238E27FC236}">
              <a16:creationId xmlns:a16="http://schemas.microsoft.com/office/drawing/2014/main" id="{EDAEC09F-9B3F-4AE3-975E-B6E53C23625F}"/>
            </a:ext>
          </a:extLst>
        </xdr:cNvPr>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18" name="フローチャート: 判断 117">
          <a:extLst>
            <a:ext uri="{FF2B5EF4-FFF2-40B4-BE49-F238E27FC236}">
              <a16:creationId xmlns:a16="http://schemas.microsoft.com/office/drawing/2014/main" id="{03BA8A58-4D6C-4983-A116-E57DE0C1437B}"/>
            </a:ext>
          </a:extLst>
        </xdr:cNvPr>
        <xdr:cNvSpPr/>
      </xdr:nvSpPr>
      <xdr:spPr>
        <a:xfrm>
          <a:off x="7810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19" name="フローチャート: 判断 118">
          <a:extLst>
            <a:ext uri="{FF2B5EF4-FFF2-40B4-BE49-F238E27FC236}">
              <a16:creationId xmlns:a16="http://schemas.microsoft.com/office/drawing/2014/main" id="{A981E8E6-134E-4B9A-BFF3-E499B0371567}"/>
            </a:ext>
          </a:extLst>
        </xdr:cNvPr>
        <xdr:cNvSpPr/>
      </xdr:nvSpPr>
      <xdr:spPr>
        <a:xfrm>
          <a:off x="6921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E5E8B81F-541B-46F0-8443-3A44309DAFB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8283A528-BB0F-4C6C-8A8C-90F23BB283F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D377B76A-2A50-482C-98C2-5F33DFAF37E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597F6DD-CF21-478B-9602-B5334CD9B4B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E782F12-1628-40C6-9F09-535439917AD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21590</xdr:rowOff>
    </xdr:from>
    <xdr:to>
      <xdr:col>46</xdr:col>
      <xdr:colOff>38100</xdr:colOff>
      <xdr:row>39</xdr:row>
      <xdr:rowOff>123190</xdr:rowOff>
    </xdr:to>
    <xdr:sp macro="" textlink="">
      <xdr:nvSpPr>
        <xdr:cNvPr id="125" name="楕円 124">
          <a:extLst>
            <a:ext uri="{FF2B5EF4-FFF2-40B4-BE49-F238E27FC236}">
              <a16:creationId xmlns:a16="http://schemas.microsoft.com/office/drawing/2014/main" id="{B15B0685-23D1-4F4A-A86D-C7A9D2186861}"/>
            </a:ext>
          </a:extLst>
        </xdr:cNvPr>
        <xdr:cNvSpPr/>
      </xdr:nvSpPr>
      <xdr:spPr>
        <a:xfrm>
          <a:off x="8699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29210</xdr:rowOff>
    </xdr:from>
    <xdr:to>
      <xdr:col>41</xdr:col>
      <xdr:colOff>101600</xdr:colOff>
      <xdr:row>39</xdr:row>
      <xdr:rowOff>130810</xdr:rowOff>
    </xdr:to>
    <xdr:sp macro="" textlink="">
      <xdr:nvSpPr>
        <xdr:cNvPr id="126" name="楕円 125">
          <a:extLst>
            <a:ext uri="{FF2B5EF4-FFF2-40B4-BE49-F238E27FC236}">
              <a16:creationId xmlns:a16="http://schemas.microsoft.com/office/drawing/2014/main" id="{922241BB-1241-415E-8A6B-31DA926CEFCA}"/>
            </a:ext>
          </a:extLst>
        </xdr:cNvPr>
        <xdr:cNvSpPr/>
      </xdr:nvSpPr>
      <xdr:spPr>
        <a:xfrm>
          <a:off x="7810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72390</xdr:rowOff>
    </xdr:from>
    <xdr:to>
      <xdr:col>45</xdr:col>
      <xdr:colOff>177800</xdr:colOff>
      <xdr:row>39</xdr:row>
      <xdr:rowOff>80010</xdr:rowOff>
    </xdr:to>
    <xdr:cxnSp macro="">
      <xdr:nvCxnSpPr>
        <xdr:cNvPr id="127" name="直線コネクタ 126">
          <a:extLst>
            <a:ext uri="{FF2B5EF4-FFF2-40B4-BE49-F238E27FC236}">
              <a16:creationId xmlns:a16="http://schemas.microsoft.com/office/drawing/2014/main" id="{47D9801D-C9AB-4F93-9F3F-A27B325EA9A2}"/>
            </a:ext>
          </a:extLst>
        </xdr:cNvPr>
        <xdr:cNvCxnSpPr/>
      </xdr:nvCxnSpPr>
      <xdr:spPr>
        <a:xfrm flipV="1">
          <a:off x="7861300" y="6758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29210</xdr:rowOff>
    </xdr:from>
    <xdr:to>
      <xdr:col>36</xdr:col>
      <xdr:colOff>165100</xdr:colOff>
      <xdr:row>39</xdr:row>
      <xdr:rowOff>130810</xdr:rowOff>
    </xdr:to>
    <xdr:sp macro="" textlink="">
      <xdr:nvSpPr>
        <xdr:cNvPr id="128" name="楕円 127">
          <a:extLst>
            <a:ext uri="{FF2B5EF4-FFF2-40B4-BE49-F238E27FC236}">
              <a16:creationId xmlns:a16="http://schemas.microsoft.com/office/drawing/2014/main" id="{110DD95C-4CAE-4A6E-8E21-264F1A701224}"/>
            </a:ext>
          </a:extLst>
        </xdr:cNvPr>
        <xdr:cNvSpPr/>
      </xdr:nvSpPr>
      <xdr:spPr>
        <a:xfrm>
          <a:off x="6921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80010</xdr:rowOff>
    </xdr:from>
    <xdr:to>
      <xdr:col>41</xdr:col>
      <xdr:colOff>50800</xdr:colOff>
      <xdr:row>39</xdr:row>
      <xdr:rowOff>80010</xdr:rowOff>
    </xdr:to>
    <xdr:cxnSp macro="">
      <xdr:nvCxnSpPr>
        <xdr:cNvPr id="129" name="直線コネクタ 128">
          <a:extLst>
            <a:ext uri="{FF2B5EF4-FFF2-40B4-BE49-F238E27FC236}">
              <a16:creationId xmlns:a16="http://schemas.microsoft.com/office/drawing/2014/main" id="{CCA685C2-0500-4906-978D-9A796F60D8B2}"/>
            </a:ext>
          </a:extLst>
        </xdr:cNvPr>
        <xdr:cNvCxnSpPr/>
      </xdr:nvCxnSpPr>
      <xdr:spPr>
        <a:xfrm>
          <a:off x="6972300" y="6766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30" name="n_1aveValue【図書館】&#10;一人当たり面積">
          <a:extLst>
            <a:ext uri="{FF2B5EF4-FFF2-40B4-BE49-F238E27FC236}">
              <a16:creationId xmlns:a16="http://schemas.microsoft.com/office/drawing/2014/main" id="{370F72E0-C739-4EC1-82A0-FD95369EC044}"/>
            </a:ext>
          </a:extLst>
        </xdr:cNvPr>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137177</xdr:rowOff>
    </xdr:from>
    <xdr:ext cx="469744" cy="259045"/>
    <xdr:sp macro="" textlink="">
      <xdr:nvSpPr>
        <xdr:cNvPr id="131" name="n_2aveValue【図書館】&#10;一人当たり面積">
          <a:extLst>
            <a:ext uri="{FF2B5EF4-FFF2-40B4-BE49-F238E27FC236}">
              <a16:creationId xmlns:a16="http://schemas.microsoft.com/office/drawing/2014/main" id="{CF208F3C-3AB0-41BF-A4C1-81601ECB90D9}"/>
            </a:ext>
          </a:extLst>
        </xdr:cNvPr>
        <xdr:cNvSpPr txBox="1"/>
      </xdr:nvSpPr>
      <xdr:spPr>
        <a:xfrm>
          <a:off x="8515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152417</xdr:rowOff>
    </xdr:from>
    <xdr:ext cx="469744" cy="259045"/>
    <xdr:sp macro="" textlink="">
      <xdr:nvSpPr>
        <xdr:cNvPr id="132" name="n_3aveValue【図書館】&#10;一人当たり面積">
          <a:extLst>
            <a:ext uri="{FF2B5EF4-FFF2-40B4-BE49-F238E27FC236}">
              <a16:creationId xmlns:a16="http://schemas.microsoft.com/office/drawing/2014/main" id="{61C86FA9-DF2A-43A1-A8C5-576A58ADE53B}"/>
            </a:ext>
          </a:extLst>
        </xdr:cNvPr>
        <xdr:cNvSpPr txBox="1"/>
      </xdr:nvSpPr>
      <xdr:spPr>
        <a:xfrm>
          <a:off x="7626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167657</xdr:rowOff>
    </xdr:from>
    <xdr:ext cx="469744" cy="259045"/>
    <xdr:sp macro="" textlink="">
      <xdr:nvSpPr>
        <xdr:cNvPr id="133" name="n_4aveValue【図書館】&#10;一人当たり面積">
          <a:extLst>
            <a:ext uri="{FF2B5EF4-FFF2-40B4-BE49-F238E27FC236}">
              <a16:creationId xmlns:a16="http://schemas.microsoft.com/office/drawing/2014/main" id="{1754C6D1-5658-4014-82BD-5E7AF19663E1}"/>
            </a:ext>
          </a:extLst>
        </xdr:cNvPr>
        <xdr:cNvSpPr txBox="1"/>
      </xdr:nvSpPr>
      <xdr:spPr>
        <a:xfrm>
          <a:off x="67374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139717</xdr:rowOff>
    </xdr:from>
    <xdr:ext cx="469744" cy="259045"/>
    <xdr:sp macro="" textlink="">
      <xdr:nvSpPr>
        <xdr:cNvPr id="134" name="n_2mainValue【図書館】&#10;一人当たり面積">
          <a:extLst>
            <a:ext uri="{FF2B5EF4-FFF2-40B4-BE49-F238E27FC236}">
              <a16:creationId xmlns:a16="http://schemas.microsoft.com/office/drawing/2014/main" id="{69F98D4C-F13F-4DA5-A171-64FA431317F8}"/>
            </a:ext>
          </a:extLst>
        </xdr:cNvPr>
        <xdr:cNvSpPr txBox="1"/>
      </xdr:nvSpPr>
      <xdr:spPr>
        <a:xfrm>
          <a:off x="8515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147337</xdr:rowOff>
    </xdr:from>
    <xdr:ext cx="469744" cy="259045"/>
    <xdr:sp macro="" textlink="">
      <xdr:nvSpPr>
        <xdr:cNvPr id="135" name="n_3mainValue【図書館】&#10;一人当たり面積">
          <a:extLst>
            <a:ext uri="{FF2B5EF4-FFF2-40B4-BE49-F238E27FC236}">
              <a16:creationId xmlns:a16="http://schemas.microsoft.com/office/drawing/2014/main" id="{1CD4622B-A65C-498C-98B3-58640D6B8256}"/>
            </a:ext>
          </a:extLst>
        </xdr:cNvPr>
        <xdr:cNvSpPr txBox="1"/>
      </xdr:nvSpPr>
      <xdr:spPr>
        <a:xfrm>
          <a:off x="7626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147337</xdr:rowOff>
    </xdr:from>
    <xdr:ext cx="469744" cy="259045"/>
    <xdr:sp macro="" textlink="">
      <xdr:nvSpPr>
        <xdr:cNvPr id="136" name="n_4mainValue【図書館】&#10;一人当たり面積">
          <a:extLst>
            <a:ext uri="{FF2B5EF4-FFF2-40B4-BE49-F238E27FC236}">
              <a16:creationId xmlns:a16="http://schemas.microsoft.com/office/drawing/2014/main" id="{3581296F-6E9A-4824-BFEB-AAC604F3EFB6}"/>
            </a:ext>
          </a:extLst>
        </xdr:cNvPr>
        <xdr:cNvSpPr txBox="1"/>
      </xdr:nvSpPr>
      <xdr:spPr>
        <a:xfrm>
          <a:off x="6737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D059EC7F-6829-4536-B7F5-31D2378D13B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ECD843A6-027F-4FB9-88FC-5C9FC95A732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7549E67E-8BB3-4BE2-8879-F16F06FF463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39AE28D1-E6A4-4849-9309-9037EC88B8E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E7F4B370-591B-447E-9646-1CDB2F4D2B0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A0AF8D2C-618B-446C-8C6E-18EC870ED44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A96F90E6-1DC2-4973-BBF0-DB9A010DC8C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5704C9FE-A5BD-4E7F-96CC-0C05A929F8E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D9484602-D444-4027-B145-F23ED99AEB7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77528228-2F51-48A0-BA83-7A95E6734CC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a:extLst>
            <a:ext uri="{FF2B5EF4-FFF2-40B4-BE49-F238E27FC236}">
              <a16:creationId xmlns:a16="http://schemas.microsoft.com/office/drawing/2014/main" id="{C7EF62AB-B451-40CC-A6FC-0859A6794B6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a:extLst>
            <a:ext uri="{FF2B5EF4-FFF2-40B4-BE49-F238E27FC236}">
              <a16:creationId xmlns:a16="http://schemas.microsoft.com/office/drawing/2014/main" id="{0821DA8B-5E03-4D3F-9579-B68824E5CFE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9" name="テキスト ボックス 148">
          <a:extLst>
            <a:ext uri="{FF2B5EF4-FFF2-40B4-BE49-F238E27FC236}">
              <a16:creationId xmlns:a16="http://schemas.microsoft.com/office/drawing/2014/main" id="{190D853A-F5A7-4764-8CA1-414624F4D9E2}"/>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a:extLst>
            <a:ext uri="{FF2B5EF4-FFF2-40B4-BE49-F238E27FC236}">
              <a16:creationId xmlns:a16="http://schemas.microsoft.com/office/drawing/2014/main" id="{0CE93E0A-C2C7-4256-A5E1-F0694A0E5C1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a:extLst>
            <a:ext uri="{FF2B5EF4-FFF2-40B4-BE49-F238E27FC236}">
              <a16:creationId xmlns:a16="http://schemas.microsoft.com/office/drawing/2014/main" id="{A2109BED-87DA-45C5-9997-28CB87E2ECA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a:extLst>
            <a:ext uri="{FF2B5EF4-FFF2-40B4-BE49-F238E27FC236}">
              <a16:creationId xmlns:a16="http://schemas.microsoft.com/office/drawing/2014/main" id="{0B70C777-189D-49A5-865B-8251A58E800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a:extLst>
            <a:ext uri="{FF2B5EF4-FFF2-40B4-BE49-F238E27FC236}">
              <a16:creationId xmlns:a16="http://schemas.microsoft.com/office/drawing/2014/main" id="{D0774ECB-DEBB-403F-9008-41DCE891B6F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a:extLst>
            <a:ext uri="{FF2B5EF4-FFF2-40B4-BE49-F238E27FC236}">
              <a16:creationId xmlns:a16="http://schemas.microsoft.com/office/drawing/2014/main" id="{09B70702-BDAF-4DFC-9771-AA7481F1F68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a:extLst>
            <a:ext uri="{FF2B5EF4-FFF2-40B4-BE49-F238E27FC236}">
              <a16:creationId xmlns:a16="http://schemas.microsoft.com/office/drawing/2014/main" id="{F23675B7-1D9C-4E03-8C63-CADE43D7F8C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a:extLst>
            <a:ext uri="{FF2B5EF4-FFF2-40B4-BE49-F238E27FC236}">
              <a16:creationId xmlns:a16="http://schemas.microsoft.com/office/drawing/2014/main" id="{55A799AA-A776-4F39-A030-06427543B90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7" name="テキスト ボックス 156">
          <a:extLst>
            <a:ext uri="{FF2B5EF4-FFF2-40B4-BE49-F238E27FC236}">
              <a16:creationId xmlns:a16="http://schemas.microsoft.com/office/drawing/2014/main" id="{54533BAE-223F-4C44-8F62-E193B465319A}"/>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96BF3459-B65C-4D49-A22D-E259BA22876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9" name="テキスト ボックス 158">
          <a:extLst>
            <a:ext uri="{FF2B5EF4-FFF2-40B4-BE49-F238E27FC236}">
              <a16:creationId xmlns:a16="http://schemas.microsoft.com/office/drawing/2014/main" id="{6BD2EAAA-C473-40D4-8313-8D12E6CD9AFA}"/>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a:extLst>
            <a:ext uri="{FF2B5EF4-FFF2-40B4-BE49-F238E27FC236}">
              <a16:creationId xmlns:a16="http://schemas.microsoft.com/office/drawing/2014/main" id="{1DFF905D-EC9C-4758-B9C3-D87350E373E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61" name="直線コネクタ 160">
          <a:extLst>
            <a:ext uri="{FF2B5EF4-FFF2-40B4-BE49-F238E27FC236}">
              <a16:creationId xmlns:a16="http://schemas.microsoft.com/office/drawing/2014/main" id="{42C197C7-6C60-41CC-8984-AB1EC38D386A}"/>
            </a:ext>
          </a:extLst>
        </xdr:cNvPr>
        <xdr:cNvCxnSpPr/>
      </xdr:nvCxnSpPr>
      <xdr:spPr>
        <a:xfrm flipV="1">
          <a:off x="4634865" y="966787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62" name="【体育館・プール】&#10;有形固定資産減価償却率最小値テキスト">
          <a:extLst>
            <a:ext uri="{FF2B5EF4-FFF2-40B4-BE49-F238E27FC236}">
              <a16:creationId xmlns:a16="http://schemas.microsoft.com/office/drawing/2014/main" id="{55CCF09A-688C-47C8-939C-F29C54945D22}"/>
            </a:ext>
          </a:extLst>
        </xdr:cNvPr>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63" name="直線コネクタ 162">
          <a:extLst>
            <a:ext uri="{FF2B5EF4-FFF2-40B4-BE49-F238E27FC236}">
              <a16:creationId xmlns:a16="http://schemas.microsoft.com/office/drawing/2014/main" id="{B1A72718-C0E5-49E1-8CA5-5730811F9B54}"/>
            </a:ext>
          </a:extLst>
        </xdr:cNvPr>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64" name="【体育館・プール】&#10;有形固定資産減価償却率最大値テキスト">
          <a:extLst>
            <a:ext uri="{FF2B5EF4-FFF2-40B4-BE49-F238E27FC236}">
              <a16:creationId xmlns:a16="http://schemas.microsoft.com/office/drawing/2014/main" id="{457CB27D-F0C2-4845-A56C-8C77846F2BEA}"/>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65" name="直線コネクタ 164">
          <a:extLst>
            <a:ext uri="{FF2B5EF4-FFF2-40B4-BE49-F238E27FC236}">
              <a16:creationId xmlns:a16="http://schemas.microsoft.com/office/drawing/2014/main" id="{AC6EBA0B-D8D9-4903-B9BC-6010C621F727}"/>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64787</xdr:rowOff>
    </xdr:from>
    <xdr:ext cx="405111" cy="259045"/>
    <xdr:sp macro="" textlink="">
      <xdr:nvSpPr>
        <xdr:cNvPr id="166" name="【体育館・プール】&#10;有形固定資産減価償却率平均値テキスト">
          <a:extLst>
            <a:ext uri="{FF2B5EF4-FFF2-40B4-BE49-F238E27FC236}">
              <a16:creationId xmlns:a16="http://schemas.microsoft.com/office/drawing/2014/main" id="{3C308050-C44B-4730-B4E9-1909DD0D75B7}"/>
            </a:ext>
          </a:extLst>
        </xdr:cNvPr>
        <xdr:cNvSpPr txBox="1"/>
      </xdr:nvSpPr>
      <xdr:spPr>
        <a:xfrm>
          <a:off x="46736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67" name="フローチャート: 判断 166">
          <a:extLst>
            <a:ext uri="{FF2B5EF4-FFF2-40B4-BE49-F238E27FC236}">
              <a16:creationId xmlns:a16="http://schemas.microsoft.com/office/drawing/2014/main" id="{BBAB0EB5-7BF2-42B8-9672-C0D6A0A198D9}"/>
            </a:ext>
          </a:extLst>
        </xdr:cNvPr>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68" name="フローチャート: 判断 167">
          <a:extLst>
            <a:ext uri="{FF2B5EF4-FFF2-40B4-BE49-F238E27FC236}">
              <a16:creationId xmlns:a16="http://schemas.microsoft.com/office/drawing/2014/main" id="{2314A553-065D-41F9-BD10-8909C6308DA3}"/>
            </a:ext>
          </a:extLst>
        </xdr:cNvPr>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69" name="フローチャート: 判断 168">
          <a:extLst>
            <a:ext uri="{FF2B5EF4-FFF2-40B4-BE49-F238E27FC236}">
              <a16:creationId xmlns:a16="http://schemas.microsoft.com/office/drawing/2014/main" id="{9A2792A7-CD50-46DA-A97B-920152F7CCB9}"/>
            </a:ext>
          </a:extLst>
        </xdr:cNvPr>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70" name="フローチャート: 判断 169">
          <a:extLst>
            <a:ext uri="{FF2B5EF4-FFF2-40B4-BE49-F238E27FC236}">
              <a16:creationId xmlns:a16="http://schemas.microsoft.com/office/drawing/2014/main" id="{DE415C3F-B0A5-4335-9A73-0FF3470B7A74}"/>
            </a:ext>
          </a:extLst>
        </xdr:cNvPr>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71" name="フローチャート: 判断 170">
          <a:extLst>
            <a:ext uri="{FF2B5EF4-FFF2-40B4-BE49-F238E27FC236}">
              <a16:creationId xmlns:a16="http://schemas.microsoft.com/office/drawing/2014/main" id="{9CFB627A-3AE2-4A5F-8A6B-A50375E0875F}"/>
            </a:ext>
          </a:extLst>
        </xdr:cNvPr>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B48C24F2-C036-4A7D-A511-DAF26C12096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E937A520-263D-4720-89B5-191B5C70C1B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5AD6A81B-E6CD-4D99-AAF1-5EABE5ADA60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2B3AEFA0-5E21-4FDC-84D5-469F2B68050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8CA97F14-999C-40D5-B0B7-D1D4BABA59D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86360</xdr:rowOff>
    </xdr:from>
    <xdr:to>
      <xdr:col>15</xdr:col>
      <xdr:colOff>101600</xdr:colOff>
      <xdr:row>60</xdr:row>
      <xdr:rowOff>16510</xdr:rowOff>
    </xdr:to>
    <xdr:sp macro="" textlink="">
      <xdr:nvSpPr>
        <xdr:cNvPr id="177" name="楕円 176">
          <a:extLst>
            <a:ext uri="{FF2B5EF4-FFF2-40B4-BE49-F238E27FC236}">
              <a16:creationId xmlns:a16="http://schemas.microsoft.com/office/drawing/2014/main" id="{0407256C-6CD8-4357-9D7B-EC2D58B86119}"/>
            </a:ext>
          </a:extLst>
        </xdr:cNvPr>
        <xdr:cNvSpPr/>
      </xdr:nvSpPr>
      <xdr:spPr>
        <a:xfrm>
          <a:off x="2857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44450</xdr:rowOff>
    </xdr:from>
    <xdr:to>
      <xdr:col>10</xdr:col>
      <xdr:colOff>165100</xdr:colOff>
      <xdr:row>59</xdr:row>
      <xdr:rowOff>146050</xdr:rowOff>
    </xdr:to>
    <xdr:sp macro="" textlink="">
      <xdr:nvSpPr>
        <xdr:cNvPr id="178" name="楕円 177">
          <a:extLst>
            <a:ext uri="{FF2B5EF4-FFF2-40B4-BE49-F238E27FC236}">
              <a16:creationId xmlns:a16="http://schemas.microsoft.com/office/drawing/2014/main" id="{2BAD5430-CD14-4AE4-A21B-F7836CC8D47F}"/>
            </a:ext>
          </a:extLst>
        </xdr:cNvPr>
        <xdr:cNvSpPr/>
      </xdr:nvSpPr>
      <xdr:spPr>
        <a:xfrm>
          <a:off x="1968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95250</xdr:rowOff>
    </xdr:from>
    <xdr:to>
      <xdr:col>15</xdr:col>
      <xdr:colOff>50800</xdr:colOff>
      <xdr:row>59</xdr:row>
      <xdr:rowOff>137160</xdr:rowOff>
    </xdr:to>
    <xdr:cxnSp macro="">
      <xdr:nvCxnSpPr>
        <xdr:cNvPr id="179" name="直線コネクタ 178">
          <a:extLst>
            <a:ext uri="{FF2B5EF4-FFF2-40B4-BE49-F238E27FC236}">
              <a16:creationId xmlns:a16="http://schemas.microsoft.com/office/drawing/2014/main" id="{B5D175CB-E9EB-40B6-9DA0-AD7A4140152B}"/>
            </a:ext>
          </a:extLst>
        </xdr:cNvPr>
        <xdr:cNvCxnSpPr/>
      </xdr:nvCxnSpPr>
      <xdr:spPr>
        <a:xfrm>
          <a:off x="2019300" y="102108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23495</xdr:rowOff>
    </xdr:from>
    <xdr:to>
      <xdr:col>6</xdr:col>
      <xdr:colOff>38100</xdr:colOff>
      <xdr:row>59</xdr:row>
      <xdr:rowOff>125095</xdr:rowOff>
    </xdr:to>
    <xdr:sp macro="" textlink="">
      <xdr:nvSpPr>
        <xdr:cNvPr id="180" name="楕円 179">
          <a:extLst>
            <a:ext uri="{FF2B5EF4-FFF2-40B4-BE49-F238E27FC236}">
              <a16:creationId xmlns:a16="http://schemas.microsoft.com/office/drawing/2014/main" id="{F8AEFEBE-2ACA-4833-A729-D60AA084E2B1}"/>
            </a:ext>
          </a:extLst>
        </xdr:cNvPr>
        <xdr:cNvSpPr/>
      </xdr:nvSpPr>
      <xdr:spPr>
        <a:xfrm>
          <a:off x="1079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74295</xdr:rowOff>
    </xdr:from>
    <xdr:to>
      <xdr:col>10</xdr:col>
      <xdr:colOff>114300</xdr:colOff>
      <xdr:row>59</xdr:row>
      <xdr:rowOff>95250</xdr:rowOff>
    </xdr:to>
    <xdr:cxnSp macro="">
      <xdr:nvCxnSpPr>
        <xdr:cNvPr id="181" name="直線コネクタ 180">
          <a:extLst>
            <a:ext uri="{FF2B5EF4-FFF2-40B4-BE49-F238E27FC236}">
              <a16:creationId xmlns:a16="http://schemas.microsoft.com/office/drawing/2014/main" id="{5007E12C-B7DC-41AA-BCEA-25F2E0A56C3A}"/>
            </a:ext>
          </a:extLst>
        </xdr:cNvPr>
        <xdr:cNvCxnSpPr/>
      </xdr:nvCxnSpPr>
      <xdr:spPr>
        <a:xfrm>
          <a:off x="1130300" y="101898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19702</xdr:rowOff>
    </xdr:from>
    <xdr:ext cx="405111" cy="259045"/>
    <xdr:sp macro="" textlink="">
      <xdr:nvSpPr>
        <xdr:cNvPr id="182" name="n_1aveValue【体育館・プール】&#10;有形固定資産減価償却率">
          <a:extLst>
            <a:ext uri="{FF2B5EF4-FFF2-40B4-BE49-F238E27FC236}">
              <a16:creationId xmlns:a16="http://schemas.microsoft.com/office/drawing/2014/main" id="{C5E55ED6-65A3-4581-BFEF-993BFC1B1DB4}"/>
            </a:ext>
          </a:extLst>
        </xdr:cNvPr>
        <xdr:cNvSpPr txBox="1"/>
      </xdr:nvSpPr>
      <xdr:spPr>
        <a:xfrm>
          <a:off x="35820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3827</xdr:rowOff>
    </xdr:from>
    <xdr:ext cx="405111" cy="259045"/>
    <xdr:sp macro="" textlink="">
      <xdr:nvSpPr>
        <xdr:cNvPr id="183" name="n_2aveValue【体育館・プール】&#10;有形固定資産減価償却率">
          <a:extLst>
            <a:ext uri="{FF2B5EF4-FFF2-40B4-BE49-F238E27FC236}">
              <a16:creationId xmlns:a16="http://schemas.microsoft.com/office/drawing/2014/main" id="{86E81744-2D92-42AC-9DB1-D4CCE2BD7236}"/>
            </a:ext>
          </a:extLst>
        </xdr:cNvPr>
        <xdr:cNvSpPr txBox="1"/>
      </xdr:nvSpPr>
      <xdr:spPr>
        <a:xfrm>
          <a:off x="2705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125747</xdr:rowOff>
    </xdr:from>
    <xdr:ext cx="405111" cy="259045"/>
    <xdr:sp macro="" textlink="">
      <xdr:nvSpPr>
        <xdr:cNvPr id="184" name="n_3aveValue【体育館・プール】&#10;有形固定資産減価償却率">
          <a:extLst>
            <a:ext uri="{FF2B5EF4-FFF2-40B4-BE49-F238E27FC236}">
              <a16:creationId xmlns:a16="http://schemas.microsoft.com/office/drawing/2014/main" id="{CC1C3F55-3352-40BF-BA73-9FC7676A45CC}"/>
            </a:ext>
          </a:extLst>
        </xdr:cNvPr>
        <xdr:cNvSpPr txBox="1"/>
      </xdr:nvSpPr>
      <xdr:spPr>
        <a:xfrm>
          <a:off x="1816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47642</xdr:rowOff>
    </xdr:from>
    <xdr:ext cx="405111" cy="259045"/>
    <xdr:sp macro="" textlink="">
      <xdr:nvSpPr>
        <xdr:cNvPr id="185" name="n_4aveValue【体育館・プール】&#10;有形固定資産減価償却率">
          <a:extLst>
            <a:ext uri="{FF2B5EF4-FFF2-40B4-BE49-F238E27FC236}">
              <a16:creationId xmlns:a16="http://schemas.microsoft.com/office/drawing/2014/main" id="{A691E9D6-D047-4FE9-B8CF-2124A20B2B11}"/>
            </a:ext>
          </a:extLst>
        </xdr:cNvPr>
        <xdr:cNvSpPr txBox="1"/>
      </xdr:nvSpPr>
      <xdr:spPr>
        <a:xfrm>
          <a:off x="927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33037</xdr:rowOff>
    </xdr:from>
    <xdr:ext cx="405111" cy="259045"/>
    <xdr:sp macro="" textlink="">
      <xdr:nvSpPr>
        <xdr:cNvPr id="186" name="n_2mainValue【体育館・プール】&#10;有形固定資産減価償却率">
          <a:extLst>
            <a:ext uri="{FF2B5EF4-FFF2-40B4-BE49-F238E27FC236}">
              <a16:creationId xmlns:a16="http://schemas.microsoft.com/office/drawing/2014/main" id="{15120D18-3850-4C4A-8B4E-5AC933F49088}"/>
            </a:ext>
          </a:extLst>
        </xdr:cNvPr>
        <xdr:cNvSpPr txBox="1"/>
      </xdr:nvSpPr>
      <xdr:spPr>
        <a:xfrm>
          <a:off x="2705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162577</xdr:rowOff>
    </xdr:from>
    <xdr:ext cx="405111" cy="259045"/>
    <xdr:sp macro="" textlink="">
      <xdr:nvSpPr>
        <xdr:cNvPr id="187" name="n_3mainValue【体育館・プール】&#10;有形固定資産減価償却率">
          <a:extLst>
            <a:ext uri="{FF2B5EF4-FFF2-40B4-BE49-F238E27FC236}">
              <a16:creationId xmlns:a16="http://schemas.microsoft.com/office/drawing/2014/main" id="{4C95D5EC-9948-411C-B688-7502FAAA014E}"/>
            </a:ext>
          </a:extLst>
        </xdr:cNvPr>
        <xdr:cNvSpPr txBox="1"/>
      </xdr:nvSpPr>
      <xdr:spPr>
        <a:xfrm>
          <a:off x="1816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141622</xdr:rowOff>
    </xdr:from>
    <xdr:ext cx="405111" cy="259045"/>
    <xdr:sp macro="" textlink="">
      <xdr:nvSpPr>
        <xdr:cNvPr id="188" name="n_4mainValue【体育館・プール】&#10;有形固定資産減価償却率">
          <a:extLst>
            <a:ext uri="{FF2B5EF4-FFF2-40B4-BE49-F238E27FC236}">
              <a16:creationId xmlns:a16="http://schemas.microsoft.com/office/drawing/2014/main" id="{0B785E45-A71F-4198-9984-B298341D7D3D}"/>
            </a:ext>
          </a:extLst>
        </xdr:cNvPr>
        <xdr:cNvSpPr txBox="1"/>
      </xdr:nvSpPr>
      <xdr:spPr>
        <a:xfrm>
          <a:off x="927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0084313A-F512-4E87-829C-A9F0C66E346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C3FD8E1C-951F-4BAA-B9BE-5F26C65D967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0A9372BE-CC10-46B2-AFFE-FD48A7070A3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BA031B25-A5F3-42A6-862B-0E173AB2A79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2053BA1A-AE9D-4BAF-93F8-1D621CBD159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98BA3887-D3A1-4CFB-9235-D56B3FAC5CD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890D568A-ED6F-45E3-8518-ADE1641AE12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8E858EC0-DD3F-44BB-8EC6-0CF00294589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9D8EB09E-3A2C-4EF1-8593-5590F11BC5C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7D66F036-3B56-4C31-8B38-067C9C6E4AE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a:extLst>
            <a:ext uri="{FF2B5EF4-FFF2-40B4-BE49-F238E27FC236}">
              <a16:creationId xmlns:a16="http://schemas.microsoft.com/office/drawing/2014/main" id="{EAA70CC8-81B2-4432-BFE8-D9C37F2FC91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0" name="テキスト ボックス 199">
          <a:extLst>
            <a:ext uri="{FF2B5EF4-FFF2-40B4-BE49-F238E27FC236}">
              <a16:creationId xmlns:a16="http://schemas.microsoft.com/office/drawing/2014/main" id="{C8932B5E-0DA1-4D6D-9E39-0823D184A78E}"/>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a:extLst>
            <a:ext uri="{FF2B5EF4-FFF2-40B4-BE49-F238E27FC236}">
              <a16:creationId xmlns:a16="http://schemas.microsoft.com/office/drawing/2014/main" id="{B3F579B8-8789-49A8-9670-C98EBE70BF3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2" name="テキスト ボックス 201">
          <a:extLst>
            <a:ext uri="{FF2B5EF4-FFF2-40B4-BE49-F238E27FC236}">
              <a16:creationId xmlns:a16="http://schemas.microsoft.com/office/drawing/2014/main" id="{EE8182C9-D8DD-4D18-80D7-A89A8B9D93FB}"/>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a:extLst>
            <a:ext uri="{FF2B5EF4-FFF2-40B4-BE49-F238E27FC236}">
              <a16:creationId xmlns:a16="http://schemas.microsoft.com/office/drawing/2014/main" id="{9A67795E-8461-4260-A821-C4BF2A86AB8F}"/>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4" name="テキスト ボックス 203">
          <a:extLst>
            <a:ext uri="{FF2B5EF4-FFF2-40B4-BE49-F238E27FC236}">
              <a16:creationId xmlns:a16="http://schemas.microsoft.com/office/drawing/2014/main" id="{A2E4DF88-ECFE-46B8-8736-2DFE915714E5}"/>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a:extLst>
            <a:ext uri="{FF2B5EF4-FFF2-40B4-BE49-F238E27FC236}">
              <a16:creationId xmlns:a16="http://schemas.microsoft.com/office/drawing/2014/main" id="{8B334771-2071-4FC2-B9BA-41A175F2434B}"/>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6" name="テキスト ボックス 205">
          <a:extLst>
            <a:ext uri="{FF2B5EF4-FFF2-40B4-BE49-F238E27FC236}">
              <a16:creationId xmlns:a16="http://schemas.microsoft.com/office/drawing/2014/main" id="{F0E67788-D9D9-4410-A167-1EE39339603D}"/>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a:extLst>
            <a:ext uri="{FF2B5EF4-FFF2-40B4-BE49-F238E27FC236}">
              <a16:creationId xmlns:a16="http://schemas.microsoft.com/office/drawing/2014/main" id="{C08910C0-5017-43E5-AB37-41E12AC668A6}"/>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8" name="テキスト ボックス 207">
          <a:extLst>
            <a:ext uri="{FF2B5EF4-FFF2-40B4-BE49-F238E27FC236}">
              <a16:creationId xmlns:a16="http://schemas.microsoft.com/office/drawing/2014/main" id="{465B65BA-7A5F-40D6-A52F-FA32A097A0C8}"/>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a:extLst>
            <a:ext uri="{FF2B5EF4-FFF2-40B4-BE49-F238E27FC236}">
              <a16:creationId xmlns:a16="http://schemas.microsoft.com/office/drawing/2014/main" id="{0AAFE6CC-9E48-4EBB-B7D7-D7F5A1BA2E02}"/>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0" name="テキスト ボックス 209">
          <a:extLst>
            <a:ext uri="{FF2B5EF4-FFF2-40B4-BE49-F238E27FC236}">
              <a16:creationId xmlns:a16="http://schemas.microsoft.com/office/drawing/2014/main" id="{14E9FF27-A5B6-483B-9577-09D2D49B4559}"/>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F5DCF9CF-32A0-4175-8664-AB8918C9671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a:extLst>
            <a:ext uri="{FF2B5EF4-FFF2-40B4-BE49-F238E27FC236}">
              <a16:creationId xmlns:a16="http://schemas.microsoft.com/office/drawing/2014/main" id="{E659A1F1-A086-4768-A70F-DE78E6FAA50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a:extLst>
            <a:ext uri="{FF2B5EF4-FFF2-40B4-BE49-F238E27FC236}">
              <a16:creationId xmlns:a16="http://schemas.microsoft.com/office/drawing/2014/main" id="{AD4E23EA-7C27-48FC-8F73-69B2C4924BD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14" name="直線コネクタ 213">
          <a:extLst>
            <a:ext uri="{FF2B5EF4-FFF2-40B4-BE49-F238E27FC236}">
              <a16:creationId xmlns:a16="http://schemas.microsoft.com/office/drawing/2014/main" id="{0F3473DA-DCA5-4533-B392-C8DE4449AB75}"/>
            </a:ext>
          </a:extLst>
        </xdr:cNvPr>
        <xdr:cNvCxnSpPr/>
      </xdr:nvCxnSpPr>
      <xdr:spPr>
        <a:xfrm flipV="1">
          <a:off x="10476865" y="9583238"/>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15" name="【体育館・プール】&#10;一人当たり面積最小値テキスト">
          <a:extLst>
            <a:ext uri="{FF2B5EF4-FFF2-40B4-BE49-F238E27FC236}">
              <a16:creationId xmlns:a16="http://schemas.microsoft.com/office/drawing/2014/main" id="{5340949E-3E45-42C0-BECB-EB36FABBBF82}"/>
            </a:ext>
          </a:extLst>
        </xdr:cNvPr>
        <xdr:cNvSpPr txBox="1"/>
      </xdr:nvSpPr>
      <xdr:spPr>
        <a:xfrm>
          <a:off x="10515600" y="110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16" name="直線コネクタ 215">
          <a:extLst>
            <a:ext uri="{FF2B5EF4-FFF2-40B4-BE49-F238E27FC236}">
              <a16:creationId xmlns:a16="http://schemas.microsoft.com/office/drawing/2014/main" id="{DD9B6D8D-CB7C-4DC5-83DA-3026C09D4901}"/>
            </a:ext>
          </a:extLst>
        </xdr:cNvPr>
        <xdr:cNvCxnSpPr/>
      </xdr:nvCxnSpPr>
      <xdr:spPr>
        <a:xfrm>
          <a:off x="10388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17" name="【体育館・プール】&#10;一人当たり面積最大値テキスト">
          <a:extLst>
            <a:ext uri="{FF2B5EF4-FFF2-40B4-BE49-F238E27FC236}">
              <a16:creationId xmlns:a16="http://schemas.microsoft.com/office/drawing/2014/main" id="{CAF6EF35-653C-433C-B095-45973940A49D}"/>
            </a:ext>
          </a:extLst>
        </xdr:cNvPr>
        <xdr:cNvSpPr txBox="1"/>
      </xdr:nvSpPr>
      <xdr:spPr>
        <a:xfrm>
          <a:off x="10515600" y="93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18" name="直線コネクタ 217">
          <a:extLst>
            <a:ext uri="{FF2B5EF4-FFF2-40B4-BE49-F238E27FC236}">
              <a16:creationId xmlns:a16="http://schemas.microsoft.com/office/drawing/2014/main" id="{F449A4B4-E26D-4FA2-8BE5-CB72EA8B8DA0}"/>
            </a:ext>
          </a:extLst>
        </xdr:cNvPr>
        <xdr:cNvCxnSpPr/>
      </xdr:nvCxnSpPr>
      <xdr:spPr>
        <a:xfrm>
          <a:off x="10388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59889</xdr:rowOff>
    </xdr:from>
    <xdr:ext cx="469744" cy="259045"/>
    <xdr:sp macro="" textlink="">
      <xdr:nvSpPr>
        <xdr:cNvPr id="219" name="【体育館・プール】&#10;一人当たり面積平均値テキスト">
          <a:extLst>
            <a:ext uri="{FF2B5EF4-FFF2-40B4-BE49-F238E27FC236}">
              <a16:creationId xmlns:a16="http://schemas.microsoft.com/office/drawing/2014/main" id="{49C010EF-4A4B-4F54-B1F8-E2D05B65D868}"/>
            </a:ext>
          </a:extLst>
        </xdr:cNvPr>
        <xdr:cNvSpPr txBox="1"/>
      </xdr:nvSpPr>
      <xdr:spPr>
        <a:xfrm>
          <a:off x="10515600" y="10518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20" name="フローチャート: 判断 219">
          <a:extLst>
            <a:ext uri="{FF2B5EF4-FFF2-40B4-BE49-F238E27FC236}">
              <a16:creationId xmlns:a16="http://schemas.microsoft.com/office/drawing/2014/main" id="{984840BD-2055-46E1-9BF0-AF42A97F5209}"/>
            </a:ext>
          </a:extLst>
        </xdr:cNvPr>
        <xdr:cNvSpPr/>
      </xdr:nvSpPr>
      <xdr:spPr>
        <a:xfrm>
          <a:off x="10426700" y="1053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21" name="フローチャート: 判断 220">
          <a:extLst>
            <a:ext uri="{FF2B5EF4-FFF2-40B4-BE49-F238E27FC236}">
              <a16:creationId xmlns:a16="http://schemas.microsoft.com/office/drawing/2014/main" id="{AC0FCF8D-791E-4FE7-856D-CB573C5F7C58}"/>
            </a:ext>
          </a:extLst>
        </xdr:cNvPr>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22" name="フローチャート: 判断 221">
          <a:extLst>
            <a:ext uri="{FF2B5EF4-FFF2-40B4-BE49-F238E27FC236}">
              <a16:creationId xmlns:a16="http://schemas.microsoft.com/office/drawing/2014/main" id="{E7238AF0-7308-4E56-9264-AD882CC63C85}"/>
            </a:ext>
          </a:extLst>
        </xdr:cNvPr>
        <xdr:cNvSpPr/>
      </xdr:nvSpPr>
      <xdr:spPr>
        <a:xfrm>
          <a:off x="869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223" name="フローチャート: 判断 222">
          <a:extLst>
            <a:ext uri="{FF2B5EF4-FFF2-40B4-BE49-F238E27FC236}">
              <a16:creationId xmlns:a16="http://schemas.microsoft.com/office/drawing/2014/main" id="{447E66FB-7249-4426-98DB-310704DF6563}"/>
            </a:ext>
          </a:extLst>
        </xdr:cNvPr>
        <xdr:cNvSpPr/>
      </xdr:nvSpPr>
      <xdr:spPr>
        <a:xfrm>
          <a:off x="7810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24" name="フローチャート: 判断 223">
          <a:extLst>
            <a:ext uri="{FF2B5EF4-FFF2-40B4-BE49-F238E27FC236}">
              <a16:creationId xmlns:a16="http://schemas.microsoft.com/office/drawing/2014/main" id="{BE4776C6-B366-4EF2-8783-453FC3B1F2F6}"/>
            </a:ext>
          </a:extLst>
        </xdr:cNvPr>
        <xdr:cNvSpPr/>
      </xdr:nvSpPr>
      <xdr:spPr>
        <a:xfrm>
          <a:off x="6921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CC8FDC8A-E22B-4443-88FB-75EF3FEF905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D8E43706-1FEE-426B-B102-780055F0915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3EAA7EBA-A70D-4565-A9C4-672FFF4BF49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860D72CF-7354-496B-9F2C-53519050872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EC56E523-54FC-429F-A4C6-5DE37DE041E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55335</xdr:rowOff>
    </xdr:from>
    <xdr:to>
      <xdr:col>46</xdr:col>
      <xdr:colOff>38100</xdr:colOff>
      <xdr:row>62</xdr:row>
      <xdr:rowOff>156935</xdr:rowOff>
    </xdr:to>
    <xdr:sp macro="" textlink="">
      <xdr:nvSpPr>
        <xdr:cNvPr id="230" name="楕円 229">
          <a:extLst>
            <a:ext uri="{FF2B5EF4-FFF2-40B4-BE49-F238E27FC236}">
              <a16:creationId xmlns:a16="http://schemas.microsoft.com/office/drawing/2014/main" id="{C3ED9B1A-D885-44D1-854C-E096FA64C23B}"/>
            </a:ext>
          </a:extLst>
        </xdr:cNvPr>
        <xdr:cNvSpPr/>
      </xdr:nvSpPr>
      <xdr:spPr>
        <a:xfrm>
          <a:off x="86995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56969</xdr:rowOff>
    </xdr:from>
    <xdr:to>
      <xdr:col>41</xdr:col>
      <xdr:colOff>101600</xdr:colOff>
      <xdr:row>62</xdr:row>
      <xdr:rowOff>158569</xdr:rowOff>
    </xdr:to>
    <xdr:sp macro="" textlink="">
      <xdr:nvSpPr>
        <xdr:cNvPr id="231" name="楕円 230">
          <a:extLst>
            <a:ext uri="{FF2B5EF4-FFF2-40B4-BE49-F238E27FC236}">
              <a16:creationId xmlns:a16="http://schemas.microsoft.com/office/drawing/2014/main" id="{CF670C9C-8BF8-4A54-A675-18A226F21633}"/>
            </a:ext>
          </a:extLst>
        </xdr:cNvPr>
        <xdr:cNvSpPr/>
      </xdr:nvSpPr>
      <xdr:spPr>
        <a:xfrm>
          <a:off x="7810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106135</xdr:rowOff>
    </xdr:from>
    <xdr:to>
      <xdr:col>45</xdr:col>
      <xdr:colOff>177800</xdr:colOff>
      <xdr:row>62</xdr:row>
      <xdr:rowOff>107769</xdr:rowOff>
    </xdr:to>
    <xdr:cxnSp macro="">
      <xdr:nvCxnSpPr>
        <xdr:cNvPr id="232" name="直線コネクタ 231">
          <a:extLst>
            <a:ext uri="{FF2B5EF4-FFF2-40B4-BE49-F238E27FC236}">
              <a16:creationId xmlns:a16="http://schemas.microsoft.com/office/drawing/2014/main" id="{785E6DEA-DADC-461C-BAFC-57F06D36AD67}"/>
            </a:ext>
          </a:extLst>
        </xdr:cNvPr>
        <xdr:cNvCxnSpPr/>
      </xdr:nvCxnSpPr>
      <xdr:spPr>
        <a:xfrm flipV="1">
          <a:off x="7861300" y="1073603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58601</xdr:rowOff>
    </xdr:from>
    <xdr:to>
      <xdr:col>36</xdr:col>
      <xdr:colOff>165100</xdr:colOff>
      <xdr:row>62</xdr:row>
      <xdr:rowOff>160201</xdr:rowOff>
    </xdr:to>
    <xdr:sp macro="" textlink="">
      <xdr:nvSpPr>
        <xdr:cNvPr id="233" name="楕円 232">
          <a:extLst>
            <a:ext uri="{FF2B5EF4-FFF2-40B4-BE49-F238E27FC236}">
              <a16:creationId xmlns:a16="http://schemas.microsoft.com/office/drawing/2014/main" id="{8D4D9CB9-C015-4B56-AA81-4671297F6592}"/>
            </a:ext>
          </a:extLst>
        </xdr:cNvPr>
        <xdr:cNvSpPr/>
      </xdr:nvSpPr>
      <xdr:spPr>
        <a:xfrm>
          <a:off x="6921500" y="106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107769</xdr:rowOff>
    </xdr:from>
    <xdr:to>
      <xdr:col>41</xdr:col>
      <xdr:colOff>50800</xdr:colOff>
      <xdr:row>62</xdr:row>
      <xdr:rowOff>109401</xdr:rowOff>
    </xdr:to>
    <xdr:cxnSp macro="">
      <xdr:nvCxnSpPr>
        <xdr:cNvPr id="234" name="直線コネクタ 233">
          <a:extLst>
            <a:ext uri="{FF2B5EF4-FFF2-40B4-BE49-F238E27FC236}">
              <a16:creationId xmlns:a16="http://schemas.microsoft.com/office/drawing/2014/main" id="{CF8589ED-590A-4DAF-959D-7A62CA624680}"/>
            </a:ext>
          </a:extLst>
        </xdr:cNvPr>
        <xdr:cNvCxnSpPr/>
      </xdr:nvCxnSpPr>
      <xdr:spPr>
        <a:xfrm flipV="1">
          <a:off x="6972300" y="1073766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44467</xdr:rowOff>
    </xdr:from>
    <xdr:ext cx="469744" cy="259045"/>
    <xdr:sp macro="" textlink="">
      <xdr:nvSpPr>
        <xdr:cNvPr id="235" name="n_1aveValue【体育館・プール】&#10;一人当たり面積">
          <a:extLst>
            <a:ext uri="{FF2B5EF4-FFF2-40B4-BE49-F238E27FC236}">
              <a16:creationId xmlns:a16="http://schemas.microsoft.com/office/drawing/2014/main" id="{3F9D87B7-B9AE-4792-A2BB-D7851D34E357}"/>
            </a:ext>
          </a:extLst>
        </xdr:cNvPr>
        <xdr:cNvSpPr txBox="1"/>
      </xdr:nvSpPr>
      <xdr:spPr>
        <a:xfrm>
          <a:off x="9391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67327</xdr:rowOff>
    </xdr:from>
    <xdr:ext cx="469744" cy="259045"/>
    <xdr:sp macro="" textlink="">
      <xdr:nvSpPr>
        <xdr:cNvPr id="236" name="n_2aveValue【体育館・プール】&#10;一人当たり面積">
          <a:extLst>
            <a:ext uri="{FF2B5EF4-FFF2-40B4-BE49-F238E27FC236}">
              <a16:creationId xmlns:a16="http://schemas.microsoft.com/office/drawing/2014/main" id="{852CCEC9-93E5-4B47-8937-3F85942B500A}"/>
            </a:ext>
          </a:extLst>
        </xdr:cNvPr>
        <xdr:cNvSpPr txBox="1"/>
      </xdr:nvSpPr>
      <xdr:spPr>
        <a:xfrm>
          <a:off x="8515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82023</xdr:rowOff>
    </xdr:from>
    <xdr:ext cx="469744" cy="259045"/>
    <xdr:sp macro="" textlink="">
      <xdr:nvSpPr>
        <xdr:cNvPr id="237" name="n_3aveValue【体育館・プール】&#10;一人当たり面積">
          <a:extLst>
            <a:ext uri="{FF2B5EF4-FFF2-40B4-BE49-F238E27FC236}">
              <a16:creationId xmlns:a16="http://schemas.microsoft.com/office/drawing/2014/main" id="{7657B7D6-91AB-4BE2-B0A7-837C2FAB30FC}"/>
            </a:ext>
          </a:extLst>
        </xdr:cNvPr>
        <xdr:cNvSpPr txBox="1"/>
      </xdr:nvSpPr>
      <xdr:spPr>
        <a:xfrm>
          <a:off x="76264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80390</xdr:rowOff>
    </xdr:from>
    <xdr:ext cx="469744" cy="259045"/>
    <xdr:sp macro="" textlink="">
      <xdr:nvSpPr>
        <xdr:cNvPr id="238" name="n_4aveValue【体育館・プール】&#10;一人当たり面積">
          <a:extLst>
            <a:ext uri="{FF2B5EF4-FFF2-40B4-BE49-F238E27FC236}">
              <a16:creationId xmlns:a16="http://schemas.microsoft.com/office/drawing/2014/main" id="{186F93ED-CC0F-4B3A-BEF1-CF35BA51EA07}"/>
            </a:ext>
          </a:extLst>
        </xdr:cNvPr>
        <xdr:cNvSpPr txBox="1"/>
      </xdr:nvSpPr>
      <xdr:spPr>
        <a:xfrm>
          <a:off x="6737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148062</xdr:rowOff>
    </xdr:from>
    <xdr:ext cx="469744" cy="259045"/>
    <xdr:sp macro="" textlink="">
      <xdr:nvSpPr>
        <xdr:cNvPr id="239" name="n_2mainValue【体育館・プール】&#10;一人当たり面積">
          <a:extLst>
            <a:ext uri="{FF2B5EF4-FFF2-40B4-BE49-F238E27FC236}">
              <a16:creationId xmlns:a16="http://schemas.microsoft.com/office/drawing/2014/main" id="{7E81FF74-79E0-45B2-BFAB-CFF34D575738}"/>
            </a:ext>
          </a:extLst>
        </xdr:cNvPr>
        <xdr:cNvSpPr txBox="1"/>
      </xdr:nvSpPr>
      <xdr:spPr>
        <a:xfrm>
          <a:off x="8515427" y="1077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149696</xdr:rowOff>
    </xdr:from>
    <xdr:ext cx="469744" cy="259045"/>
    <xdr:sp macro="" textlink="">
      <xdr:nvSpPr>
        <xdr:cNvPr id="240" name="n_3mainValue【体育館・プール】&#10;一人当たり面積">
          <a:extLst>
            <a:ext uri="{FF2B5EF4-FFF2-40B4-BE49-F238E27FC236}">
              <a16:creationId xmlns:a16="http://schemas.microsoft.com/office/drawing/2014/main" id="{81E1BF7B-BD4C-493F-AC11-0622AE9AF4F2}"/>
            </a:ext>
          </a:extLst>
        </xdr:cNvPr>
        <xdr:cNvSpPr txBox="1"/>
      </xdr:nvSpPr>
      <xdr:spPr>
        <a:xfrm>
          <a:off x="7626427" y="1077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151328</xdr:rowOff>
    </xdr:from>
    <xdr:ext cx="469744" cy="259045"/>
    <xdr:sp macro="" textlink="">
      <xdr:nvSpPr>
        <xdr:cNvPr id="241" name="n_4mainValue【体育館・プール】&#10;一人当たり面積">
          <a:extLst>
            <a:ext uri="{FF2B5EF4-FFF2-40B4-BE49-F238E27FC236}">
              <a16:creationId xmlns:a16="http://schemas.microsoft.com/office/drawing/2014/main" id="{CAB3B704-F46B-4733-9E1F-304D2EA6DFE8}"/>
            </a:ext>
          </a:extLst>
        </xdr:cNvPr>
        <xdr:cNvSpPr txBox="1"/>
      </xdr:nvSpPr>
      <xdr:spPr>
        <a:xfrm>
          <a:off x="6737427" y="1078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CD5E6F20-CE10-4CD3-9F16-B639476AA49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0E890F17-EFFA-4947-8285-2A52A75D64A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7A33CDA7-1C64-4EF4-9C13-7A13672672A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C21BB3D0-8B75-4067-A413-99D2F5FAF89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46FF0BD4-4B0F-441C-B19E-10A15E39F22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370FF76B-4E3F-4A96-9FAA-CAA33B7A3DF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5C06FB82-600C-4FC5-B333-74A6BCB61C4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E82F7DC2-8D11-4D0E-8003-1A4BA10D245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3B4514CC-1785-4BF2-9463-212E58C38E4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8185CF2A-2221-4CF2-8E92-D2BA953BFD2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2" name="テキスト ボックス 251">
          <a:extLst>
            <a:ext uri="{FF2B5EF4-FFF2-40B4-BE49-F238E27FC236}">
              <a16:creationId xmlns:a16="http://schemas.microsoft.com/office/drawing/2014/main" id="{A474412F-1228-4DF7-93EC-47B4832632B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446E0250-F5DE-451B-840E-04C840F0790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4" name="テキスト ボックス 253">
          <a:extLst>
            <a:ext uri="{FF2B5EF4-FFF2-40B4-BE49-F238E27FC236}">
              <a16:creationId xmlns:a16="http://schemas.microsoft.com/office/drawing/2014/main" id="{8263A879-1A8E-415B-926A-B22BBE24F54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6C036E17-20C4-4F14-87C0-01839F5E9D9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E1D3B16A-CE43-4569-9F55-03A46ABB828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DCC59B6A-E381-43B1-93E7-CF317AFE7B6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B46DAA17-451E-4DFA-AF14-22A80E970E1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C17D1DB9-B505-42A3-B212-F120442A2C6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BC4C7F13-CEA6-44BE-9D61-4C78875B573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75E7D556-14C8-4942-B0F2-83437740849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2" name="テキスト ボックス 261">
          <a:extLst>
            <a:ext uri="{FF2B5EF4-FFF2-40B4-BE49-F238E27FC236}">
              <a16:creationId xmlns:a16="http://schemas.microsoft.com/office/drawing/2014/main" id="{C1BB9932-E799-4F78-8B24-8ABDD166EA3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48899DFC-B67C-480A-8D28-0271C4AEE86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4" name="テキスト ボックス 263">
          <a:extLst>
            <a:ext uri="{FF2B5EF4-FFF2-40B4-BE49-F238E27FC236}">
              <a16:creationId xmlns:a16="http://schemas.microsoft.com/office/drawing/2014/main" id="{55EAE7B2-80AC-4C80-8C8C-ABEFF048BDA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a:extLst>
            <a:ext uri="{FF2B5EF4-FFF2-40B4-BE49-F238E27FC236}">
              <a16:creationId xmlns:a16="http://schemas.microsoft.com/office/drawing/2014/main" id="{19384C17-2467-4F2E-A50C-6AA4E510024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66" name="直線コネクタ 265">
          <a:extLst>
            <a:ext uri="{FF2B5EF4-FFF2-40B4-BE49-F238E27FC236}">
              <a16:creationId xmlns:a16="http://schemas.microsoft.com/office/drawing/2014/main" id="{68C0F50B-2837-4DE9-A981-28EFFF53ED8D}"/>
            </a:ext>
          </a:extLst>
        </xdr:cNvPr>
        <xdr:cNvCxnSpPr/>
      </xdr:nvCxnSpPr>
      <xdr:spPr>
        <a:xfrm flipV="1">
          <a:off x="4634865" y="13321664"/>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福祉施設】&#10;有形固定資産減価償却率最小値テキスト">
          <a:extLst>
            <a:ext uri="{FF2B5EF4-FFF2-40B4-BE49-F238E27FC236}">
              <a16:creationId xmlns:a16="http://schemas.microsoft.com/office/drawing/2014/main" id="{1C80D7A7-3EC6-48C0-BB67-6ED615097846}"/>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a:extLst>
            <a:ext uri="{FF2B5EF4-FFF2-40B4-BE49-F238E27FC236}">
              <a16:creationId xmlns:a16="http://schemas.microsoft.com/office/drawing/2014/main" id="{8070CE1C-E37B-473C-9E60-22F966EA483C}"/>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69" name="【福祉施設】&#10;有形固定資産減価償却率最大値テキスト">
          <a:extLst>
            <a:ext uri="{FF2B5EF4-FFF2-40B4-BE49-F238E27FC236}">
              <a16:creationId xmlns:a16="http://schemas.microsoft.com/office/drawing/2014/main" id="{FE9A064E-FCDF-4C05-9634-D5252AE88F05}"/>
            </a:ext>
          </a:extLst>
        </xdr:cNvPr>
        <xdr:cNvSpPr txBox="1"/>
      </xdr:nvSpPr>
      <xdr:spPr>
        <a:xfrm>
          <a:off x="4673600"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70" name="直線コネクタ 269">
          <a:extLst>
            <a:ext uri="{FF2B5EF4-FFF2-40B4-BE49-F238E27FC236}">
              <a16:creationId xmlns:a16="http://schemas.microsoft.com/office/drawing/2014/main" id="{26472217-8BF3-4BEA-8FAA-06E037F95F7C}"/>
            </a:ext>
          </a:extLst>
        </xdr:cNvPr>
        <xdr:cNvCxnSpPr/>
      </xdr:nvCxnSpPr>
      <xdr:spPr>
        <a:xfrm>
          <a:off x="4546600" y="1332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271" name="【福祉施設】&#10;有形固定資産減価償却率平均値テキスト">
          <a:extLst>
            <a:ext uri="{FF2B5EF4-FFF2-40B4-BE49-F238E27FC236}">
              <a16:creationId xmlns:a16="http://schemas.microsoft.com/office/drawing/2014/main" id="{B483120B-5821-493D-9092-7C07E2A84A7D}"/>
            </a:ext>
          </a:extLst>
        </xdr:cNvPr>
        <xdr:cNvSpPr txBox="1"/>
      </xdr:nvSpPr>
      <xdr:spPr>
        <a:xfrm>
          <a:off x="4673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72" name="フローチャート: 判断 271">
          <a:extLst>
            <a:ext uri="{FF2B5EF4-FFF2-40B4-BE49-F238E27FC236}">
              <a16:creationId xmlns:a16="http://schemas.microsoft.com/office/drawing/2014/main" id="{117C4058-C08D-4AF7-A22D-3893455E598F}"/>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73" name="フローチャート: 判断 272">
          <a:extLst>
            <a:ext uri="{FF2B5EF4-FFF2-40B4-BE49-F238E27FC236}">
              <a16:creationId xmlns:a16="http://schemas.microsoft.com/office/drawing/2014/main" id="{AE854412-5F44-4945-8503-5CDBE79094C7}"/>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74" name="フローチャート: 判断 273">
          <a:extLst>
            <a:ext uri="{FF2B5EF4-FFF2-40B4-BE49-F238E27FC236}">
              <a16:creationId xmlns:a16="http://schemas.microsoft.com/office/drawing/2014/main" id="{C07EFB45-E54D-44BA-AD13-A524626EC2D1}"/>
            </a:ext>
          </a:extLst>
        </xdr:cNvPr>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75" name="フローチャート: 判断 274">
          <a:extLst>
            <a:ext uri="{FF2B5EF4-FFF2-40B4-BE49-F238E27FC236}">
              <a16:creationId xmlns:a16="http://schemas.microsoft.com/office/drawing/2014/main" id="{C9DF5A58-8A9A-48AC-8C2D-50E91C782F64}"/>
            </a:ext>
          </a:extLst>
        </xdr:cNvPr>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276" name="フローチャート: 判断 275">
          <a:extLst>
            <a:ext uri="{FF2B5EF4-FFF2-40B4-BE49-F238E27FC236}">
              <a16:creationId xmlns:a16="http://schemas.microsoft.com/office/drawing/2014/main" id="{E32DABEE-DC3D-4804-B6B0-C2CBCC750722}"/>
            </a:ext>
          </a:extLst>
        </xdr:cNvPr>
        <xdr:cNvSpPr/>
      </xdr:nvSpPr>
      <xdr:spPr>
        <a:xfrm>
          <a:off x="1079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A466D491-86D6-4C70-BCC5-91C00C29B5D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30249737-DBCC-4113-8223-81D8F081C53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9AE59A33-EA20-483F-8917-CF1211FE2DF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23E31405-20E5-49E3-8AEE-DB71C339F3D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335C2CCF-4118-46DE-9562-7FBF2F0021C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33020</xdr:rowOff>
    </xdr:from>
    <xdr:to>
      <xdr:col>15</xdr:col>
      <xdr:colOff>101600</xdr:colOff>
      <xdr:row>84</xdr:row>
      <xdr:rowOff>134620</xdr:rowOff>
    </xdr:to>
    <xdr:sp macro="" textlink="">
      <xdr:nvSpPr>
        <xdr:cNvPr id="282" name="楕円 281">
          <a:extLst>
            <a:ext uri="{FF2B5EF4-FFF2-40B4-BE49-F238E27FC236}">
              <a16:creationId xmlns:a16="http://schemas.microsoft.com/office/drawing/2014/main" id="{22853B05-0B30-4451-A575-7A63E4D63B83}"/>
            </a:ext>
          </a:extLst>
        </xdr:cNvPr>
        <xdr:cNvSpPr/>
      </xdr:nvSpPr>
      <xdr:spPr>
        <a:xfrm>
          <a:off x="2857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164464</xdr:rowOff>
    </xdr:from>
    <xdr:to>
      <xdr:col>10</xdr:col>
      <xdr:colOff>165100</xdr:colOff>
      <xdr:row>84</xdr:row>
      <xdr:rowOff>94614</xdr:rowOff>
    </xdr:to>
    <xdr:sp macro="" textlink="">
      <xdr:nvSpPr>
        <xdr:cNvPr id="283" name="楕円 282">
          <a:extLst>
            <a:ext uri="{FF2B5EF4-FFF2-40B4-BE49-F238E27FC236}">
              <a16:creationId xmlns:a16="http://schemas.microsoft.com/office/drawing/2014/main" id="{1BFC41FF-78C4-4566-B15A-A2D2FDEF18F3}"/>
            </a:ext>
          </a:extLst>
        </xdr:cNvPr>
        <xdr:cNvSpPr/>
      </xdr:nvSpPr>
      <xdr:spPr>
        <a:xfrm>
          <a:off x="1968500" y="143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43814</xdr:rowOff>
    </xdr:from>
    <xdr:to>
      <xdr:col>15</xdr:col>
      <xdr:colOff>50800</xdr:colOff>
      <xdr:row>84</xdr:row>
      <xdr:rowOff>83820</xdr:rowOff>
    </xdr:to>
    <xdr:cxnSp macro="">
      <xdr:nvCxnSpPr>
        <xdr:cNvPr id="284" name="直線コネクタ 283">
          <a:extLst>
            <a:ext uri="{FF2B5EF4-FFF2-40B4-BE49-F238E27FC236}">
              <a16:creationId xmlns:a16="http://schemas.microsoft.com/office/drawing/2014/main" id="{8E754A1A-9065-40AD-9006-5FE6E1FE27DC}"/>
            </a:ext>
          </a:extLst>
        </xdr:cNvPr>
        <xdr:cNvCxnSpPr/>
      </xdr:nvCxnSpPr>
      <xdr:spPr>
        <a:xfrm>
          <a:off x="2019300" y="144456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118745</xdr:rowOff>
    </xdr:from>
    <xdr:to>
      <xdr:col>6</xdr:col>
      <xdr:colOff>38100</xdr:colOff>
      <xdr:row>84</xdr:row>
      <xdr:rowOff>48895</xdr:rowOff>
    </xdr:to>
    <xdr:sp macro="" textlink="">
      <xdr:nvSpPr>
        <xdr:cNvPr id="285" name="楕円 284">
          <a:extLst>
            <a:ext uri="{FF2B5EF4-FFF2-40B4-BE49-F238E27FC236}">
              <a16:creationId xmlns:a16="http://schemas.microsoft.com/office/drawing/2014/main" id="{CDA84D56-77B9-4274-9CF4-AD3A0A9D03CC}"/>
            </a:ext>
          </a:extLst>
        </xdr:cNvPr>
        <xdr:cNvSpPr/>
      </xdr:nvSpPr>
      <xdr:spPr>
        <a:xfrm>
          <a:off x="1079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169545</xdr:rowOff>
    </xdr:from>
    <xdr:to>
      <xdr:col>10</xdr:col>
      <xdr:colOff>114300</xdr:colOff>
      <xdr:row>84</xdr:row>
      <xdr:rowOff>43814</xdr:rowOff>
    </xdr:to>
    <xdr:cxnSp macro="">
      <xdr:nvCxnSpPr>
        <xdr:cNvPr id="286" name="直線コネクタ 285">
          <a:extLst>
            <a:ext uri="{FF2B5EF4-FFF2-40B4-BE49-F238E27FC236}">
              <a16:creationId xmlns:a16="http://schemas.microsoft.com/office/drawing/2014/main" id="{6EC3FBFA-DC5F-4380-8773-18F6958A79E6}"/>
            </a:ext>
          </a:extLst>
        </xdr:cNvPr>
        <xdr:cNvCxnSpPr/>
      </xdr:nvCxnSpPr>
      <xdr:spPr>
        <a:xfrm>
          <a:off x="1130300" y="1439989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287" name="n_1aveValue【福祉施設】&#10;有形固定資産減価償却率">
          <a:extLst>
            <a:ext uri="{FF2B5EF4-FFF2-40B4-BE49-F238E27FC236}">
              <a16:creationId xmlns:a16="http://schemas.microsoft.com/office/drawing/2014/main" id="{56B327AD-6D0B-4BF3-B34F-3EA9D99BC6FC}"/>
            </a:ext>
          </a:extLst>
        </xdr:cNvPr>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288" name="n_2aveValue【福祉施設】&#10;有形固定資産減価償却率">
          <a:extLst>
            <a:ext uri="{FF2B5EF4-FFF2-40B4-BE49-F238E27FC236}">
              <a16:creationId xmlns:a16="http://schemas.microsoft.com/office/drawing/2014/main" id="{DE65B98A-B48D-45A4-8C38-AB64D0E79AAC}"/>
            </a:ext>
          </a:extLst>
        </xdr:cNvPr>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289" name="n_3aveValue【福祉施設】&#10;有形固定資産減価償却率">
          <a:extLst>
            <a:ext uri="{FF2B5EF4-FFF2-40B4-BE49-F238E27FC236}">
              <a16:creationId xmlns:a16="http://schemas.microsoft.com/office/drawing/2014/main" id="{7423BADD-85A8-486E-81B0-4777A7AF0B7D}"/>
            </a:ext>
          </a:extLst>
        </xdr:cNvPr>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137813</xdr:rowOff>
    </xdr:from>
    <xdr:ext cx="405111" cy="259045"/>
    <xdr:sp macro="" textlink="">
      <xdr:nvSpPr>
        <xdr:cNvPr id="290" name="n_4aveValue【福祉施設】&#10;有形固定資産減価償却率">
          <a:extLst>
            <a:ext uri="{FF2B5EF4-FFF2-40B4-BE49-F238E27FC236}">
              <a16:creationId xmlns:a16="http://schemas.microsoft.com/office/drawing/2014/main" id="{98F966ED-36E1-41DC-98B8-B501DAD84B50}"/>
            </a:ext>
          </a:extLst>
        </xdr:cNvPr>
        <xdr:cNvSpPr txBox="1"/>
      </xdr:nvSpPr>
      <xdr:spPr>
        <a:xfrm>
          <a:off x="927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125747</xdr:rowOff>
    </xdr:from>
    <xdr:ext cx="405111" cy="259045"/>
    <xdr:sp macro="" textlink="">
      <xdr:nvSpPr>
        <xdr:cNvPr id="291" name="n_2mainValue【福祉施設】&#10;有形固定資産減価償却率">
          <a:extLst>
            <a:ext uri="{FF2B5EF4-FFF2-40B4-BE49-F238E27FC236}">
              <a16:creationId xmlns:a16="http://schemas.microsoft.com/office/drawing/2014/main" id="{CA94B1E8-2D6B-4474-897C-27570DE00725}"/>
            </a:ext>
          </a:extLst>
        </xdr:cNvPr>
        <xdr:cNvSpPr txBox="1"/>
      </xdr:nvSpPr>
      <xdr:spPr>
        <a:xfrm>
          <a:off x="27057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85741</xdr:rowOff>
    </xdr:from>
    <xdr:ext cx="405111" cy="259045"/>
    <xdr:sp macro="" textlink="">
      <xdr:nvSpPr>
        <xdr:cNvPr id="292" name="n_3mainValue【福祉施設】&#10;有形固定資産減価償却率">
          <a:extLst>
            <a:ext uri="{FF2B5EF4-FFF2-40B4-BE49-F238E27FC236}">
              <a16:creationId xmlns:a16="http://schemas.microsoft.com/office/drawing/2014/main" id="{59957128-F578-464F-ACAE-AE2023CF14B4}"/>
            </a:ext>
          </a:extLst>
        </xdr:cNvPr>
        <xdr:cNvSpPr txBox="1"/>
      </xdr:nvSpPr>
      <xdr:spPr>
        <a:xfrm>
          <a:off x="1816744" y="1448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40022</xdr:rowOff>
    </xdr:from>
    <xdr:ext cx="405111" cy="259045"/>
    <xdr:sp macro="" textlink="">
      <xdr:nvSpPr>
        <xdr:cNvPr id="293" name="n_4mainValue【福祉施設】&#10;有形固定資産減価償却率">
          <a:extLst>
            <a:ext uri="{FF2B5EF4-FFF2-40B4-BE49-F238E27FC236}">
              <a16:creationId xmlns:a16="http://schemas.microsoft.com/office/drawing/2014/main" id="{682029AD-3621-4717-B333-FD202C1D2E1D}"/>
            </a:ext>
          </a:extLst>
        </xdr:cNvPr>
        <xdr:cNvSpPr txBox="1"/>
      </xdr:nvSpPr>
      <xdr:spPr>
        <a:xfrm>
          <a:off x="927744" y="1444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2D070C2E-570B-4DDA-86F3-0C0EBC44F9A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A69C77C3-7363-4D72-B6FC-67BA90B5950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142B1D6A-6675-44A6-81B4-8A44ADFB2DA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1332D001-1096-4E2E-8A11-65AF1DD6E65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2232DBC1-0D44-4954-AAB0-56E6FD9822D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26BD90BA-9064-4DE5-B43D-EE272457178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22575D3C-4455-47A3-AD64-2784301E408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CA56C161-A36E-4F08-92B2-03CCB183CC2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00FFDC30-3E5A-4775-AFD8-DB5A1788FF4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83F13263-C4A3-4CB1-9435-29A57E4F323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4" name="直線コネクタ 303">
          <a:extLst>
            <a:ext uri="{FF2B5EF4-FFF2-40B4-BE49-F238E27FC236}">
              <a16:creationId xmlns:a16="http://schemas.microsoft.com/office/drawing/2014/main" id="{DCE68CD5-BAA4-4512-B141-304B3E7672E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5" name="テキスト ボックス 304">
          <a:extLst>
            <a:ext uri="{FF2B5EF4-FFF2-40B4-BE49-F238E27FC236}">
              <a16:creationId xmlns:a16="http://schemas.microsoft.com/office/drawing/2014/main" id="{16F78034-4855-4F1D-9330-63AE483167AC}"/>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6" name="直線コネクタ 305">
          <a:extLst>
            <a:ext uri="{FF2B5EF4-FFF2-40B4-BE49-F238E27FC236}">
              <a16:creationId xmlns:a16="http://schemas.microsoft.com/office/drawing/2014/main" id="{F881B137-B129-4119-BA5F-CF8451725DD3}"/>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7" name="テキスト ボックス 306">
          <a:extLst>
            <a:ext uri="{FF2B5EF4-FFF2-40B4-BE49-F238E27FC236}">
              <a16:creationId xmlns:a16="http://schemas.microsoft.com/office/drawing/2014/main" id="{D4778094-3B18-4E67-A80B-3D7EF51068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8" name="直線コネクタ 307">
          <a:extLst>
            <a:ext uri="{FF2B5EF4-FFF2-40B4-BE49-F238E27FC236}">
              <a16:creationId xmlns:a16="http://schemas.microsoft.com/office/drawing/2014/main" id="{9FD028C3-7330-4569-9584-256C36599594}"/>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9" name="テキスト ボックス 308">
          <a:extLst>
            <a:ext uri="{FF2B5EF4-FFF2-40B4-BE49-F238E27FC236}">
              <a16:creationId xmlns:a16="http://schemas.microsoft.com/office/drawing/2014/main" id="{59A10A21-CDDC-47D7-B188-E74667BA6D07}"/>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0" name="直線コネクタ 309">
          <a:extLst>
            <a:ext uri="{FF2B5EF4-FFF2-40B4-BE49-F238E27FC236}">
              <a16:creationId xmlns:a16="http://schemas.microsoft.com/office/drawing/2014/main" id="{091205B3-8A3F-4A16-B094-48CBC983F7CF}"/>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1" name="テキスト ボックス 310">
          <a:extLst>
            <a:ext uri="{FF2B5EF4-FFF2-40B4-BE49-F238E27FC236}">
              <a16:creationId xmlns:a16="http://schemas.microsoft.com/office/drawing/2014/main" id="{7EB71545-A967-450E-B2DF-7CDBF2FBCAF7}"/>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a:extLst>
            <a:ext uri="{FF2B5EF4-FFF2-40B4-BE49-F238E27FC236}">
              <a16:creationId xmlns:a16="http://schemas.microsoft.com/office/drawing/2014/main" id="{BB6F0F56-7315-4852-AADA-008A0419432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a:extLst>
            <a:ext uri="{FF2B5EF4-FFF2-40B4-BE49-F238E27FC236}">
              <a16:creationId xmlns:a16="http://schemas.microsoft.com/office/drawing/2014/main" id="{D2544D25-4BE6-46F3-8745-15780B6499C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a:extLst>
            <a:ext uri="{FF2B5EF4-FFF2-40B4-BE49-F238E27FC236}">
              <a16:creationId xmlns:a16="http://schemas.microsoft.com/office/drawing/2014/main" id="{98459760-2787-4F1C-AACC-06833EA4DCA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15" name="直線コネクタ 314">
          <a:extLst>
            <a:ext uri="{FF2B5EF4-FFF2-40B4-BE49-F238E27FC236}">
              <a16:creationId xmlns:a16="http://schemas.microsoft.com/office/drawing/2014/main" id="{91A8AC6D-6E71-4B08-8BB3-C9D0E907B4C4}"/>
            </a:ext>
          </a:extLst>
        </xdr:cNvPr>
        <xdr:cNvCxnSpPr/>
      </xdr:nvCxnSpPr>
      <xdr:spPr>
        <a:xfrm flipV="1">
          <a:off x="10476865" y="13580363"/>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16" name="【福祉施設】&#10;一人当たり面積最小値テキスト">
          <a:extLst>
            <a:ext uri="{FF2B5EF4-FFF2-40B4-BE49-F238E27FC236}">
              <a16:creationId xmlns:a16="http://schemas.microsoft.com/office/drawing/2014/main" id="{671650CF-7C8D-4894-A77C-66DD54918035}"/>
            </a:ext>
          </a:extLst>
        </xdr:cNvPr>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17" name="直線コネクタ 316">
          <a:extLst>
            <a:ext uri="{FF2B5EF4-FFF2-40B4-BE49-F238E27FC236}">
              <a16:creationId xmlns:a16="http://schemas.microsoft.com/office/drawing/2014/main" id="{2E9168F3-B75D-41A8-82AD-08B3896BC9D1}"/>
            </a:ext>
          </a:extLst>
        </xdr:cNvPr>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18" name="【福祉施設】&#10;一人当たり面積最大値テキスト">
          <a:extLst>
            <a:ext uri="{FF2B5EF4-FFF2-40B4-BE49-F238E27FC236}">
              <a16:creationId xmlns:a16="http://schemas.microsoft.com/office/drawing/2014/main" id="{11EBAE5B-2C6A-45A5-86BE-CB51D2692F1B}"/>
            </a:ext>
          </a:extLst>
        </xdr:cNvPr>
        <xdr:cNvSpPr txBox="1"/>
      </xdr:nvSpPr>
      <xdr:spPr>
        <a:xfrm>
          <a:off x="10515600"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19" name="直線コネクタ 318">
          <a:extLst>
            <a:ext uri="{FF2B5EF4-FFF2-40B4-BE49-F238E27FC236}">
              <a16:creationId xmlns:a16="http://schemas.microsoft.com/office/drawing/2014/main" id="{6010CA58-5ADF-4E1B-B442-D81E7EAC9412}"/>
            </a:ext>
          </a:extLst>
        </xdr:cNvPr>
        <xdr:cNvCxnSpPr/>
      </xdr:nvCxnSpPr>
      <xdr:spPr>
        <a:xfrm>
          <a:off x="10388600" y="1358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20" name="【福祉施設】&#10;一人当たり面積平均値テキスト">
          <a:extLst>
            <a:ext uri="{FF2B5EF4-FFF2-40B4-BE49-F238E27FC236}">
              <a16:creationId xmlns:a16="http://schemas.microsoft.com/office/drawing/2014/main" id="{21009A46-9368-449C-9427-C8EBC44288E5}"/>
            </a:ext>
          </a:extLst>
        </xdr:cNvPr>
        <xdr:cNvSpPr txBox="1"/>
      </xdr:nvSpPr>
      <xdr:spPr>
        <a:xfrm>
          <a:off x="10515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21" name="フローチャート: 判断 320">
          <a:extLst>
            <a:ext uri="{FF2B5EF4-FFF2-40B4-BE49-F238E27FC236}">
              <a16:creationId xmlns:a16="http://schemas.microsoft.com/office/drawing/2014/main" id="{FB7F59FD-322A-4D1A-961D-449FE44D7FBA}"/>
            </a:ext>
          </a:extLst>
        </xdr:cNvPr>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22" name="フローチャート: 判断 321">
          <a:extLst>
            <a:ext uri="{FF2B5EF4-FFF2-40B4-BE49-F238E27FC236}">
              <a16:creationId xmlns:a16="http://schemas.microsoft.com/office/drawing/2014/main" id="{930EA24D-81D3-4CD3-9EA9-14E08A6BF302}"/>
            </a:ext>
          </a:extLst>
        </xdr:cNvPr>
        <xdr:cNvSpPr/>
      </xdr:nvSpPr>
      <xdr:spPr>
        <a:xfrm>
          <a:off x="9588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23" name="フローチャート: 判断 322">
          <a:extLst>
            <a:ext uri="{FF2B5EF4-FFF2-40B4-BE49-F238E27FC236}">
              <a16:creationId xmlns:a16="http://schemas.microsoft.com/office/drawing/2014/main" id="{2F907444-5EA0-4FC8-9EF1-98A93C757114}"/>
            </a:ext>
          </a:extLst>
        </xdr:cNvPr>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24" name="フローチャート: 判断 323">
          <a:extLst>
            <a:ext uri="{FF2B5EF4-FFF2-40B4-BE49-F238E27FC236}">
              <a16:creationId xmlns:a16="http://schemas.microsoft.com/office/drawing/2014/main" id="{5ECA706C-AAD9-4346-BE5A-16564DBC76D7}"/>
            </a:ext>
          </a:extLst>
        </xdr:cNvPr>
        <xdr:cNvSpPr/>
      </xdr:nvSpPr>
      <xdr:spPr>
        <a:xfrm>
          <a:off x="7810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25" name="フローチャート: 判断 324">
          <a:extLst>
            <a:ext uri="{FF2B5EF4-FFF2-40B4-BE49-F238E27FC236}">
              <a16:creationId xmlns:a16="http://schemas.microsoft.com/office/drawing/2014/main" id="{1A35B46D-8864-4E7B-9B80-A728FEE21AEE}"/>
            </a:ext>
          </a:extLst>
        </xdr:cNvPr>
        <xdr:cNvSpPr/>
      </xdr:nvSpPr>
      <xdr:spPr>
        <a:xfrm>
          <a:off x="6921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3E12B128-F9EE-40E4-A1AD-E138B754E97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F8DE3AF3-F092-448B-BB8D-AC60CE889BC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BEB99939-3E32-4D6E-9A25-0A046CC576F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570B41E7-6CFF-4A47-A2C7-5AC7036FDE2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F7283BD4-59E3-4989-B93F-05D6170B979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124461</xdr:rowOff>
    </xdr:from>
    <xdr:to>
      <xdr:col>46</xdr:col>
      <xdr:colOff>38100</xdr:colOff>
      <xdr:row>86</xdr:row>
      <xdr:rowOff>54611</xdr:rowOff>
    </xdr:to>
    <xdr:sp macro="" textlink="">
      <xdr:nvSpPr>
        <xdr:cNvPr id="331" name="楕円 330">
          <a:extLst>
            <a:ext uri="{FF2B5EF4-FFF2-40B4-BE49-F238E27FC236}">
              <a16:creationId xmlns:a16="http://schemas.microsoft.com/office/drawing/2014/main" id="{0340283F-7874-4B2F-82BD-E3873FA5AE3B}"/>
            </a:ext>
          </a:extLst>
        </xdr:cNvPr>
        <xdr:cNvSpPr/>
      </xdr:nvSpPr>
      <xdr:spPr>
        <a:xfrm>
          <a:off x="8699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124461</xdr:rowOff>
    </xdr:from>
    <xdr:to>
      <xdr:col>41</xdr:col>
      <xdr:colOff>101600</xdr:colOff>
      <xdr:row>86</xdr:row>
      <xdr:rowOff>54611</xdr:rowOff>
    </xdr:to>
    <xdr:sp macro="" textlink="">
      <xdr:nvSpPr>
        <xdr:cNvPr id="332" name="楕円 331">
          <a:extLst>
            <a:ext uri="{FF2B5EF4-FFF2-40B4-BE49-F238E27FC236}">
              <a16:creationId xmlns:a16="http://schemas.microsoft.com/office/drawing/2014/main" id="{C3BEF3B8-1A85-4739-9952-EC6ED3BFECE4}"/>
            </a:ext>
          </a:extLst>
        </xdr:cNvPr>
        <xdr:cNvSpPr/>
      </xdr:nvSpPr>
      <xdr:spPr>
        <a:xfrm>
          <a:off x="7810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3811</xdr:rowOff>
    </xdr:from>
    <xdr:to>
      <xdr:col>45</xdr:col>
      <xdr:colOff>177800</xdr:colOff>
      <xdr:row>86</xdr:row>
      <xdr:rowOff>3811</xdr:rowOff>
    </xdr:to>
    <xdr:cxnSp macro="">
      <xdr:nvCxnSpPr>
        <xdr:cNvPr id="333" name="直線コネクタ 332">
          <a:extLst>
            <a:ext uri="{FF2B5EF4-FFF2-40B4-BE49-F238E27FC236}">
              <a16:creationId xmlns:a16="http://schemas.microsoft.com/office/drawing/2014/main" id="{2AF04A20-9CD2-4F3F-BE03-9F77D34774F7}"/>
            </a:ext>
          </a:extLst>
        </xdr:cNvPr>
        <xdr:cNvCxnSpPr/>
      </xdr:nvCxnSpPr>
      <xdr:spPr>
        <a:xfrm>
          <a:off x="7861300" y="147485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124461</xdr:rowOff>
    </xdr:from>
    <xdr:to>
      <xdr:col>36</xdr:col>
      <xdr:colOff>165100</xdr:colOff>
      <xdr:row>86</xdr:row>
      <xdr:rowOff>54611</xdr:rowOff>
    </xdr:to>
    <xdr:sp macro="" textlink="">
      <xdr:nvSpPr>
        <xdr:cNvPr id="334" name="楕円 333">
          <a:extLst>
            <a:ext uri="{FF2B5EF4-FFF2-40B4-BE49-F238E27FC236}">
              <a16:creationId xmlns:a16="http://schemas.microsoft.com/office/drawing/2014/main" id="{3DDC8B58-0878-4AA0-B71B-3A03B9C19E69}"/>
            </a:ext>
          </a:extLst>
        </xdr:cNvPr>
        <xdr:cNvSpPr/>
      </xdr:nvSpPr>
      <xdr:spPr>
        <a:xfrm>
          <a:off x="6921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3811</xdr:rowOff>
    </xdr:from>
    <xdr:to>
      <xdr:col>41</xdr:col>
      <xdr:colOff>50800</xdr:colOff>
      <xdr:row>86</xdr:row>
      <xdr:rowOff>3811</xdr:rowOff>
    </xdr:to>
    <xdr:cxnSp macro="">
      <xdr:nvCxnSpPr>
        <xdr:cNvPr id="335" name="直線コネクタ 334">
          <a:extLst>
            <a:ext uri="{FF2B5EF4-FFF2-40B4-BE49-F238E27FC236}">
              <a16:creationId xmlns:a16="http://schemas.microsoft.com/office/drawing/2014/main" id="{76ED1A19-9639-4DE7-8637-7806C3888E8A}"/>
            </a:ext>
          </a:extLst>
        </xdr:cNvPr>
        <xdr:cNvCxnSpPr/>
      </xdr:nvCxnSpPr>
      <xdr:spPr>
        <a:xfrm>
          <a:off x="6972300" y="147485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87140</xdr:rowOff>
    </xdr:from>
    <xdr:ext cx="469744" cy="259045"/>
    <xdr:sp macro="" textlink="">
      <xdr:nvSpPr>
        <xdr:cNvPr id="336" name="n_1aveValue【福祉施設】&#10;一人当たり面積">
          <a:extLst>
            <a:ext uri="{FF2B5EF4-FFF2-40B4-BE49-F238E27FC236}">
              <a16:creationId xmlns:a16="http://schemas.microsoft.com/office/drawing/2014/main" id="{352407CF-635D-4EFB-B1CB-19E483885CC4}"/>
            </a:ext>
          </a:extLst>
        </xdr:cNvPr>
        <xdr:cNvSpPr txBox="1"/>
      </xdr:nvSpPr>
      <xdr:spPr>
        <a:xfrm>
          <a:off x="93917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105427</xdr:rowOff>
    </xdr:from>
    <xdr:ext cx="469744" cy="259045"/>
    <xdr:sp macro="" textlink="">
      <xdr:nvSpPr>
        <xdr:cNvPr id="337" name="n_2aveValue【福祉施設】&#10;一人当たり面積">
          <a:extLst>
            <a:ext uri="{FF2B5EF4-FFF2-40B4-BE49-F238E27FC236}">
              <a16:creationId xmlns:a16="http://schemas.microsoft.com/office/drawing/2014/main" id="{B6DB4FA7-E4C1-4262-9214-D3C8D4286C4B}"/>
            </a:ext>
          </a:extLst>
        </xdr:cNvPr>
        <xdr:cNvSpPr txBox="1"/>
      </xdr:nvSpPr>
      <xdr:spPr>
        <a:xfrm>
          <a:off x="8515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148862</xdr:rowOff>
    </xdr:from>
    <xdr:ext cx="469744" cy="259045"/>
    <xdr:sp macro="" textlink="">
      <xdr:nvSpPr>
        <xdr:cNvPr id="338" name="n_3aveValue【福祉施設】&#10;一人当たり面積">
          <a:extLst>
            <a:ext uri="{FF2B5EF4-FFF2-40B4-BE49-F238E27FC236}">
              <a16:creationId xmlns:a16="http://schemas.microsoft.com/office/drawing/2014/main" id="{C395919B-EFA3-427B-BF58-EF671C7A08CE}"/>
            </a:ext>
          </a:extLst>
        </xdr:cNvPr>
        <xdr:cNvSpPr txBox="1"/>
      </xdr:nvSpPr>
      <xdr:spPr>
        <a:xfrm>
          <a:off x="7626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137431</xdr:rowOff>
    </xdr:from>
    <xdr:ext cx="469744" cy="259045"/>
    <xdr:sp macro="" textlink="">
      <xdr:nvSpPr>
        <xdr:cNvPr id="339" name="n_4aveValue【福祉施設】&#10;一人当たり面積">
          <a:extLst>
            <a:ext uri="{FF2B5EF4-FFF2-40B4-BE49-F238E27FC236}">
              <a16:creationId xmlns:a16="http://schemas.microsoft.com/office/drawing/2014/main" id="{15980ED9-C1CF-4486-985C-BF1C1492C72E}"/>
            </a:ext>
          </a:extLst>
        </xdr:cNvPr>
        <xdr:cNvSpPr txBox="1"/>
      </xdr:nvSpPr>
      <xdr:spPr>
        <a:xfrm>
          <a:off x="6737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45738</xdr:rowOff>
    </xdr:from>
    <xdr:ext cx="469744" cy="259045"/>
    <xdr:sp macro="" textlink="">
      <xdr:nvSpPr>
        <xdr:cNvPr id="340" name="n_2mainValue【福祉施設】&#10;一人当たり面積">
          <a:extLst>
            <a:ext uri="{FF2B5EF4-FFF2-40B4-BE49-F238E27FC236}">
              <a16:creationId xmlns:a16="http://schemas.microsoft.com/office/drawing/2014/main" id="{43CA71C8-3363-4471-8F09-09131D816E42}"/>
            </a:ext>
          </a:extLst>
        </xdr:cNvPr>
        <xdr:cNvSpPr txBox="1"/>
      </xdr:nvSpPr>
      <xdr:spPr>
        <a:xfrm>
          <a:off x="8515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45738</xdr:rowOff>
    </xdr:from>
    <xdr:ext cx="469744" cy="259045"/>
    <xdr:sp macro="" textlink="">
      <xdr:nvSpPr>
        <xdr:cNvPr id="341" name="n_3mainValue【福祉施設】&#10;一人当たり面積">
          <a:extLst>
            <a:ext uri="{FF2B5EF4-FFF2-40B4-BE49-F238E27FC236}">
              <a16:creationId xmlns:a16="http://schemas.microsoft.com/office/drawing/2014/main" id="{8727654D-55BA-4D28-8F29-5F9CC0AF6A80}"/>
            </a:ext>
          </a:extLst>
        </xdr:cNvPr>
        <xdr:cNvSpPr txBox="1"/>
      </xdr:nvSpPr>
      <xdr:spPr>
        <a:xfrm>
          <a:off x="7626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45738</xdr:rowOff>
    </xdr:from>
    <xdr:ext cx="469744" cy="259045"/>
    <xdr:sp macro="" textlink="">
      <xdr:nvSpPr>
        <xdr:cNvPr id="342" name="n_4mainValue【福祉施設】&#10;一人当たり面積">
          <a:extLst>
            <a:ext uri="{FF2B5EF4-FFF2-40B4-BE49-F238E27FC236}">
              <a16:creationId xmlns:a16="http://schemas.microsoft.com/office/drawing/2014/main" id="{27464EE4-A7D2-4476-B4C8-7E87ACF7D7EF}"/>
            </a:ext>
          </a:extLst>
        </xdr:cNvPr>
        <xdr:cNvSpPr txBox="1"/>
      </xdr:nvSpPr>
      <xdr:spPr>
        <a:xfrm>
          <a:off x="6737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a:extLst>
            <a:ext uri="{FF2B5EF4-FFF2-40B4-BE49-F238E27FC236}">
              <a16:creationId xmlns:a16="http://schemas.microsoft.com/office/drawing/2014/main" id="{1091D448-4E52-4C7E-94CA-4A28231F68C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a:extLst>
            <a:ext uri="{FF2B5EF4-FFF2-40B4-BE49-F238E27FC236}">
              <a16:creationId xmlns:a16="http://schemas.microsoft.com/office/drawing/2014/main" id="{17F9D3BF-27FE-470F-B516-453B8DD9F3E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a:extLst>
            <a:ext uri="{FF2B5EF4-FFF2-40B4-BE49-F238E27FC236}">
              <a16:creationId xmlns:a16="http://schemas.microsoft.com/office/drawing/2014/main" id="{126E8FE1-9280-48B3-96BB-9BE2343194B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a:extLst>
            <a:ext uri="{FF2B5EF4-FFF2-40B4-BE49-F238E27FC236}">
              <a16:creationId xmlns:a16="http://schemas.microsoft.com/office/drawing/2014/main" id="{421E9FD6-0B49-434D-A691-F48DCF05844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a:extLst>
            <a:ext uri="{FF2B5EF4-FFF2-40B4-BE49-F238E27FC236}">
              <a16:creationId xmlns:a16="http://schemas.microsoft.com/office/drawing/2014/main" id="{638A69BD-460C-4722-A603-BC7312E89DA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a:extLst>
            <a:ext uri="{FF2B5EF4-FFF2-40B4-BE49-F238E27FC236}">
              <a16:creationId xmlns:a16="http://schemas.microsoft.com/office/drawing/2014/main" id="{37085220-0CE0-4F48-A565-C03B863AEA9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a:extLst>
            <a:ext uri="{FF2B5EF4-FFF2-40B4-BE49-F238E27FC236}">
              <a16:creationId xmlns:a16="http://schemas.microsoft.com/office/drawing/2014/main" id="{9BE04C76-0048-492E-B700-B02BC9F034F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a:extLst>
            <a:ext uri="{FF2B5EF4-FFF2-40B4-BE49-F238E27FC236}">
              <a16:creationId xmlns:a16="http://schemas.microsoft.com/office/drawing/2014/main" id="{DC31AB0F-58B0-4CE6-9C98-6B1F775D8AA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1" name="テキスト ボックス 350">
          <a:extLst>
            <a:ext uri="{FF2B5EF4-FFF2-40B4-BE49-F238E27FC236}">
              <a16:creationId xmlns:a16="http://schemas.microsoft.com/office/drawing/2014/main" id="{5BB7B730-AFC7-4204-A719-9A406BC26D5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2" name="直線コネクタ 351">
          <a:extLst>
            <a:ext uri="{FF2B5EF4-FFF2-40B4-BE49-F238E27FC236}">
              <a16:creationId xmlns:a16="http://schemas.microsoft.com/office/drawing/2014/main" id="{835742BC-4753-4EFE-BA2D-877D9A7E9A4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3" name="テキスト ボックス 352">
          <a:extLst>
            <a:ext uri="{FF2B5EF4-FFF2-40B4-BE49-F238E27FC236}">
              <a16:creationId xmlns:a16="http://schemas.microsoft.com/office/drawing/2014/main" id="{59A63B88-647D-4E25-977E-71FDBDB697F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4" name="直線コネクタ 353">
          <a:extLst>
            <a:ext uri="{FF2B5EF4-FFF2-40B4-BE49-F238E27FC236}">
              <a16:creationId xmlns:a16="http://schemas.microsoft.com/office/drawing/2014/main" id="{8B5DCA96-5326-4519-A63C-75388A1CD57B}"/>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5" name="テキスト ボックス 354">
          <a:extLst>
            <a:ext uri="{FF2B5EF4-FFF2-40B4-BE49-F238E27FC236}">
              <a16:creationId xmlns:a16="http://schemas.microsoft.com/office/drawing/2014/main" id="{B33A1030-B203-45AE-89E9-3FBC9E5E72A8}"/>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6" name="直線コネクタ 355">
          <a:extLst>
            <a:ext uri="{FF2B5EF4-FFF2-40B4-BE49-F238E27FC236}">
              <a16:creationId xmlns:a16="http://schemas.microsoft.com/office/drawing/2014/main" id="{26EB6746-A84A-4C61-835E-9D746FD3F62D}"/>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7" name="テキスト ボックス 356">
          <a:extLst>
            <a:ext uri="{FF2B5EF4-FFF2-40B4-BE49-F238E27FC236}">
              <a16:creationId xmlns:a16="http://schemas.microsoft.com/office/drawing/2014/main" id="{F5F7B9EE-D337-40A9-84D3-5EDA454D54AD}"/>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8" name="直線コネクタ 357">
          <a:extLst>
            <a:ext uri="{FF2B5EF4-FFF2-40B4-BE49-F238E27FC236}">
              <a16:creationId xmlns:a16="http://schemas.microsoft.com/office/drawing/2014/main" id="{A224CAF4-3E36-47E0-A7B2-E3E3D81448DA}"/>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9" name="テキスト ボックス 358">
          <a:extLst>
            <a:ext uri="{FF2B5EF4-FFF2-40B4-BE49-F238E27FC236}">
              <a16:creationId xmlns:a16="http://schemas.microsoft.com/office/drawing/2014/main" id="{D0A416D8-E60B-4192-BC87-F3697DF04C5F}"/>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0" name="直線コネクタ 359">
          <a:extLst>
            <a:ext uri="{FF2B5EF4-FFF2-40B4-BE49-F238E27FC236}">
              <a16:creationId xmlns:a16="http://schemas.microsoft.com/office/drawing/2014/main" id="{0864A894-63E4-406E-AF16-BC04DBDD57E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1" name="テキスト ボックス 360">
          <a:extLst>
            <a:ext uri="{FF2B5EF4-FFF2-40B4-BE49-F238E27FC236}">
              <a16:creationId xmlns:a16="http://schemas.microsoft.com/office/drawing/2014/main" id="{D93B1E5C-A158-46AA-8CB2-0306D99287FF}"/>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2" name="直線コネクタ 361">
          <a:extLst>
            <a:ext uri="{FF2B5EF4-FFF2-40B4-BE49-F238E27FC236}">
              <a16:creationId xmlns:a16="http://schemas.microsoft.com/office/drawing/2014/main" id="{03E476BF-D3E1-46DD-8E7D-0E4F45477B1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3" name="テキスト ボックス 362">
          <a:extLst>
            <a:ext uri="{FF2B5EF4-FFF2-40B4-BE49-F238E27FC236}">
              <a16:creationId xmlns:a16="http://schemas.microsoft.com/office/drawing/2014/main" id="{A82D4105-D3D8-495A-B13B-DBAEBFB3055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4" name="直線コネクタ 363">
          <a:extLst>
            <a:ext uri="{FF2B5EF4-FFF2-40B4-BE49-F238E27FC236}">
              <a16:creationId xmlns:a16="http://schemas.microsoft.com/office/drawing/2014/main" id="{3AB5F8E3-8269-41EE-A373-E4522EE663E1}"/>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5" name="テキスト ボックス 364">
          <a:extLst>
            <a:ext uri="{FF2B5EF4-FFF2-40B4-BE49-F238E27FC236}">
              <a16:creationId xmlns:a16="http://schemas.microsoft.com/office/drawing/2014/main" id="{84507879-97AF-46F7-8CA4-4CFC060C25C4}"/>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a:extLst>
            <a:ext uri="{FF2B5EF4-FFF2-40B4-BE49-F238E27FC236}">
              <a16:creationId xmlns:a16="http://schemas.microsoft.com/office/drawing/2014/main" id="{AF485C14-52C5-4BFC-AD5A-82DC2CEA3A7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市民会館】&#10;有形固定資産減価償却率グラフ枠">
          <a:extLst>
            <a:ext uri="{FF2B5EF4-FFF2-40B4-BE49-F238E27FC236}">
              <a16:creationId xmlns:a16="http://schemas.microsoft.com/office/drawing/2014/main" id="{33B6064C-F21B-4966-86DD-CB27A80D123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368" name="直線コネクタ 367">
          <a:extLst>
            <a:ext uri="{FF2B5EF4-FFF2-40B4-BE49-F238E27FC236}">
              <a16:creationId xmlns:a16="http://schemas.microsoft.com/office/drawing/2014/main" id="{33DD4A85-21BB-4716-B727-2A628EE94DF0}"/>
            </a:ext>
          </a:extLst>
        </xdr:cNvPr>
        <xdr:cNvCxnSpPr/>
      </xdr:nvCxnSpPr>
      <xdr:spPr>
        <a:xfrm flipV="1">
          <a:off x="4634865" y="17234263"/>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369" name="【市民会館】&#10;有形固定資産減価償却率最小値テキスト">
          <a:extLst>
            <a:ext uri="{FF2B5EF4-FFF2-40B4-BE49-F238E27FC236}">
              <a16:creationId xmlns:a16="http://schemas.microsoft.com/office/drawing/2014/main" id="{DF08CBF8-5717-4753-B62B-0F633A24F523}"/>
            </a:ext>
          </a:extLst>
        </xdr:cNvPr>
        <xdr:cNvSpPr txBox="1"/>
      </xdr:nvSpPr>
      <xdr:spPr>
        <a:xfrm>
          <a:off x="4673600" y="18643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370" name="直線コネクタ 369">
          <a:extLst>
            <a:ext uri="{FF2B5EF4-FFF2-40B4-BE49-F238E27FC236}">
              <a16:creationId xmlns:a16="http://schemas.microsoft.com/office/drawing/2014/main" id="{5CCAA16D-B20F-4FEA-A265-46253FE8AD8E}"/>
            </a:ext>
          </a:extLst>
        </xdr:cNvPr>
        <xdr:cNvCxnSpPr/>
      </xdr:nvCxnSpPr>
      <xdr:spPr>
        <a:xfrm>
          <a:off x="4546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371" name="【市民会館】&#10;有形固定資産減価償却率最大値テキスト">
          <a:extLst>
            <a:ext uri="{FF2B5EF4-FFF2-40B4-BE49-F238E27FC236}">
              <a16:creationId xmlns:a16="http://schemas.microsoft.com/office/drawing/2014/main" id="{8DC11C46-5FE5-4384-A030-3AD15EA3AF18}"/>
            </a:ext>
          </a:extLst>
        </xdr:cNvPr>
        <xdr:cNvSpPr txBox="1"/>
      </xdr:nvSpPr>
      <xdr:spPr>
        <a:xfrm>
          <a:off x="4673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372" name="直線コネクタ 371">
          <a:extLst>
            <a:ext uri="{FF2B5EF4-FFF2-40B4-BE49-F238E27FC236}">
              <a16:creationId xmlns:a16="http://schemas.microsoft.com/office/drawing/2014/main" id="{96464952-FAD6-4460-BD2D-E93A0FE2B13D}"/>
            </a:ext>
          </a:extLst>
        </xdr:cNvPr>
        <xdr:cNvCxnSpPr/>
      </xdr:nvCxnSpPr>
      <xdr:spPr>
        <a:xfrm>
          <a:off x="4546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373" name="【市民会館】&#10;有形固定資産減価償却率平均値テキスト">
          <a:extLst>
            <a:ext uri="{FF2B5EF4-FFF2-40B4-BE49-F238E27FC236}">
              <a16:creationId xmlns:a16="http://schemas.microsoft.com/office/drawing/2014/main" id="{6D90B6DA-8F5C-454A-AAFC-99A6011E261B}"/>
            </a:ext>
          </a:extLst>
        </xdr:cNvPr>
        <xdr:cNvSpPr txBox="1"/>
      </xdr:nvSpPr>
      <xdr:spPr>
        <a:xfrm>
          <a:off x="4673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374" name="フローチャート: 判断 373">
          <a:extLst>
            <a:ext uri="{FF2B5EF4-FFF2-40B4-BE49-F238E27FC236}">
              <a16:creationId xmlns:a16="http://schemas.microsoft.com/office/drawing/2014/main" id="{6F2DF866-16D0-42CD-A398-6C56ED0FB42B}"/>
            </a:ext>
          </a:extLst>
        </xdr:cNvPr>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375" name="フローチャート: 判断 374">
          <a:extLst>
            <a:ext uri="{FF2B5EF4-FFF2-40B4-BE49-F238E27FC236}">
              <a16:creationId xmlns:a16="http://schemas.microsoft.com/office/drawing/2014/main" id="{B33221AD-4B77-4020-A412-0FEE48587328}"/>
            </a:ext>
          </a:extLst>
        </xdr:cNvPr>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376" name="フローチャート: 判断 375">
          <a:extLst>
            <a:ext uri="{FF2B5EF4-FFF2-40B4-BE49-F238E27FC236}">
              <a16:creationId xmlns:a16="http://schemas.microsoft.com/office/drawing/2014/main" id="{33DFBCCA-57F3-4F0E-87FB-6407D4DDC99E}"/>
            </a:ext>
          </a:extLst>
        </xdr:cNvPr>
        <xdr:cNvSpPr/>
      </xdr:nvSpPr>
      <xdr:spPr>
        <a:xfrm>
          <a:off x="2857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377" name="フローチャート: 判断 376">
          <a:extLst>
            <a:ext uri="{FF2B5EF4-FFF2-40B4-BE49-F238E27FC236}">
              <a16:creationId xmlns:a16="http://schemas.microsoft.com/office/drawing/2014/main" id="{644C3958-BAE6-49E3-B37C-BF5E8A2021A9}"/>
            </a:ext>
          </a:extLst>
        </xdr:cNvPr>
        <xdr:cNvSpPr/>
      </xdr:nvSpPr>
      <xdr:spPr>
        <a:xfrm>
          <a:off x="1968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378" name="フローチャート: 判断 377">
          <a:extLst>
            <a:ext uri="{FF2B5EF4-FFF2-40B4-BE49-F238E27FC236}">
              <a16:creationId xmlns:a16="http://schemas.microsoft.com/office/drawing/2014/main" id="{197214B8-8493-4692-AEBA-2ED457AF6CD8}"/>
            </a:ext>
          </a:extLst>
        </xdr:cNvPr>
        <xdr:cNvSpPr/>
      </xdr:nvSpPr>
      <xdr:spPr>
        <a:xfrm>
          <a:off x="1079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37686EA-6AD7-413D-B790-300D165118E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4F6E4887-70A9-4DC1-8E9C-C0888EB7C36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8C3EFD13-817B-4F80-BABA-C2B0A1B7E4F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9A3CE234-C7F2-435B-AFC9-F07CCC02975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5BFF4E94-5EF6-4AAF-8972-A8EA8959F6A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98879</xdr:rowOff>
    </xdr:from>
    <xdr:to>
      <xdr:col>15</xdr:col>
      <xdr:colOff>101600</xdr:colOff>
      <xdr:row>105</xdr:row>
      <xdr:rowOff>29029</xdr:rowOff>
    </xdr:to>
    <xdr:sp macro="" textlink="">
      <xdr:nvSpPr>
        <xdr:cNvPr id="384" name="楕円 383">
          <a:extLst>
            <a:ext uri="{FF2B5EF4-FFF2-40B4-BE49-F238E27FC236}">
              <a16:creationId xmlns:a16="http://schemas.microsoft.com/office/drawing/2014/main" id="{2C3B637B-4BF5-4E5B-BB1A-6ABC08BE1A16}"/>
            </a:ext>
          </a:extLst>
        </xdr:cNvPr>
        <xdr:cNvSpPr/>
      </xdr:nvSpPr>
      <xdr:spPr>
        <a:xfrm>
          <a:off x="2857500" y="179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62956</xdr:rowOff>
    </xdr:from>
    <xdr:to>
      <xdr:col>10</xdr:col>
      <xdr:colOff>165100</xdr:colOff>
      <xdr:row>104</xdr:row>
      <xdr:rowOff>164556</xdr:rowOff>
    </xdr:to>
    <xdr:sp macro="" textlink="">
      <xdr:nvSpPr>
        <xdr:cNvPr id="385" name="楕円 384">
          <a:extLst>
            <a:ext uri="{FF2B5EF4-FFF2-40B4-BE49-F238E27FC236}">
              <a16:creationId xmlns:a16="http://schemas.microsoft.com/office/drawing/2014/main" id="{CA17AAB0-5757-4C10-811F-1F8EADD14AD0}"/>
            </a:ext>
          </a:extLst>
        </xdr:cNvPr>
        <xdr:cNvSpPr/>
      </xdr:nvSpPr>
      <xdr:spPr>
        <a:xfrm>
          <a:off x="19685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113756</xdr:rowOff>
    </xdr:from>
    <xdr:to>
      <xdr:col>15</xdr:col>
      <xdr:colOff>50800</xdr:colOff>
      <xdr:row>104</xdr:row>
      <xdr:rowOff>149679</xdr:rowOff>
    </xdr:to>
    <xdr:cxnSp macro="">
      <xdr:nvCxnSpPr>
        <xdr:cNvPr id="386" name="直線コネクタ 385">
          <a:extLst>
            <a:ext uri="{FF2B5EF4-FFF2-40B4-BE49-F238E27FC236}">
              <a16:creationId xmlns:a16="http://schemas.microsoft.com/office/drawing/2014/main" id="{AF36253D-B8BF-4CC6-8871-5ED6057ECD0E}"/>
            </a:ext>
          </a:extLst>
        </xdr:cNvPr>
        <xdr:cNvCxnSpPr/>
      </xdr:nvCxnSpPr>
      <xdr:spPr>
        <a:xfrm>
          <a:off x="2019300" y="1794455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27032</xdr:rowOff>
    </xdr:from>
    <xdr:to>
      <xdr:col>6</xdr:col>
      <xdr:colOff>38100</xdr:colOff>
      <xdr:row>104</xdr:row>
      <xdr:rowOff>128632</xdr:rowOff>
    </xdr:to>
    <xdr:sp macro="" textlink="">
      <xdr:nvSpPr>
        <xdr:cNvPr id="387" name="楕円 386">
          <a:extLst>
            <a:ext uri="{FF2B5EF4-FFF2-40B4-BE49-F238E27FC236}">
              <a16:creationId xmlns:a16="http://schemas.microsoft.com/office/drawing/2014/main" id="{09B98D65-EB90-4866-9AE0-E9215BE401BA}"/>
            </a:ext>
          </a:extLst>
        </xdr:cNvPr>
        <xdr:cNvSpPr/>
      </xdr:nvSpPr>
      <xdr:spPr>
        <a:xfrm>
          <a:off x="1079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77832</xdr:rowOff>
    </xdr:from>
    <xdr:to>
      <xdr:col>10</xdr:col>
      <xdr:colOff>114300</xdr:colOff>
      <xdr:row>104</xdr:row>
      <xdr:rowOff>113756</xdr:rowOff>
    </xdr:to>
    <xdr:cxnSp macro="">
      <xdr:nvCxnSpPr>
        <xdr:cNvPr id="388" name="直線コネクタ 387">
          <a:extLst>
            <a:ext uri="{FF2B5EF4-FFF2-40B4-BE49-F238E27FC236}">
              <a16:creationId xmlns:a16="http://schemas.microsoft.com/office/drawing/2014/main" id="{CB4C2B08-4E65-4E77-837E-12B5168D61E8}"/>
            </a:ext>
          </a:extLst>
        </xdr:cNvPr>
        <xdr:cNvCxnSpPr/>
      </xdr:nvCxnSpPr>
      <xdr:spPr>
        <a:xfrm>
          <a:off x="1130300" y="1790863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35758</xdr:rowOff>
    </xdr:from>
    <xdr:ext cx="405111" cy="259045"/>
    <xdr:sp macro="" textlink="">
      <xdr:nvSpPr>
        <xdr:cNvPr id="389" name="n_1aveValue【市民会館】&#10;有形固定資産減価償却率">
          <a:extLst>
            <a:ext uri="{FF2B5EF4-FFF2-40B4-BE49-F238E27FC236}">
              <a16:creationId xmlns:a16="http://schemas.microsoft.com/office/drawing/2014/main" id="{04964258-FD53-46DD-B800-1C1B585A22E4}"/>
            </a:ext>
          </a:extLst>
        </xdr:cNvPr>
        <xdr:cNvSpPr txBox="1"/>
      </xdr:nvSpPr>
      <xdr:spPr>
        <a:xfrm>
          <a:off x="35820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33219</xdr:rowOff>
    </xdr:from>
    <xdr:ext cx="405111" cy="259045"/>
    <xdr:sp macro="" textlink="">
      <xdr:nvSpPr>
        <xdr:cNvPr id="390" name="n_2aveValue【市民会館】&#10;有形固定資産減価償却率">
          <a:extLst>
            <a:ext uri="{FF2B5EF4-FFF2-40B4-BE49-F238E27FC236}">
              <a16:creationId xmlns:a16="http://schemas.microsoft.com/office/drawing/2014/main" id="{8600763F-DE2D-4AC0-AC71-2CE7C0D56DC0}"/>
            </a:ext>
          </a:extLst>
        </xdr:cNvPr>
        <xdr:cNvSpPr txBox="1"/>
      </xdr:nvSpPr>
      <xdr:spPr>
        <a:xfrm>
          <a:off x="27057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4734</xdr:rowOff>
    </xdr:from>
    <xdr:ext cx="405111" cy="259045"/>
    <xdr:sp macro="" textlink="">
      <xdr:nvSpPr>
        <xdr:cNvPr id="391" name="n_3aveValue【市民会館】&#10;有形固定資産減価償却率">
          <a:extLst>
            <a:ext uri="{FF2B5EF4-FFF2-40B4-BE49-F238E27FC236}">
              <a16:creationId xmlns:a16="http://schemas.microsoft.com/office/drawing/2014/main" id="{8222E26D-3249-46B9-ACA7-02F945DF927B}"/>
            </a:ext>
          </a:extLst>
        </xdr:cNvPr>
        <xdr:cNvSpPr txBox="1"/>
      </xdr:nvSpPr>
      <xdr:spPr>
        <a:xfrm>
          <a:off x="1816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160582</xdr:rowOff>
    </xdr:from>
    <xdr:ext cx="405111" cy="259045"/>
    <xdr:sp macro="" textlink="">
      <xdr:nvSpPr>
        <xdr:cNvPr id="392" name="n_4aveValue【市民会館】&#10;有形固定資産減価償却率">
          <a:extLst>
            <a:ext uri="{FF2B5EF4-FFF2-40B4-BE49-F238E27FC236}">
              <a16:creationId xmlns:a16="http://schemas.microsoft.com/office/drawing/2014/main" id="{BA63FE60-A869-4517-8DDA-F3F1AEDC4CAC}"/>
            </a:ext>
          </a:extLst>
        </xdr:cNvPr>
        <xdr:cNvSpPr txBox="1"/>
      </xdr:nvSpPr>
      <xdr:spPr>
        <a:xfrm>
          <a:off x="927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45556</xdr:rowOff>
    </xdr:from>
    <xdr:ext cx="405111" cy="259045"/>
    <xdr:sp macro="" textlink="">
      <xdr:nvSpPr>
        <xdr:cNvPr id="393" name="n_2mainValue【市民会館】&#10;有形固定資産減価償却率">
          <a:extLst>
            <a:ext uri="{FF2B5EF4-FFF2-40B4-BE49-F238E27FC236}">
              <a16:creationId xmlns:a16="http://schemas.microsoft.com/office/drawing/2014/main" id="{6EBADE25-48E1-4095-910B-485C4CB35C39}"/>
            </a:ext>
          </a:extLst>
        </xdr:cNvPr>
        <xdr:cNvSpPr txBox="1"/>
      </xdr:nvSpPr>
      <xdr:spPr>
        <a:xfrm>
          <a:off x="2705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155683</xdr:rowOff>
    </xdr:from>
    <xdr:ext cx="405111" cy="259045"/>
    <xdr:sp macro="" textlink="">
      <xdr:nvSpPr>
        <xdr:cNvPr id="394" name="n_3mainValue【市民会館】&#10;有形固定資産減価償却率">
          <a:extLst>
            <a:ext uri="{FF2B5EF4-FFF2-40B4-BE49-F238E27FC236}">
              <a16:creationId xmlns:a16="http://schemas.microsoft.com/office/drawing/2014/main" id="{C81577CE-F4D5-411D-A5DC-7B6B5D34A10A}"/>
            </a:ext>
          </a:extLst>
        </xdr:cNvPr>
        <xdr:cNvSpPr txBox="1"/>
      </xdr:nvSpPr>
      <xdr:spPr>
        <a:xfrm>
          <a:off x="18167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145159</xdr:rowOff>
    </xdr:from>
    <xdr:ext cx="405111" cy="259045"/>
    <xdr:sp macro="" textlink="">
      <xdr:nvSpPr>
        <xdr:cNvPr id="395" name="n_4mainValue【市民会館】&#10;有形固定資産減価償却率">
          <a:extLst>
            <a:ext uri="{FF2B5EF4-FFF2-40B4-BE49-F238E27FC236}">
              <a16:creationId xmlns:a16="http://schemas.microsoft.com/office/drawing/2014/main" id="{0DA195FF-C87C-4B18-8015-8A6C7C6F0671}"/>
            </a:ext>
          </a:extLst>
        </xdr:cNvPr>
        <xdr:cNvSpPr txBox="1"/>
      </xdr:nvSpPr>
      <xdr:spPr>
        <a:xfrm>
          <a:off x="927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a:extLst>
            <a:ext uri="{FF2B5EF4-FFF2-40B4-BE49-F238E27FC236}">
              <a16:creationId xmlns:a16="http://schemas.microsoft.com/office/drawing/2014/main" id="{BDF786A1-10AA-4EDA-9ED0-DE9DFA70739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a:extLst>
            <a:ext uri="{FF2B5EF4-FFF2-40B4-BE49-F238E27FC236}">
              <a16:creationId xmlns:a16="http://schemas.microsoft.com/office/drawing/2014/main" id="{9DEB094F-6FA4-4DB1-86EE-9FE03727721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a:extLst>
            <a:ext uri="{FF2B5EF4-FFF2-40B4-BE49-F238E27FC236}">
              <a16:creationId xmlns:a16="http://schemas.microsoft.com/office/drawing/2014/main" id="{906BC4FA-3D08-4476-BB5A-DE291201A92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a:extLst>
            <a:ext uri="{FF2B5EF4-FFF2-40B4-BE49-F238E27FC236}">
              <a16:creationId xmlns:a16="http://schemas.microsoft.com/office/drawing/2014/main" id="{E6581AD4-894E-4788-B60A-F66C79D42A8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a:extLst>
            <a:ext uri="{FF2B5EF4-FFF2-40B4-BE49-F238E27FC236}">
              <a16:creationId xmlns:a16="http://schemas.microsoft.com/office/drawing/2014/main" id="{91FC9685-A80C-4765-A35B-8EA845C4114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a:extLst>
            <a:ext uri="{FF2B5EF4-FFF2-40B4-BE49-F238E27FC236}">
              <a16:creationId xmlns:a16="http://schemas.microsoft.com/office/drawing/2014/main" id="{296DEC4E-BBFB-4243-B7BE-19BCE50B612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a:extLst>
            <a:ext uri="{FF2B5EF4-FFF2-40B4-BE49-F238E27FC236}">
              <a16:creationId xmlns:a16="http://schemas.microsoft.com/office/drawing/2014/main" id="{71C3DD55-154F-4982-98BD-D6CDAB7415F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a:extLst>
            <a:ext uri="{FF2B5EF4-FFF2-40B4-BE49-F238E27FC236}">
              <a16:creationId xmlns:a16="http://schemas.microsoft.com/office/drawing/2014/main" id="{09DCC772-D185-4163-B5D4-4C2F0039790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a:extLst>
            <a:ext uri="{FF2B5EF4-FFF2-40B4-BE49-F238E27FC236}">
              <a16:creationId xmlns:a16="http://schemas.microsoft.com/office/drawing/2014/main" id="{F0AC3956-AABA-485D-9B99-4C195E03EEF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a:extLst>
            <a:ext uri="{FF2B5EF4-FFF2-40B4-BE49-F238E27FC236}">
              <a16:creationId xmlns:a16="http://schemas.microsoft.com/office/drawing/2014/main" id="{014D3294-FA8F-4F4D-A5FC-1DBC6C94CB8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6" name="直線コネクタ 405">
          <a:extLst>
            <a:ext uri="{FF2B5EF4-FFF2-40B4-BE49-F238E27FC236}">
              <a16:creationId xmlns:a16="http://schemas.microsoft.com/office/drawing/2014/main" id="{F4818F98-A7C0-4CB8-ACE8-A8242258B82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7" name="テキスト ボックス 406">
          <a:extLst>
            <a:ext uri="{FF2B5EF4-FFF2-40B4-BE49-F238E27FC236}">
              <a16:creationId xmlns:a16="http://schemas.microsoft.com/office/drawing/2014/main" id="{EBA5CF4A-CE62-432F-A8C1-98C9257C50B8}"/>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8" name="直線コネクタ 407">
          <a:extLst>
            <a:ext uri="{FF2B5EF4-FFF2-40B4-BE49-F238E27FC236}">
              <a16:creationId xmlns:a16="http://schemas.microsoft.com/office/drawing/2014/main" id="{530A588F-9648-46C6-A7EC-D8BA0E45B251}"/>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9" name="テキスト ボックス 408">
          <a:extLst>
            <a:ext uri="{FF2B5EF4-FFF2-40B4-BE49-F238E27FC236}">
              <a16:creationId xmlns:a16="http://schemas.microsoft.com/office/drawing/2014/main" id="{B997A405-1DCD-4ED0-AB28-4312FB78676C}"/>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a:extLst>
            <a:ext uri="{FF2B5EF4-FFF2-40B4-BE49-F238E27FC236}">
              <a16:creationId xmlns:a16="http://schemas.microsoft.com/office/drawing/2014/main" id="{43E589C4-2185-4518-9A66-E615ED756E0A}"/>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1" name="テキスト ボックス 410">
          <a:extLst>
            <a:ext uri="{FF2B5EF4-FFF2-40B4-BE49-F238E27FC236}">
              <a16:creationId xmlns:a16="http://schemas.microsoft.com/office/drawing/2014/main" id="{1BE7449A-A422-4ED1-9A49-9DDA962FBFF1}"/>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2" name="直線コネクタ 411">
          <a:extLst>
            <a:ext uri="{FF2B5EF4-FFF2-40B4-BE49-F238E27FC236}">
              <a16:creationId xmlns:a16="http://schemas.microsoft.com/office/drawing/2014/main" id="{B4CB31F6-45FE-418E-8B72-BD24AA1848D4}"/>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3" name="テキスト ボックス 412">
          <a:extLst>
            <a:ext uri="{FF2B5EF4-FFF2-40B4-BE49-F238E27FC236}">
              <a16:creationId xmlns:a16="http://schemas.microsoft.com/office/drawing/2014/main" id="{DCAE5730-B2F0-4163-8497-9ADC4B48A32A}"/>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4" name="直線コネクタ 413">
          <a:extLst>
            <a:ext uri="{FF2B5EF4-FFF2-40B4-BE49-F238E27FC236}">
              <a16:creationId xmlns:a16="http://schemas.microsoft.com/office/drawing/2014/main" id="{1FC175FE-4A4C-4086-8866-1BAC68EA36AB}"/>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5" name="テキスト ボックス 414">
          <a:extLst>
            <a:ext uri="{FF2B5EF4-FFF2-40B4-BE49-F238E27FC236}">
              <a16:creationId xmlns:a16="http://schemas.microsoft.com/office/drawing/2014/main" id="{733B29B1-5E08-4CF5-A813-EB548CF91D57}"/>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a:extLst>
            <a:ext uri="{FF2B5EF4-FFF2-40B4-BE49-F238E27FC236}">
              <a16:creationId xmlns:a16="http://schemas.microsoft.com/office/drawing/2014/main" id="{CA4E4BFD-9795-4EE5-A295-F50570463CA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a:extLst>
            <a:ext uri="{FF2B5EF4-FFF2-40B4-BE49-F238E27FC236}">
              <a16:creationId xmlns:a16="http://schemas.microsoft.com/office/drawing/2014/main" id="{9EAEE0BC-EDC1-4E54-8F79-E75DFD6E0BA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a:extLst>
            <a:ext uri="{FF2B5EF4-FFF2-40B4-BE49-F238E27FC236}">
              <a16:creationId xmlns:a16="http://schemas.microsoft.com/office/drawing/2014/main" id="{2777B036-D38E-47E1-9828-61A671A539C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19" name="直線コネクタ 418">
          <a:extLst>
            <a:ext uri="{FF2B5EF4-FFF2-40B4-BE49-F238E27FC236}">
              <a16:creationId xmlns:a16="http://schemas.microsoft.com/office/drawing/2014/main" id="{32FE6A61-88CB-46F3-89A3-FBDE685888C8}"/>
            </a:ext>
          </a:extLst>
        </xdr:cNvPr>
        <xdr:cNvCxnSpPr/>
      </xdr:nvCxnSpPr>
      <xdr:spPr>
        <a:xfrm flipV="1">
          <a:off x="10476865" y="17097375"/>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20" name="【市民会館】&#10;一人当たり面積最小値テキスト">
          <a:extLst>
            <a:ext uri="{FF2B5EF4-FFF2-40B4-BE49-F238E27FC236}">
              <a16:creationId xmlns:a16="http://schemas.microsoft.com/office/drawing/2014/main" id="{38DCCFE3-7CDA-46A4-A006-F406A9527977}"/>
            </a:ext>
          </a:extLst>
        </xdr:cNvPr>
        <xdr:cNvSpPr txBox="1"/>
      </xdr:nvSpPr>
      <xdr:spPr>
        <a:xfrm>
          <a:off x="10515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21" name="直線コネクタ 420">
          <a:extLst>
            <a:ext uri="{FF2B5EF4-FFF2-40B4-BE49-F238E27FC236}">
              <a16:creationId xmlns:a16="http://schemas.microsoft.com/office/drawing/2014/main" id="{7C0E91D8-98EE-432F-8D47-75399BC0963C}"/>
            </a:ext>
          </a:extLst>
        </xdr:cNvPr>
        <xdr:cNvCxnSpPr/>
      </xdr:nvCxnSpPr>
      <xdr:spPr>
        <a:xfrm>
          <a:off x="10388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22" name="【市民会館】&#10;一人当たり面積最大値テキスト">
          <a:extLst>
            <a:ext uri="{FF2B5EF4-FFF2-40B4-BE49-F238E27FC236}">
              <a16:creationId xmlns:a16="http://schemas.microsoft.com/office/drawing/2014/main" id="{B2652899-44A3-45ED-87AE-FE6CF9331D88}"/>
            </a:ext>
          </a:extLst>
        </xdr:cNvPr>
        <xdr:cNvSpPr txBox="1"/>
      </xdr:nvSpPr>
      <xdr:spPr>
        <a:xfrm>
          <a:off x="10515600" y="1687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23" name="直線コネクタ 422">
          <a:extLst>
            <a:ext uri="{FF2B5EF4-FFF2-40B4-BE49-F238E27FC236}">
              <a16:creationId xmlns:a16="http://schemas.microsoft.com/office/drawing/2014/main" id="{2611D17B-8DE2-4CCF-8D95-B8DF8798F547}"/>
            </a:ext>
          </a:extLst>
        </xdr:cNvPr>
        <xdr:cNvCxnSpPr/>
      </xdr:nvCxnSpPr>
      <xdr:spPr>
        <a:xfrm>
          <a:off x="10388600" y="1709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49547</xdr:rowOff>
    </xdr:from>
    <xdr:ext cx="469744" cy="259045"/>
    <xdr:sp macro="" textlink="">
      <xdr:nvSpPr>
        <xdr:cNvPr id="424" name="【市民会館】&#10;一人当たり面積平均値テキスト">
          <a:extLst>
            <a:ext uri="{FF2B5EF4-FFF2-40B4-BE49-F238E27FC236}">
              <a16:creationId xmlns:a16="http://schemas.microsoft.com/office/drawing/2014/main" id="{FEE9E022-E913-4DC2-B01C-81464324DD78}"/>
            </a:ext>
          </a:extLst>
        </xdr:cNvPr>
        <xdr:cNvSpPr txBox="1"/>
      </xdr:nvSpPr>
      <xdr:spPr>
        <a:xfrm>
          <a:off x="10515600" y="1822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25" name="フローチャート: 判断 424">
          <a:extLst>
            <a:ext uri="{FF2B5EF4-FFF2-40B4-BE49-F238E27FC236}">
              <a16:creationId xmlns:a16="http://schemas.microsoft.com/office/drawing/2014/main" id="{3673DDC2-D745-443F-9102-27DC7EE80686}"/>
            </a:ext>
          </a:extLst>
        </xdr:cNvPr>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26" name="フローチャート: 判断 425">
          <a:extLst>
            <a:ext uri="{FF2B5EF4-FFF2-40B4-BE49-F238E27FC236}">
              <a16:creationId xmlns:a16="http://schemas.microsoft.com/office/drawing/2014/main" id="{573463FA-CF7B-40F8-A677-9EB2AAA1B37D}"/>
            </a:ext>
          </a:extLst>
        </xdr:cNvPr>
        <xdr:cNvSpPr/>
      </xdr:nvSpPr>
      <xdr:spPr>
        <a:xfrm>
          <a:off x="958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27" name="フローチャート: 判断 426">
          <a:extLst>
            <a:ext uri="{FF2B5EF4-FFF2-40B4-BE49-F238E27FC236}">
              <a16:creationId xmlns:a16="http://schemas.microsoft.com/office/drawing/2014/main" id="{1E59E31C-4DD7-4BCC-9D4C-C89E3E54F3E2}"/>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428" name="フローチャート: 判断 427">
          <a:extLst>
            <a:ext uri="{FF2B5EF4-FFF2-40B4-BE49-F238E27FC236}">
              <a16:creationId xmlns:a16="http://schemas.microsoft.com/office/drawing/2014/main" id="{5EB78C6F-3994-41C0-BB3E-D8E32CD48C3B}"/>
            </a:ext>
          </a:extLst>
        </xdr:cNvPr>
        <xdr:cNvSpPr/>
      </xdr:nvSpPr>
      <xdr:spPr>
        <a:xfrm>
          <a:off x="7810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429" name="フローチャート: 判断 428">
          <a:extLst>
            <a:ext uri="{FF2B5EF4-FFF2-40B4-BE49-F238E27FC236}">
              <a16:creationId xmlns:a16="http://schemas.microsoft.com/office/drawing/2014/main" id="{952D167C-37A9-40C0-8458-0BF3910B5DD2}"/>
            </a:ext>
          </a:extLst>
        </xdr:cNvPr>
        <xdr:cNvSpPr/>
      </xdr:nvSpPr>
      <xdr:spPr>
        <a:xfrm>
          <a:off x="6921500" y="182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67FF785D-B1D1-44CB-BBCD-4677602260B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84B9B6D9-3818-4779-96DC-9189E5392B2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131DB4CE-98F3-42A3-95D1-D1E1DC666C9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1996C07D-2C52-478B-9559-D15D86F1ED4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D8F1FC7E-0BF2-4F08-9AF3-4FE86287677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166370</xdr:rowOff>
    </xdr:from>
    <xdr:to>
      <xdr:col>46</xdr:col>
      <xdr:colOff>38100</xdr:colOff>
      <xdr:row>106</xdr:row>
      <xdr:rowOff>96520</xdr:rowOff>
    </xdr:to>
    <xdr:sp macro="" textlink="">
      <xdr:nvSpPr>
        <xdr:cNvPr id="435" name="楕円 434">
          <a:extLst>
            <a:ext uri="{FF2B5EF4-FFF2-40B4-BE49-F238E27FC236}">
              <a16:creationId xmlns:a16="http://schemas.microsoft.com/office/drawing/2014/main" id="{3F5C575F-BB85-450B-8FEC-89685BC3CAEF}"/>
            </a:ext>
          </a:extLst>
        </xdr:cNvPr>
        <xdr:cNvSpPr/>
      </xdr:nvSpPr>
      <xdr:spPr>
        <a:xfrm>
          <a:off x="8699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168275</xdr:rowOff>
    </xdr:from>
    <xdr:to>
      <xdr:col>41</xdr:col>
      <xdr:colOff>101600</xdr:colOff>
      <xdr:row>106</xdr:row>
      <xdr:rowOff>98425</xdr:rowOff>
    </xdr:to>
    <xdr:sp macro="" textlink="">
      <xdr:nvSpPr>
        <xdr:cNvPr id="436" name="楕円 435">
          <a:extLst>
            <a:ext uri="{FF2B5EF4-FFF2-40B4-BE49-F238E27FC236}">
              <a16:creationId xmlns:a16="http://schemas.microsoft.com/office/drawing/2014/main" id="{6ED0370B-D3E3-4D7B-9F2D-B8E98921C4F6}"/>
            </a:ext>
          </a:extLst>
        </xdr:cNvPr>
        <xdr:cNvSpPr/>
      </xdr:nvSpPr>
      <xdr:spPr>
        <a:xfrm>
          <a:off x="78105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45720</xdr:rowOff>
    </xdr:from>
    <xdr:to>
      <xdr:col>45</xdr:col>
      <xdr:colOff>177800</xdr:colOff>
      <xdr:row>106</xdr:row>
      <xdr:rowOff>47625</xdr:rowOff>
    </xdr:to>
    <xdr:cxnSp macro="">
      <xdr:nvCxnSpPr>
        <xdr:cNvPr id="437" name="直線コネクタ 436">
          <a:extLst>
            <a:ext uri="{FF2B5EF4-FFF2-40B4-BE49-F238E27FC236}">
              <a16:creationId xmlns:a16="http://schemas.microsoft.com/office/drawing/2014/main" id="{2D6B6F33-1B42-4E07-96DA-A90E6A48494C}"/>
            </a:ext>
          </a:extLst>
        </xdr:cNvPr>
        <xdr:cNvCxnSpPr/>
      </xdr:nvCxnSpPr>
      <xdr:spPr>
        <a:xfrm flipV="1">
          <a:off x="7861300" y="182194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170180</xdr:rowOff>
    </xdr:from>
    <xdr:to>
      <xdr:col>36</xdr:col>
      <xdr:colOff>165100</xdr:colOff>
      <xdr:row>106</xdr:row>
      <xdr:rowOff>100330</xdr:rowOff>
    </xdr:to>
    <xdr:sp macro="" textlink="">
      <xdr:nvSpPr>
        <xdr:cNvPr id="438" name="楕円 437">
          <a:extLst>
            <a:ext uri="{FF2B5EF4-FFF2-40B4-BE49-F238E27FC236}">
              <a16:creationId xmlns:a16="http://schemas.microsoft.com/office/drawing/2014/main" id="{A3707B09-47BB-470C-BC19-A6D8993DCE91}"/>
            </a:ext>
          </a:extLst>
        </xdr:cNvPr>
        <xdr:cNvSpPr/>
      </xdr:nvSpPr>
      <xdr:spPr>
        <a:xfrm>
          <a:off x="6921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47625</xdr:rowOff>
    </xdr:from>
    <xdr:to>
      <xdr:col>41</xdr:col>
      <xdr:colOff>50800</xdr:colOff>
      <xdr:row>106</xdr:row>
      <xdr:rowOff>49530</xdr:rowOff>
    </xdr:to>
    <xdr:cxnSp macro="">
      <xdr:nvCxnSpPr>
        <xdr:cNvPr id="439" name="直線コネクタ 438">
          <a:extLst>
            <a:ext uri="{FF2B5EF4-FFF2-40B4-BE49-F238E27FC236}">
              <a16:creationId xmlns:a16="http://schemas.microsoft.com/office/drawing/2014/main" id="{CBB6FAAA-17CA-4296-AD8C-F092A5336013}"/>
            </a:ext>
          </a:extLst>
        </xdr:cNvPr>
        <xdr:cNvCxnSpPr/>
      </xdr:nvCxnSpPr>
      <xdr:spPr>
        <a:xfrm flipV="1">
          <a:off x="6972300" y="182213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31132</xdr:rowOff>
    </xdr:from>
    <xdr:ext cx="469744" cy="259045"/>
    <xdr:sp macro="" textlink="">
      <xdr:nvSpPr>
        <xdr:cNvPr id="440" name="n_1aveValue【市民会館】&#10;一人当たり面積">
          <a:extLst>
            <a:ext uri="{FF2B5EF4-FFF2-40B4-BE49-F238E27FC236}">
              <a16:creationId xmlns:a16="http://schemas.microsoft.com/office/drawing/2014/main" id="{E51B09C8-2948-46A4-BB05-9FBF4808689C}"/>
            </a:ext>
          </a:extLst>
        </xdr:cNvPr>
        <xdr:cNvSpPr txBox="1"/>
      </xdr:nvSpPr>
      <xdr:spPr>
        <a:xfrm>
          <a:off x="9391727" y="1803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441" name="n_2aveValue【市民会館】&#10;一人当たり面積">
          <a:extLst>
            <a:ext uri="{FF2B5EF4-FFF2-40B4-BE49-F238E27FC236}">
              <a16:creationId xmlns:a16="http://schemas.microsoft.com/office/drawing/2014/main" id="{B4C56F17-C99B-4F84-8AE1-F13D8D8FF80D}"/>
            </a:ext>
          </a:extLst>
        </xdr:cNvPr>
        <xdr:cNvSpPr txBox="1"/>
      </xdr:nvSpPr>
      <xdr:spPr>
        <a:xfrm>
          <a:off x="8515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11447</xdr:rowOff>
    </xdr:from>
    <xdr:ext cx="469744" cy="259045"/>
    <xdr:sp macro="" textlink="">
      <xdr:nvSpPr>
        <xdr:cNvPr id="442" name="n_3aveValue【市民会館】&#10;一人当たり面積">
          <a:extLst>
            <a:ext uri="{FF2B5EF4-FFF2-40B4-BE49-F238E27FC236}">
              <a16:creationId xmlns:a16="http://schemas.microsoft.com/office/drawing/2014/main" id="{04A1FCD2-9FAD-4125-ABCB-0F22C97A7B60}"/>
            </a:ext>
          </a:extLst>
        </xdr:cNvPr>
        <xdr:cNvSpPr txBox="1"/>
      </xdr:nvSpPr>
      <xdr:spPr>
        <a:xfrm>
          <a:off x="7626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13352</xdr:rowOff>
    </xdr:from>
    <xdr:ext cx="469744" cy="259045"/>
    <xdr:sp macro="" textlink="">
      <xdr:nvSpPr>
        <xdr:cNvPr id="443" name="n_4aveValue【市民会館】&#10;一人当たり面積">
          <a:extLst>
            <a:ext uri="{FF2B5EF4-FFF2-40B4-BE49-F238E27FC236}">
              <a16:creationId xmlns:a16="http://schemas.microsoft.com/office/drawing/2014/main" id="{23C1131E-00A6-4D4B-B837-486619602A54}"/>
            </a:ext>
          </a:extLst>
        </xdr:cNvPr>
        <xdr:cNvSpPr txBox="1"/>
      </xdr:nvSpPr>
      <xdr:spPr>
        <a:xfrm>
          <a:off x="6737427" y="1835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113047</xdr:rowOff>
    </xdr:from>
    <xdr:ext cx="469744" cy="259045"/>
    <xdr:sp macro="" textlink="">
      <xdr:nvSpPr>
        <xdr:cNvPr id="444" name="n_2mainValue【市民会館】&#10;一人当たり面積">
          <a:extLst>
            <a:ext uri="{FF2B5EF4-FFF2-40B4-BE49-F238E27FC236}">
              <a16:creationId xmlns:a16="http://schemas.microsoft.com/office/drawing/2014/main" id="{6F90F551-A18B-46C1-BA31-E7D8E7A3446E}"/>
            </a:ext>
          </a:extLst>
        </xdr:cNvPr>
        <xdr:cNvSpPr txBox="1"/>
      </xdr:nvSpPr>
      <xdr:spPr>
        <a:xfrm>
          <a:off x="8515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114952</xdr:rowOff>
    </xdr:from>
    <xdr:ext cx="469744" cy="259045"/>
    <xdr:sp macro="" textlink="">
      <xdr:nvSpPr>
        <xdr:cNvPr id="445" name="n_3mainValue【市民会館】&#10;一人当たり面積">
          <a:extLst>
            <a:ext uri="{FF2B5EF4-FFF2-40B4-BE49-F238E27FC236}">
              <a16:creationId xmlns:a16="http://schemas.microsoft.com/office/drawing/2014/main" id="{79081BDE-32B3-4D59-BAF7-11BB3B7774F4}"/>
            </a:ext>
          </a:extLst>
        </xdr:cNvPr>
        <xdr:cNvSpPr txBox="1"/>
      </xdr:nvSpPr>
      <xdr:spPr>
        <a:xfrm>
          <a:off x="7626427" y="1794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116857</xdr:rowOff>
    </xdr:from>
    <xdr:ext cx="469744" cy="259045"/>
    <xdr:sp macro="" textlink="">
      <xdr:nvSpPr>
        <xdr:cNvPr id="446" name="n_4mainValue【市民会館】&#10;一人当たり面積">
          <a:extLst>
            <a:ext uri="{FF2B5EF4-FFF2-40B4-BE49-F238E27FC236}">
              <a16:creationId xmlns:a16="http://schemas.microsoft.com/office/drawing/2014/main" id="{B14A489E-6581-4554-9564-AD7997B6FAB9}"/>
            </a:ext>
          </a:extLst>
        </xdr:cNvPr>
        <xdr:cNvSpPr txBox="1"/>
      </xdr:nvSpPr>
      <xdr:spPr>
        <a:xfrm>
          <a:off x="6737427" y="1794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7" name="正方形/長方形 446">
          <a:extLst>
            <a:ext uri="{FF2B5EF4-FFF2-40B4-BE49-F238E27FC236}">
              <a16:creationId xmlns:a16="http://schemas.microsoft.com/office/drawing/2014/main" id="{398A2185-4BBB-4922-A246-8A7E0FCDC89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8" name="正方形/長方形 447">
          <a:extLst>
            <a:ext uri="{FF2B5EF4-FFF2-40B4-BE49-F238E27FC236}">
              <a16:creationId xmlns:a16="http://schemas.microsoft.com/office/drawing/2014/main" id="{1E1451C8-354C-4978-8B25-150528AABBC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9" name="正方形/長方形 448">
          <a:extLst>
            <a:ext uri="{FF2B5EF4-FFF2-40B4-BE49-F238E27FC236}">
              <a16:creationId xmlns:a16="http://schemas.microsoft.com/office/drawing/2014/main" id="{7F6B85FC-D7AC-41DF-AFA5-EDF75405DFD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0" name="正方形/長方形 449">
          <a:extLst>
            <a:ext uri="{FF2B5EF4-FFF2-40B4-BE49-F238E27FC236}">
              <a16:creationId xmlns:a16="http://schemas.microsoft.com/office/drawing/2014/main" id="{07268001-AE50-4843-9B50-425C979A730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1" name="正方形/長方形 450">
          <a:extLst>
            <a:ext uri="{FF2B5EF4-FFF2-40B4-BE49-F238E27FC236}">
              <a16:creationId xmlns:a16="http://schemas.microsoft.com/office/drawing/2014/main" id="{7EB030D0-B975-4450-9D56-34C802F6E7E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2" name="正方形/長方形 451">
          <a:extLst>
            <a:ext uri="{FF2B5EF4-FFF2-40B4-BE49-F238E27FC236}">
              <a16:creationId xmlns:a16="http://schemas.microsoft.com/office/drawing/2014/main" id="{9D07831F-1801-43E2-958B-D8A4E86AE52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3" name="正方形/長方形 452">
          <a:extLst>
            <a:ext uri="{FF2B5EF4-FFF2-40B4-BE49-F238E27FC236}">
              <a16:creationId xmlns:a16="http://schemas.microsoft.com/office/drawing/2014/main" id="{E8A8B671-5AD5-43B2-9F69-DECCDAC24EA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4" name="正方形/長方形 453">
          <a:extLst>
            <a:ext uri="{FF2B5EF4-FFF2-40B4-BE49-F238E27FC236}">
              <a16:creationId xmlns:a16="http://schemas.microsoft.com/office/drawing/2014/main" id="{B2E9254A-4A87-42AD-9314-D012287AA62C}"/>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7D542E0D-EED5-4817-8505-8F1915CC7CA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A845545-B188-4F22-AEC6-58D18C76C0B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35CC622D-9C75-4B14-B55A-9B9106DE5B7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C54A5644-A233-4857-A378-1CB9483A76D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B9A724CD-A801-4A5B-964B-59F7CEEA8C9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1BD3028E-FB43-49EB-B4B0-2B5D3EA2392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5BDED555-4C51-40B2-B454-70CBC5064C4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34EA8EF6-195F-4295-9093-DB035A91F841}"/>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3" name="正方形/長方形 462">
          <a:extLst>
            <a:ext uri="{FF2B5EF4-FFF2-40B4-BE49-F238E27FC236}">
              <a16:creationId xmlns:a16="http://schemas.microsoft.com/office/drawing/2014/main" id="{0DF5621D-8BE3-4C28-B778-879E76ECE6E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4" name="正方形/長方形 463">
          <a:extLst>
            <a:ext uri="{FF2B5EF4-FFF2-40B4-BE49-F238E27FC236}">
              <a16:creationId xmlns:a16="http://schemas.microsoft.com/office/drawing/2014/main" id="{7219B9B7-8FEC-4D0C-AC84-0684D74B210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5" name="正方形/長方形 464">
          <a:extLst>
            <a:ext uri="{FF2B5EF4-FFF2-40B4-BE49-F238E27FC236}">
              <a16:creationId xmlns:a16="http://schemas.microsoft.com/office/drawing/2014/main" id="{051C69BC-C5BC-4671-B8E2-BA326A2C16A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6" name="正方形/長方形 465">
          <a:extLst>
            <a:ext uri="{FF2B5EF4-FFF2-40B4-BE49-F238E27FC236}">
              <a16:creationId xmlns:a16="http://schemas.microsoft.com/office/drawing/2014/main" id="{F726AC94-1FF5-4ED0-BC97-05C741A77F2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7" name="正方形/長方形 466">
          <a:extLst>
            <a:ext uri="{FF2B5EF4-FFF2-40B4-BE49-F238E27FC236}">
              <a16:creationId xmlns:a16="http://schemas.microsoft.com/office/drawing/2014/main" id="{96CD731B-372D-4F22-973C-01EED56E8D5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8" name="正方形/長方形 467">
          <a:extLst>
            <a:ext uri="{FF2B5EF4-FFF2-40B4-BE49-F238E27FC236}">
              <a16:creationId xmlns:a16="http://schemas.microsoft.com/office/drawing/2014/main" id="{0D849C9B-7FC5-4CD0-A8C6-C05D85D608D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9" name="正方形/長方形 468">
          <a:extLst>
            <a:ext uri="{FF2B5EF4-FFF2-40B4-BE49-F238E27FC236}">
              <a16:creationId xmlns:a16="http://schemas.microsoft.com/office/drawing/2014/main" id="{684C7B11-8B1F-4127-AA53-D64F3D42669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0" name="正方形/長方形 469">
          <a:extLst>
            <a:ext uri="{FF2B5EF4-FFF2-40B4-BE49-F238E27FC236}">
              <a16:creationId xmlns:a16="http://schemas.microsoft.com/office/drawing/2014/main" id="{DE1B9FDD-F41F-406C-8640-A31C7E0FE51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1" name="テキスト ボックス 470">
          <a:extLst>
            <a:ext uri="{FF2B5EF4-FFF2-40B4-BE49-F238E27FC236}">
              <a16:creationId xmlns:a16="http://schemas.microsoft.com/office/drawing/2014/main" id="{FC01D5B5-0573-4CEC-AB14-BB1B4935EF8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2" name="直線コネクタ 471">
          <a:extLst>
            <a:ext uri="{FF2B5EF4-FFF2-40B4-BE49-F238E27FC236}">
              <a16:creationId xmlns:a16="http://schemas.microsoft.com/office/drawing/2014/main" id="{30EA7EA4-3BC5-4C95-914A-B244C1BEABE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3" name="テキスト ボックス 472">
          <a:extLst>
            <a:ext uri="{FF2B5EF4-FFF2-40B4-BE49-F238E27FC236}">
              <a16:creationId xmlns:a16="http://schemas.microsoft.com/office/drawing/2014/main" id="{4A899E22-E75C-4F5E-9FD0-80D9ABBB039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4" name="直線コネクタ 473">
          <a:extLst>
            <a:ext uri="{FF2B5EF4-FFF2-40B4-BE49-F238E27FC236}">
              <a16:creationId xmlns:a16="http://schemas.microsoft.com/office/drawing/2014/main" id="{29483C9C-D60A-46F2-B428-C2258378C52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75" name="テキスト ボックス 474">
          <a:extLst>
            <a:ext uri="{FF2B5EF4-FFF2-40B4-BE49-F238E27FC236}">
              <a16:creationId xmlns:a16="http://schemas.microsoft.com/office/drawing/2014/main" id="{D6B88FA2-BC1C-4DC0-BFC3-351393C62D5F}"/>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6" name="直線コネクタ 475">
          <a:extLst>
            <a:ext uri="{FF2B5EF4-FFF2-40B4-BE49-F238E27FC236}">
              <a16:creationId xmlns:a16="http://schemas.microsoft.com/office/drawing/2014/main" id="{8044F73B-B8F2-4B78-B1B2-3566DDA5A14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7" name="テキスト ボックス 476">
          <a:extLst>
            <a:ext uri="{FF2B5EF4-FFF2-40B4-BE49-F238E27FC236}">
              <a16:creationId xmlns:a16="http://schemas.microsoft.com/office/drawing/2014/main" id="{689B75EC-118D-48A3-9D16-5EC158FC831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8" name="直線コネクタ 477">
          <a:extLst>
            <a:ext uri="{FF2B5EF4-FFF2-40B4-BE49-F238E27FC236}">
              <a16:creationId xmlns:a16="http://schemas.microsoft.com/office/drawing/2014/main" id="{2C89D1DA-ABD6-40B1-BBAE-7151024B2D3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9" name="テキスト ボックス 478">
          <a:extLst>
            <a:ext uri="{FF2B5EF4-FFF2-40B4-BE49-F238E27FC236}">
              <a16:creationId xmlns:a16="http://schemas.microsoft.com/office/drawing/2014/main" id="{802D995F-3CB9-4E2D-923E-DC19D6E5D04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0" name="直線コネクタ 479">
          <a:extLst>
            <a:ext uri="{FF2B5EF4-FFF2-40B4-BE49-F238E27FC236}">
              <a16:creationId xmlns:a16="http://schemas.microsoft.com/office/drawing/2014/main" id="{2125B091-5518-4F7D-B904-97C66E0A1FC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1" name="テキスト ボックス 480">
          <a:extLst>
            <a:ext uri="{FF2B5EF4-FFF2-40B4-BE49-F238E27FC236}">
              <a16:creationId xmlns:a16="http://schemas.microsoft.com/office/drawing/2014/main" id="{9B3D0F46-EBDF-4AB9-A93A-5968E1099DF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2" name="直線コネクタ 481">
          <a:extLst>
            <a:ext uri="{FF2B5EF4-FFF2-40B4-BE49-F238E27FC236}">
              <a16:creationId xmlns:a16="http://schemas.microsoft.com/office/drawing/2014/main" id="{3FFFBB48-779A-4913-8A26-C8A9F2FB53C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3" name="テキスト ボックス 482">
          <a:extLst>
            <a:ext uri="{FF2B5EF4-FFF2-40B4-BE49-F238E27FC236}">
              <a16:creationId xmlns:a16="http://schemas.microsoft.com/office/drawing/2014/main" id="{621D882E-553D-4FFA-B633-4E9ECC762A8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4" name="直線コネクタ 483">
          <a:extLst>
            <a:ext uri="{FF2B5EF4-FFF2-40B4-BE49-F238E27FC236}">
              <a16:creationId xmlns:a16="http://schemas.microsoft.com/office/drawing/2014/main" id="{E92DE610-D783-4363-A304-53BE2CCEBD4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85" name="テキスト ボックス 484">
          <a:extLst>
            <a:ext uri="{FF2B5EF4-FFF2-40B4-BE49-F238E27FC236}">
              <a16:creationId xmlns:a16="http://schemas.microsoft.com/office/drawing/2014/main" id="{8AC2E642-8A82-4BF7-9D11-45CE13A775F5}"/>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6" name="直線コネクタ 485">
          <a:extLst>
            <a:ext uri="{FF2B5EF4-FFF2-40B4-BE49-F238E27FC236}">
              <a16:creationId xmlns:a16="http://schemas.microsoft.com/office/drawing/2014/main" id="{641CE671-7820-494C-BA2D-E856279C86B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7" name="【保健センター・保健所】&#10;有形固定資産減価償却率グラフ枠">
          <a:extLst>
            <a:ext uri="{FF2B5EF4-FFF2-40B4-BE49-F238E27FC236}">
              <a16:creationId xmlns:a16="http://schemas.microsoft.com/office/drawing/2014/main" id="{B35AB457-8236-4D93-B16A-A5CA5FBB13C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488" name="直線コネクタ 487">
          <a:extLst>
            <a:ext uri="{FF2B5EF4-FFF2-40B4-BE49-F238E27FC236}">
              <a16:creationId xmlns:a16="http://schemas.microsoft.com/office/drawing/2014/main" id="{94B5FB27-6168-4A07-A61E-02525BA4D4AB}"/>
            </a:ext>
          </a:extLst>
        </xdr:cNvPr>
        <xdr:cNvCxnSpPr/>
      </xdr:nvCxnSpPr>
      <xdr:spPr>
        <a:xfrm flipV="1">
          <a:off x="16318864" y="947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489" name="【保健センター・保健所】&#10;有形固定資産減価償却率最小値テキスト">
          <a:extLst>
            <a:ext uri="{FF2B5EF4-FFF2-40B4-BE49-F238E27FC236}">
              <a16:creationId xmlns:a16="http://schemas.microsoft.com/office/drawing/2014/main" id="{95F25582-8BDB-4053-9D1D-BDF9A7E26ED8}"/>
            </a:ext>
          </a:extLst>
        </xdr:cNvPr>
        <xdr:cNvSpPr txBox="1"/>
      </xdr:nvSpPr>
      <xdr:spPr>
        <a:xfrm>
          <a:off x="16357600" y="1092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490" name="直線コネクタ 489">
          <a:extLst>
            <a:ext uri="{FF2B5EF4-FFF2-40B4-BE49-F238E27FC236}">
              <a16:creationId xmlns:a16="http://schemas.microsoft.com/office/drawing/2014/main" id="{B79FA37A-D274-4FCE-9234-208FC3593C35}"/>
            </a:ext>
          </a:extLst>
        </xdr:cNvPr>
        <xdr:cNvCxnSpPr/>
      </xdr:nvCxnSpPr>
      <xdr:spPr>
        <a:xfrm>
          <a:off x="16230600" y="109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491" name="【保健センター・保健所】&#10;有形固定資産減価償却率最大値テキスト">
          <a:extLst>
            <a:ext uri="{FF2B5EF4-FFF2-40B4-BE49-F238E27FC236}">
              <a16:creationId xmlns:a16="http://schemas.microsoft.com/office/drawing/2014/main" id="{1AE164FC-6C81-4532-A65D-C4E572594E09}"/>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92" name="直線コネクタ 491">
          <a:extLst>
            <a:ext uri="{FF2B5EF4-FFF2-40B4-BE49-F238E27FC236}">
              <a16:creationId xmlns:a16="http://schemas.microsoft.com/office/drawing/2014/main" id="{F51B0E5C-57CD-4261-8E34-2F7B58191EEF}"/>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493" name="【保健センター・保健所】&#10;有形固定資産減価償却率平均値テキスト">
          <a:extLst>
            <a:ext uri="{FF2B5EF4-FFF2-40B4-BE49-F238E27FC236}">
              <a16:creationId xmlns:a16="http://schemas.microsoft.com/office/drawing/2014/main" id="{496BABEE-E77D-4D6F-A9B6-F448B83F4767}"/>
            </a:ext>
          </a:extLst>
        </xdr:cNvPr>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494" name="フローチャート: 判断 493">
          <a:extLst>
            <a:ext uri="{FF2B5EF4-FFF2-40B4-BE49-F238E27FC236}">
              <a16:creationId xmlns:a16="http://schemas.microsoft.com/office/drawing/2014/main" id="{6B454D33-471D-4F0C-BEA1-9CAB10629748}"/>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495" name="フローチャート: 判断 494">
          <a:extLst>
            <a:ext uri="{FF2B5EF4-FFF2-40B4-BE49-F238E27FC236}">
              <a16:creationId xmlns:a16="http://schemas.microsoft.com/office/drawing/2014/main" id="{670A3F91-E05A-4328-83C3-7BB8B204A8F5}"/>
            </a:ext>
          </a:extLst>
        </xdr:cNvPr>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91259</xdr:rowOff>
    </xdr:from>
    <xdr:to>
      <xdr:col>76</xdr:col>
      <xdr:colOff>165100</xdr:colOff>
      <xdr:row>60</xdr:row>
      <xdr:rowOff>21409</xdr:rowOff>
    </xdr:to>
    <xdr:sp macro="" textlink="">
      <xdr:nvSpPr>
        <xdr:cNvPr id="496" name="フローチャート: 判断 495">
          <a:extLst>
            <a:ext uri="{FF2B5EF4-FFF2-40B4-BE49-F238E27FC236}">
              <a16:creationId xmlns:a16="http://schemas.microsoft.com/office/drawing/2014/main" id="{7E1F94E6-BF93-40D7-A424-DF2DAB08D29D}"/>
            </a:ext>
          </a:extLst>
        </xdr:cNvPr>
        <xdr:cNvSpPr/>
      </xdr:nvSpPr>
      <xdr:spPr>
        <a:xfrm>
          <a:off x="14541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497" name="フローチャート: 判断 496">
          <a:extLst>
            <a:ext uri="{FF2B5EF4-FFF2-40B4-BE49-F238E27FC236}">
              <a16:creationId xmlns:a16="http://schemas.microsoft.com/office/drawing/2014/main" id="{38EE0B32-7C85-45EE-AAD8-4F027626D918}"/>
            </a:ext>
          </a:extLst>
        </xdr:cNvPr>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73297</xdr:rowOff>
    </xdr:from>
    <xdr:to>
      <xdr:col>67</xdr:col>
      <xdr:colOff>101600</xdr:colOff>
      <xdr:row>60</xdr:row>
      <xdr:rowOff>3447</xdr:rowOff>
    </xdr:to>
    <xdr:sp macro="" textlink="">
      <xdr:nvSpPr>
        <xdr:cNvPr id="498" name="フローチャート: 判断 497">
          <a:extLst>
            <a:ext uri="{FF2B5EF4-FFF2-40B4-BE49-F238E27FC236}">
              <a16:creationId xmlns:a16="http://schemas.microsoft.com/office/drawing/2014/main" id="{2DCBED73-1C76-4912-BD00-64911CE4D86E}"/>
            </a:ext>
          </a:extLst>
        </xdr:cNvPr>
        <xdr:cNvSpPr/>
      </xdr:nvSpPr>
      <xdr:spPr>
        <a:xfrm>
          <a:off x="12763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7145F6DD-1A77-4EF8-BFC3-B16294CFB88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808A6A61-B4F1-421E-81C2-BE199DC8A56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98496C4B-7AE1-4968-BEC3-6E4638E1ECA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333DBF4B-CFDC-407B-BEB3-92E2C9C5717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DC6D0B4D-6177-4AC3-A0AF-F5C13DEFB35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109220</xdr:rowOff>
    </xdr:from>
    <xdr:to>
      <xdr:col>76</xdr:col>
      <xdr:colOff>165100</xdr:colOff>
      <xdr:row>61</xdr:row>
      <xdr:rowOff>39370</xdr:rowOff>
    </xdr:to>
    <xdr:sp macro="" textlink="">
      <xdr:nvSpPr>
        <xdr:cNvPr id="504" name="楕円 503">
          <a:extLst>
            <a:ext uri="{FF2B5EF4-FFF2-40B4-BE49-F238E27FC236}">
              <a16:creationId xmlns:a16="http://schemas.microsoft.com/office/drawing/2014/main" id="{6E6AC271-13D0-4CEA-A17F-A867B3826ABF}"/>
            </a:ext>
          </a:extLst>
        </xdr:cNvPr>
        <xdr:cNvSpPr/>
      </xdr:nvSpPr>
      <xdr:spPr>
        <a:xfrm>
          <a:off x="14541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76563</xdr:rowOff>
    </xdr:from>
    <xdr:to>
      <xdr:col>72</xdr:col>
      <xdr:colOff>38100</xdr:colOff>
      <xdr:row>61</xdr:row>
      <xdr:rowOff>6713</xdr:rowOff>
    </xdr:to>
    <xdr:sp macro="" textlink="">
      <xdr:nvSpPr>
        <xdr:cNvPr id="505" name="楕円 504">
          <a:extLst>
            <a:ext uri="{FF2B5EF4-FFF2-40B4-BE49-F238E27FC236}">
              <a16:creationId xmlns:a16="http://schemas.microsoft.com/office/drawing/2014/main" id="{250340E1-B028-43CC-9A97-72504D70EE1F}"/>
            </a:ext>
          </a:extLst>
        </xdr:cNvPr>
        <xdr:cNvSpPr/>
      </xdr:nvSpPr>
      <xdr:spPr>
        <a:xfrm>
          <a:off x="13652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127363</xdr:rowOff>
    </xdr:from>
    <xdr:to>
      <xdr:col>76</xdr:col>
      <xdr:colOff>114300</xdr:colOff>
      <xdr:row>60</xdr:row>
      <xdr:rowOff>160020</xdr:rowOff>
    </xdr:to>
    <xdr:cxnSp macro="">
      <xdr:nvCxnSpPr>
        <xdr:cNvPr id="506" name="直線コネクタ 505">
          <a:extLst>
            <a:ext uri="{FF2B5EF4-FFF2-40B4-BE49-F238E27FC236}">
              <a16:creationId xmlns:a16="http://schemas.microsoft.com/office/drawing/2014/main" id="{B7986F85-FD2E-4238-8C48-A0434F3777FD}"/>
            </a:ext>
          </a:extLst>
        </xdr:cNvPr>
        <xdr:cNvCxnSpPr/>
      </xdr:nvCxnSpPr>
      <xdr:spPr>
        <a:xfrm>
          <a:off x="13703300" y="104143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43906</xdr:rowOff>
    </xdr:from>
    <xdr:to>
      <xdr:col>67</xdr:col>
      <xdr:colOff>101600</xdr:colOff>
      <xdr:row>60</xdr:row>
      <xdr:rowOff>145506</xdr:rowOff>
    </xdr:to>
    <xdr:sp macro="" textlink="">
      <xdr:nvSpPr>
        <xdr:cNvPr id="507" name="楕円 506">
          <a:extLst>
            <a:ext uri="{FF2B5EF4-FFF2-40B4-BE49-F238E27FC236}">
              <a16:creationId xmlns:a16="http://schemas.microsoft.com/office/drawing/2014/main" id="{D82F8299-B024-4189-9D7C-DB41A7F60069}"/>
            </a:ext>
          </a:extLst>
        </xdr:cNvPr>
        <xdr:cNvSpPr/>
      </xdr:nvSpPr>
      <xdr:spPr>
        <a:xfrm>
          <a:off x="12763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94706</xdr:rowOff>
    </xdr:from>
    <xdr:to>
      <xdr:col>71</xdr:col>
      <xdr:colOff>177800</xdr:colOff>
      <xdr:row>60</xdr:row>
      <xdr:rowOff>127363</xdr:rowOff>
    </xdr:to>
    <xdr:cxnSp macro="">
      <xdr:nvCxnSpPr>
        <xdr:cNvPr id="508" name="直線コネクタ 507">
          <a:extLst>
            <a:ext uri="{FF2B5EF4-FFF2-40B4-BE49-F238E27FC236}">
              <a16:creationId xmlns:a16="http://schemas.microsoft.com/office/drawing/2014/main" id="{50E6E215-0A4E-4110-8747-39540E86D5D9}"/>
            </a:ext>
          </a:extLst>
        </xdr:cNvPr>
        <xdr:cNvCxnSpPr/>
      </xdr:nvCxnSpPr>
      <xdr:spPr>
        <a:xfrm>
          <a:off x="12814300" y="103817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509" name="n_1aveValue【保健センター・保健所】&#10;有形固定資産減価償却率">
          <a:extLst>
            <a:ext uri="{FF2B5EF4-FFF2-40B4-BE49-F238E27FC236}">
              <a16:creationId xmlns:a16="http://schemas.microsoft.com/office/drawing/2014/main" id="{76069B29-E009-474F-8A57-1D6A5590F3DC}"/>
            </a:ext>
          </a:extLst>
        </xdr:cNvPr>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37936</xdr:rowOff>
    </xdr:from>
    <xdr:ext cx="405111" cy="259045"/>
    <xdr:sp macro="" textlink="">
      <xdr:nvSpPr>
        <xdr:cNvPr id="510" name="n_2aveValue【保健センター・保健所】&#10;有形固定資産減価償却率">
          <a:extLst>
            <a:ext uri="{FF2B5EF4-FFF2-40B4-BE49-F238E27FC236}">
              <a16:creationId xmlns:a16="http://schemas.microsoft.com/office/drawing/2014/main" id="{F1199A61-77A5-4788-A011-44478DB59E9B}"/>
            </a:ext>
          </a:extLst>
        </xdr:cNvPr>
        <xdr:cNvSpPr txBox="1"/>
      </xdr:nvSpPr>
      <xdr:spPr>
        <a:xfrm>
          <a:off x="14389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511" name="n_3aveValue【保健センター・保健所】&#10;有形固定資産減価償却率">
          <a:extLst>
            <a:ext uri="{FF2B5EF4-FFF2-40B4-BE49-F238E27FC236}">
              <a16:creationId xmlns:a16="http://schemas.microsoft.com/office/drawing/2014/main" id="{4A31BA86-837A-4C10-81EE-8CC010B6A6C9}"/>
            </a:ext>
          </a:extLst>
        </xdr:cNvPr>
        <xdr:cNvSpPr txBox="1"/>
      </xdr:nvSpPr>
      <xdr:spPr>
        <a:xfrm>
          <a:off x="13500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19974</xdr:rowOff>
    </xdr:from>
    <xdr:ext cx="405111" cy="259045"/>
    <xdr:sp macro="" textlink="">
      <xdr:nvSpPr>
        <xdr:cNvPr id="512" name="n_4aveValue【保健センター・保健所】&#10;有形固定資産減価償却率">
          <a:extLst>
            <a:ext uri="{FF2B5EF4-FFF2-40B4-BE49-F238E27FC236}">
              <a16:creationId xmlns:a16="http://schemas.microsoft.com/office/drawing/2014/main" id="{E106F85D-7BE0-41DF-A03A-CF34F7F4BA4D}"/>
            </a:ext>
          </a:extLst>
        </xdr:cNvPr>
        <xdr:cNvSpPr txBox="1"/>
      </xdr:nvSpPr>
      <xdr:spPr>
        <a:xfrm>
          <a:off x="12611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30497</xdr:rowOff>
    </xdr:from>
    <xdr:ext cx="405111" cy="259045"/>
    <xdr:sp macro="" textlink="">
      <xdr:nvSpPr>
        <xdr:cNvPr id="513" name="n_2mainValue【保健センター・保健所】&#10;有形固定資産減価償却率">
          <a:extLst>
            <a:ext uri="{FF2B5EF4-FFF2-40B4-BE49-F238E27FC236}">
              <a16:creationId xmlns:a16="http://schemas.microsoft.com/office/drawing/2014/main" id="{6222E773-AB8D-4E3E-9386-A7CBFE46DB86}"/>
            </a:ext>
          </a:extLst>
        </xdr:cNvPr>
        <xdr:cNvSpPr txBox="1"/>
      </xdr:nvSpPr>
      <xdr:spPr>
        <a:xfrm>
          <a:off x="14389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169290</xdr:rowOff>
    </xdr:from>
    <xdr:ext cx="405111" cy="259045"/>
    <xdr:sp macro="" textlink="">
      <xdr:nvSpPr>
        <xdr:cNvPr id="514" name="n_3mainValue【保健センター・保健所】&#10;有形固定資産減価償却率">
          <a:extLst>
            <a:ext uri="{FF2B5EF4-FFF2-40B4-BE49-F238E27FC236}">
              <a16:creationId xmlns:a16="http://schemas.microsoft.com/office/drawing/2014/main" id="{ED3CCA17-7A82-4FBD-87F7-8CC1546BDAF2}"/>
            </a:ext>
          </a:extLst>
        </xdr:cNvPr>
        <xdr:cNvSpPr txBox="1"/>
      </xdr:nvSpPr>
      <xdr:spPr>
        <a:xfrm>
          <a:off x="135007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136633</xdr:rowOff>
    </xdr:from>
    <xdr:ext cx="405111" cy="259045"/>
    <xdr:sp macro="" textlink="">
      <xdr:nvSpPr>
        <xdr:cNvPr id="515" name="n_4mainValue【保健センター・保健所】&#10;有形固定資産減価償却率">
          <a:extLst>
            <a:ext uri="{FF2B5EF4-FFF2-40B4-BE49-F238E27FC236}">
              <a16:creationId xmlns:a16="http://schemas.microsoft.com/office/drawing/2014/main" id="{13DF41A4-0FF4-406F-9088-BAE21488D441}"/>
            </a:ext>
          </a:extLst>
        </xdr:cNvPr>
        <xdr:cNvSpPr txBox="1"/>
      </xdr:nvSpPr>
      <xdr:spPr>
        <a:xfrm>
          <a:off x="12611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a:extLst>
            <a:ext uri="{FF2B5EF4-FFF2-40B4-BE49-F238E27FC236}">
              <a16:creationId xmlns:a16="http://schemas.microsoft.com/office/drawing/2014/main" id="{2E2C8498-9FA5-40F1-B3BA-E5C5D9F45E1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a:extLst>
            <a:ext uri="{FF2B5EF4-FFF2-40B4-BE49-F238E27FC236}">
              <a16:creationId xmlns:a16="http://schemas.microsoft.com/office/drawing/2014/main" id="{3059A8DD-3280-4668-8F6C-6F1C8C5FE6C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a:extLst>
            <a:ext uri="{FF2B5EF4-FFF2-40B4-BE49-F238E27FC236}">
              <a16:creationId xmlns:a16="http://schemas.microsoft.com/office/drawing/2014/main" id="{0EDCAA16-73C0-4B57-A3FE-CE0E38EFBA2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a:extLst>
            <a:ext uri="{FF2B5EF4-FFF2-40B4-BE49-F238E27FC236}">
              <a16:creationId xmlns:a16="http://schemas.microsoft.com/office/drawing/2014/main" id="{983E5F95-194F-45A1-BC2F-FD1776809ED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a:extLst>
            <a:ext uri="{FF2B5EF4-FFF2-40B4-BE49-F238E27FC236}">
              <a16:creationId xmlns:a16="http://schemas.microsoft.com/office/drawing/2014/main" id="{8CDAD1C8-D664-4FD4-AA01-6F0CC32B0D8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a:extLst>
            <a:ext uri="{FF2B5EF4-FFF2-40B4-BE49-F238E27FC236}">
              <a16:creationId xmlns:a16="http://schemas.microsoft.com/office/drawing/2014/main" id="{1844DB07-8711-4629-9936-522E3A6CD6E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a:extLst>
            <a:ext uri="{FF2B5EF4-FFF2-40B4-BE49-F238E27FC236}">
              <a16:creationId xmlns:a16="http://schemas.microsoft.com/office/drawing/2014/main" id="{FD4C0C4B-F643-4E85-A4EB-93F680635E0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a:extLst>
            <a:ext uri="{FF2B5EF4-FFF2-40B4-BE49-F238E27FC236}">
              <a16:creationId xmlns:a16="http://schemas.microsoft.com/office/drawing/2014/main" id="{430C1F46-10FA-4004-AEAD-3F72E2FF8BD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4" name="テキスト ボックス 523">
          <a:extLst>
            <a:ext uri="{FF2B5EF4-FFF2-40B4-BE49-F238E27FC236}">
              <a16:creationId xmlns:a16="http://schemas.microsoft.com/office/drawing/2014/main" id="{BDB56242-82A8-4DD4-8292-E672284018A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5" name="直線コネクタ 524">
          <a:extLst>
            <a:ext uri="{FF2B5EF4-FFF2-40B4-BE49-F238E27FC236}">
              <a16:creationId xmlns:a16="http://schemas.microsoft.com/office/drawing/2014/main" id="{55C79EF0-E5C0-4900-86CD-D6F8D91F393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6" name="直線コネクタ 525">
          <a:extLst>
            <a:ext uri="{FF2B5EF4-FFF2-40B4-BE49-F238E27FC236}">
              <a16:creationId xmlns:a16="http://schemas.microsoft.com/office/drawing/2014/main" id="{4889E4BD-8E9C-4260-8541-36AA672E6A4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7" name="テキスト ボックス 526">
          <a:extLst>
            <a:ext uri="{FF2B5EF4-FFF2-40B4-BE49-F238E27FC236}">
              <a16:creationId xmlns:a16="http://schemas.microsoft.com/office/drawing/2014/main" id="{2FD2273F-9F82-46B3-A9AE-93E3AEBFEA9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8" name="直線コネクタ 527">
          <a:extLst>
            <a:ext uri="{FF2B5EF4-FFF2-40B4-BE49-F238E27FC236}">
              <a16:creationId xmlns:a16="http://schemas.microsoft.com/office/drawing/2014/main" id="{9DC42B63-62D7-422F-A4AF-E48718D4B58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9" name="テキスト ボックス 528">
          <a:extLst>
            <a:ext uri="{FF2B5EF4-FFF2-40B4-BE49-F238E27FC236}">
              <a16:creationId xmlns:a16="http://schemas.microsoft.com/office/drawing/2014/main" id="{01314153-53BE-4FAA-A6BC-6B606683489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0" name="直線コネクタ 529">
          <a:extLst>
            <a:ext uri="{FF2B5EF4-FFF2-40B4-BE49-F238E27FC236}">
              <a16:creationId xmlns:a16="http://schemas.microsoft.com/office/drawing/2014/main" id="{D4FF2979-C619-4CA6-B0CE-E0E15AEAC3D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1" name="テキスト ボックス 530">
          <a:extLst>
            <a:ext uri="{FF2B5EF4-FFF2-40B4-BE49-F238E27FC236}">
              <a16:creationId xmlns:a16="http://schemas.microsoft.com/office/drawing/2014/main" id="{B2C3FC66-BA4B-4D33-85C9-3EBE958AD54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2" name="直線コネクタ 531">
          <a:extLst>
            <a:ext uri="{FF2B5EF4-FFF2-40B4-BE49-F238E27FC236}">
              <a16:creationId xmlns:a16="http://schemas.microsoft.com/office/drawing/2014/main" id="{E47F9C94-34FB-4FF5-A76E-EC43B429952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3" name="テキスト ボックス 532">
          <a:extLst>
            <a:ext uri="{FF2B5EF4-FFF2-40B4-BE49-F238E27FC236}">
              <a16:creationId xmlns:a16="http://schemas.microsoft.com/office/drawing/2014/main" id="{F80348A1-AD31-48B1-A63C-DBA82B84BF79}"/>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4" name="直線コネクタ 533">
          <a:extLst>
            <a:ext uri="{FF2B5EF4-FFF2-40B4-BE49-F238E27FC236}">
              <a16:creationId xmlns:a16="http://schemas.microsoft.com/office/drawing/2014/main" id="{2281403F-E813-4174-9E85-2378A0B134B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5" name="テキスト ボックス 534">
          <a:extLst>
            <a:ext uri="{FF2B5EF4-FFF2-40B4-BE49-F238E27FC236}">
              <a16:creationId xmlns:a16="http://schemas.microsoft.com/office/drawing/2014/main" id="{34A60C86-2F4C-435A-92E8-5730C661406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6" name="直線コネクタ 535">
          <a:extLst>
            <a:ext uri="{FF2B5EF4-FFF2-40B4-BE49-F238E27FC236}">
              <a16:creationId xmlns:a16="http://schemas.microsoft.com/office/drawing/2014/main" id="{FECFDA47-7BFF-42E7-A595-BE258E3E381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7" name="テキスト ボックス 536">
          <a:extLst>
            <a:ext uri="{FF2B5EF4-FFF2-40B4-BE49-F238E27FC236}">
              <a16:creationId xmlns:a16="http://schemas.microsoft.com/office/drawing/2014/main" id="{2CB032BE-766B-4D62-B29D-CD79F7241A1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8" name="【保健センター・保健所】&#10;一人当たり面積グラフ枠">
          <a:extLst>
            <a:ext uri="{FF2B5EF4-FFF2-40B4-BE49-F238E27FC236}">
              <a16:creationId xmlns:a16="http://schemas.microsoft.com/office/drawing/2014/main" id="{7B0B9ED6-CA83-4019-B09C-721AF19D0CF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539" name="直線コネクタ 538">
          <a:extLst>
            <a:ext uri="{FF2B5EF4-FFF2-40B4-BE49-F238E27FC236}">
              <a16:creationId xmlns:a16="http://schemas.microsoft.com/office/drawing/2014/main" id="{8F5E8317-6F40-4613-9EE5-4FA3EC50EADB}"/>
            </a:ext>
          </a:extLst>
        </xdr:cNvPr>
        <xdr:cNvCxnSpPr/>
      </xdr:nvCxnSpPr>
      <xdr:spPr>
        <a:xfrm flipV="1">
          <a:off x="22160864" y="950595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540" name="【保健センター・保健所】&#10;一人当たり面積最小値テキスト">
          <a:extLst>
            <a:ext uri="{FF2B5EF4-FFF2-40B4-BE49-F238E27FC236}">
              <a16:creationId xmlns:a16="http://schemas.microsoft.com/office/drawing/2014/main" id="{E2AD5958-0234-4CE4-9133-0D0FD028FFA2}"/>
            </a:ext>
          </a:extLst>
        </xdr:cNvPr>
        <xdr:cNvSpPr txBox="1"/>
      </xdr:nvSpPr>
      <xdr:spPr>
        <a:xfrm>
          <a:off x="22199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541" name="直線コネクタ 540">
          <a:extLst>
            <a:ext uri="{FF2B5EF4-FFF2-40B4-BE49-F238E27FC236}">
              <a16:creationId xmlns:a16="http://schemas.microsoft.com/office/drawing/2014/main" id="{58E46EA1-D2A5-455B-8B92-5C83029A06BA}"/>
            </a:ext>
          </a:extLst>
        </xdr:cNvPr>
        <xdr:cNvCxnSpPr/>
      </xdr:nvCxnSpPr>
      <xdr:spPr>
        <a:xfrm>
          <a:off x="22072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542" name="【保健センター・保健所】&#10;一人当たり面積最大値テキスト">
          <a:extLst>
            <a:ext uri="{FF2B5EF4-FFF2-40B4-BE49-F238E27FC236}">
              <a16:creationId xmlns:a16="http://schemas.microsoft.com/office/drawing/2014/main" id="{FA1399A4-3804-453D-8740-FC199CF1CDF9}"/>
            </a:ext>
          </a:extLst>
        </xdr:cNvPr>
        <xdr:cNvSpPr txBox="1"/>
      </xdr:nvSpPr>
      <xdr:spPr>
        <a:xfrm>
          <a:off x="221996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543" name="直線コネクタ 542">
          <a:extLst>
            <a:ext uri="{FF2B5EF4-FFF2-40B4-BE49-F238E27FC236}">
              <a16:creationId xmlns:a16="http://schemas.microsoft.com/office/drawing/2014/main" id="{943FFA9C-2EA1-46D0-9AF8-16E759D92638}"/>
            </a:ext>
          </a:extLst>
        </xdr:cNvPr>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121937</xdr:rowOff>
    </xdr:from>
    <xdr:ext cx="469744" cy="259045"/>
    <xdr:sp macro="" textlink="">
      <xdr:nvSpPr>
        <xdr:cNvPr id="544" name="【保健センター・保健所】&#10;一人当たり面積平均値テキスト">
          <a:extLst>
            <a:ext uri="{FF2B5EF4-FFF2-40B4-BE49-F238E27FC236}">
              <a16:creationId xmlns:a16="http://schemas.microsoft.com/office/drawing/2014/main" id="{A205E5FF-16FF-439B-8605-8D749CCDC5A3}"/>
            </a:ext>
          </a:extLst>
        </xdr:cNvPr>
        <xdr:cNvSpPr txBox="1"/>
      </xdr:nvSpPr>
      <xdr:spPr>
        <a:xfrm>
          <a:off x="22199600" y="10751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545" name="フローチャート: 判断 544">
          <a:extLst>
            <a:ext uri="{FF2B5EF4-FFF2-40B4-BE49-F238E27FC236}">
              <a16:creationId xmlns:a16="http://schemas.microsoft.com/office/drawing/2014/main" id="{CDE48F9D-4A06-4201-8E8D-DDA61AA86285}"/>
            </a:ext>
          </a:extLst>
        </xdr:cNvPr>
        <xdr:cNvSpPr/>
      </xdr:nvSpPr>
      <xdr:spPr>
        <a:xfrm>
          <a:off x="221107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546" name="フローチャート: 判断 545">
          <a:extLst>
            <a:ext uri="{FF2B5EF4-FFF2-40B4-BE49-F238E27FC236}">
              <a16:creationId xmlns:a16="http://schemas.microsoft.com/office/drawing/2014/main" id="{31775AEC-8CF7-4E2C-A383-8160570F321C}"/>
            </a:ext>
          </a:extLst>
        </xdr:cNvPr>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547" name="フローチャート: 判断 546">
          <a:extLst>
            <a:ext uri="{FF2B5EF4-FFF2-40B4-BE49-F238E27FC236}">
              <a16:creationId xmlns:a16="http://schemas.microsoft.com/office/drawing/2014/main" id="{EEFD4528-CB82-4250-BBDD-772AC733098E}"/>
            </a:ext>
          </a:extLst>
        </xdr:cNvPr>
        <xdr:cNvSpPr/>
      </xdr:nvSpPr>
      <xdr:spPr>
        <a:xfrm>
          <a:off x="20383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548" name="フローチャート: 判断 547">
          <a:extLst>
            <a:ext uri="{FF2B5EF4-FFF2-40B4-BE49-F238E27FC236}">
              <a16:creationId xmlns:a16="http://schemas.microsoft.com/office/drawing/2014/main" id="{8B8F4E15-4F56-432D-9D7F-45FCA6F82D13}"/>
            </a:ext>
          </a:extLst>
        </xdr:cNvPr>
        <xdr:cNvSpPr/>
      </xdr:nvSpPr>
      <xdr:spPr>
        <a:xfrm>
          <a:off x="19494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17780</xdr:rowOff>
    </xdr:from>
    <xdr:to>
      <xdr:col>98</xdr:col>
      <xdr:colOff>38100</xdr:colOff>
      <xdr:row>63</xdr:row>
      <xdr:rowOff>119380</xdr:rowOff>
    </xdr:to>
    <xdr:sp macro="" textlink="">
      <xdr:nvSpPr>
        <xdr:cNvPr id="549" name="フローチャート: 判断 548">
          <a:extLst>
            <a:ext uri="{FF2B5EF4-FFF2-40B4-BE49-F238E27FC236}">
              <a16:creationId xmlns:a16="http://schemas.microsoft.com/office/drawing/2014/main" id="{E32724DA-14D9-4B77-8ABB-5EE963C6E6DC}"/>
            </a:ext>
          </a:extLst>
        </xdr:cNvPr>
        <xdr:cNvSpPr/>
      </xdr:nvSpPr>
      <xdr:spPr>
        <a:xfrm>
          <a:off x="18605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9B0AC688-ACAA-4413-AE84-B6284230AA1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DC30EEF3-8481-4AD9-ACA0-A455361CABD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126F524E-E2F0-4268-89B2-9F8CBF3803F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36008594-8454-431D-8A20-96E5B2701A7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EB2E525B-57EB-4524-8C9A-8C7AB2785D9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105410</xdr:rowOff>
    </xdr:from>
    <xdr:to>
      <xdr:col>107</xdr:col>
      <xdr:colOff>101600</xdr:colOff>
      <xdr:row>64</xdr:row>
      <xdr:rowOff>35560</xdr:rowOff>
    </xdr:to>
    <xdr:sp macro="" textlink="">
      <xdr:nvSpPr>
        <xdr:cNvPr id="555" name="楕円 554">
          <a:extLst>
            <a:ext uri="{FF2B5EF4-FFF2-40B4-BE49-F238E27FC236}">
              <a16:creationId xmlns:a16="http://schemas.microsoft.com/office/drawing/2014/main" id="{38B66ED0-2EB7-4A9E-BED2-AD2D0D70EE68}"/>
            </a:ext>
          </a:extLst>
        </xdr:cNvPr>
        <xdr:cNvSpPr/>
      </xdr:nvSpPr>
      <xdr:spPr>
        <a:xfrm>
          <a:off x="20383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105410</xdr:rowOff>
    </xdr:from>
    <xdr:to>
      <xdr:col>102</xdr:col>
      <xdr:colOff>165100</xdr:colOff>
      <xdr:row>64</xdr:row>
      <xdr:rowOff>35560</xdr:rowOff>
    </xdr:to>
    <xdr:sp macro="" textlink="">
      <xdr:nvSpPr>
        <xdr:cNvPr id="556" name="楕円 555">
          <a:extLst>
            <a:ext uri="{FF2B5EF4-FFF2-40B4-BE49-F238E27FC236}">
              <a16:creationId xmlns:a16="http://schemas.microsoft.com/office/drawing/2014/main" id="{B3F4FBA7-2852-40E6-8145-554BD5D67773}"/>
            </a:ext>
          </a:extLst>
        </xdr:cNvPr>
        <xdr:cNvSpPr/>
      </xdr:nvSpPr>
      <xdr:spPr>
        <a:xfrm>
          <a:off x="19494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156210</xdr:rowOff>
    </xdr:from>
    <xdr:to>
      <xdr:col>107</xdr:col>
      <xdr:colOff>50800</xdr:colOff>
      <xdr:row>63</xdr:row>
      <xdr:rowOff>156210</xdr:rowOff>
    </xdr:to>
    <xdr:cxnSp macro="">
      <xdr:nvCxnSpPr>
        <xdr:cNvPr id="557" name="直線コネクタ 556">
          <a:extLst>
            <a:ext uri="{FF2B5EF4-FFF2-40B4-BE49-F238E27FC236}">
              <a16:creationId xmlns:a16="http://schemas.microsoft.com/office/drawing/2014/main" id="{240055BE-60FE-400A-9BFB-2DD0D1CC5B8E}"/>
            </a:ext>
          </a:extLst>
        </xdr:cNvPr>
        <xdr:cNvCxnSpPr/>
      </xdr:nvCxnSpPr>
      <xdr:spPr>
        <a:xfrm>
          <a:off x="19545300" y="1095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105410</xdr:rowOff>
    </xdr:from>
    <xdr:to>
      <xdr:col>98</xdr:col>
      <xdr:colOff>38100</xdr:colOff>
      <xdr:row>64</xdr:row>
      <xdr:rowOff>35560</xdr:rowOff>
    </xdr:to>
    <xdr:sp macro="" textlink="">
      <xdr:nvSpPr>
        <xdr:cNvPr id="558" name="楕円 557">
          <a:extLst>
            <a:ext uri="{FF2B5EF4-FFF2-40B4-BE49-F238E27FC236}">
              <a16:creationId xmlns:a16="http://schemas.microsoft.com/office/drawing/2014/main" id="{DE04E73A-54C1-4726-8EC3-29665B981A73}"/>
            </a:ext>
          </a:extLst>
        </xdr:cNvPr>
        <xdr:cNvSpPr/>
      </xdr:nvSpPr>
      <xdr:spPr>
        <a:xfrm>
          <a:off x="18605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156210</xdr:rowOff>
    </xdr:from>
    <xdr:to>
      <xdr:col>102</xdr:col>
      <xdr:colOff>114300</xdr:colOff>
      <xdr:row>63</xdr:row>
      <xdr:rowOff>156210</xdr:rowOff>
    </xdr:to>
    <xdr:cxnSp macro="">
      <xdr:nvCxnSpPr>
        <xdr:cNvPr id="559" name="直線コネクタ 558">
          <a:extLst>
            <a:ext uri="{FF2B5EF4-FFF2-40B4-BE49-F238E27FC236}">
              <a16:creationId xmlns:a16="http://schemas.microsoft.com/office/drawing/2014/main" id="{08109D4A-0970-45BB-BCB9-96B97DD17B0B}"/>
            </a:ext>
          </a:extLst>
        </xdr:cNvPr>
        <xdr:cNvCxnSpPr/>
      </xdr:nvCxnSpPr>
      <xdr:spPr>
        <a:xfrm>
          <a:off x="18656300" y="1095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101617</xdr:rowOff>
    </xdr:from>
    <xdr:ext cx="469744" cy="259045"/>
    <xdr:sp macro="" textlink="">
      <xdr:nvSpPr>
        <xdr:cNvPr id="560" name="n_1aveValue【保健センター・保健所】&#10;一人当たり面積">
          <a:extLst>
            <a:ext uri="{FF2B5EF4-FFF2-40B4-BE49-F238E27FC236}">
              <a16:creationId xmlns:a16="http://schemas.microsoft.com/office/drawing/2014/main" id="{09AD5190-E252-4F43-82DC-9F01262D5FA5}"/>
            </a:ext>
          </a:extLst>
        </xdr:cNvPr>
        <xdr:cNvSpPr txBox="1"/>
      </xdr:nvSpPr>
      <xdr:spPr>
        <a:xfrm>
          <a:off x="210757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113047</xdr:rowOff>
    </xdr:from>
    <xdr:ext cx="469744" cy="259045"/>
    <xdr:sp macro="" textlink="">
      <xdr:nvSpPr>
        <xdr:cNvPr id="561" name="n_2aveValue【保健センター・保健所】&#10;一人当たり面積">
          <a:extLst>
            <a:ext uri="{FF2B5EF4-FFF2-40B4-BE49-F238E27FC236}">
              <a16:creationId xmlns:a16="http://schemas.microsoft.com/office/drawing/2014/main" id="{C91C2F30-0EE8-4494-8A4C-170B35BB6FC7}"/>
            </a:ext>
          </a:extLst>
        </xdr:cNvPr>
        <xdr:cNvSpPr txBox="1"/>
      </xdr:nvSpPr>
      <xdr:spPr>
        <a:xfrm>
          <a:off x="201994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132097</xdr:rowOff>
    </xdr:from>
    <xdr:ext cx="469744" cy="259045"/>
    <xdr:sp macro="" textlink="">
      <xdr:nvSpPr>
        <xdr:cNvPr id="562" name="n_3aveValue【保健センター・保健所】&#10;一人当たり面積">
          <a:extLst>
            <a:ext uri="{FF2B5EF4-FFF2-40B4-BE49-F238E27FC236}">
              <a16:creationId xmlns:a16="http://schemas.microsoft.com/office/drawing/2014/main" id="{683AD43F-D72A-46C8-B9E6-03751751A951}"/>
            </a:ext>
          </a:extLst>
        </xdr:cNvPr>
        <xdr:cNvSpPr txBox="1"/>
      </xdr:nvSpPr>
      <xdr:spPr>
        <a:xfrm>
          <a:off x="19310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135907</xdr:rowOff>
    </xdr:from>
    <xdr:ext cx="469744" cy="259045"/>
    <xdr:sp macro="" textlink="">
      <xdr:nvSpPr>
        <xdr:cNvPr id="563" name="n_4aveValue【保健センター・保健所】&#10;一人当たり面積">
          <a:extLst>
            <a:ext uri="{FF2B5EF4-FFF2-40B4-BE49-F238E27FC236}">
              <a16:creationId xmlns:a16="http://schemas.microsoft.com/office/drawing/2014/main" id="{3C6A29E4-2043-4198-81C1-6C7490317002}"/>
            </a:ext>
          </a:extLst>
        </xdr:cNvPr>
        <xdr:cNvSpPr txBox="1"/>
      </xdr:nvSpPr>
      <xdr:spPr>
        <a:xfrm>
          <a:off x="18421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26687</xdr:rowOff>
    </xdr:from>
    <xdr:ext cx="469744" cy="259045"/>
    <xdr:sp macro="" textlink="">
      <xdr:nvSpPr>
        <xdr:cNvPr id="564" name="n_2mainValue【保健センター・保健所】&#10;一人当たり面積">
          <a:extLst>
            <a:ext uri="{FF2B5EF4-FFF2-40B4-BE49-F238E27FC236}">
              <a16:creationId xmlns:a16="http://schemas.microsoft.com/office/drawing/2014/main" id="{A241614E-1910-46AA-ADB2-18BBC1C2D7C1}"/>
            </a:ext>
          </a:extLst>
        </xdr:cNvPr>
        <xdr:cNvSpPr txBox="1"/>
      </xdr:nvSpPr>
      <xdr:spPr>
        <a:xfrm>
          <a:off x="201994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26687</xdr:rowOff>
    </xdr:from>
    <xdr:ext cx="469744" cy="259045"/>
    <xdr:sp macro="" textlink="">
      <xdr:nvSpPr>
        <xdr:cNvPr id="565" name="n_3mainValue【保健センター・保健所】&#10;一人当たり面積">
          <a:extLst>
            <a:ext uri="{FF2B5EF4-FFF2-40B4-BE49-F238E27FC236}">
              <a16:creationId xmlns:a16="http://schemas.microsoft.com/office/drawing/2014/main" id="{7C18040A-46C2-4C2B-B08F-E68F95169FA3}"/>
            </a:ext>
          </a:extLst>
        </xdr:cNvPr>
        <xdr:cNvSpPr txBox="1"/>
      </xdr:nvSpPr>
      <xdr:spPr>
        <a:xfrm>
          <a:off x="193104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26687</xdr:rowOff>
    </xdr:from>
    <xdr:ext cx="469744" cy="259045"/>
    <xdr:sp macro="" textlink="">
      <xdr:nvSpPr>
        <xdr:cNvPr id="566" name="n_4mainValue【保健センター・保健所】&#10;一人当たり面積">
          <a:extLst>
            <a:ext uri="{FF2B5EF4-FFF2-40B4-BE49-F238E27FC236}">
              <a16:creationId xmlns:a16="http://schemas.microsoft.com/office/drawing/2014/main" id="{A4A68EE5-EDBB-4540-B775-8044258F008F}"/>
            </a:ext>
          </a:extLst>
        </xdr:cNvPr>
        <xdr:cNvSpPr txBox="1"/>
      </xdr:nvSpPr>
      <xdr:spPr>
        <a:xfrm>
          <a:off x="184214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7" name="正方形/長方形 566">
          <a:extLst>
            <a:ext uri="{FF2B5EF4-FFF2-40B4-BE49-F238E27FC236}">
              <a16:creationId xmlns:a16="http://schemas.microsoft.com/office/drawing/2014/main" id="{3FB7D8A8-7C11-42AB-B2B5-4A43D31331F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8" name="正方形/長方形 567">
          <a:extLst>
            <a:ext uri="{FF2B5EF4-FFF2-40B4-BE49-F238E27FC236}">
              <a16:creationId xmlns:a16="http://schemas.microsoft.com/office/drawing/2014/main" id="{C028419D-FCFF-4F57-AC29-FC0DCB09002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9" name="正方形/長方形 568">
          <a:extLst>
            <a:ext uri="{FF2B5EF4-FFF2-40B4-BE49-F238E27FC236}">
              <a16:creationId xmlns:a16="http://schemas.microsoft.com/office/drawing/2014/main" id="{CD6B47D4-F24B-40F0-AB95-9855D06E358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0" name="正方形/長方形 569">
          <a:extLst>
            <a:ext uri="{FF2B5EF4-FFF2-40B4-BE49-F238E27FC236}">
              <a16:creationId xmlns:a16="http://schemas.microsoft.com/office/drawing/2014/main" id="{8BD1378E-00B5-4CCA-8BB4-A409A40B40F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1" name="正方形/長方形 570">
          <a:extLst>
            <a:ext uri="{FF2B5EF4-FFF2-40B4-BE49-F238E27FC236}">
              <a16:creationId xmlns:a16="http://schemas.microsoft.com/office/drawing/2014/main" id="{C20F7246-F6FF-454B-A911-D94D4878A96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2" name="正方形/長方形 571">
          <a:extLst>
            <a:ext uri="{FF2B5EF4-FFF2-40B4-BE49-F238E27FC236}">
              <a16:creationId xmlns:a16="http://schemas.microsoft.com/office/drawing/2014/main" id="{2F9D64E3-17DC-4095-9AB8-ECCE7EACBA1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3" name="正方形/長方形 572">
          <a:extLst>
            <a:ext uri="{FF2B5EF4-FFF2-40B4-BE49-F238E27FC236}">
              <a16:creationId xmlns:a16="http://schemas.microsoft.com/office/drawing/2014/main" id="{BF81BBC2-4195-456E-9A4F-B5C2F116710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4" name="正方形/長方形 573">
          <a:extLst>
            <a:ext uri="{FF2B5EF4-FFF2-40B4-BE49-F238E27FC236}">
              <a16:creationId xmlns:a16="http://schemas.microsoft.com/office/drawing/2014/main" id="{6CB8BD04-417E-439C-BDA0-B926A470771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5" name="テキスト ボックス 574">
          <a:extLst>
            <a:ext uri="{FF2B5EF4-FFF2-40B4-BE49-F238E27FC236}">
              <a16:creationId xmlns:a16="http://schemas.microsoft.com/office/drawing/2014/main" id="{1B7A7817-5020-43C9-9F5A-1197F555B8F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6" name="直線コネクタ 575">
          <a:extLst>
            <a:ext uri="{FF2B5EF4-FFF2-40B4-BE49-F238E27FC236}">
              <a16:creationId xmlns:a16="http://schemas.microsoft.com/office/drawing/2014/main" id="{8C1AD149-A969-4735-9DA6-EEFA651B2F8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7" name="テキスト ボックス 576">
          <a:extLst>
            <a:ext uri="{FF2B5EF4-FFF2-40B4-BE49-F238E27FC236}">
              <a16:creationId xmlns:a16="http://schemas.microsoft.com/office/drawing/2014/main" id="{164B3BA2-1D81-460A-BC90-4904FD77159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8" name="直線コネクタ 577">
          <a:extLst>
            <a:ext uri="{FF2B5EF4-FFF2-40B4-BE49-F238E27FC236}">
              <a16:creationId xmlns:a16="http://schemas.microsoft.com/office/drawing/2014/main" id="{F6AD30C8-FCDC-4E0F-882B-2E89A1EBE31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79" name="テキスト ボックス 578">
          <a:extLst>
            <a:ext uri="{FF2B5EF4-FFF2-40B4-BE49-F238E27FC236}">
              <a16:creationId xmlns:a16="http://schemas.microsoft.com/office/drawing/2014/main" id="{17D7A8D4-AA1C-48DD-8F29-7D6B8A48C931}"/>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0" name="直線コネクタ 579">
          <a:extLst>
            <a:ext uri="{FF2B5EF4-FFF2-40B4-BE49-F238E27FC236}">
              <a16:creationId xmlns:a16="http://schemas.microsoft.com/office/drawing/2014/main" id="{4655FC78-969B-4B74-A6DC-689EF08B7AE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1" name="テキスト ボックス 580">
          <a:extLst>
            <a:ext uri="{FF2B5EF4-FFF2-40B4-BE49-F238E27FC236}">
              <a16:creationId xmlns:a16="http://schemas.microsoft.com/office/drawing/2014/main" id="{68D57318-09B0-4408-8044-6C0DC20FF90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2" name="直線コネクタ 581">
          <a:extLst>
            <a:ext uri="{FF2B5EF4-FFF2-40B4-BE49-F238E27FC236}">
              <a16:creationId xmlns:a16="http://schemas.microsoft.com/office/drawing/2014/main" id="{03F027AA-53D1-43EA-AFD3-89356EF18D38}"/>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3" name="テキスト ボックス 582">
          <a:extLst>
            <a:ext uri="{FF2B5EF4-FFF2-40B4-BE49-F238E27FC236}">
              <a16:creationId xmlns:a16="http://schemas.microsoft.com/office/drawing/2014/main" id="{FEC92693-56E7-40AF-8FCC-D0E7BA8528D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4" name="直線コネクタ 583">
          <a:extLst>
            <a:ext uri="{FF2B5EF4-FFF2-40B4-BE49-F238E27FC236}">
              <a16:creationId xmlns:a16="http://schemas.microsoft.com/office/drawing/2014/main" id="{42C932B8-6545-4B14-B2FD-12016351920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5" name="テキスト ボックス 584">
          <a:extLst>
            <a:ext uri="{FF2B5EF4-FFF2-40B4-BE49-F238E27FC236}">
              <a16:creationId xmlns:a16="http://schemas.microsoft.com/office/drawing/2014/main" id="{BD85CA0C-2927-403C-A946-4E85C5C8F94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6" name="直線コネクタ 585">
          <a:extLst>
            <a:ext uri="{FF2B5EF4-FFF2-40B4-BE49-F238E27FC236}">
              <a16:creationId xmlns:a16="http://schemas.microsoft.com/office/drawing/2014/main" id="{6027042B-08D4-47AA-8647-A1F9835E82A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87" name="テキスト ボックス 586">
          <a:extLst>
            <a:ext uri="{FF2B5EF4-FFF2-40B4-BE49-F238E27FC236}">
              <a16:creationId xmlns:a16="http://schemas.microsoft.com/office/drawing/2014/main" id="{23629A8D-55B7-44AD-8727-97BACEE38634}"/>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a:extLst>
            <a:ext uri="{FF2B5EF4-FFF2-40B4-BE49-F238E27FC236}">
              <a16:creationId xmlns:a16="http://schemas.microsoft.com/office/drawing/2014/main" id="{D9BA5F69-458C-4A20-8F62-1CBC174535B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89" name="テキスト ボックス 588">
          <a:extLst>
            <a:ext uri="{FF2B5EF4-FFF2-40B4-BE49-F238E27FC236}">
              <a16:creationId xmlns:a16="http://schemas.microsoft.com/office/drawing/2014/main" id="{F6195858-448A-4039-BA9E-1C9750494D01}"/>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消防施設】&#10;有形固定資産減価償却率グラフ枠">
          <a:extLst>
            <a:ext uri="{FF2B5EF4-FFF2-40B4-BE49-F238E27FC236}">
              <a16:creationId xmlns:a16="http://schemas.microsoft.com/office/drawing/2014/main" id="{B9D1DF6F-C646-4652-A1C3-D1ABF9C9DBE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591" name="直線コネクタ 590">
          <a:extLst>
            <a:ext uri="{FF2B5EF4-FFF2-40B4-BE49-F238E27FC236}">
              <a16:creationId xmlns:a16="http://schemas.microsoft.com/office/drawing/2014/main" id="{C48267C7-17B5-46E1-BC30-8335B448D19F}"/>
            </a:ext>
          </a:extLst>
        </xdr:cNvPr>
        <xdr:cNvCxnSpPr/>
      </xdr:nvCxnSpPr>
      <xdr:spPr>
        <a:xfrm flipV="1">
          <a:off x="16318864" y="1333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592" name="【消防施設】&#10;有形固定資産減価償却率最小値テキスト">
          <a:extLst>
            <a:ext uri="{FF2B5EF4-FFF2-40B4-BE49-F238E27FC236}">
              <a16:creationId xmlns:a16="http://schemas.microsoft.com/office/drawing/2014/main" id="{6A28671B-C6B8-4500-9B46-490EC74CAA18}"/>
            </a:ext>
          </a:extLst>
        </xdr:cNvPr>
        <xdr:cNvSpPr txBox="1"/>
      </xdr:nvSpPr>
      <xdr:spPr>
        <a:xfrm>
          <a:off x="16357600"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593" name="直線コネクタ 592">
          <a:extLst>
            <a:ext uri="{FF2B5EF4-FFF2-40B4-BE49-F238E27FC236}">
              <a16:creationId xmlns:a16="http://schemas.microsoft.com/office/drawing/2014/main" id="{3A463C1C-FED0-4202-B056-B66D1E844EA2}"/>
            </a:ext>
          </a:extLst>
        </xdr:cNvPr>
        <xdr:cNvCxnSpPr/>
      </xdr:nvCxnSpPr>
      <xdr:spPr>
        <a:xfrm>
          <a:off x="16230600" y="1479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594" name="【消防施設】&#10;有形固定資産減価償却率最大値テキスト">
          <a:extLst>
            <a:ext uri="{FF2B5EF4-FFF2-40B4-BE49-F238E27FC236}">
              <a16:creationId xmlns:a16="http://schemas.microsoft.com/office/drawing/2014/main" id="{D83E54A2-5D86-46B9-AAD4-9C4F8290356F}"/>
            </a:ext>
          </a:extLst>
        </xdr:cNvPr>
        <xdr:cNvSpPr txBox="1"/>
      </xdr:nvSpPr>
      <xdr:spPr>
        <a:xfrm>
          <a:off x="16357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95" name="直線コネクタ 594">
          <a:extLst>
            <a:ext uri="{FF2B5EF4-FFF2-40B4-BE49-F238E27FC236}">
              <a16:creationId xmlns:a16="http://schemas.microsoft.com/office/drawing/2014/main" id="{AE84CA7F-2B78-46EF-8C72-31C8C80FE582}"/>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133366</xdr:rowOff>
    </xdr:from>
    <xdr:ext cx="405111" cy="259045"/>
    <xdr:sp macro="" textlink="">
      <xdr:nvSpPr>
        <xdr:cNvPr id="596" name="【消防施設】&#10;有形固定資産減価償却率平均値テキスト">
          <a:extLst>
            <a:ext uri="{FF2B5EF4-FFF2-40B4-BE49-F238E27FC236}">
              <a16:creationId xmlns:a16="http://schemas.microsoft.com/office/drawing/2014/main" id="{BEAC917F-142E-4745-9365-018514B984B6}"/>
            </a:ext>
          </a:extLst>
        </xdr:cNvPr>
        <xdr:cNvSpPr txBox="1"/>
      </xdr:nvSpPr>
      <xdr:spPr>
        <a:xfrm>
          <a:off x="16357600" y="14020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597" name="フローチャート: 判断 596">
          <a:extLst>
            <a:ext uri="{FF2B5EF4-FFF2-40B4-BE49-F238E27FC236}">
              <a16:creationId xmlns:a16="http://schemas.microsoft.com/office/drawing/2014/main" id="{4B22673A-E7F1-430A-96BE-9DEEF14BA919}"/>
            </a:ext>
          </a:extLst>
        </xdr:cNvPr>
        <xdr:cNvSpPr/>
      </xdr:nvSpPr>
      <xdr:spPr>
        <a:xfrm>
          <a:off x="162687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598" name="フローチャート: 判断 597">
          <a:extLst>
            <a:ext uri="{FF2B5EF4-FFF2-40B4-BE49-F238E27FC236}">
              <a16:creationId xmlns:a16="http://schemas.microsoft.com/office/drawing/2014/main" id="{E27E3806-E017-4BC4-8800-BC26BFC73D7A}"/>
            </a:ext>
          </a:extLst>
        </xdr:cNvPr>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599" name="フローチャート: 判断 598">
          <a:extLst>
            <a:ext uri="{FF2B5EF4-FFF2-40B4-BE49-F238E27FC236}">
              <a16:creationId xmlns:a16="http://schemas.microsoft.com/office/drawing/2014/main" id="{83787B2D-F79E-4D6E-B03D-7D4FE537D218}"/>
            </a:ext>
          </a:extLst>
        </xdr:cNvPr>
        <xdr:cNvSpPr/>
      </xdr:nvSpPr>
      <xdr:spPr>
        <a:xfrm>
          <a:off x="14541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600" name="フローチャート: 判断 599">
          <a:extLst>
            <a:ext uri="{FF2B5EF4-FFF2-40B4-BE49-F238E27FC236}">
              <a16:creationId xmlns:a16="http://schemas.microsoft.com/office/drawing/2014/main" id="{8C853515-29C6-407B-B192-8F67C432B237}"/>
            </a:ext>
          </a:extLst>
        </xdr:cNvPr>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601" name="フローチャート: 判断 600">
          <a:extLst>
            <a:ext uri="{FF2B5EF4-FFF2-40B4-BE49-F238E27FC236}">
              <a16:creationId xmlns:a16="http://schemas.microsoft.com/office/drawing/2014/main" id="{0ECC6DA6-A9C8-4DF9-A87D-7B3DDD8676FC}"/>
            </a:ext>
          </a:extLst>
        </xdr:cNvPr>
        <xdr:cNvSpPr/>
      </xdr:nvSpPr>
      <xdr:spPr>
        <a:xfrm>
          <a:off x="12763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89917C4D-F45F-4DB2-A419-1F974D6E3A3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B171A144-2731-46FD-BFC8-4F5ECE039F8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FB6C4DF1-D4CF-4549-B185-29A44DC92F4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6142E838-5447-4D60-9E02-586A557A635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153CB88D-F271-4B5C-ABAB-74565024558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36830</xdr:rowOff>
    </xdr:from>
    <xdr:to>
      <xdr:col>76</xdr:col>
      <xdr:colOff>165100</xdr:colOff>
      <xdr:row>79</xdr:row>
      <xdr:rowOff>138430</xdr:rowOff>
    </xdr:to>
    <xdr:sp macro="" textlink="">
      <xdr:nvSpPr>
        <xdr:cNvPr id="607" name="楕円 606">
          <a:extLst>
            <a:ext uri="{FF2B5EF4-FFF2-40B4-BE49-F238E27FC236}">
              <a16:creationId xmlns:a16="http://schemas.microsoft.com/office/drawing/2014/main" id="{370FC4E9-8126-4834-B37F-EE9ED679E1A6}"/>
            </a:ext>
          </a:extLst>
        </xdr:cNvPr>
        <xdr:cNvSpPr/>
      </xdr:nvSpPr>
      <xdr:spPr>
        <a:xfrm>
          <a:off x="14541500" y="13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143511</xdr:rowOff>
    </xdr:from>
    <xdr:to>
      <xdr:col>72</xdr:col>
      <xdr:colOff>38100</xdr:colOff>
      <xdr:row>80</xdr:row>
      <xdr:rowOff>73661</xdr:rowOff>
    </xdr:to>
    <xdr:sp macro="" textlink="">
      <xdr:nvSpPr>
        <xdr:cNvPr id="608" name="楕円 607">
          <a:extLst>
            <a:ext uri="{FF2B5EF4-FFF2-40B4-BE49-F238E27FC236}">
              <a16:creationId xmlns:a16="http://schemas.microsoft.com/office/drawing/2014/main" id="{1A4BDFD0-2901-43B3-8E96-D843A8619BF5}"/>
            </a:ext>
          </a:extLst>
        </xdr:cNvPr>
        <xdr:cNvSpPr/>
      </xdr:nvSpPr>
      <xdr:spPr>
        <a:xfrm>
          <a:off x="13652500" y="136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87630</xdr:rowOff>
    </xdr:from>
    <xdr:to>
      <xdr:col>76</xdr:col>
      <xdr:colOff>114300</xdr:colOff>
      <xdr:row>80</xdr:row>
      <xdr:rowOff>22861</xdr:rowOff>
    </xdr:to>
    <xdr:cxnSp macro="">
      <xdr:nvCxnSpPr>
        <xdr:cNvPr id="609" name="直線コネクタ 608">
          <a:extLst>
            <a:ext uri="{FF2B5EF4-FFF2-40B4-BE49-F238E27FC236}">
              <a16:creationId xmlns:a16="http://schemas.microsoft.com/office/drawing/2014/main" id="{F23DFFFB-B4F5-4E6D-A8B7-60F57601AD39}"/>
            </a:ext>
          </a:extLst>
        </xdr:cNvPr>
        <xdr:cNvCxnSpPr/>
      </xdr:nvCxnSpPr>
      <xdr:spPr>
        <a:xfrm flipV="1">
          <a:off x="13703300" y="136321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97789</xdr:rowOff>
    </xdr:from>
    <xdr:to>
      <xdr:col>67</xdr:col>
      <xdr:colOff>101600</xdr:colOff>
      <xdr:row>80</xdr:row>
      <xdr:rowOff>27939</xdr:rowOff>
    </xdr:to>
    <xdr:sp macro="" textlink="">
      <xdr:nvSpPr>
        <xdr:cNvPr id="610" name="楕円 609">
          <a:extLst>
            <a:ext uri="{FF2B5EF4-FFF2-40B4-BE49-F238E27FC236}">
              <a16:creationId xmlns:a16="http://schemas.microsoft.com/office/drawing/2014/main" id="{8219581D-0F4A-4D59-A3DD-8F7BD26C20E1}"/>
            </a:ext>
          </a:extLst>
        </xdr:cNvPr>
        <xdr:cNvSpPr/>
      </xdr:nvSpPr>
      <xdr:spPr>
        <a:xfrm>
          <a:off x="12763500" y="1364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148589</xdr:rowOff>
    </xdr:from>
    <xdr:to>
      <xdr:col>71</xdr:col>
      <xdr:colOff>177800</xdr:colOff>
      <xdr:row>80</xdr:row>
      <xdr:rowOff>22861</xdr:rowOff>
    </xdr:to>
    <xdr:cxnSp macro="">
      <xdr:nvCxnSpPr>
        <xdr:cNvPr id="611" name="直線コネクタ 610">
          <a:extLst>
            <a:ext uri="{FF2B5EF4-FFF2-40B4-BE49-F238E27FC236}">
              <a16:creationId xmlns:a16="http://schemas.microsoft.com/office/drawing/2014/main" id="{7E14EBFD-EAF9-43E5-BEDA-7BFF3FD890BA}"/>
            </a:ext>
          </a:extLst>
        </xdr:cNvPr>
        <xdr:cNvCxnSpPr/>
      </xdr:nvCxnSpPr>
      <xdr:spPr>
        <a:xfrm>
          <a:off x="12814300" y="136931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612" name="n_1aveValue【消防施設】&#10;有形固定資産減価償却率">
          <a:extLst>
            <a:ext uri="{FF2B5EF4-FFF2-40B4-BE49-F238E27FC236}">
              <a16:creationId xmlns:a16="http://schemas.microsoft.com/office/drawing/2014/main" id="{0C0A8802-E82D-422A-B41E-C695DCB87620}"/>
            </a:ext>
          </a:extLst>
        </xdr:cNvPr>
        <xdr:cNvSpPr txBox="1"/>
      </xdr:nvSpPr>
      <xdr:spPr>
        <a:xfrm>
          <a:off x="15266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22877</xdr:rowOff>
    </xdr:from>
    <xdr:ext cx="405111" cy="259045"/>
    <xdr:sp macro="" textlink="">
      <xdr:nvSpPr>
        <xdr:cNvPr id="613" name="n_2aveValue【消防施設】&#10;有形固定資産減価償却率">
          <a:extLst>
            <a:ext uri="{FF2B5EF4-FFF2-40B4-BE49-F238E27FC236}">
              <a16:creationId xmlns:a16="http://schemas.microsoft.com/office/drawing/2014/main" id="{3D50CC1B-BE56-42A4-AA44-982D69B30734}"/>
            </a:ext>
          </a:extLst>
        </xdr:cNvPr>
        <xdr:cNvSpPr txBox="1"/>
      </xdr:nvSpPr>
      <xdr:spPr>
        <a:xfrm>
          <a:off x="14389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150513</xdr:rowOff>
    </xdr:from>
    <xdr:ext cx="405111" cy="259045"/>
    <xdr:sp macro="" textlink="">
      <xdr:nvSpPr>
        <xdr:cNvPr id="614" name="n_3aveValue【消防施設】&#10;有形固定資産減価償却率">
          <a:extLst>
            <a:ext uri="{FF2B5EF4-FFF2-40B4-BE49-F238E27FC236}">
              <a16:creationId xmlns:a16="http://schemas.microsoft.com/office/drawing/2014/main" id="{F31B6DA4-7133-4A36-9339-6175B58E4FAD}"/>
            </a:ext>
          </a:extLst>
        </xdr:cNvPr>
        <xdr:cNvSpPr txBox="1"/>
      </xdr:nvSpPr>
      <xdr:spPr>
        <a:xfrm>
          <a:off x="13500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156227</xdr:rowOff>
    </xdr:from>
    <xdr:ext cx="405111" cy="259045"/>
    <xdr:sp macro="" textlink="">
      <xdr:nvSpPr>
        <xdr:cNvPr id="615" name="n_4aveValue【消防施設】&#10;有形固定資産減価償却率">
          <a:extLst>
            <a:ext uri="{FF2B5EF4-FFF2-40B4-BE49-F238E27FC236}">
              <a16:creationId xmlns:a16="http://schemas.microsoft.com/office/drawing/2014/main" id="{C4B6245C-D792-4201-AE10-650027667C74}"/>
            </a:ext>
          </a:extLst>
        </xdr:cNvPr>
        <xdr:cNvSpPr txBox="1"/>
      </xdr:nvSpPr>
      <xdr:spPr>
        <a:xfrm>
          <a:off x="12611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154957</xdr:rowOff>
    </xdr:from>
    <xdr:ext cx="405111" cy="259045"/>
    <xdr:sp macro="" textlink="">
      <xdr:nvSpPr>
        <xdr:cNvPr id="616" name="n_2mainValue【消防施設】&#10;有形固定資産減価償却率">
          <a:extLst>
            <a:ext uri="{FF2B5EF4-FFF2-40B4-BE49-F238E27FC236}">
              <a16:creationId xmlns:a16="http://schemas.microsoft.com/office/drawing/2014/main" id="{13AAAE42-6974-4B31-905B-A23C3D774064}"/>
            </a:ext>
          </a:extLst>
        </xdr:cNvPr>
        <xdr:cNvSpPr txBox="1"/>
      </xdr:nvSpPr>
      <xdr:spPr>
        <a:xfrm>
          <a:off x="14389744" y="1335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90188</xdr:rowOff>
    </xdr:from>
    <xdr:ext cx="405111" cy="259045"/>
    <xdr:sp macro="" textlink="">
      <xdr:nvSpPr>
        <xdr:cNvPr id="617" name="n_3mainValue【消防施設】&#10;有形固定資産減価償却率">
          <a:extLst>
            <a:ext uri="{FF2B5EF4-FFF2-40B4-BE49-F238E27FC236}">
              <a16:creationId xmlns:a16="http://schemas.microsoft.com/office/drawing/2014/main" id="{25C27510-A043-4A05-AAAB-990EE6684938}"/>
            </a:ext>
          </a:extLst>
        </xdr:cNvPr>
        <xdr:cNvSpPr txBox="1"/>
      </xdr:nvSpPr>
      <xdr:spPr>
        <a:xfrm>
          <a:off x="13500744"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44466</xdr:rowOff>
    </xdr:from>
    <xdr:ext cx="405111" cy="259045"/>
    <xdr:sp macro="" textlink="">
      <xdr:nvSpPr>
        <xdr:cNvPr id="618" name="n_4mainValue【消防施設】&#10;有形固定資産減価償却率">
          <a:extLst>
            <a:ext uri="{FF2B5EF4-FFF2-40B4-BE49-F238E27FC236}">
              <a16:creationId xmlns:a16="http://schemas.microsoft.com/office/drawing/2014/main" id="{0F638EDC-B66B-42B4-8425-DBF08AF9FCC1}"/>
            </a:ext>
          </a:extLst>
        </xdr:cNvPr>
        <xdr:cNvSpPr txBox="1"/>
      </xdr:nvSpPr>
      <xdr:spPr>
        <a:xfrm>
          <a:off x="12611744"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9" name="正方形/長方形 618">
          <a:extLst>
            <a:ext uri="{FF2B5EF4-FFF2-40B4-BE49-F238E27FC236}">
              <a16:creationId xmlns:a16="http://schemas.microsoft.com/office/drawing/2014/main" id="{38ACE406-992F-46F2-8060-ACD66F3D45D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0" name="正方形/長方形 619">
          <a:extLst>
            <a:ext uri="{FF2B5EF4-FFF2-40B4-BE49-F238E27FC236}">
              <a16:creationId xmlns:a16="http://schemas.microsoft.com/office/drawing/2014/main" id="{DFCD16B0-008B-4DE4-95CE-D595761A9E3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1" name="正方形/長方形 620">
          <a:extLst>
            <a:ext uri="{FF2B5EF4-FFF2-40B4-BE49-F238E27FC236}">
              <a16:creationId xmlns:a16="http://schemas.microsoft.com/office/drawing/2014/main" id="{9DDD93A4-842C-4E1C-8A18-210E6F0C052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2" name="正方形/長方形 621">
          <a:extLst>
            <a:ext uri="{FF2B5EF4-FFF2-40B4-BE49-F238E27FC236}">
              <a16:creationId xmlns:a16="http://schemas.microsoft.com/office/drawing/2014/main" id="{9A270DDB-7ECD-4A9F-8FA2-E8ED981E485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3" name="正方形/長方形 622">
          <a:extLst>
            <a:ext uri="{FF2B5EF4-FFF2-40B4-BE49-F238E27FC236}">
              <a16:creationId xmlns:a16="http://schemas.microsoft.com/office/drawing/2014/main" id="{12FB9661-7A04-45C9-A08C-E26ABBA0F0C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4" name="正方形/長方形 623">
          <a:extLst>
            <a:ext uri="{FF2B5EF4-FFF2-40B4-BE49-F238E27FC236}">
              <a16:creationId xmlns:a16="http://schemas.microsoft.com/office/drawing/2014/main" id="{CEACCEEB-95F2-423C-9254-CB3994FEA2E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5" name="正方形/長方形 624">
          <a:extLst>
            <a:ext uri="{FF2B5EF4-FFF2-40B4-BE49-F238E27FC236}">
              <a16:creationId xmlns:a16="http://schemas.microsoft.com/office/drawing/2014/main" id="{9C4CBDC0-6B1D-4679-BDF1-296B466F5D6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6" name="正方形/長方形 625">
          <a:extLst>
            <a:ext uri="{FF2B5EF4-FFF2-40B4-BE49-F238E27FC236}">
              <a16:creationId xmlns:a16="http://schemas.microsoft.com/office/drawing/2014/main" id="{0509FC0C-D07A-40C8-994D-B702189FC4E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7" name="テキスト ボックス 626">
          <a:extLst>
            <a:ext uri="{FF2B5EF4-FFF2-40B4-BE49-F238E27FC236}">
              <a16:creationId xmlns:a16="http://schemas.microsoft.com/office/drawing/2014/main" id="{91540A14-2984-4925-AB16-C46A65AA397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8" name="直線コネクタ 627">
          <a:extLst>
            <a:ext uri="{FF2B5EF4-FFF2-40B4-BE49-F238E27FC236}">
              <a16:creationId xmlns:a16="http://schemas.microsoft.com/office/drawing/2014/main" id="{9322CF87-B75A-4BE7-9C3A-572F68F4E29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29" name="直線コネクタ 628">
          <a:extLst>
            <a:ext uri="{FF2B5EF4-FFF2-40B4-BE49-F238E27FC236}">
              <a16:creationId xmlns:a16="http://schemas.microsoft.com/office/drawing/2014/main" id="{34BC7533-7782-4BE1-9CD1-66361BC2BA0A}"/>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0" name="テキスト ボックス 629">
          <a:extLst>
            <a:ext uri="{FF2B5EF4-FFF2-40B4-BE49-F238E27FC236}">
              <a16:creationId xmlns:a16="http://schemas.microsoft.com/office/drawing/2014/main" id="{8A321FC6-D6AD-4FCE-9EE3-315704FF0965}"/>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1" name="直線コネクタ 630">
          <a:extLst>
            <a:ext uri="{FF2B5EF4-FFF2-40B4-BE49-F238E27FC236}">
              <a16:creationId xmlns:a16="http://schemas.microsoft.com/office/drawing/2014/main" id="{C05C3229-EAFC-494E-B327-5FAE3EAEE192}"/>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2" name="テキスト ボックス 631">
          <a:extLst>
            <a:ext uri="{FF2B5EF4-FFF2-40B4-BE49-F238E27FC236}">
              <a16:creationId xmlns:a16="http://schemas.microsoft.com/office/drawing/2014/main" id="{06B4561B-9B79-4CA4-AD83-AFD45D78F861}"/>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33" name="直線コネクタ 632">
          <a:extLst>
            <a:ext uri="{FF2B5EF4-FFF2-40B4-BE49-F238E27FC236}">
              <a16:creationId xmlns:a16="http://schemas.microsoft.com/office/drawing/2014/main" id="{C6097494-87E2-4A4C-B073-7DFEE91B8778}"/>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34" name="テキスト ボックス 633">
          <a:extLst>
            <a:ext uri="{FF2B5EF4-FFF2-40B4-BE49-F238E27FC236}">
              <a16:creationId xmlns:a16="http://schemas.microsoft.com/office/drawing/2014/main" id="{104ECB5F-E8F7-45A4-9F7D-D21C5D9E8B6F}"/>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35" name="直線コネクタ 634">
          <a:extLst>
            <a:ext uri="{FF2B5EF4-FFF2-40B4-BE49-F238E27FC236}">
              <a16:creationId xmlns:a16="http://schemas.microsoft.com/office/drawing/2014/main" id="{21B43E78-176F-4A83-BA92-33EF7BC6EA16}"/>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36" name="テキスト ボックス 635">
          <a:extLst>
            <a:ext uri="{FF2B5EF4-FFF2-40B4-BE49-F238E27FC236}">
              <a16:creationId xmlns:a16="http://schemas.microsoft.com/office/drawing/2014/main" id="{437A915C-71FD-4CBA-81E0-92AF74B2EEF5}"/>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37" name="直線コネクタ 636">
          <a:extLst>
            <a:ext uri="{FF2B5EF4-FFF2-40B4-BE49-F238E27FC236}">
              <a16:creationId xmlns:a16="http://schemas.microsoft.com/office/drawing/2014/main" id="{03CDCCBE-4C1A-4445-85C8-917484652ABE}"/>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38" name="テキスト ボックス 637">
          <a:extLst>
            <a:ext uri="{FF2B5EF4-FFF2-40B4-BE49-F238E27FC236}">
              <a16:creationId xmlns:a16="http://schemas.microsoft.com/office/drawing/2014/main" id="{7CE5F0E1-7776-42F1-997A-3839308BA31A}"/>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39" name="直線コネクタ 638">
          <a:extLst>
            <a:ext uri="{FF2B5EF4-FFF2-40B4-BE49-F238E27FC236}">
              <a16:creationId xmlns:a16="http://schemas.microsoft.com/office/drawing/2014/main" id="{0AC1A952-58C8-4FE6-97A4-EC34C754B12D}"/>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0" name="テキスト ボックス 639">
          <a:extLst>
            <a:ext uri="{FF2B5EF4-FFF2-40B4-BE49-F238E27FC236}">
              <a16:creationId xmlns:a16="http://schemas.microsoft.com/office/drawing/2014/main" id="{F0FE0397-138E-4ACC-973B-270555B4248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1" name="直線コネクタ 640">
          <a:extLst>
            <a:ext uri="{FF2B5EF4-FFF2-40B4-BE49-F238E27FC236}">
              <a16:creationId xmlns:a16="http://schemas.microsoft.com/office/drawing/2014/main" id="{6462B2B4-8E7F-4094-A353-23149A66BB4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2" name="テキスト ボックス 641">
          <a:extLst>
            <a:ext uri="{FF2B5EF4-FFF2-40B4-BE49-F238E27FC236}">
              <a16:creationId xmlns:a16="http://schemas.microsoft.com/office/drawing/2014/main" id="{B9297736-8583-4765-9702-76108418355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3" name="【消防施設】&#10;一人当たり面積グラフ枠">
          <a:extLst>
            <a:ext uri="{FF2B5EF4-FFF2-40B4-BE49-F238E27FC236}">
              <a16:creationId xmlns:a16="http://schemas.microsoft.com/office/drawing/2014/main" id="{ACDF3375-A65F-488D-89F8-E871080F256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644" name="直線コネクタ 643">
          <a:extLst>
            <a:ext uri="{FF2B5EF4-FFF2-40B4-BE49-F238E27FC236}">
              <a16:creationId xmlns:a16="http://schemas.microsoft.com/office/drawing/2014/main" id="{90F3D915-2174-4190-A00B-55F76D443DB9}"/>
            </a:ext>
          </a:extLst>
        </xdr:cNvPr>
        <xdr:cNvCxnSpPr/>
      </xdr:nvCxnSpPr>
      <xdr:spPr>
        <a:xfrm flipV="1">
          <a:off x="22160864" y="13462363"/>
          <a:ext cx="0" cy="1431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645" name="【消防施設】&#10;一人当たり面積最小値テキスト">
          <a:extLst>
            <a:ext uri="{FF2B5EF4-FFF2-40B4-BE49-F238E27FC236}">
              <a16:creationId xmlns:a16="http://schemas.microsoft.com/office/drawing/2014/main" id="{66FA7A52-DA4D-4DFB-9D5A-03D8D152E407}"/>
            </a:ext>
          </a:extLst>
        </xdr:cNvPr>
        <xdr:cNvSpPr txBox="1"/>
      </xdr:nvSpPr>
      <xdr:spPr>
        <a:xfrm>
          <a:off x="22199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646" name="直線コネクタ 645">
          <a:extLst>
            <a:ext uri="{FF2B5EF4-FFF2-40B4-BE49-F238E27FC236}">
              <a16:creationId xmlns:a16="http://schemas.microsoft.com/office/drawing/2014/main" id="{DCEBE288-9636-4C90-99A7-182B7E583A7C}"/>
            </a:ext>
          </a:extLst>
        </xdr:cNvPr>
        <xdr:cNvCxnSpPr/>
      </xdr:nvCxnSpPr>
      <xdr:spPr>
        <a:xfrm>
          <a:off x="22072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647" name="【消防施設】&#10;一人当たり面積最大値テキスト">
          <a:extLst>
            <a:ext uri="{FF2B5EF4-FFF2-40B4-BE49-F238E27FC236}">
              <a16:creationId xmlns:a16="http://schemas.microsoft.com/office/drawing/2014/main" id="{181F6E0F-B1A2-4813-95C0-BFB3341C3D91}"/>
            </a:ext>
          </a:extLst>
        </xdr:cNvPr>
        <xdr:cNvSpPr txBox="1"/>
      </xdr:nvSpPr>
      <xdr:spPr>
        <a:xfrm>
          <a:off x="22199600" y="1323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648" name="直線コネクタ 647">
          <a:extLst>
            <a:ext uri="{FF2B5EF4-FFF2-40B4-BE49-F238E27FC236}">
              <a16:creationId xmlns:a16="http://schemas.microsoft.com/office/drawing/2014/main" id="{E162B5B7-8A82-4B58-8CD8-70218FFB38BF}"/>
            </a:ext>
          </a:extLst>
        </xdr:cNvPr>
        <xdr:cNvCxnSpPr/>
      </xdr:nvCxnSpPr>
      <xdr:spPr>
        <a:xfrm>
          <a:off x="22072600" y="1346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124114</xdr:rowOff>
    </xdr:from>
    <xdr:ext cx="469744" cy="259045"/>
    <xdr:sp macro="" textlink="">
      <xdr:nvSpPr>
        <xdr:cNvPr id="649" name="【消防施設】&#10;一人当たり面積平均値テキスト">
          <a:extLst>
            <a:ext uri="{FF2B5EF4-FFF2-40B4-BE49-F238E27FC236}">
              <a16:creationId xmlns:a16="http://schemas.microsoft.com/office/drawing/2014/main" id="{B8075F63-1017-48BE-AF76-E2364BBC7C47}"/>
            </a:ext>
          </a:extLst>
        </xdr:cNvPr>
        <xdr:cNvSpPr txBox="1"/>
      </xdr:nvSpPr>
      <xdr:spPr>
        <a:xfrm>
          <a:off x="22199600" y="14697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650" name="フローチャート: 判断 649">
          <a:extLst>
            <a:ext uri="{FF2B5EF4-FFF2-40B4-BE49-F238E27FC236}">
              <a16:creationId xmlns:a16="http://schemas.microsoft.com/office/drawing/2014/main" id="{8E74A28E-E6A6-40FF-8E59-5C4291FE0CF7}"/>
            </a:ext>
          </a:extLst>
        </xdr:cNvPr>
        <xdr:cNvSpPr/>
      </xdr:nvSpPr>
      <xdr:spPr>
        <a:xfrm>
          <a:off x="221107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651" name="フローチャート: 判断 650">
          <a:extLst>
            <a:ext uri="{FF2B5EF4-FFF2-40B4-BE49-F238E27FC236}">
              <a16:creationId xmlns:a16="http://schemas.microsoft.com/office/drawing/2014/main" id="{FF990DBD-810F-47A2-B9A6-4D427F149EDD}"/>
            </a:ext>
          </a:extLst>
        </xdr:cNvPr>
        <xdr:cNvSpPr/>
      </xdr:nvSpPr>
      <xdr:spPr>
        <a:xfrm>
          <a:off x="212725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162016</xdr:rowOff>
    </xdr:from>
    <xdr:to>
      <xdr:col>107</xdr:col>
      <xdr:colOff>101600</xdr:colOff>
      <xdr:row>86</xdr:row>
      <xdr:rowOff>92166</xdr:rowOff>
    </xdr:to>
    <xdr:sp macro="" textlink="">
      <xdr:nvSpPr>
        <xdr:cNvPr id="652" name="フローチャート: 判断 651">
          <a:extLst>
            <a:ext uri="{FF2B5EF4-FFF2-40B4-BE49-F238E27FC236}">
              <a16:creationId xmlns:a16="http://schemas.microsoft.com/office/drawing/2014/main" id="{1A951F4B-E94D-4DB6-9C4C-3BB243AC6CAF}"/>
            </a:ext>
          </a:extLst>
        </xdr:cNvPr>
        <xdr:cNvSpPr/>
      </xdr:nvSpPr>
      <xdr:spPr>
        <a:xfrm>
          <a:off x="20383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163105</xdr:rowOff>
    </xdr:from>
    <xdr:to>
      <xdr:col>102</xdr:col>
      <xdr:colOff>165100</xdr:colOff>
      <xdr:row>86</xdr:row>
      <xdr:rowOff>93255</xdr:rowOff>
    </xdr:to>
    <xdr:sp macro="" textlink="">
      <xdr:nvSpPr>
        <xdr:cNvPr id="653" name="フローチャート: 判断 652">
          <a:extLst>
            <a:ext uri="{FF2B5EF4-FFF2-40B4-BE49-F238E27FC236}">
              <a16:creationId xmlns:a16="http://schemas.microsoft.com/office/drawing/2014/main" id="{D7391605-E56A-4254-A095-99773BE13609}"/>
            </a:ext>
          </a:extLst>
        </xdr:cNvPr>
        <xdr:cNvSpPr/>
      </xdr:nvSpPr>
      <xdr:spPr>
        <a:xfrm>
          <a:off x="19494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160927</xdr:rowOff>
    </xdr:from>
    <xdr:to>
      <xdr:col>98</xdr:col>
      <xdr:colOff>38100</xdr:colOff>
      <xdr:row>86</xdr:row>
      <xdr:rowOff>91077</xdr:rowOff>
    </xdr:to>
    <xdr:sp macro="" textlink="">
      <xdr:nvSpPr>
        <xdr:cNvPr id="654" name="フローチャート: 判断 653">
          <a:extLst>
            <a:ext uri="{FF2B5EF4-FFF2-40B4-BE49-F238E27FC236}">
              <a16:creationId xmlns:a16="http://schemas.microsoft.com/office/drawing/2014/main" id="{635CC961-7BB8-4340-8111-428C1C84448C}"/>
            </a:ext>
          </a:extLst>
        </xdr:cNvPr>
        <xdr:cNvSpPr/>
      </xdr:nvSpPr>
      <xdr:spPr>
        <a:xfrm>
          <a:off x="18605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25C88239-6378-4B24-B730-6114C25F5A6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988AF5D8-7EE0-4D5F-AEA4-994E60935DD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46F3DC13-B210-4CEA-BF0E-196F756501F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4DBA438D-80EE-476A-8E1A-3D06648BA3B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2FD4D487-D79C-4BC0-B1A3-8CAF4FCB150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77651</xdr:rowOff>
    </xdr:from>
    <xdr:to>
      <xdr:col>107</xdr:col>
      <xdr:colOff>101600</xdr:colOff>
      <xdr:row>87</xdr:row>
      <xdr:rowOff>7801</xdr:rowOff>
    </xdr:to>
    <xdr:sp macro="" textlink="">
      <xdr:nvSpPr>
        <xdr:cNvPr id="660" name="楕円 659">
          <a:extLst>
            <a:ext uri="{FF2B5EF4-FFF2-40B4-BE49-F238E27FC236}">
              <a16:creationId xmlns:a16="http://schemas.microsoft.com/office/drawing/2014/main" id="{C8EB5916-3470-4CC9-BC11-EEF67D03FF80}"/>
            </a:ext>
          </a:extLst>
        </xdr:cNvPr>
        <xdr:cNvSpPr/>
      </xdr:nvSpPr>
      <xdr:spPr>
        <a:xfrm>
          <a:off x="20383500" y="1482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77651</xdr:rowOff>
    </xdr:from>
    <xdr:to>
      <xdr:col>102</xdr:col>
      <xdr:colOff>165100</xdr:colOff>
      <xdr:row>87</xdr:row>
      <xdr:rowOff>7801</xdr:rowOff>
    </xdr:to>
    <xdr:sp macro="" textlink="">
      <xdr:nvSpPr>
        <xdr:cNvPr id="661" name="楕円 660">
          <a:extLst>
            <a:ext uri="{FF2B5EF4-FFF2-40B4-BE49-F238E27FC236}">
              <a16:creationId xmlns:a16="http://schemas.microsoft.com/office/drawing/2014/main" id="{EE76C755-2AB7-4F67-8512-B40C3A275ACE}"/>
            </a:ext>
          </a:extLst>
        </xdr:cNvPr>
        <xdr:cNvSpPr/>
      </xdr:nvSpPr>
      <xdr:spPr>
        <a:xfrm>
          <a:off x="19494500" y="1482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128451</xdr:rowOff>
    </xdr:from>
    <xdr:to>
      <xdr:col>107</xdr:col>
      <xdr:colOff>50800</xdr:colOff>
      <xdr:row>86</xdr:row>
      <xdr:rowOff>128451</xdr:rowOff>
    </xdr:to>
    <xdr:cxnSp macro="">
      <xdr:nvCxnSpPr>
        <xdr:cNvPr id="662" name="直線コネクタ 661">
          <a:extLst>
            <a:ext uri="{FF2B5EF4-FFF2-40B4-BE49-F238E27FC236}">
              <a16:creationId xmlns:a16="http://schemas.microsoft.com/office/drawing/2014/main" id="{5E9C6384-4E33-4A41-910D-F226D98264D1}"/>
            </a:ext>
          </a:extLst>
        </xdr:cNvPr>
        <xdr:cNvCxnSpPr/>
      </xdr:nvCxnSpPr>
      <xdr:spPr>
        <a:xfrm>
          <a:off x="19545300" y="148731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77651</xdr:rowOff>
    </xdr:from>
    <xdr:to>
      <xdr:col>98</xdr:col>
      <xdr:colOff>38100</xdr:colOff>
      <xdr:row>87</xdr:row>
      <xdr:rowOff>7801</xdr:rowOff>
    </xdr:to>
    <xdr:sp macro="" textlink="">
      <xdr:nvSpPr>
        <xdr:cNvPr id="663" name="楕円 662">
          <a:extLst>
            <a:ext uri="{FF2B5EF4-FFF2-40B4-BE49-F238E27FC236}">
              <a16:creationId xmlns:a16="http://schemas.microsoft.com/office/drawing/2014/main" id="{BA0E8B2E-57C5-4BD4-9942-697EC4EE798A}"/>
            </a:ext>
          </a:extLst>
        </xdr:cNvPr>
        <xdr:cNvSpPr/>
      </xdr:nvSpPr>
      <xdr:spPr>
        <a:xfrm>
          <a:off x="18605500" y="1482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128451</xdr:rowOff>
    </xdr:from>
    <xdr:to>
      <xdr:col>102</xdr:col>
      <xdr:colOff>114300</xdr:colOff>
      <xdr:row>86</xdr:row>
      <xdr:rowOff>128451</xdr:rowOff>
    </xdr:to>
    <xdr:cxnSp macro="">
      <xdr:nvCxnSpPr>
        <xdr:cNvPr id="664" name="直線コネクタ 663">
          <a:extLst>
            <a:ext uri="{FF2B5EF4-FFF2-40B4-BE49-F238E27FC236}">
              <a16:creationId xmlns:a16="http://schemas.microsoft.com/office/drawing/2014/main" id="{3F60E232-070F-4C23-BE94-555ADC91A042}"/>
            </a:ext>
          </a:extLst>
        </xdr:cNvPr>
        <xdr:cNvCxnSpPr/>
      </xdr:nvCxnSpPr>
      <xdr:spPr>
        <a:xfrm>
          <a:off x="18656300" y="148731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99984</xdr:rowOff>
    </xdr:from>
    <xdr:ext cx="469744" cy="259045"/>
    <xdr:sp macro="" textlink="">
      <xdr:nvSpPr>
        <xdr:cNvPr id="665" name="n_1aveValue【消防施設】&#10;一人当たり面積">
          <a:extLst>
            <a:ext uri="{FF2B5EF4-FFF2-40B4-BE49-F238E27FC236}">
              <a16:creationId xmlns:a16="http://schemas.microsoft.com/office/drawing/2014/main" id="{967E76C0-BDA4-45A0-A7D6-FB3590030995}"/>
            </a:ext>
          </a:extLst>
        </xdr:cNvPr>
        <xdr:cNvSpPr txBox="1"/>
      </xdr:nvSpPr>
      <xdr:spPr>
        <a:xfrm>
          <a:off x="21075727" y="1450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108693</xdr:rowOff>
    </xdr:from>
    <xdr:ext cx="469744" cy="259045"/>
    <xdr:sp macro="" textlink="">
      <xdr:nvSpPr>
        <xdr:cNvPr id="666" name="n_2aveValue【消防施設】&#10;一人当たり面積">
          <a:extLst>
            <a:ext uri="{FF2B5EF4-FFF2-40B4-BE49-F238E27FC236}">
              <a16:creationId xmlns:a16="http://schemas.microsoft.com/office/drawing/2014/main" id="{593C1F6C-9A78-4B0C-B087-3A8EC9F86008}"/>
            </a:ext>
          </a:extLst>
        </xdr:cNvPr>
        <xdr:cNvSpPr txBox="1"/>
      </xdr:nvSpPr>
      <xdr:spPr>
        <a:xfrm>
          <a:off x="201994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109782</xdr:rowOff>
    </xdr:from>
    <xdr:ext cx="469744" cy="259045"/>
    <xdr:sp macro="" textlink="">
      <xdr:nvSpPr>
        <xdr:cNvPr id="667" name="n_3aveValue【消防施設】&#10;一人当たり面積">
          <a:extLst>
            <a:ext uri="{FF2B5EF4-FFF2-40B4-BE49-F238E27FC236}">
              <a16:creationId xmlns:a16="http://schemas.microsoft.com/office/drawing/2014/main" id="{3A21183E-29F9-489C-97AD-28BAF1D1E98D}"/>
            </a:ext>
          </a:extLst>
        </xdr:cNvPr>
        <xdr:cNvSpPr txBox="1"/>
      </xdr:nvSpPr>
      <xdr:spPr>
        <a:xfrm>
          <a:off x="19310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107604</xdr:rowOff>
    </xdr:from>
    <xdr:ext cx="469744" cy="259045"/>
    <xdr:sp macro="" textlink="">
      <xdr:nvSpPr>
        <xdr:cNvPr id="668" name="n_4aveValue【消防施設】&#10;一人当たり面積">
          <a:extLst>
            <a:ext uri="{FF2B5EF4-FFF2-40B4-BE49-F238E27FC236}">
              <a16:creationId xmlns:a16="http://schemas.microsoft.com/office/drawing/2014/main" id="{5D470CB5-8579-44D7-827A-E6B0E6826463}"/>
            </a:ext>
          </a:extLst>
        </xdr:cNvPr>
        <xdr:cNvSpPr txBox="1"/>
      </xdr:nvSpPr>
      <xdr:spPr>
        <a:xfrm>
          <a:off x="18421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170378</xdr:rowOff>
    </xdr:from>
    <xdr:ext cx="469744" cy="259045"/>
    <xdr:sp macro="" textlink="">
      <xdr:nvSpPr>
        <xdr:cNvPr id="669" name="n_2mainValue【消防施設】&#10;一人当たり面積">
          <a:extLst>
            <a:ext uri="{FF2B5EF4-FFF2-40B4-BE49-F238E27FC236}">
              <a16:creationId xmlns:a16="http://schemas.microsoft.com/office/drawing/2014/main" id="{D0946123-7E55-455A-82F9-930EB6F40910}"/>
            </a:ext>
          </a:extLst>
        </xdr:cNvPr>
        <xdr:cNvSpPr txBox="1"/>
      </xdr:nvSpPr>
      <xdr:spPr>
        <a:xfrm>
          <a:off x="20199427"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170378</xdr:rowOff>
    </xdr:from>
    <xdr:ext cx="469744" cy="259045"/>
    <xdr:sp macro="" textlink="">
      <xdr:nvSpPr>
        <xdr:cNvPr id="670" name="n_3mainValue【消防施設】&#10;一人当たり面積">
          <a:extLst>
            <a:ext uri="{FF2B5EF4-FFF2-40B4-BE49-F238E27FC236}">
              <a16:creationId xmlns:a16="http://schemas.microsoft.com/office/drawing/2014/main" id="{096DDB0E-313D-44C6-95BE-E28BA3FF7FF0}"/>
            </a:ext>
          </a:extLst>
        </xdr:cNvPr>
        <xdr:cNvSpPr txBox="1"/>
      </xdr:nvSpPr>
      <xdr:spPr>
        <a:xfrm>
          <a:off x="19310427"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170378</xdr:rowOff>
    </xdr:from>
    <xdr:ext cx="469744" cy="259045"/>
    <xdr:sp macro="" textlink="">
      <xdr:nvSpPr>
        <xdr:cNvPr id="671" name="n_4mainValue【消防施設】&#10;一人当たり面積">
          <a:extLst>
            <a:ext uri="{FF2B5EF4-FFF2-40B4-BE49-F238E27FC236}">
              <a16:creationId xmlns:a16="http://schemas.microsoft.com/office/drawing/2014/main" id="{0BE1E4AD-B8E9-4ED2-8586-0E184954DBAD}"/>
            </a:ext>
          </a:extLst>
        </xdr:cNvPr>
        <xdr:cNvSpPr txBox="1"/>
      </xdr:nvSpPr>
      <xdr:spPr>
        <a:xfrm>
          <a:off x="18421427"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2" name="正方形/長方形 671">
          <a:extLst>
            <a:ext uri="{FF2B5EF4-FFF2-40B4-BE49-F238E27FC236}">
              <a16:creationId xmlns:a16="http://schemas.microsoft.com/office/drawing/2014/main" id="{4057D9C4-2202-42F6-9FB2-ECA3A41CCEB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3" name="正方形/長方形 672">
          <a:extLst>
            <a:ext uri="{FF2B5EF4-FFF2-40B4-BE49-F238E27FC236}">
              <a16:creationId xmlns:a16="http://schemas.microsoft.com/office/drawing/2014/main" id="{1F6D6A9F-1B8E-4AA2-935F-91E2DAEF72A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4" name="正方形/長方形 673">
          <a:extLst>
            <a:ext uri="{FF2B5EF4-FFF2-40B4-BE49-F238E27FC236}">
              <a16:creationId xmlns:a16="http://schemas.microsoft.com/office/drawing/2014/main" id="{BE86A28A-DF8B-41ED-A91C-F8B82259D60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5" name="正方形/長方形 674">
          <a:extLst>
            <a:ext uri="{FF2B5EF4-FFF2-40B4-BE49-F238E27FC236}">
              <a16:creationId xmlns:a16="http://schemas.microsoft.com/office/drawing/2014/main" id="{AA269F19-A0D4-43E6-BDEB-085AC5E359C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6" name="正方形/長方形 675">
          <a:extLst>
            <a:ext uri="{FF2B5EF4-FFF2-40B4-BE49-F238E27FC236}">
              <a16:creationId xmlns:a16="http://schemas.microsoft.com/office/drawing/2014/main" id="{40595A6A-BB15-483E-80C7-69DD9373822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7" name="正方形/長方形 676">
          <a:extLst>
            <a:ext uri="{FF2B5EF4-FFF2-40B4-BE49-F238E27FC236}">
              <a16:creationId xmlns:a16="http://schemas.microsoft.com/office/drawing/2014/main" id="{6299C7AE-59F9-45DF-8740-DCBB957795A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8" name="正方形/長方形 677">
          <a:extLst>
            <a:ext uri="{FF2B5EF4-FFF2-40B4-BE49-F238E27FC236}">
              <a16:creationId xmlns:a16="http://schemas.microsoft.com/office/drawing/2014/main" id="{D9807374-9DEC-4858-BC0B-496A7BA8AA3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9" name="正方形/長方形 678">
          <a:extLst>
            <a:ext uri="{FF2B5EF4-FFF2-40B4-BE49-F238E27FC236}">
              <a16:creationId xmlns:a16="http://schemas.microsoft.com/office/drawing/2014/main" id="{D8FF1BF6-258E-4FF6-8B51-29CA6A0DEEF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0" name="テキスト ボックス 679">
          <a:extLst>
            <a:ext uri="{FF2B5EF4-FFF2-40B4-BE49-F238E27FC236}">
              <a16:creationId xmlns:a16="http://schemas.microsoft.com/office/drawing/2014/main" id="{44FC37DE-338C-488D-8EFE-056FFF636FD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1" name="直線コネクタ 680">
          <a:extLst>
            <a:ext uri="{FF2B5EF4-FFF2-40B4-BE49-F238E27FC236}">
              <a16:creationId xmlns:a16="http://schemas.microsoft.com/office/drawing/2014/main" id="{2A929254-0DF6-4553-8EE5-AB71865C25A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82" name="テキスト ボックス 681">
          <a:extLst>
            <a:ext uri="{FF2B5EF4-FFF2-40B4-BE49-F238E27FC236}">
              <a16:creationId xmlns:a16="http://schemas.microsoft.com/office/drawing/2014/main" id="{758FCF57-BAFA-402E-927D-752F4BA7750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83" name="直線コネクタ 682">
          <a:extLst>
            <a:ext uri="{FF2B5EF4-FFF2-40B4-BE49-F238E27FC236}">
              <a16:creationId xmlns:a16="http://schemas.microsoft.com/office/drawing/2014/main" id="{D53B1D7F-803A-4506-92F5-655E9A71A82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84" name="テキスト ボックス 683">
          <a:extLst>
            <a:ext uri="{FF2B5EF4-FFF2-40B4-BE49-F238E27FC236}">
              <a16:creationId xmlns:a16="http://schemas.microsoft.com/office/drawing/2014/main" id="{BF157B88-6D2B-40D7-8803-5AAFD38D270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5" name="直線コネクタ 684">
          <a:extLst>
            <a:ext uri="{FF2B5EF4-FFF2-40B4-BE49-F238E27FC236}">
              <a16:creationId xmlns:a16="http://schemas.microsoft.com/office/drawing/2014/main" id="{14317900-1DA2-4E59-8CF7-0DBA1241AE1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6" name="テキスト ボックス 685">
          <a:extLst>
            <a:ext uri="{FF2B5EF4-FFF2-40B4-BE49-F238E27FC236}">
              <a16:creationId xmlns:a16="http://schemas.microsoft.com/office/drawing/2014/main" id="{E06E7042-C502-4BED-A3FA-AE74E31391C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7" name="直線コネクタ 686">
          <a:extLst>
            <a:ext uri="{FF2B5EF4-FFF2-40B4-BE49-F238E27FC236}">
              <a16:creationId xmlns:a16="http://schemas.microsoft.com/office/drawing/2014/main" id="{BE0E93E4-6E01-416C-A95A-97217C5AFA2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8" name="テキスト ボックス 687">
          <a:extLst>
            <a:ext uri="{FF2B5EF4-FFF2-40B4-BE49-F238E27FC236}">
              <a16:creationId xmlns:a16="http://schemas.microsoft.com/office/drawing/2014/main" id="{714CC2CB-D116-40E8-9AA3-5BCBA369EAD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9" name="直線コネクタ 688">
          <a:extLst>
            <a:ext uri="{FF2B5EF4-FFF2-40B4-BE49-F238E27FC236}">
              <a16:creationId xmlns:a16="http://schemas.microsoft.com/office/drawing/2014/main" id="{1D12877D-1056-40A1-8C2A-304CCFF2C24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0" name="テキスト ボックス 689">
          <a:extLst>
            <a:ext uri="{FF2B5EF4-FFF2-40B4-BE49-F238E27FC236}">
              <a16:creationId xmlns:a16="http://schemas.microsoft.com/office/drawing/2014/main" id="{04F38715-3948-4C3E-91EB-88076FA5506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1" name="直線コネクタ 690">
          <a:extLst>
            <a:ext uri="{FF2B5EF4-FFF2-40B4-BE49-F238E27FC236}">
              <a16:creationId xmlns:a16="http://schemas.microsoft.com/office/drawing/2014/main" id="{B65B8B40-A85A-43BA-A91D-062792F3980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2" name="テキスト ボックス 691">
          <a:extLst>
            <a:ext uri="{FF2B5EF4-FFF2-40B4-BE49-F238E27FC236}">
              <a16:creationId xmlns:a16="http://schemas.microsoft.com/office/drawing/2014/main" id="{23D7BC7D-FC37-457C-9010-0C1DFEA9150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3" name="直線コネクタ 692">
          <a:extLst>
            <a:ext uri="{FF2B5EF4-FFF2-40B4-BE49-F238E27FC236}">
              <a16:creationId xmlns:a16="http://schemas.microsoft.com/office/drawing/2014/main" id="{23065EDC-C0B6-48CF-87E4-D7505771C24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94" name="テキスト ボックス 693">
          <a:extLst>
            <a:ext uri="{FF2B5EF4-FFF2-40B4-BE49-F238E27FC236}">
              <a16:creationId xmlns:a16="http://schemas.microsoft.com/office/drawing/2014/main" id="{0290A915-970F-4F1D-87F6-EC434325C93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5" name="直線コネクタ 694">
          <a:extLst>
            <a:ext uri="{FF2B5EF4-FFF2-40B4-BE49-F238E27FC236}">
              <a16:creationId xmlns:a16="http://schemas.microsoft.com/office/drawing/2014/main" id="{FC3AD662-1A7A-4211-8BC4-D04A33D5207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6" name="【庁舎】&#10;有形固定資産減価償却率グラフ枠">
          <a:extLst>
            <a:ext uri="{FF2B5EF4-FFF2-40B4-BE49-F238E27FC236}">
              <a16:creationId xmlns:a16="http://schemas.microsoft.com/office/drawing/2014/main" id="{A251A2C1-7E16-45C3-B021-ED654459304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697" name="直線コネクタ 696">
          <a:extLst>
            <a:ext uri="{FF2B5EF4-FFF2-40B4-BE49-F238E27FC236}">
              <a16:creationId xmlns:a16="http://schemas.microsoft.com/office/drawing/2014/main" id="{7AFEAD2A-C88E-4D57-B1B4-975DD27F936B}"/>
            </a:ext>
          </a:extLst>
        </xdr:cNvPr>
        <xdr:cNvCxnSpPr/>
      </xdr:nvCxnSpPr>
      <xdr:spPr>
        <a:xfrm flipV="1">
          <a:off x="16318864" y="170905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98" name="【庁舎】&#10;有形固定資産減価償却率最小値テキスト">
          <a:extLst>
            <a:ext uri="{FF2B5EF4-FFF2-40B4-BE49-F238E27FC236}">
              <a16:creationId xmlns:a16="http://schemas.microsoft.com/office/drawing/2014/main" id="{548F5413-0572-4F59-A749-2CBE13F26347}"/>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99" name="直線コネクタ 698">
          <a:extLst>
            <a:ext uri="{FF2B5EF4-FFF2-40B4-BE49-F238E27FC236}">
              <a16:creationId xmlns:a16="http://schemas.microsoft.com/office/drawing/2014/main" id="{427C6C14-EB8F-44E7-B274-BD0DCB6AB2D4}"/>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00" name="【庁舎】&#10;有形固定資産減価償却率最大値テキスト">
          <a:extLst>
            <a:ext uri="{FF2B5EF4-FFF2-40B4-BE49-F238E27FC236}">
              <a16:creationId xmlns:a16="http://schemas.microsoft.com/office/drawing/2014/main" id="{EFB7AD3D-7F1B-470A-A3EA-F8F8BA00C601}"/>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1" name="直線コネクタ 700">
          <a:extLst>
            <a:ext uri="{FF2B5EF4-FFF2-40B4-BE49-F238E27FC236}">
              <a16:creationId xmlns:a16="http://schemas.microsoft.com/office/drawing/2014/main" id="{B3F06E4A-E762-4A5C-A2A0-AF01F1C6B6AF}"/>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49547</xdr:rowOff>
    </xdr:from>
    <xdr:ext cx="405111" cy="259045"/>
    <xdr:sp macro="" textlink="">
      <xdr:nvSpPr>
        <xdr:cNvPr id="702" name="【庁舎】&#10;有形固定資産減価償却率平均値テキスト">
          <a:extLst>
            <a:ext uri="{FF2B5EF4-FFF2-40B4-BE49-F238E27FC236}">
              <a16:creationId xmlns:a16="http://schemas.microsoft.com/office/drawing/2014/main" id="{B4D01EA9-52E1-4D65-88FA-CBC609C9970C}"/>
            </a:ext>
          </a:extLst>
        </xdr:cNvPr>
        <xdr:cNvSpPr txBox="1"/>
      </xdr:nvSpPr>
      <xdr:spPr>
        <a:xfrm>
          <a:off x="16357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703" name="フローチャート: 判断 702">
          <a:extLst>
            <a:ext uri="{FF2B5EF4-FFF2-40B4-BE49-F238E27FC236}">
              <a16:creationId xmlns:a16="http://schemas.microsoft.com/office/drawing/2014/main" id="{3BB556C5-63BF-4D7D-B261-86F107751516}"/>
            </a:ext>
          </a:extLst>
        </xdr:cNvPr>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704" name="フローチャート: 判断 703">
          <a:extLst>
            <a:ext uri="{FF2B5EF4-FFF2-40B4-BE49-F238E27FC236}">
              <a16:creationId xmlns:a16="http://schemas.microsoft.com/office/drawing/2014/main" id="{6A6DA777-4432-4465-855D-F7284EB88B52}"/>
            </a:ext>
          </a:extLst>
        </xdr:cNvPr>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05" name="フローチャート: 判断 704">
          <a:extLst>
            <a:ext uri="{FF2B5EF4-FFF2-40B4-BE49-F238E27FC236}">
              <a16:creationId xmlns:a16="http://schemas.microsoft.com/office/drawing/2014/main" id="{A75E255A-355A-4876-9994-E45B8CF23FF0}"/>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706" name="フローチャート: 判断 705">
          <a:extLst>
            <a:ext uri="{FF2B5EF4-FFF2-40B4-BE49-F238E27FC236}">
              <a16:creationId xmlns:a16="http://schemas.microsoft.com/office/drawing/2014/main" id="{34EEDBBF-EC97-459A-8090-2D7A509828DA}"/>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707" name="フローチャート: 判断 706">
          <a:extLst>
            <a:ext uri="{FF2B5EF4-FFF2-40B4-BE49-F238E27FC236}">
              <a16:creationId xmlns:a16="http://schemas.microsoft.com/office/drawing/2014/main" id="{0922C985-0FDD-4160-ABB8-D9B7188956EA}"/>
            </a:ext>
          </a:extLst>
        </xdr:cNvPr>
        <xdr:cNvSpPr/>
      </xdr:nvSpPr>
      <xdr:spPr>
        <a:xfrm>
          <a:off x="12763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710D4A9B-4CF5-4DD0-999E-4ED14C4B321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A2895FB8-448D-4E24-8DAC-FCB9761278E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9089D574-0E29-47D1-9F90-D3FDAF2064E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F093B28A-5A36-40B7-A8E8-DEE5D617B7A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0ADCD90E-EAAD-4D10-A7C2-ED65FA004AF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101</xdr:row>
      <xdr:rowOff>25400</xdr:rowOff>
    </xdr:from>
    <xdr:to>
      <xdr:col>76</xdr:col>
      <xdr:colOff>165100</xdr:colOff>
      <xdr:row>101</xdr:row>
      <xdr:rowOff>127000</xdr:rowOff>
    </xdr:to>
    <xdr:sp macro="" textlink="">
      <xdr:nvSpPr>
        <xdr:cNvPr id="713" name="楕円 712">
          <a:extLst>
            <a:ext uri="{FF2B5EF4-FFF2-40B4-BE49-F238E27FC236}">
              <a16:creationId xmlns:a16="http://schemas.microsoft.com/office/drawing/2014/main" id="{AF6E6B16-A697-461A-B131-118586360362}"/>
            </a:ext>
          </a:extLst>
        </xdr:cNvPr>
        <xdr:cNvSpPr/>
      </xdr:nvSpPr>
      <xdr:spPr>
        <a:xfrm>
          <a:off x="14541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107</xdr:row>
      <xdr:rowOff>66221</xdr:rowOff>
    </xdr:from>
    <xdr:to>
      <xdr:col>72</xdr:col>
      <xdr:colOff>38100</xdr:colOff>
      <xdr:row>107</xdr:row>
      <xdr:rowOff>167821</xdr:rowOff>
    </xdr:to>
    <xdr:sp macro="" textlink="">
      <xdr:nvSpPr>
        <xdr:cNvPr id="714" name="楕円 713">
          <a:extLst>
            <a:ext uri="{FF2B5EF4-FFF2-40B4-BE49-F238E27FC236}">
              <a16:creationId xmlns:a16="http://schemas.microsoft.com/office/drawing/2014/main" id="{8EE3725D-5EF7-418C-9DA6-EAB928BF7F74}"/>
            </a:ext>
          </a:extLst>
        </xdr:cNvPr>
        <xdr:cNvSpPr/>
      </xdr:nvSpPr>
      <xdr:spPr>
        <a:xfrm>
          <a:off x="13652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76200</xdr:rowOff>
    </xdr:from>
    <xdr:to>
      <xdr:col>76</xdr:col>
      <xdr:colOff>114300</xdr:colOff>
      <xdr:row>107</xdr:row>
      <xdr:rowOff>117021</xdr:rowOff>
    </xdr:to>
    <xdr:cxnSp macro="">
      <xdr:nvCxnSpPr>
        <xdr:cNvPr id="715" name="直線コネクタ 714">
          <a:extLst>
            <a:ext uri="{FF2B5EF4-FFF2-40B4-BE49-F238E27FC236}">
              <a16:creationId xmlns:a16="http://schemas.microsoft.com/office/drawing/2014/main" id="{39C3BDEA-4EAE-4C6A-A076-47ECF7ECA8C5}"/>
            </a:ext>
          </a:extLst>
        </xdr:cNvPr>
        <xdr:cNvCxnSpPr/>
      </xdr:nvCxnSpPr>
      <xdr:spPr>
        <a:xfrm flipV="1">
          <a:off x="13703300" y="17392650"/>
          <a:ext cx="889000" cy="106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44994</xdr:rowOff>
    </xdr:from>
    <xdr:to>
      <xdr:col>67</xdr:col>
      <xdr:colOff>101600</xdr:colOff>
      <xdr:row>107</xdr:row>
      <xdr:rowOff>146594</xdr:rowOff>
    </xdr:to>
    <xdr:sp macro="" textlink="">
      <xdr:nvSpPr>
        <xdr:cNvPr id="716" name="楕円 715">
          <a:extLst>
            <a:ext uri="{FF2B5EF4-FFF2-40B4-BE49-F238E27FC236}">
              <a16:creationId xmlns:a16="http://schemas.microsoft.com/office/drawing/2014/main" id="{EC5DD120-F09A-4E44-906D-D5DA92051881}"/>
            </a:ext>
          </a:extLst>
        </xdr:cNvPr>
        <xdr:cNvSpPr/>
      </xdr:nvSpPr>
      <xdr:spPr>
        <a:xfrm>
          <a:off x="12763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95794</xdr:rowOff>
    </xdr:from>
    <xdr:to>
      <xdr:col>71</xdr:col>
      <xdr:colOff>177800</xdr:colOff>
      <xdr:row>107</xdr:row>
      <xdr:rowOff>117021</xdr:rowOff>
    </xdr:to>
    <xdr:cxnSp macro="">
      <xdr:nvCxnSpPr>
        <xdr:cNvPr id="717" name="直線コネクタ 716">
          <a:extLst>
            <a:ext uri="{FF2B5EF4-FFF2-40B4-BE49-F238E27FC236}">
              <a16:creationId xmlns:a16="http://schemas.microsoft.com/office/drawing/2014/main" id="{33E3E4B3-F197-4732-8410-A57AB34318A2}"/>
            </a:ext>
          </a:extLst>
        </xdr:cNvPr>
        <xdr:cNvCxnSpPr/>
      </xdr:nvCxnSpPr>
      <xdr:spPr>
        <a:xfrm>
          <a:off x="12814300" y="1844094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718" name="n_1aveValue【庁舎】&#10;有形固定資産減価償却率">
          <a:extLst>
            <a:ext uri="{FF2B5EF4-FFF2-40B4-BE49-F238E27FC236}">
              <a16:creationId xmlns:a16="http://schemas.microsoft.com/office/drawing/2014/main" id="{20C5DC22-E5F4-4D6F-9F53-BD00A5326A57}"/>
            </a:ext>
          </a:extLst>
        </xdr:cNvPr>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139354</xdr:rowOff>
    </xdr:from>
    <xdr:ext cx="405111" cy="259045"/>
    <xdr:sp macro="" textlink="">
      <xdr:nvSpPr>
        <xdr:cNvPr id="719" name="n_2aveValue【庁舎】&#10;有形固定資産減価償却率">
          <a:extLst>
            <a:ext uri="{FF2B5EF4-FFF2-40B4-BE49-F238E27FC236}">
              <a16:creationId xmlns:a16="http://schemas.microsoft.com/office/drawing/2014/main" id="{AC0E9C82-9EDB-4D18-B804-A1AF0903585C}"/>
            </a:ext>
          </a:extLst>
        </xdr:cNvPr>
        <xdr:cNvSpPr txBox="1"/>
      </xdr:nvSpPr>
      <xdr:spPr>
        <a:xfrm>
          <a:off x="14389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720" name="n_3aveValue【庁舎】&#10;有形固定資産減価償却率">
          <a:extLst>
            <a:ext uri="{FF2B5EF4-FFF2-40B4-BE49-F238E27FC236}">
              <a16:creationId xmlns:a16="http://schemas.microsoft.com/office/drawing/2014/main" id="{C9F1DFF9-D7F1-40F9-A034-1F16BFA4B285}"/>
            </a:ext>
          </a:extLst>
        </xdr:cNvPr>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123933</xdr:rowOff>
    </xdr:from>
    <xdr:ext cx="405111" cy="259045"/>
    <xdr:sp macro="" textlink="">
      <xdr:nvSpPr>
        <xdr:cNvPr id="721" name="n_4aveValue【庁舎】&#10;有形固定資産減価償却率">
          <a:extLst>
            <a:ext uri="{FF2B5EF4-FFF2-40B4-BE49-F238E27FC236}">
              <a16:creationId xmlns:a16="http://schemas.microsoft.com/office/drawing/2014/main" id="{42239096-1EAE-4F03-8FF2-B61FBF139E89}"/>
            </a:ext>
          </a:extLst>
        </xdr:cNvPr>
        <xdr:cNvSpPr txBox="1"/>
      </xdr:nvSpPr>
      <xdr:spPr>
        <a:xfrm>
          <a:off x="12611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143527</xdr:rowOff>
    </xdr:from>
    <xdr:ext cx="405111" cy="259045"/>
    <xdr:sp macro="" textlink="">
      <xdr:nvSpPr>
        <xdr:cNvPr id="722" name="n_2mainValue【庁舎】&#10;有形固定資産減価償却率">
          <a:extLst>
            <a:ext uri="{FF2B5EF4-FFF2-40B4-BE49-F238E27FC236}">
              <a16:creationId xmlns:a16="http://schemas.microsoft.com/office/drawing/2014/main" id="{CAED00A0-65B8-49C9-B913-72637B47309A}"/>
            </a:ext>
          </a:extLst>
        </xdr:cNvPr>
        <xdr:cNvSpPr txBox="1"/>
      </xdr:nvSpPr>
      <xdr:spPr>
        <a:xfrm>
          <a:off x="143897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158948</xdr:rowOff>
    </xdr:from>
    <xdr:ext cx="405111" cy="259045"/>
    <xdr:sp macro="" textlink="">
      <xdr:nvSpPr>
        <xdr:cNvPr id="723" name="n_3mainValue【庁舎】&#10;有形固定資産減価償却率">
          <a:extLst>
            <a:ext uri="{FF2B5EF4-FFF2-40B4-BE49-F238E27FC236}">
              <a16:creationId xmlns:a16="http://schemas.microsoft.com/office/drawing/2014/main" id="{DD126EF9-3B5A-4AB5-B68A-5D63CABC9880}"/>
            </a:ext>
          </a:extLst>
        </xdr:cNvPr>
        <xdr:cNvSpPr txBox="1"/>
      </xdr:nvSpPr>
      <xdr:spPr>
        <a:xfrm>
          <a:off x="13500744"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137721</xdr:rowOff>
    </xdr:from>
    <xdr:ext cx="405111" cy="259045"/>
    <xdr:sp macro="" textlink="">
      <xdr:nvSpPr>
        <xdr:cNvPr id="724" name="n_4mainValue【庁舎】&#10;有形固定資産減価償却率">
          <a:extLst>
            <a:ext uri="{FF2B5EF4-FFF2-40B4-BE49-F238E27FC236}">
              <a16:creationId xmlns:a16="http://schemas.microsoft.com/office/drawing/2014/main" id="{C31FAB42-B9D7-479A-965F-9D2E08FF767F}"/>
            </a:ext>
          </a:extLst>
        </xdr:cNvPr>
        <xdr:cNvSpPr txBox="1"/>
      </xdr:nvSpPr>
      <xdr:spPr>
        <a:xfrm>
          <a:off x="126117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5" name="正方形/長方形 724">
          <a:extLst>
            <a:ext uri="{FF2B5EF4-FFF2-40B4-BE49-F238E27FC236}">
              <a16:creationId xmlns:a16="http://schemas.microsoft.com/office/drawing/2014/main" id="{E7ACEB8B-8587-4B8E-9649-4E5A8DAED29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6" name="正方形/長方形 725">
          <a:extLst>
            <a:ext uri="{FF2B5EF4-FFF2-40B4-BE49-F238E27FC236}">
              <a16:creationId xmlns:a16="http://schemas.microsoft.com/office/drawing/2014/main" id="{FF87DF76-0A82-40C4-86D7-EFF0671F201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7" name="正方形/長方形 726">
          <a:extLst>
            <a:ext uri="{FF2B5EF4-FFF2-40B4-BE49-F238E27FC236}">
              <a16:creationId xmlns:a16="http://schemas.microsoft.com/office/drawing/2014/main" id="{78008A1A-B985-4682-B9F2-310164CCE74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8" name="正方形/長方形 727">
          <a:extLst>
            <a:ext uri="{FF2B5EF4-FFF2-40B4-BE49-F238E27FC236}">
              <a16:creationId xmlns:a16="http://schemas.microsoft.com/office/drawing/2014/main" id="{F391C3FA-A431-4310-9923-F6BA6606B01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9" name="正方形/長方形 728">
          <a:extLst>
            <a:ext uri="{FF2B5EF4-FFF2-40B4-BE49-F238E27FC236}">
              <a16:creationId xmlns:a16="http://schemas.microsoft.com/office/drawing/2014/main" id="{3F149E62-1448-4685-ADB0-DECA7F6EE6A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0" name="正方形/長方形 729">
          <a:extLst>
            <a:ext uri="{FF2B5EF4-FFF2-40B4-BE49-F238E27FC236}">
              <a16:creationId xmlns:a16="http://schemas.microsoft.com/office/drawing/2014/main" id="{D442BC68-C9BA-49D4-8E0F-6FB01C40518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1" name="正方形/長方形 730">
          <a:extLst>
            <a:ext uri="{FF2B5EF4-FFF2-40B4-BE49-F238E27FC236}">
              <a16:creationId xmlns:a16="http://schemas.microsoft.com/office/drawing/2014/main" id="{A547AFA7-6FC0-4DDA-9809-8FF3282B56B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2" name="正方形/長方形 731">
          <a:extLst>
            <a:ext uri="{FF2B5EF4-FFF2-40B4-BE49-F238E27FC236}">
              <a16:creationId xmlns:a16="http://schemas.microsoft.com/office/drawing/2014/main" id="{8A208165-F0BC-4413-812F-CB06D24E957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3" name="テキスト ボックス 732">
          <a:extLst>
            <a:ext uri="{FF2B5EF4-FFF2-40B4-BE49-F238E27FC236}">
              <a16:creationId xmlns:a16="http://schemas.microsoft.com/office/drawing/2014/main" id="{B4397FA4-001A-4A7C-956D-9E05BFDA1E8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4" name="直線コネクタ 733">
          <a:extLst>
            <a:ext uri="{FF2B5EF4-FFF2-40B4-BE49-F238E27FC236}">
              <a16:creationId xmlns:a16="http://schemas.microsoft.com/office/drawing/2014/main" id="{90FF5648-5E65-4524-8134-9E7265F25BC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5" name="直線コネクタ 734">
          <a:extLst>
            <a:ext uri="{FF2B5EF4-FFF2-40B4-BE49-F238E27FC236}">
              <a16:creationId xmlns:a16="http://schemas.microsoft.com/office/drawing/2014/main" id="{CDF78BA9-C56D-419E-9E8A-92CC03884EC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6" name="テキスト ボックス 735">
          <a:extLst>
            <a:ext uri="{FF2B5EF4-FFF2-40B4-BE49-F238E27FC236}">
              <a16:creationId xmlns:a16="http://schemas.microsoft.com/office/drawing/2014/main" id="{CC9E8C67-72E1-4E88-90ED-8DC1374A7C3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7" name="直線コネクタ 736">
          <a:extLst>
            <a:ext uri="{FF2B5EF4-FFF2-40B4-BE49-F238E27FC236}">
              <a16:creationId xmlns:a16="http://schemas.microsoft.com/office/drawing/2014/main" id="{C7313F34-CBBA-4031-8EA5-3E1869190E7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8" name="テキスト ボックス 737">
          <a:extLst>
            <a:ext uri="{FF2B5EF4-FFF2-40B4-BE49-F238E27FC236}">
              <a16:creationId xmlns:a16="http://schemas.microsoft.com/office/drawing/2014/main" id="{41DB36CB-A181-45D7-8D78-FD1D1F345D0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9" name="直線コネクタ 738">
          <a:extLst>
            <a:ext uri="{FF2B5EF4-FFF2-40B4-BE49-F238E27FC236}">
              <a16:creationId xmlns:a16="http://schemas.microsoft.com/office/drawing/2014/main" id="{C7847F0C-878B-4F2E-B456-3455EDC804E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0" name="テキスト ボックス 739">
          <a:extLst>
            <a:ext uri="{FF2B5EF4-FFF2-40B4-BE49-F238E27FC236}">
              <a16:creationId xmlns:a16="http://schemas.microsoft.com/office/drawing/2014/main" id="{14168914-DE7B-44FA-8C5F-4B5DFFBEEDB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1" name="直線コネクタ 740">
          <a:extLst>
            <a:ext uri="{FF2B5EF4-FFF2-40B4-BE49-F238E27FC236}">
              <a16:creationId xmlns:a16="http://schemas.microsoft.com/office/drawing/2014/main" id="{5CA67597-2D92-41CE-8F96-F2F88AE7EC3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2" name="テキスト ボックス 741">
          <a:extLst>
            <a:ext uri="{FF2B5EF4-FFF2-40B4-BE49-F238E27FC236}">
              <a16:creationId xmlns:a16="http://schemas.microsoft.com/office/drawing/2014/main" id="{9C635BEE-EF31-41DE-A4CD-DCFBDC23079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3" name="直線コネクタ 742">
          <a:extLst>
            <a:ext uri="{FF2B5EF4-FFF2-40B4-BE49-F238E27FC236}">
              <a16:creationId xmlns:a16="http://schemas.microsoft.com/office/drawing/2014/main" id="{A7C3175E-56E4-4810-9177-9F64DA1790C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4" name="テキスト ボックス 743">
          <a:extLst>
            <a:ext uri="{FF2B5EF4-FFF2-40B4-BE49-F238E27FC236}">
              <a16:creationId xmlns:a16="http://schemas.microsoft.com/office/drawing/2014/main" id="{98D4F45F-1D4F-4975-A00A-02870ABAE39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5" name="直線コネクタ 744">
          <a:extLst>
            <a:ext uri="{FF2B5EF4-FFF2-40B4-BE49-F238E27FC236}">
              <a16:creationId xmlns:a16="http://schemas.microsoft.com/office/drawing/2014/main" id="{EB7BA1BB-39C7-432E-BEF0-0EB2467EBA8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6" name="テキスト ボックス 745">
          <a:extLst>
            <a:ext uri="{FF2B5EF4-FFF2-40B4-BE49-F238E27FC236}">
              <a16:creationId xmlns:a16="http://schemas.microsoft.com/office/drawing/2014/main" id="{17592B8B-79D4-4AB6-9A81-35DA40AA34C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7" name="【庁舎】&#10;一人当たり面積グラフ枠">
          <a:extLst>
            <a:ext uri="{FF2B5EF4-FFF2-40B4-BE49-F238E27FC236}">
              <a16:creationId xmlns:a16="http://schemas.microsoft.com/office/drawing/2014/main" id="{48CD5040-1858-4AB8-8AF7-DE65B27C57A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748" name="直線コネクタ 747">
          <a:extLst>
            <a:ext uri="{FF2B5EF4-FFF2-40B4-BE49-F238E27FC236}">
              <a16:creationId xmlns:a16="http://schemas.microsoft.com/office/drawing/2014/main" id="{FD21CFA6-5B01-42F3-9B88-93CF37B8C62F}"/>
            </a:ext>
          </a:extLst>
        </xdr:cNvPr>
        <xdr:cNvCxnSpPr/>
      </xdr:nvCxnSpPr>
      <xdr:spPr>
        <a:xfrm flipV="1">
          <a:off x="22160864" y="173297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749" name="【庁舎】&#10;一人当たり面積最小値テキスト">
          <a:extLst>
            <a:ext uri="{FF2B5EF4-FFF2-40B4-BE49-F238E27FC236}">
              <a16:creationId xmlns:a16="http://schemas.microsoft.com/office/drawing/2014/main" id="{8878322D-E131-4565-BA54-67C93F23005C}"/>
            </a:ext>
          </a:extLst>
        </xdr:cNvPr>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750" name="直線コネクタ 749">
          <a:extLst>
            <a:ext uri="{FF2B5EF4-FFF2-40B4-BE49-F238E27FC236}">
              <a16:creationId xmlns:a16="http://schemas.microsoft.com/office/drawing/2014/main" id="{0D632C5E-D042-4086-A525-A6124E000916}"/>
            </a:ext>
          </a:extLst>
        </xdr:cNvPr>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751" name="【庁舎】&#10;一人当たり面積最大値テキスト">
          <a:extLst>
            <a:ext uri="{FF2B5EF4-FFF2-40B4-BE49-F238E27FC236}">
              <a16:creationId xmlns:a16="http://schemas.microsoft.com/office/drawing/2014/main" id="{F11E858E-6D14-43C2-9BFA-2CFE57C3455B}"/>
            </a:ext>
          </a:extLst>
        </xdr:cNvPr>
        <xdr:cNvSpPr txBox="1"/>
      </xdr:nvSpPr>
      <xdr:spPr>
        <a:xfrm>
          <a:off x="221996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752" name="直線コネクタ 751">
          <a:extLst>
            <a:ext uri="{FF2B5EF4-FFF2-40B4-BE49-F238E27FC236}">
              <a16:creationId xmlns:a16="http://schemas.microsoft.com/office/drawing/2014/main" id="{7BA257E9-B911-4EE8-8E00-47A705F25CF8}"/>
            </a:ext>
          </a:extLst>
        </xdr:cNvPr>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753" name="【庁舎】&#10;一人当たり面積平均値テキスト">
          <a:extLst>
            <a:ext uri="{FF2B5EF4-FFF2-40B4-BE49-F238E27FC236}">
              <a16:creationId xmlns:a16="http://schemas.microsoft.com/office/drawing/2014/main" id="{3DF442CE-C9FA-4A52-BA9E-C8C2EDF0F951}"/>
            </a:ext>
          </a:extLst>
        </xdr:cNvPr>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754" name="フローチャート: 判断 753">
          <a:extLst>
            <a:ext uri="{FF2B5EF4-FFF2-40B4-BE49-F238E27FC236}">
              <a16:creationId xmlns:a16="http://schemas.microsoft.com/office/drawing/2014/main" id="{A17E3EE2-398A-44D9-B73E-1FE6A2DF7D9E}"/>
            </a:ext>
          </a:extLst>
        </xdr:cNvPr>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755" name="フローチャート: 判断 754">
          <a:extLst>
            <a:ext uri="{FF2B5EF4-FFF2-40B4-BE49-F238E27FC236}">
              <a16:creationId xmlns:a16="http://schemas.microsoft.com/office/drawing/2014/main" id="{EEFD947D-343C-43C7-B541-C20A5B23B89E}"/>
            </a:ext>
          </a:extLst>
        </xdr:cNvPr>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756" name="フローチャート: 判断 755">
          <a:extLst>
            <a:ext uri="{FF2B5EF4-FFF2-40B4-BE49-F238E27FC236}">
              <a16:creationId xmlns:a16="http://schemas.microsoft.com/office/drawing/2014/main" id="{89FFFBF8-9B31-4CCE-9C72-050044346936}"/>
            </a:ext>
          </a:extLst>
        </xdr:cNvPr>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757" name="フローチャート: 判断 756">
          <a:extLst>
            <a:ext uri="{FF2B5EF4-FFF2-40B4-BE49-F238E27FC236}">
              <a16:creationId xmlns:a16="http://schemas.microsoft.com/office/drawing/2014/main" id="{BD8D90D2-D43B-45D4-90D1-AC16B029D565}"/>
            </a:ext>
          </a:extLst>
        </xdr:cNvPr>
        <xdr:cNvSpPr/>
      </xdr:nvSpPr>
      <xdr:spPr>
        <a:xfrm>
          <a:off x="19494500" y="1814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758" name="フローチャート: 判断 757">
          <a:extLst>
            <a:ext uri="{FF2B5EF4-FFF2-40B4-BE49-F238E27FC236}">
              <a16:creationId xmlns:a16="http://schemas.microsoft.com/office/drawing/2014/main" id="{3B08FE59-B9BC-4D91-9481-618491B3472F}"/>
            </a:ext>
          </a:extLst>
        </xdr:cNvPr>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F2AC0CD1-4FC5-4027-9B58-90705BEEB3B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961CD575-EBA2-48A9-B7DD-B282F2A4810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952AD56B-18CA-47FC-85C8-8F3724CEEF7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D88A85CF-466C-4BAB-8BDA-19946DE39B1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25CDA326-1481-4920-99DD-00D5EF3EB86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103</xdr:row>
      <xdr:rowOff>137795</xdr:rowOff>
    </xdr:from>
    <xdr:to>
      <xdr:col>107</xdr:col>
      <xdr:colOff>101600</xdr:colOff>
      <xdr:row>104</xdr:row>
      <xdr:rowOff>67945</xdr:rowOff>
    </xdr:to>
    <xdr:sp macro="" textlink="">
      <xdr:nvSpPr>
        <xdr:cNvPr id="764" name="楕円 763">
          <a:extLst>
            <a:ext uri="{FF2B5EF4-FFF2-40B4-BE49-F238E27FC236}">
              <a16:creationId xmlns:a16="http://schemas.microsoft.com/office/drawing/2014/main" id="{04B3A0B2-F485-4D8C-A37D-3E262AF858BE}"/>
            </a:ext>
          </a:extLst>
        </xdr:cNvPr>
        <xdr:cNvSpPr/>
      </xdr:nvSpPr>
      <xdr:spPr>
        <a:xfrm>
          <a:off x="2038350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120650</xdr:rowOff>
    </xdr:from>
    <xdr:to>
      <xdr:col>102</xdr:col>
      <xdr:colOff>165100</xdr:colOff>
      <xdr:row>107</xdr:row>
      <xdr:rowOff>50800</xdr:rowOff>
    </xdr:to>
    <xdr:sp macro="" textlink="">
      <xdr:nvSpPr>
        <xdr:cNvPr id="765" name="楕円 764">
          <a:extLst>
            <a:ext uri="{FF2B5EF4-FFF2-40B4-BE49-F238E27FC236}">
              <a16:creationId xmlns:a16="http://schemas.microsoft.com/office/drawing/2014/main" id="{56A2A7CF-BB20-4B3D-AC46-0B4BDD65BDDC}"/>
            </a:ext>
          </a:extLst>
        </xdr:cNvPr>
        <xdr:cNvSpPr/>
      </xdr:nvSpPr>
      <xdr:spPr>
        <a:xfrm>
          <a:off x="194945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17145</xdr:rowOff>
    </xdr:from>
    <xdr:to>
      <xdr:col>107</xdr:col>
      <xdr:colOff>50800</xdr:colOff>
      <xdr:row>107</xdr:row>
      <xdr:rowOff>0</xdr:rowOff>
    </xdr:to>
    <xdr:cxnSp macro="">
      <xdr:nvCxnSpPr>
        <xdr:cNvPr id="766" name="直線コネクタ 765">
          <a:extLst>
            <a:ext uri="{FF2B5EF4-FFF2-40B4-BE49-F238E27FC236}">
              <a16:creationId xmlns:a16="http://schemas.microsoft.com/office/drawing/2014/main" id="{E84FD157-5F62-4EA2-AD02-0A5FCFD8FA27}"/>
            </a:ext>
          </a:extLst>
        </xdr:cNvPr>
        <xdr:cNvCxnSpPr/>
      </xdr:nvCxnSpPr>
      <xdr:spPr>
        <a:xfrm flipV="1">
          <a:off x="19545300" y="17847945"/>
          <a:ext cx="889000" cy="49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122555</xdr:rowOff>
    </xdr:from>
    <xdr:to>
      <xdr:col>98</xdr:col>
      <xdr:colOff>38100</xdr:colOff>
      <xdr:row>107</xdr:row>
      <xdr:rowOff>52705</xdr:rowOff>
    </xdr:to>
    <xdr:sp macro="" textlink="">
      <xdr:nvSpPr>
        <xdr:cNvPr id="767" name="楕円 766">
          <a:extLst>
            <a:ext uri="{FF2B5EF4-FFF2-40B4-BE49-F238E27FC236}">
              <a16:creationId xmlns:a16="http://schemas.microsoft.com/office/drawing/2014/main" id="{6DFC45A9-E836-4A54-810E-D889DCC8C7C6}"/>
            </a:ext>
          </a:extLst>
        </xdr:cNvPr>
        <xdr:cNvSpPr/>
      </xdr:nvSpPr>
      <xdr:spPr>
        <a:xfrm>
          <a:off x="18605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0</xdr:rowOff>
    </xdr:from>
    <xdr:to>
      <xdr:col>102</xdr:col>
      <xdr:colOff>114300</xdr:colOff>
      <xdr:row>107</xdr:row>
      <xdr:rowOff>1905</xdr:rowOff>
    </xdr:to>
    <xdr:cxnSp macro="">
      <xdr:nvCxnSpPr>
        <xdr:cNvPr id="768" name="直線コネクタ 767">
          <a:extLst>
            <a:ext uri="{FF2B5EF4-FFF2-40B4-BE49-F238E27FC236}">
              <a16:creationId xmlns:a16="http://schemas.microsoft.com/office/drawing/2014/main" id="{FD57E640-9ABD-4846-B8FB-EF6577F7F39E}"/>
            </a:ext>
          </a:extLst>
        </xdr:cNvPr>
        <xdr:cNvCxnSpPr/>
      </xdr:nvCxnSpPr>
      <xdr:spPr>
        <a:xfrm flipV="1">
          <a:off x="18656300" y="183451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162577</xdr:rowOff>
    </xdr:from>
    <xdr:ext cx="469744" cy="259045"/>
    <xdr:sp macro="" textlink="">
      <xdr:nvSpPr>
        <xdr:cNvPr id="769" name="n_1aveValue【庁舎】&#10;一人当たり面積">
          <a:extLst>
            <a:ext uri="{FF2B5EF4-FFF2-40B4-BE49-F238E27FC236}">
              <a16:creationId xmlns:a16="http://schemas.microsoft.com/office/drawing/2014/main" id="{DF601932-94B5-456C-83CE-8DFC8B29B290}"/>
            </a:ext>
          </a:extLst>
        </xdr:cNvPr>
        <xdr:cNvSpPr txBox="1"/>
      </xdr:nvSpPr>
      <xdr:spPr>
        <a:xfrm>
          <a:off x="21075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30497</xdr:rowOff>
    </xdr:from>
    <xdr:ext cx="469744" cy="259045"/>
    <xdr:sp macro="" textlink="">
      <xdr:nvSpPr>
        <xdr:cNvPr id="770" name="n_2aveValue【庁舎】&#10;一人当たり面積">
          <a:extLst>
            <a:ext uri="{FF2B5EF4-FFF2-40B4-BE49-F238E27FC236}">
              <a16:creationId xmlns:a16="http://schemas.microsoft.com/office/drawing/2014/main" id="{B72E8C9B-59D7-4DAB-B08B-5FCC3592CA9B}"/>
            </a:ext>
          </a:extLst>
        </xdr:cNvPr>
        <xdr:cNvSpPr txBox="1"/>
      </xdr:nvSpPr>
      <xdr:spPr>
        <a:xfrm>
          <a:off x="20199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92091</xdr:rowOff>
    </xdr:from>
    <xdr:ext cx="469744" cy="259045"/>
    <xdr:sp macro="" textlink="">
      <xdr:nvSpPr>
        <xdr:cNvPr id="771" name="n_3aveValue【庁舎】&#10;一人当たり面積">
          <a:extLst>
            <a:ext uri="{FF2B5EF4-FFF2-40B4-BE49-F238E27FC236}">
              <a16:creationId xmlns:a16="http://schemas.microsoft.com/office/drawing/2014/main" id="{BEDE6C8D-C6A8-42EF-90D7-2A9938246A28}"/>
            </a:ext>
          </a:extLst>
        </xdr:cNvPr>
        <xdr:cNvSpPr txBox="1"/>
      </xdr:nvSpPr>
      <xdr:spPr>
        <a:xfrm>
          <a:off x="19310427" y="1792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97807</xdr:rowOff>
    </xdr:from>
    <xdr:ext cx="469744" cy="259045"/>
    <xdr:sp macro="" textlink="">
      <xdr:nvSpPr>
        <xdr:cNvPr id="772" name="n_4aveValue【庁舎】&#10;一人当たり面積">
          <a:extLst>
            <a:ext uri="{FF2B5EF4-FFF2-40B4-BE49-F238E27FC236}">
              <a16:creationId xmlns:a16="http://schemas.microsoft.com/office/drawing/2014/main" id="{371AB57A-0A20-4373-BA90-4616233AE3D4}"/>
            </a:ext>
          </a:extLst>
        </xdr:cNvPr>
        <xdr:cNvSpPr txBox="1"/>
      </xdr:nvSpPr>
      <xdr:spPr>
        <a:xfrm>
          <a:off x="18421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84472</xdr:rowOff>
    </xdr:from>
    <xdr:ext cx="469744" cy="259045"/>
    <xdr:sp macro="" textlink="">
      <xdr:nvSpPr>
        <xdr:cNvPr id="773" name="n_2mainValue【庁舎】&#10;一人当たり面積">
          <a:extLst>
            <a:ext uri="{FF2B5EF4-FFF2-40B4-BE49-F238E27FC236}">
              <a16:creationId xmlns:a16="http://schemas.microsoft.com/office/drawing/2014/main" id="{44DC662E-96AB-4CE6-B4A7-C578557AC9C1}"/>
            </a:ext>
          </a:extLst>
        </xdr:cNvPr>
        <xdr:cNvSpPr txBox="1"/>
      </xdr:nvSpPr>
      <xdr:spPr>
        <a:xfrm>
          <a:off x="20199427" y="1757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41927</xdr:rowOff>
    </xdr:from>
    <xdr:ext cx="469744" cy="259045"/>
    <xdr:sp macro="" textlink="">
      <xdr:nvSpPr>
        <xdr:cNvPr id="774" name="n_3mainValue【庁舎】&#10;一人当たり面積">
          <a:extLst>
            <a:ext uri="{FF2B5EF4-FFF2-40B4-BE49-F238E27FC236}">
              <a16:creationId xmlns:a16="http://schemas.microsoft.com/office/drawing/2014/main" id="{68311016-AB55-4A82-8262-60B8BA123533}"/>
            </a:ext>
          </a:extLst>
        </xdr:cNvPr>
        <xdr:cNvSpPr txBox="1"/>
      </xdr:nvSpPr>
      <xdr:spPr>
        <a:xfrm>
          <a:off x="193104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43832</xdr:rowOff>
    </xdr:from>
    <xdr:ext cx="469744" cy="259045"/>
    <xdr:sp macro="" textlink="">
      <xdr:nvSpPr>
        <xdr:cNvPr id="775" name="n_4mainValue【庁舎】&#10;一人当たり面積">
          <a:extLst>
            <a:ext uri="{FF2B5EF4-FFF2-40B4-BE49-F238E27FC236}">
              <a16:creationId xmlns:a16="http://schemas.microsoft.com/office/drawing/2014/main" id="{4FF4C82A-05C1-46F9-A345-F3B5F3A36322}"/>
            </a:ext>
          </a:extLst>
        </xdr:cNvPr>
        <xdr:cNvSpPr txBox="1"/>
      </xdr:nvSpPr>
      <xdr:spPr>
        <a:xfrm>
          <a:off x="18421427" y="183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6" name="正方形/長方形 775">
          <a:extLst>
            <a:ext uri="{FF2B5EF4-FFF2-40B4-BE49-F238E27FC236}">
              <a16:creationId xmlns:a16="http://schemas.microsoft.com/office/drawing/2014/main" id="{DFEBD258-3A0E-405E-BC34-1F0638F0CCB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7" name="正方形/長方形 776">
          <a:extLst>
            <a:ext uri="{FF2B5EF4-FFF2-40B4-BE49-F238E27FC236}">
              <a16:creationId xmlns:a16="http://schemas.microsoft.com/office/drawing/2014/main" id="{EE49A67C-F54E-4B76-A542-3051F0A80CE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8" name="テキスト ボックス 777">
          <a:extLst>
            <a:ext uri="{FF2B5EF4-FFF2-40B4-BE49-F238E27FC236}">
              <a16:creationId xmlns:a16="http://schemas.microsoft.com/office/drawing/2014/main" id="{227D1427-C8F8-41EE-9504-832A3FF3445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ほとんどの施設類型において、有形固定資産減価率は類似団体平均を下回っているものの、「福祉施設」「保健センター・保健所」については、類似団体平均を大きく上回るとともに、全国・兵庫県平均も上回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「福祉施設」については、公立の障がい者支援施設であり、築</a:t>
          </a:r>
          <a:r>
            <a:rPr kumimoji="1" lang="en-US" altLang="ja-JP" sz="1100">
              <a:solidFill>
                <a:schemeClr val="dk1"/>
              </a:solidFill>
              <a:effectLst/>
              <a:latin typeface="+mn-ea"/>
              <a:ea typeface="+mn-ea"/>
              <a:cs typeface="+mn-cs"/>
            </a:rPr>
            <a:t>35</a:t>
          </a:r>
          <a:r>
            <a:rPr kumimoji="1" lang="ja-JP" altLang="ja-JP" sz="1100">
              <a:solidFill>
                <a:schemeClr val="dk1"/>
              </a:solidFill>
              <a:effectLst/>
              <a:latin typeface="+mn-ea"/>
              <a:ea typeface="+mn-ea"/>
              <a:cs typeface="+mn-cs"/>
            </a:rPr>
            <a:t>年を経過し老朽化が進んでいるため減価償却率が高くなっているが、今後投資を行う場合は利用者のニーズや民間施設の進出状況をふまえて検討する必要がある。</a:t>
          </a:r>
          <a:endParaRPr lang="ja-JP" altLang="ja-JP" sz="1400">
            <a:effectLst/>
            <a:latin typeface="+mn-ea"/>
            <a:ea typeface="+mn-ea"/>
          </a:endParaRPr>
        </a:p>
        <a:p>
          <a:r>
            <a:rPr kumimoji="1" lang="ja-JP" altLang="ja-JP" sz="1100">
              <a:solidFill>
                <a:schemeClr val="dk1"/>
              </a:solidFill>
              <a:effectLst/>
              <a:latin typeface="+mn-ea"/>
              <a:ea typeface="+mn-ea"/>
              <a:cs typeface="+mn-cs"/>
            </a:rPr>
            <a:t>令和元年度は、図書館の空調・照明改修、消防署南分署の改修、新庁舎の建設が完了し、「図書館」「消防施設」「庁舎」については有形固定資産減価償却率が改善している。</a:t>
          </a:r>
          <a:endParaRPr lang="ja-JP" altLang="ja-JP" sz="14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なお、「庁舎」及び「市民会館」「保健センター・保健所」については、令和３年度に解体工事（除却）が完了するため、償却率は下がると考えられる。</a:t>
          </a:r>
          <a:endParaRPr lang="ja-JP" altLang="ja-JP" sz="14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一人当たり換算では、「図書館」「市民会館」「庁舎」が類似団体平均を上回っているが、上記で述べたように、「市民会館」と「庁舎」は除却される分があるため、除却後は類似団体平均を下回ることになる。</a:t>
          </a:r>
          <a:endParaRPr lang="ja-JP" altLang="ja-JP" sz="1400">
            <a:effectLst/>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兵庫県小野市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47,833
46,849
92.94
23,283,281
22,177,690
785,576
12,116,304
21,515,871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27215</xdr:rowOff>
    </xdr:from>
    <xdr:to>
      <xdr:col>56</xdr:col>
      <xdr:colOff>203200</xdr:colOff>
      <xdr:row>47</xdr:row>
      <xdr:rowOff>68036</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001657" y="6218465"/>
          <a:ext cx="5631543" cy="216353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30">
              <a:latin typeface="ＭＳ Ｐゴシック" panose="020B0600070205080204" pitchFamily="50" charset="-128"/>
              <a:ea typeface="ＭＳ Ｐゴシック" panose="020B0600070205080204" pitchFamily="50" charset="-128"/>
            </a:rPr>
            <a:t>　</a:t>
          </a:r>
          <a:r>
            <a:rPr kumimoji="1" lang="ja-JP" altLang="en-US" sz="1250">
              <a:latin typeface="ＭＳ Ｐゴシック" panose="020B0600070205080204" pitchFamily="50" charset="-128"/>
              <a:ea typeface="ＭＳ Ｐゴシック" panose="020B0600070205080204" pitchFamily="50" charset="-128"/>
            </a:rPr>
            <a:t>財政力指数は前年度より</a:t>
          </a:r>
          <a:r>
            <a:rPr kumimoji="1" lang="en-US" altLang="ja-JP" sz="1250">
              <a:latin typeface="ＭＳ Ｐゴシック" panose="020B0600070205080204" pitchFamily="50" charset="-128"/>
              <a:ea typeface="ＭＳ Ｐゴシック" panose="020B0600070205080204" pitchFamily="50" charset="-128"/>
            </a:rPr>
            <a:t>0.01</a:t>
          </a:r>
          <a:r>
            <a:rPr kumimoji="1" lang="ja-JP" altLang="en-US" sz="1250">
              <a:latin typeface="ＭＳ Ｐゴシック" panose="020B0600070205080204" pitchFamily="50" charset="-128"/>
              <a:ea typeface="ＭＳ Ｐゴシック" panose="020B0600070205080204" pitchFamily="50" charset="-128"/>
            </a:rPr>
            <a:t>ポイント減少したが、引き続き類似団体平均より良好な指標となっている。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高齢化などによる社会福祉費・高齢者保健福祉費が増加したこと、臨時財政対策債の基金費などにより、基準財政需要額は前年度より約</a:t>
          </a:r>
          <a:r>
            <a:rPr kumimoji="1" lang="en-US" altLang="ja-JP" sz="1250">
              <a:latin typeface="ＭＳ Ｐゴシック" panose="020B0600070205080204" pitchFamily="50" charset="-128"/>
              <a:ea typeface="ＭＳ Ｐゴシック" panose="020B0600070205080204" pitchFamily="50" charset="-128"/>
            </a:rPr>
            <a:t>3.4</a:t>
          </a:r>
          <a:r>
            <a:rPr kumimoji="1" lang="ja-JP" altLang="en-US" sz="1250">
              <a:latin typeface="ＭＳ Ｐゴシック" panose="020B0600070205080204" pitchFamily="50" charset="-128"/>
              <a:ea typeface="ＭＳ Ｐゴシック" panose="020B0600070205080204" pitchFamily="50" charset="-128"/>
            </a:rPr>
            <a:t>億円増加したが、一方で、基準財政収入額は、個人所得割の減少や、新型コロナウイルス感染症の影響による法人税割の減少で、前年度より約</a:t>
          </a:r>
          <a:r>
            <a:rPr kumimoji="1" lang="en-US" altLang="ja-JP" sz="1250">
              <a:latin typeface="ＭＳ Ｐゴシック" panose="020B0600070205080204" pitchFamily="50" charset="-128"/>
              <a:ea typeface="ＭＳ Ｐゴシック" panose="020B0600070205080204" pitchFamily="50" charset="-128"/>
            </a:rPr>
            <a:t>1.8</a:t>
          </a:r>
          <a:r>
            <a:rPr kumimoji="1" lang="ja-JP" altLang="en-US" sz="1250">
              <a:latin typeface="ＭＳ Ｐゴシック" panose="020B0600070205080204" pitchFamily="50" charset="-128"/>
              <a:ea typeface="ＭＳ Ｐゴシック" panose="020B0600070205080204" pitchFamily="50" charset="-128"/>
            </a:rPr>
            <a:t>億円減少した。</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今後も財政基盤の強化に向けて、税等一般財源の確保に向けた事業を実施するとともに、公共施設の再編を含め、効率的な行政運営に努める。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77258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7437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128710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57150</xdr:rowOff>
    </xdr:from>
    <xdr:to>
      <xdr:col>19</xdr:col>
      <xdr:colOff>133350</xdr:colOff>
      <xdr:row>39</xdr:row>
      <xdr:rowOff>77258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7437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77258</xdr:rowOff>
    </xdr:from>
    <xdr:to>
      <xdr:col>15</xdr:col>
      <xdr:colOff>82550</xdr:colOff>
      <xdr:row>39</xdr:row>
      <xdr:rowOff>97367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7638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97367</xdr:rowOff>
    </xdr:from>
    <xdr:to>
      <xdr:col>11</xdr:col>
      <xdr:colOff>31750</xdr:colOff>
      <xdr:row>39</xdr:row>
      <xdr:rowOff>117475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26458</xdr:rowOff>
    </xdr:from>
    <xdr:to>
      <xdr:col>23</xdr:col>
      <xdr:colOff>184150</xdr:colOff>
      <xdr:row>39</xdr:row>
      <xdr:rowOff>128058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42985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55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26458</xdr:rowOff>
    </xdr:from>
    <xdr:to>
      <xdr:col>15</xdr:col>
      <xdr:colOff>133350</xdr:colOff>
      <xdr:row>39</xdr:row>
      <xdr:rowOff>128058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138235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46567</xdr:rowOff>
    </xdr:from>
    <xdr:to>
      <xdr:col>11</xdr:col>
      <xdr:colOff>82550</xdr:colOff>
      <xdr:row>39</xdr:row>
      <xdr:rowOff>148167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66675</xdr:rowOff>
    </xdr:from>
    <xdr:to>
      <xdr:col>7</xdr:col>
      <xdr:colOff>31750</xdr:colOff>
      <xdr:row>39</xdr:row>
      <xdr:rowOff>168275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7002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市税収入は減少したものの、地方消費税交付金や地方特例交付金の増により経常一般財源は</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億円増加した。道路等の基盤整備や学校の長寿命化改良など積極的な投資を行ったことにより公債費が大幅に増加したものの、経常的歳出は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億円の増加に留まり、経常収支比率は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今後、社会保障費など経常経費の増加が見込まれることから、引き続き事業の見直し等による経費の適正化を図るとともに、市税等自主財源の確保に努める。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93133</xdr:rowOff>
    </xdr:from>
    <xdr:to>
      <xdr:col>23</xdr:col>
      <xdr:colOff>133350</xdr:colOff>
      <xdr:row>65</xdr:row>
      <xdr:rowOff>109220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123738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120244</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5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109220</xdr:rowOff>
    </xdr:from>
    <xdr:to>
      <xdr:col>19</xdr:col>
      <xdr:colOff>133350</xdr:colOff>
      <xdr:row>65</xdr:row>
      <xdr:rowOff>165523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2534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85090</xdr:rowOff>
    </xdr:from>
    <xdr:to>
      <xdr:col>15</xdr:col>
      <xdr:colOff>82550</xdr:colOff>
      <xdr:row>65</xdr:row>
      <xdr:rowOff>165523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22934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23706</xdr:rowOff>
    </xdr:from>
    <xdr:to>
      <xdr:col>15</xdr:col>
      <xdr:colOff>133350</xdr:colOff>
      <xdr:row>66</xdr:row>
      <xdr:rowOff>125306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3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110083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85090</xdr:rowOff>
    </xdr:from>
    <xdr:to>
      <xdr:col>11</xdr:col>
      <xdr:colOff>31750</xdr:colOff>
      <xdr:row>65</xdr:row>
      <xdr:rowOff>117263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2293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138854</xdr:rowOff>
    </xdr:from>
    <xdr:to>
      <xdr:col>11</xdr:col>
      <xdr:colOff>82550</xdr:colOff>
      <xdr:row>66</xdr:row>
      <xdr:rowOff>69004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8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53781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61823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42333</xdr:rowOff>
    </xdr:from>
    <xdr:to>
      <xdr:col>23</xdr:col>
      <xdr:colOff>184150</xdr:colOff>
      <xdr:row>65</xdr:row>
      <xdr:rowOff>143933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14410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5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58420</xdr:rowOff>
    </xdr:from>
    <xdr:to>
      <xdr:col>19</xdr:col>
      <xdr:colOff>184150</xdr:colOff>
      <xdr:row>65</xdr:row>
      <xdr:rowOff>160020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170197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97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114723</xdr:rowOff>
    </xdr:from>
    <xdr:to>
      <xdr:col>15</xdr:col>
      <xdr:colOff>133350</xdr:colOff>
      <xdr:row>66</xdr:row>
      <xdr:rowOff>44873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55050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02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34290</xdr:rowOff>
    </xdr:from>
    <xdr:to>
      <xdr:col>11</xdr:col>
      <xdr:colOff>82550</xdr:colOff>
      <xdr:row>65</xdr:row>
      <xdr:rowOff>135890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146067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66463</xdr:rowOff>
    </xdr:from>
    <xdr:to>
      <xdr:col>7</xdr:col>
      <xdr:colOff>31750</xdr:colOff>
      <xdr:row>65</xdr:row>
      <xdr:rowOff>168063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6790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97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[127,215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人当たり人件費・物件費等決算額は、前年度より</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円減少したがほぼ横ばいとなっている。前年度に実施した</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スクール構想に係る物件費が一過性の増加要因となり、物件費は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億円減少した。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全国平均、兵庫県平均、類似団体平均をいずれも下回っているが、引き続き適正な職員定数や業務遂行の改善による時間外手当の削減に努め、財政の適正化を図る。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132116</xdr:rowOff>
    </xdr:from>
    <xdr:to>
      <xdr:col>23</xdr:col>
      <xdr:colOff>133350</xdr:colOff>
      <xdr:row>81</xdr:row>
      <xdr:rowOff>132502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019566"/>
          <a:ext cx="838200" cy="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71398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01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60708</xdr:rowOff>
    </xdr:from>
    <xdr:to>
      <xdr:col>19</xdr:col>
      <xdr:colOff>133350</xdr:colOff>
      <xdr:row>81</xdr:row>
      <xdr:rowOff>132502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48158"/>
          <a:ext cx="889000" cy="7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97479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27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16799</xdr:rowOff>
    </xdr:from>
    <xdr:to>
      <xdr:col>15</xdr:col>
      <xdr:colOff>82550</xdr:colOff>
      <xdr:row>81</xdr:row>
      <xdr:rowOff>60708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04249"/>
          <a:ext cx="889000" cy="4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135496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16799</xdr:rowOff>
    </xdr:from>
    <xdr:to>
      <xdr:col>11</xdr:col>
      <xdr:colOff>31750</xdr:colOff>
      <xdr:row>81</xdr:row>
      <xdr:rowOff>25397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3904249"/>
          <a:ext cx="889000" cy="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93141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114191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81316</xdr:rowOff>
    </xdr:from>
    <xdr:to>
      <xdr:col>23</xdr:col>
      <xdr:colOff>184150</xdr:colOff>
      <xdr:row>82</xdr:row>
      <xdr:rowOff>11466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96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2593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9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81702</xdr:rowOff>
    </xdr:from>
    <xdr:to>
      <xdr:col>19</xdr:col>
      <xdr:colOff>184150</xdr:colOff>
      <xdr:row>82</xdr:row>
      <xdr:rowOff>11852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6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22029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3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9908</xdr:rowOff>
    </xdr:from>
    <xdr:to>
      <xdr:col>15</xdr:col>
      <xdr:colOff>133350</xdr:colOff>
      <xdr:row>81</xdr:row>
      <xdr:rowOff>111508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9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121685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66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137449</xdr:rowOff>
    </xdr:from>
    <xdr:to>
      <xdr:col>11</xdr:col>
      <xdr:colOff>82550</xdr:colOff>
      <xdr:row>81</xdr:row>
      <xdr:rowOff>67599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5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77776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22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146047</xdr:rowOff>
    </xdr:from>
    <xdr:to>
      <xdr:col>7</xdr:col>
      <xdr:colOff>31750</xdr:colOff>
      <xdr:row>81</xdr:row>
      <xdr:rowOff>76197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6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86374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年連続で</a:t>
          </a:r>
          <a:r>
            <a:rPr kumimoji="1" lang="en-US" altLang="ja-JP" sz="1300">
              <a:latin typeface="ＭＳ Ｐゴシック" panose="020B0600070205080204" pitchFamily="50" charset="-128"/>
              <a:ea typeface="ＭＳ Ｐゴシック" panose="020B0600070205080204" pitchFamily="50" charset="-128"/>
            </a:rPr>
            <a:t>100.3</a:t>
          </a:r>
          <a:r>
            <a:rPr kumimoji="1" lang="ja-JP" altLang="en-US" sz="1300">
              <a:latin typeface="ＭＳ Ｐゴシック" panose="020B0600070205080204" pitchFamily="50" charset="-128"/>
              <a:ea typeface="ＭＳ Ｐゴシック" panose="020B0600070205080204" pitchFamily="50" charset="-128"/>
            </a:rPr>
            <a:t>となり全国市平均や類似団体平均より高い水準となっている。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給与の一律カット等は行わず、業務遂行の更なる改善による時間外勤務の削減や、職員手当の適正化により、人件費の総額をいかに減らすかという視点で取り組んでいる。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34572</xdr:rowOff>
    </xdr:from>
    <xdr:to>
      <xdr:col>81</xdr:col>
      <xdr:colOff>44450</xdr:colOff>
      <xdr:row>86</xdr:row>
      <xdr:rowOff>34572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779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34572</xdr:rowOff>
    </xdr:from>
    <xdr:to>
      <xdr:col>77</xdr:col>
      <xdr:colOff>44450</xdr:colOff>
      <xdr:row>86</xdr:row>
      <xdr:rowOff>34572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77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34572</xdr:rowOff>
    </xdr:from>
    <xdr:to>
      <xdr:col>72</xdr:col>
      <xdr:colOff>203200</xdr:colOff>
      <xdr:row>86</xdr:row>
      <xdr:rowOff>168628</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779272"/>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47978</xdr:rowOff>
    </xdr:from>
    <xdr:to>
      <xdr:col>68</xdr:col>
      <xdr:colOff>152400</xdr:colOff>
      <xdr:row>86</xdr:row>
      <xdr:rowOff>168628</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79267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89905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127299</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0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155222</xdr:rowOff>
    </xdr:from>
    <xdr:to>
      <xdr:col>77</xdr:col>
      <xdr:colOff>95250</xdr:colOff>
      <xdr:row>86</xdr:row>
      <xdr:rowOff>85372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155222</xdr:rowOff>
    </xdr:from>
    <xdr:to>
      <xdr:col>73</xdr:col>
      <xdr:colOff>44450</xdr:colOff>
      <xdr:row>86</xdr:row>
      <xdr:rowOff>85372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117828</xdr:rowOff>
    </xdr:from>
    <xdr:to>
      <xdr:col>68</xdr:col>
      <xdr:colOff>203200</xdr:colOff>
      <xdr:row>87</xdr:row>
      <xdr:rowOff>47978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168628</xdr:rowOff>
    </xdr:from>
    <xdr:to>
      <xdr:col>64</xdr:col>
      <xdr:colOff>152400</xdr:colOff>
      <xdr:row>86</xdr:row>
      <xdr:rowOff>98778</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83555</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降、人口当たりの職員数を人事マネジメントの一指標として、職員採用や人員配置の適正化を図ってきた。人口減少にあっても増え続ける行政需要に対し、多種多様な勤務形態・人材の活用を進めるとともに、民間委託や指定管理を導入するなど、業務の効率化に努め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引き続き兵庫県内最小規模の職員数で業務を遂行し、全国・兵庫県平均及び類似団体平均を下回る状況を堅持する。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136525</xdr:rowOff>
    </xdr:from>
    <xdr:to>
      <xdr:col>81</xdr:col>
      <xdr:colOff>44450</xdr:colOff>
      <xdr:row>59</xdr:row>
      <xdr:rowOff>142557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252075"/>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84393</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42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98822</xdr:rowOff>
    </xdr:from>
    <xdr:to>
      <xdr:col>77</xdr:col>
      <xdr:colOff>44450</xdr:colOff>
      <xdr:row>59</xdr:row>
      <xdr:rowOff>136525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214372"/>
          <a:ext cx="889000" cy="3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148924</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95806</xdr:rowOff>
    </xdr:from>
    <xdr:to>
      <xdr:col>72</xdr:col>
      <xdr:colOff>203200</xdr:colOff>
      <xdr:row>59</xdr:row>
      <xdr:rowOff>98822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211356"/>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115746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7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71675</xdr:rowOff>
    </xdr:from>
    <xdr:to>
      <xdr:col>68</xdr:col>
      <xdr:colOff>152400</xdr:colOff>
      <xdr:row>59</xdr:row>
      <xdr:rowOff>95806</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187225"/>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75027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3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91757</xdr:rowOff>
    </xdr:from>
    <xdr:to>
      <xdr:col>81</xdr:col>
      <xdr:colOff>95250</xdr:colOff>
      <xdr:row>60</xdr:row>
      <xdr:rowOff>21907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20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108284</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052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85725</xdr:rowOff>
    </xdr:from>
    <xdr:to>
      <xdr:col>77</xdr:col>
      <xdr:colOff>95250</xdr:colOff>
      <xdr:row>60</xdr:row>
      <xdr:rowOff>15875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26052</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997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48022</xdr:rowOff>
    </xdr:from>
    <xdr:to>
      <xdr:col>73</xdr:col>
      <xdr:colOff>44450</xdr:colOff>
      <xdr:row>59</xdr:row>
      <xdr:rowOff>149622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16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159799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9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45006</xdr:rowOff>
    </xdr:from>
    <xdr:to>
      <xdr:col>68</xdr:col>
      <xdr:colOff>203200</xdr:colOff>
      <xdr:row>59</xdr:row>
      <xdr:rowOff>146606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16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156783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992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20875</xdr:rowOff>
    </xdr:from>
    <xdr:to>
      <xdr:col>64</xdr:col>
      <xdr:colOff>152400</xdr:colOff>
      <xdr:row>59</xdr:row>
      <xdr:rowOff>122475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13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132652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990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新庁舎建設、学校の長寿命化改良など大型事業の元利償還金が増加したことなどにより一般会計の元利償還金が</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億円増、下水道や病院の公営企業債の元利償還金が</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億円増により、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今後も老朽化した公共施設等の更新を控えていることから、国・県補助金及び交付税措置のある有利な地方債を積極的に活用し、公債費負担の適正化に努める。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136676</xdr:rowOff>
    </xdr:from>
    <xdr:to>
      <xdr:col>81</xdr:col>
      <xdr:colOff>44450</xdr:colOff>
      <xdr:row>39</xdr:row>
      <xdr:rowOff>149074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179800" y="6651776"/>
          <a:ext cx="8382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140201</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9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79224</xdr:rowOff>
    </xdr:from>
    <xdr:to>
      <xdr:col>77</xdr:col>
      <xdr:colOff>44450</xdr:colOff>
      <xdr:row>38</xdr:row>
      <xdr:rowOff>136676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5290800" y="659432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67733</xdr:rowOff>
    </xdr:from>
    <xdr:to>
      <xdr:col>72</xdr:col>
      <xdr:colOff>203200</xdr:colOff>
      <xdr:row>38</xdr:row>
      <xdr:rowOff>79224</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4401800" y="65828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15015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56243</xdr:rowOff>
    </xdr:from>
    <xdr:to>
      <xdr:col>68</xdr:col>
      <xdr:colOff>152400</xdr:colOff>
      <xdr:row>38</xdr:row>
      <xdr:rowOff>67733</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13512800" y="65713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72468</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114801</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62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85876</xdr:rowOff>
    </xdr:from>
    <xdr:to>
      <xdr:col>77</xdr:col>
      <xdr:colOff>95250</xdr:colOff>
      <xdr:row>39</xdr:row>
      <xdr:rowOff>16026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26203</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36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28424</xdr:rowOff>
    </xdr:from>
    <xdr:to>
      <xdr:col>73</xdr:col>
      <xdr:colOff>44450</xdr:colOff>
      <xdr:row>38</xdr:row>
      <xdr:rowOff>130024</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140201</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31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16933</xdr:rowOff>
    </xdr:from>
    <xdr:to>
      <xdr:col>68</xdr:col>
      <xdr:colOff>203200</xdr:colOff>
      <xdr:row>38</xdr:row>
      <xdr:rowOff>118533</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5443</xdr:rowOff>
    </xdr:from>
    <xdr:to>
      <xdr:col>64</xdr:col>
      <xdr:colOff>152400</xdr:colOff>
      <xdr:row>38</xdr:row>
      <xdr:rowOff>107043</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117220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地方債残高の減少や、充当可能基金の増加により、将来負担比率は</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ポイント改善し、類似団体平均を下回っている。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今後も地方債残高及び基金残高の適正管理に努め、市が独自に定める財政規律やガイドラインの</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％以下を堅持できるよう、交付税措置のある有利な地方債の活用や既存事業の見直しなどにより、世代間の公平性を保っていく。</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12668</xdr:rowOff>
    </xdr:from>
    <xdr:to>
      <xdr:col>81</xdr:col>
      <xdr:colOff>44450</xdr:colOff>
      <xdr:row>15</xdr:row>
      <xdr:rowOff>34385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2584418"/>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72693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644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34385</xdr:rowOff>
    </xdr:from>
    <xdr:to>
      <xdr:col>77</xdr:col>
      <xdr:colOff>44450</xdr:colOff>
      <xdr:row>15</xdr:row>
      <xdr:rowOff>75406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2606135"/>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2762</xdr:rowOff>
    </xdr:from>
    <xdr:to>
      <xdr:col>77</xdr:col>
      <xdr:colOff>95250</xdr:colOff>
      <xdr:row>16</xdr:row>
      <xdr:rowOff>104362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89139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832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77565</xdr:rowOff>
    </xdr:from>
    <xdr:to>
      <xdr:col>73</xdr:col>
      <xdr:colOff>44450</xdr:colOff>
      <xdr:row>17</xdr:row>
      <xdr:rowOff>7715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163942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90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95663</xdr:rowOff>
    </xdr:from>
    <xdr:to>
      <xdr:col>68</xdr:col>
      <xdr:colOff>203200</xdr:colOff>
      <xdr:row>17</xdr:row>
      <xdr:rowOff>25813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35990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52278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62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133318</xdr:rowOff>
    </xdr:from>
    <xdr:to>
      <xdr:col>81</xdr:col>
      <xdr:colOff>95250</xdr:colOff>
      <xdr:row>15</xdr:row>
      <xdr:rowOff>63468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53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54595</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454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155035</xdr:rowOff>
    </xdr:from>
    <xdr:to>
      <xdr:col>77</xdr:col>
      <xdr:colOff>95250</xdr:colOff>
      <xdr:row>15</xdr:row>
      <xdr:rowOff>85185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55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95362</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324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24606</xdr:rowOff>
    </xdr:from>
    <xdr:to>
      <xdr:col>73</xdr:col>
      <xdr:colOff>44450</xdr:colOff>
      <xdr:row>15</xdr:row>
      <xdr:rowOff>126206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5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136383</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3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122465</xdr:colOff>
      <xdr:row>26</xdr:row>
      <xdr:rowOff>29936</xdr:rowOff>
    </xdr:from>
    <xdr:ext cx="9099176" cy="425758"/>
    <xdr:sp macro="" textlink="">
      <xdr:nvSpPr>
        <xdr:cNvPr id="469" name="テキスト ボックス 468">
          <a:extLst>
            <a:ext uri="{FF2B5EF4-FFF2-40B4-BE49-F238E27FC236}">
              <a16:creationId xmlns:a16="http://schemas.microsoft.com/office/drawing/2014/main" id="{70DF4985-84BE-4112-9FD1-A38560CBC3D4}"/>
            </a:ext>
          </a:extLst>
        </xdr:cNvPr>
        <xdr:cNvSpPr txBox="1"/>
      </xdr:nvSpPr>
      <xdr:spPr>
        <a:xfrm>
          <a:off x="734786" y="462915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兵庫県小野市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47,833
46,849
92.94
23,283,281
22,177,690
785,576
12,116,304
21,515,871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人件費に係る経常一般財源は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億円増加し、経常収支比率は前年度より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ポイント改善した。類似団体平均を上回っているが、全国・兵庫県平均は下回っている。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継続して職員数の削減に取り組み、徹底した人件費の抑制に取り組んできた。他団体の人口当たりの職員数や、手当を含めた年間収入額を比較し、給与水準の適正化に努めている。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42635</xdr:rowOff>
    </xdr:from>
    <xdr:to>
      <xdr:col>24</xdr:col>
      <xdr:colOff>25400</xdr:colOff>
      <xdr:row>39</xdr:row>
      <xdr:rowOff>64407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7291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144434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1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143328</xdr:rowOff>
    </xdr:from>
    <xdr:to>
      <xdr:col>19</xdr:col>
      <xdr:colOff>187325</xdr:colOff>
      <xdr:row>39</xdr:row>
      <xdr:rowOff>64407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315528"/>
          <a:ext cx="889000" cy="43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5641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4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143328</xdr:rowOff>
    </xdr:from>
    <xdr:to>
      <xdr:col>15</xdr:col>
      <xdr:colOff>98425</xdr:colOff>
      <xdr:row>36</xdr:row>
      <xdr:rowOff>143328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315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143328</xdr:rowOff>
    </xdr:from>
    <xdr:to>
      <xdr:col>11</xdr:col>
      <xdr:colOff>9525</xdr:colOff>
      <xdr:row>37</xdr:row>
      <xdr:rowOff>15422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3155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163285</xdr:rowOff>
    </xdr:from>
    <xdr:to>
      <xdr:col>24</xdr:col>
      <xdr:colOff>76200</xdr:colOff>
      <xdr:row>39</xdr:row>
      <xdr:rowOff>93435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135362</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65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13607</xdr:rowOff>
    </xdr:from>
    <xdr:to>
      <xdr:col>20</xdr:col>
      <xdr:colOff>38100</xdr:colOff>
      <xdr:row>39</xdr:row>
      <xdr:rowOff>115207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99984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78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92528</xdr:rowOff>
    </xdr:from>
    <xdr:to>
      <xdr:col>15</xdr:col>
      <xdr:colOff>149225</xdr:colOff>
      <xdr:row>37</xdr:row>
      <xdr:rowOff>22678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32855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92528</xdr:rowOff>
    </xdr:from>
    <xdr:to>
      <xdr:col>11</xdr:col>
      <xdr:colOff>60325</xdr:colOff>
      <xdr:row>37</xdr:row>
      <xdr:rowOff>22678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32855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136072</xdr:rowOff>
    </xdr:from>
    <xdr:to>
      <xdr:col>6</xdr:col>
      <xdr:colOff>171450</xdr:colOff>
      <xdr:row>37</xdr:row>
      <xdr:rowOff>66222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76399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スクール構想に係る物件費の増額が一過性要因となり、物件費は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億円減少した。物件費に係る経常一般財源も、</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億円減少したため、経常収支比率は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ポイント増加した。兵庫県平均は上回ったものの、全国平均及び類似団体平均は下回っている。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今後も各平均を下回るよう、委託内容や事業の見直しによるコスト削減に取り組む。</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66040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016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17</xdr:row>
      <xdr:rowOff>123190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0162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123190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84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153687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16510</xdr:rowOff>
    </xdr:from>
    <xdr:to>
      <xdr:col>69</xdr:col>
      <xdr:colOff>92075</xdr:colOff>
      <xdr:row>17</xdr:row>
      <xdr:rowOff>69850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31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31767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72390</xdr:rowOff>
    </xdr:from>
    <xdr:to>
      <xdr:col>74</xdr:col>
      <xdr:colOff>31750</xdr:colOff>
      <xdr:row>18</xdr:row>
      <xdr:rowOff>2540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158767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137160</xdr:rowOff>
    </xdr:from>
    <xdr:to>
      <xdr:col>65</xdr:col>
      <xdr:colOff>53975</xdr:colOff>
      <xdr:row>17</xdr:row>
      <xdr:rowOff>67310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77487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今後も高齢化や子ども・子育て支援により社会給付費は増加する傾向にあり、市独自事業の見直しや適正な支給を徹底していく。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44450</xdr:rowOff>
    </xdr:from>
    <xdr:to>
      <xdr:col>24</xdr:col>
      <xdr:colOff>25400</xdr:colOff>
      <xdr:row>57</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817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41927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58</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80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88900</xdr:rowOff>
    </xdr:from>
    <xdr:to>
      <xdr:col>15</xdr:col>
      <xdr:colOff>98425</xdr:colOff>
      <xdr:row>58</xdr:row>
      <xdr:rowOff>114300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033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114300</xdr:rowOff>
    </xdr:from>
    <xdr:to>
      <xdr:col>11</xdr:col>
      <xdr:colOff>9525</xdr:colOff>
      <xdr:row>58</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1005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137177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38100</xdr:rowOff>
    </xdr:from>
    <xdr:to>
      <xdr:col>15</xdr:col>
      <xdr:colOff>149225</xdr:colOff>
      <xdr:row>58</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124477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63500</xdr:rowOff>
    </xdr:from>
    <xdr:to>
      <xdr:col>11</xdr:col>
      <xdr:colOff>60325</xdr:colOff>
      <xdr:row>58</xdr:row>
      <xdr:rowOff>165100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149877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介護保険や後期高齢者医療特別会計への繰出金など、その他の経費に係る経常一般財源が</a:t>
          </a:r>
          <a:r>
            <a:rPr kumimoji="1" lang="en-US" altLang="ja-JP" sz="1250">
              <a:latin typeface="ＭＳ Ｐゴシック" panose="020B0600070205080204" pitchFamily="50" charset="-128"/>
              <a:ea typeface="ＭＳ Ｐゴシック" panose="020B0600070205080204" pitchFamily="50" charset="-128"/>
            </a:rPr>
            <a:t>0.3</a:t>
          </a:r>
          <a:r>
            <a:rPr kumimoji="1" lang="ja-JP" altLang="en-US" sz="1250">
              <a:latin typeface="ＭＳ Ｐゴシック" panose="020B0600070205080204" pitchFamily="50" charset="-128"/>
              <a:ea typeface="ＭＳ Ｐゴシック" panose="020B0600070205080204" pitchFamily="50" charset="-128"/>
            </a:rPr>
            <a:t>億円増加し、経常収支比率は</a:t>
          </a:r>
          <a:r>
            <a:rPr kumimoji="1" lang="en-US" altLang="ja-JP" sz="1250">
              <a:latin typeface="ＭＳ Ｐゴシック" panose="020B0600070205080204" pitchFamily="50" charset="-128"/>
              <a:ea typeface="ＭＳ Ｐゴシック" panose="020B0600070205080204" pitchFamily="50" charset="-128"/>
            </a:rPr>
            <a:t>0.2</a:t>
          </a:r>
          <a:r>
            <a:rPr kumimoji="1" lang="ja-JP" altLang="en-US" sz="1250">
              <a:latin typeface="ＭＳ Ｐゴシック" panose="020B0600070205080204" pitchFamily="50" charset="-128"/>
              <a:ea typeface="ＭＳ Ｐゴシック" panose="020B0600070205080204" pitchFamily="50" charset="-128"/>
            </a:rPr>
            <a:t>ポイント増加した。全国・兵庫県平均・類似団体平均をいずれも下回る結果となっている。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特別会計への繰出金は、高齢化の進展により今後も高い水準で推移することが見込まれるが、市独自施策の見直しや予防医療の推進など特別会計の経営改善を徹底し、コスト削減に取り組む。</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66040</xdr:rowOff>
    </xdr:from>
    <xdr:to>
      <xdr:col>82</xdr:col>
      <xdr:colOff>107950</xdr:colOff>
      <xdr:row>56</xdr:row>
      <xdr:rowOff>81280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672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8907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66040</xdr:rowOff>
    </xdr:from>
    <xdr:to>
      <xdr:col>78</xdr:col>
      <xdr:colOff>69850</xdr:colOff>
      <xdr:row>56</xdr:row>
      <xdr:rowOff>73660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67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xdr:rowOff>
    </xdr:from>
    <xdr:to>
      <xdr:col>73</xdr:col>
      <xdr:colOff>180975</xdr:colOff>
      <xdr:row>56</xdr:row>
      <xdr:rowOff>73660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06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153670</xdr:rowOff>
    </xdr:from>
    <xdr:to>
      <xdr:col>69</xdr:col>
      <xdr:colOff>92075</xdr:colOff>
      <xdr:row>56</xdr:row>
      <xdr:rowOff>5080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83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2557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xdr:rowOff>
    </xdr:from>
    <xdr:to>
      <xdr:col>78</xdr:col>
      <xdr:colOff>120650</xdr:colOff>
      <xdr:row>56</xdr:row>
      <xdr:rowOff>116840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127017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22860</xdr:rowOff>
    </xdr:from>
    <xdr:to>
      <xdr:col>74</xdr:col>
      <xdr:colOff>31750</xdr:colOff>
      <xdr:row>56</xdr:row>
      <xdr:rowOff>124460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134637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125730</xdr:rowOff>
    </xdr:from>
    <xdr:to>
      <xdr:col>69</xdr:col>
      <xdr:colOff>142875</xdr:colOff>
      <xdr:row>56</xdr:row>
      <xdr:rowOff>55880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66057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43197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補助費に係る経常一般財源はほぼ横ばいであった。経常収支比率は、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ポイント改善し、昨年度に引き続き類似団体平均を下回った。平成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年度から下水道事業に公営企業法を適用しており、当該事業への負担金等は補助費等に分類されるため、全国・兵庫県平均を上回る要因となっている。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今後も、単独で実施している補助金・負担金の見直しを行い、適正・公平な交付に努める。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37</xdr:row>
      <xdr:rowOff>10414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3403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83566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540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83566</xdr:rowOff>
    </xdr:from>
    <xdr:to>
      <xdr:col>73</xdr:col>
      <xdr:colOff>180975</xdr:colOff>
      <xdr:row>37</xdr:row>
      <xdr:rowOff>92710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4272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37</xdr:row>
      <xdr:rowOff>92710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436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133875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32766</xdr:rowOff>
    </xdr:from>
    <xdr:to>
      <xdr:col>74</xdr:col>
      <xdr:colOff>31750</xdr:colOff>
      <xdr:row>37</xdr:row>
      <xdr:rowOff>134366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119143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50">
              <a:latin typeface="ＭＳ Ｐゴシック" panose="020B0600070205080204" pitchFamily="50" charset="-128"/>
              <a:ea typeface="ＭＳ Ｐゴシック" panose="020B0600070205080204" pitchFamily="50" charset="-128"/>
            </a:rPr>
            <a:t>道路等の基盤整備や学校の長寿命化改良など積極的な投資を行ったことにより、公債費に係る経常一般財源は</a:t>
          </a:r>
          <a:r>
            <a:rPr kumimoji="1" lang="en-US" altLang="ja-JP" sz="1250">
              <a:latin typeface="ＭＳ Ｐゴシック" panose="020B0600070205080204" pitchFamily="50" charset="-128"/>
              <a:ea typeface="ＭＳ Ｐゴシック" panose="020B0600070205080204" pitchFamily="50" charset="-128"/>
            </a:rPr>
            <a:t>1.1</a:t>
          </a:r>
          <a:r>
            <a:rPr kumimoji="1" lang="ja-JP" altLang="en-US" sz="1250">
              <a:latin typeface="ＭＳ Ｐゴシック" panose="020B0600070205080204" pitchFamily="50" charset="-128"/>
              <a:ea typeface="ＭＳ Ｐゴシック" panose="020B0600070205080204" pitchFamily="50" charset="-128"/>
            </a:rPr>
            <a:t>億円増加し、経常収支比率は前年度より</a:t>
          </a:r>
          <a:r>
            <a:rPr kumimoji="1" lang="en-US" altLang="ja-JP" sz="1250">
              <a:latin typeface="ＭＳ Ｐゴシック" panose="020B0600070205080204" pitchFamily="50" charset="-128"/>
              <a:ea typeface="ＭＳ Ｐゴシック" panose="020B0600070205080204" pitchFamily="50" charset="-128"/>
            </a:rPr>
            <a:t>0.5</a:t>
          </a:r>
          <a:r>
            <a:rPr kumimoji="1" lang="ja-JP" altLang="en-US" sz="1250">
              <a:latin typeface="ＭＳ Ｐゴシック" panose="020B0600070205080204" pitchFamily="50" charset="-128"/>
              <a:ea typeface="ＭＳ Ｐゴシック" panose="020B0600070205080204" pitchFamily="50" charset="-128"/>
            </a:rPr>
            <a:t>ポイント増加した。県平均はわずかに下回っているが、全国・類似団体平均は上回っている。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引き続き、道路整備や公共施設の長寿命化が控えており、比率の増加が見込まれる。国・県補助金及び交付税措置のある有利な地方債を積極的に活用し、公債費の抑制と平準化を進め堅実な財政運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35561</xdr:rowOff>
    </xdr:from>
    <xdr:to>
      <xdr:col>24</xdr:col>
      <xdr:colOff>25400</xdr:colOff>
      <xdr:row>78</xdr:row>
      <xdr:rowOff>73661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4086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107950</xdr:rowOff>
    </xdr:from>
    <xdr:to>
      <xdr:col>19</xdr:col>
      <xdr:colOff>187325</xdr:colOff>
      <xdr:row>78</xdr:row>
      <xdr:rowOff>35561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3096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107950</xdr:rowOff>
    </xdr:from>
    <xdr:to>
      <xdr:col>15</xdr:col>
      <xdr:colOff>98425</xdr:colOff>
      <xdr:row>77</xdr:row>
      <xdr:rowOff>123189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3096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123189</xdr:rowOff>
    </xdr:from>
    <xdr:to>
      <xdr:col>11</xdr:col>
      <xdr:colOff>9525</xdr:colOff>
      <xdr:row>78</xdr:row>
      <xdr:rowOff>20320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3248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22861</xdr:rowOff>
    </xdr:from>
    <xdr:to>
      <xdr:col>24</xdr:col>
      <xdr:colOff>76200</xdr:colOff>
      <xdr:row>78</xdr:row>
      <xdr:rowOff>124461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166388</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96538</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57150</xdr:rowOff>
    </xdr:from>
    <xdr:to>
      <xdr:col>15</xdr:col>
      <xdr:colOff>149225</xdr:colOff>
      <xdr:row>77</xdr:row>
      <xdr:rowOff>158750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168927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72389</xdr:rowOff>
    </xdr:from>
    <xdr:to>
      <xdr:col>11</xdr:col>
      <xdr:colOff>60325</xdr:colOff>
      <xdr:row>78</xdr:row>
      <xdr:rowOff>2539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12716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81297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ポイント改善したが、類似団体平均を下回っている。これは、「物件費」と「補助費等」が類似団体平均より低い水準にあるが、その他の項目については類似団体平均より高い水準となっているためである。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今後もゼロベースで事業の見直しを行いながら、更なる行財政改革の取り組みなどにより、コストの削減に努めていく。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159004</xdr:rowOff>
    </xdr:from>
    <xdr:to>
      <xdr:col>82</xdr:col>
      <xdr:colOff>107950</xdr:colOff>
      <xdr:row>77</xdr:row>
      <xdr:rowOff>19558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1892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15003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87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19558</xdr:rowOff>
    </xdr:from>
    <xdr:to>
      <xdr:col>78</xdr:col>
      <xdr:colOff>69850</xdr:colOff>
      <xdr:row>77</xdr:row>
      <xdr:rowOff>110998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2212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56135</xdr:rowOff>
    </xdr:from>
    <xdr:to>
      <xdr:col>73</xdr:col>
      <xdr:colOff>180975</xdr:colOff>
      <xdr:row>77</xdr:row>
      <xdr:rowOff>110998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257785"/>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139971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33274</xdr:rowOff>
    </xdr:from>
    <xdr:to>
      <xdr:col>69</xdr:col>
      <xdr:colOff>92075</xdr:colOff>
      <xdr:row>77</xdr:row>
      <xdr:rowOff>56135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2349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80281</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140208</xdr:rowOff>
    </xdr:from>
    <xdr:to>
      <xdr:col>78</xdr:col>
      <xdr:colOff>120650</xdr:colOff>
      <xdr:row>77</xdr:row>
      <xdr:rowOff>70358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60198</xdr:rowOff>
    </xdr:from>
    <xdr:to>
      <xdr:col>74</xdr:col>
      <xdr:colOff>31750</xdr:colOff>
      <xdr:row>77</xdr:row>
      <xdr:rowOff>161798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146575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5335</xdr:rowOff>
    </xdr:from>
    <xdr:to>
      <xdr:col>69</xdr:col>
      <xdr:colOff>142875</xdr:colOff>
      <xdr:row>77</xdr:row>
      <xdr:rowOff>106935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94251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兵庫県小野市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9947</xdr:rowOff>
    </xdr:from>
    <xdr:to>
      <xdr:col>29</xdr:col>
      <xdr:colOff>127000</xdr:colOff>
      <xdr:row>18</xdr:row>
      <xdr:rowOff>48781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143672"/>
          <a:ext cx="647700" cy="38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33939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53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29321</xdr:rowOff>
    </xdr:from>
    <xdr:to>
      <xdr:col>26</xdr:col>
      <xdr:colOff>50800</xdr:colOff>
      <xdr:row>18</xdr:row>
      <xdr:rowOff>48781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4305300" y="3163046"/>
          <a:ext cx="698500" cy="19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8145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62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29321</xdr:rowOff>
    </xdr:from>
    <xdr:to>
      <xdr:col>22</xdr:col>
      <xdr:colOff>114300</xdr:colOff>
      <xdr:row>18</xdr:row>
      <xdr:rowOff>51224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163046"/>
          <a:ext cx="698500" cy="21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77997</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48609</xdr:rowOff>
    </xdr:from>
    <xdr:to>
      <xdr:col>18</xdr:col>
      <xdr:colOff>177800</xdr:colOff>
      <xdr:row>18</xdr:row>
      <xdr:rowOff>51224</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3182334"/>
          <a:ext cx="698500" cy="2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99485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112429</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3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130597</xdr:rowOff>
    </xdr:from>
    <xdr:to>
      <xdr:col>29</xdr:col>
      <xdr:colOff>177800</xdr:colOff>
      <xdr:row>18</xdr:row>
      <xdr:rowOff>60747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092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102674</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169431</xdr:rowOff>
    </xdr:from>
    <xdr:to>
      <xdr:col>26</xdr:col>
      <xdr:colOff>101600</xdr:colOff>
      <xdr:row>18</xdr:row>
      <xdr:rowOff>99581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131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84358</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218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149971</xdr:rowOff>
    </xdr:from>
    <xdr:to>
      <xdr:col>22</xdr:col>
      <xdr:colOff>165100</xdr:colOff>
      <xdr:row>18</xdr:row>
      <xdr:rowOff>80121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112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64898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198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424</xdr:rowOff>
    </xdr:from>
    <xdr:to>
      <xdr:col>19</xdr:col>
      <xdr:colOff>38100</xdr:colOff>
      <xdr:row>18</xdr:row>
      <xdr:rowOff>102024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134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86801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22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169259</xdr:rowOff>
    </xdr:from>
    <xdr:to>
      <xdr:col>15</xdr:col>
      <xdr:colOff>101600</xdr:colOff>
      <xdr:row>18</xdr:row>
      <xdr:rowOff>99409</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131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84186</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21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128927</xdr:rowOff>
    </xdr:from>
    <xdr:to>
      <xdr:col>29</xdr:col>
      <xdr:colOff>127000</xdr:colOff>
      <xdr:row>37</xdr:row>
      <xdr:rowOff>88824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7082177"/>
          <a:ext cx="647700" cy="131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94033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04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88824</xdr:rowOff>
    </xdr:from>
    <xdr:to>
      <xdr:col>26</xdr:col>
      <xdr:colOff>50800</xdr:colOff>
      <xdr:row>37</xdr:row>
      <xdr:rowOff>175365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7213524"/>
          <a:ext cx="698500" cy="86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42555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52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175365</xdr:rowOff>
    </xdr:from>
    <xdr:to>
      <xdr:col>22</xdr:col>
      <xdr:colOff>114300</xdr:colOff>
      <xdr:row>37</xdr:row>
      <xdr:rowOff>300410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7300065"/>
          <a:ext cx="698500" cy="125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201066</xdr:rowOff>
    </xdr:from>
    <xdr:to>
      <xdr:col>18</xdr:col>
      <xdr:colOff>177800</xdr:colOff>
      <xdr:row>37</xdr:row>
      <xdr:rowOff>300410</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7325766"/>
          <a:ext cx="698500" cy="99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30276</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6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6175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78127</xdr:rowOff>
    </xdr:from>
    <xdr:to>
      <xdr:col>29</xdr:col>
      <xdr:colOff>177800</xdr:colOff>
      <xdr:row>37</xdr:row>
      <xdr:rowOff>8277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7031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50204</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700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38024</xdr:rowOff>
    </xdr:from>
    <xdr:to>
      <xdr:col>26</xdr:col>
      <xdr:colOff>101600</xdr:colOff>
      <xdr:row>37</xdr:row>
      <xdr:rowOff>139624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7162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124401</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24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124565</xdr:rowOff>
    </xdr:from>
    <xdr:to>
      <xdr:col>22</xdr:col>
      <xdr:colOff>165100</xdr:colOff>
      <xdr:row>37</xdr:row>
      <xdr:rowOff>226165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249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210942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33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249610</xdr:rowOff>
    </xdr:from>
    <xdr:to>
      <xdr:col>19</xdr:col>
      <xdr:colOff>38100</xdr:colOff>
      <xdr:row>38</xdr:row>
      <xdr:rowOff>8310</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374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335987</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46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150266</xdr:rowOff>
    </xdr:from>
    <xdr:to>
      <xdr:col>15</xdr:col>
      <xdr:colOff>101600</xdr:colOff>
      <xdr:row>37</xdr:row>
      <xdr:rowOff>251866</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274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236643</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36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兵庫県小野市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47,833
46,849
92.94
23,283,281
22,177,690
785,576
12,116,304
21,515,871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73357</xdr:rowOff>
    </xdr:from>
    <xdr:to>
      <xdr:col>24</xdr:col>
      <xdr:colOff>63500</xdr:colOff>
      <xdr:row>36</xdr:row>
      <xdr:rowOff>92853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45557"/>
          <a:ext cx="838200" cy="1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155734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92853</xdr:rowOff>
    </xdr:from>
    <xdr:to>
      <xdr:col>19</xdr:col>
      <xdr:colOff>177800</xdr:colOff>
      <xdr:row>37</xdr:row>
      <xdr:rowOff>129005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65053"/>
          <a:ext cx="889000" cy="20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142137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123437</xdr:rowOff>
    </xdr:from>
    <xdr:to>
      <xdr:col>15</xdr:col>
      <xdr:colOff>50800</xdr:colOff>
      <xdr:row>37</xdr:row>
      <xdr:rowOff>129005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467087"/>
          <a:ext cx="889000" cy="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8962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107402</xdr:rowOff>
    </xdr:from>
    <xdr:to>
      <xdr:col>10</xdr:col>
      <xdr:colOff>114300</xdr:colOff>
      <xdr:row>37</xdr:row>
      <xdr:rowOff>123437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51052"/>
          <a:ext cx="889000" cy="1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26629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35577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22557</xdr:rowOff>
    </xdr:from>
    <xdr:to>
      <xdr:col>24</xdr:col>
      <xdr:colOff>114300</xdr:colOff>
      <xdr:row>36</xdr:row>
      <xdr:rowOff>124157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9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984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7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42053</xdr:rowOff>
    </xdr:from>
    <xdr:to>
      <xdr:col>20</xdr:col>
      <xdr:colOff>38100</xdr:colOff>
      <xdr:row>36</xdr:row>
      <xdr:rowOff>143653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1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134780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0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78205</xdr:rowOff>
    </xdr:from>
    <xdr:to>
      <xdr:col>15</xdr:col>
      <xdr:colOff>101600</xdr:colOff>
      <xdr:row>38</xdr:row>
      <xdr:rowOff>8355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2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170932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72637</xdr:rowOff>
    </xdr:from>
    <xdr:to>
      <xdr:col>10</xdr:col>
      <xdr:colOff>165100</xdr:colOff>
      <xdr:row>38</xdr:row>
      <xdr:rowOff>2787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1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165364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0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56602</xdr:rowOff>
    </xdr:from>
    <xdr:to>
      <xdr:col>6</xdr:col>
      <xdr:colOff>38100</xdr:colOff>
      <xdr:row>37</xdr:row>
      <xdr:rowOff>158202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0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149329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9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147320</xdr:rowOff>
    </xdr:from>
    <xdr:to>
      <xdr:col>24</xdr:col>
      <xdr:colOff>63500</xdr:colOff>
      <xdr:row>57</xdr:row>
      <xdr:rowOff>167589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919970"/>
          <a:ext cx="8382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34379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64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119638</xdr:rowOff>
    </xdr:from>
    <xdr:to>
      <xdr:col>19</xdr:col>
      <xdr:colOff>177800</xdr:colOff>
      <xdr:row>57</xdr:row>
      <xdr:rowOff>147320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892288"/>
          <a:ext cx="889000" cy="2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31625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119638</xdr:rowOff>
    </xdr:from>
    <xdr:to>
      <xdr:col>15</xdr:col>
      <xdr:colOff>50800</xdr:colOff>
      <xdr:row>57</xdr:row>
      <xdr:rowOff>170224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92288"/>
          <a:ext cx="889000" cy="5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39409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154755</xdr:rowOff>
    </xdr:from>
    <xdr:to>
      <xdr:col>10</xdr:col>
      <xdr:colOff>114300</xdr:colOff>
      <xdr:row>57</xdr:row>
      <xdr:rowOff>170224</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927405"/>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86903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69377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116789</xdr:rowOff>
    </xdr:from>
    <xdr:to>
      <xdr:col>24</xdr:col>
      <xdr:colOff>114300</xdr:colOff>
      <xdr:row>58</xdr:row>
      <xdr:rowOff>46939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8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31716</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0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96520</xdr:rowOff>
    </xdr:from>
    <xdr:to>
      <xdr:col>20</xdr:col>
      <xdr:colOff>38100</xdr:colOff>
      <xdr:row>58</xdr:row>
      <xdr:rowOff>26670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17797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6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68838</xdr:rowOff>
    </xdr:from>
    <xdr:to>
      <xdr:col>15</xdr:col>
      <xdr:colOff>101600</xdr:colOff>
      <xdr:row>57</xdr:row>
      <xdr:rowOff>170438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4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161565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3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119424</xdr:rowOff>
    </xdr:from>
    <xdr:to>
      <xdr:col>10</xdr:col>
      <xdr:colOff>165100</xdr:colOff>
      <xdr:row>58</xdr:row>
      <xdr:rowOff>49574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9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40701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8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103955</xdr:rowOff>
    </xdr:from>
    <xdr:to>
      <xdr:col>6</xdr:col>
      <xdr:colOff>38100</xdr:colOff>
      <xdr:row>58</xdr:row>
      <xdr:rowOff>34105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25232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6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1969</xdr:rowOff>
    </xdr:from>
    <xdr:to>
      <xdr:col>24</xdr:col>
      <xdr:colOff>63500</xdr:colOff>
      <xdr:row>79</xdr:row>
      <xdr:rowOff>5626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546519"/>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5626</xdr:rowOff>
    </xdr:from>
    <xdr:to>
      <xdr:col>19</xdr:col>
      <xdr:colOff>177800</xdr:colOff>
      <xdr:row>79</xdr:row>
      <xdr:rowOff>13494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550176"/>
          <a:ext cx="889000" cy="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2560</xdr:rowOff>
    </xdr:from>
    <xdr:to>
      <xdr:col>15</xdr:col>
      <xdr:colOff>50800</xdr:colOff>
      <xdr:row>79</xdr:row>
      <xdr:rowOff>13494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547110"/>
          <a:ext cx="889000"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14736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2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2560</xdr:rowOff>
    </xdr:from>
    <xdr:to>
      <xdr:col>10</xdr:col>
      <xdr:colOff>114300</xdr:colOff>
      <xdr:row>79</xdr:row>
      <xdr:rowOff>9494</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547110"/>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5554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2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122619</xdr:rowOff>
    </xdr:from>
    <xdr:to>
      <xdr:col>24</xdr:col>
      <xdr:colOff>114300</xdr:colOff>
      <xdr:row>79</xdr:row>
      <xdr:rowOff>52769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9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37546</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4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126276</xdr:rowOff>
    </xdr:from>
    <xdr:to>
      <xdr:col>20</xdr:col>
      <xdr:colOff>38100</xdr:colOff>
      <xdr:row>79</xdr:row>
      <xdr:rowOff>56426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9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47553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92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134144</xdr:rowOff>
    </xdr:from>
    <xdr:to>
      <xdr:col>15</xdr:col>
      <xdr:colOff>101600</xdr:colOff>
      <xdr:row>79</xdr:row>
      <xdr:rowOff>64294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50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55421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9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123210</xdr:rowOff>
    </xdr:from>
    <xdr:to>
      <xdr:col>10</xdr:col>
      <xdr:colOff>165100</xdr:colOff>
      <xdr:row>79</xdr:row>
      <xdr:rowOff>53360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9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44487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130144</xdr:rowOff>
    </xdr:from>
    <xdr:to>
      <xdr:col>6</xdr:col>
      <xdr:colOff>38100</xdr:colOff>
      <xdr:row>79</xdr:row>
      <xdr:rowOff>60294</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50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51421</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9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10961</xdr:rowOff>
    </xdr:from>
    <xdr:to>
      <xdr:col>24</xdr:col>
      <xdr:colOff>63500</xdr:colOff>
      <xdr:row>96</xdr:row>
      <xdr:rowOff>144323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298711"/>
          <a:ext cx="838200" cy="30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76840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64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144323</xdr:rowOff>
    </xdr:from>
    <xdr:to>
      <xdr:col>19</xdr:col>
      <xdr:colOff>177800</xdr:colOff>
      <xdr:row>97</xdr:row>
      <xdr:rowOff>9716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603523"/>
          <a:ext cx="889000" cy="3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129494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9716</xdr:rowOff>
    </xdr:from>
    <xdr:to>
      <xdr:col>15</xdr:col>
      <xdr:colOff>50800</xdr:colOff>
      <xdr:row>97</xdr:row>
      <xdr:rowOff>17602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40366"/>
          <a:ext cx="8890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147921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15239</xdr:rowOff>
    </xdr:from>
    <xdr:to>
      <xdr:col>10</xdr:col>
      <xdr:colOff>114300</xdr:colOff>
      <xdr:row>97</xdr:row>
      <xdr:rowOff>17602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645889"/>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26636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18000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82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131611</xdr:rowOff>
    </xdr:from>
    <xdr:to>
      <xdr:col>24</xdr:col>
      <xdr:colOff>114300</xdr:colOff>
      <xdr:row>95</xdr:row>
      <xdr:rowOff>61761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24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154488</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099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93523</xdr:rowOff>
    </xdr:from>
    <xdr:to>
      <xdr:col>20</xdr:col>
      <xdr:colOff>38100</xdr:colOff>
      <xdr:row>97</xdr:row>
      <xdr:rowOff>23673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5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40200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32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130366</xdr:rowOff>
    </xdr:from>
    <xdr:to>
      <xdr:col>15</xdr:col>
      <xdr:colOff>101600</xdr:colOff>
      <xdr:row>97</xdr:row>
      <xdr:rowOff>60516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8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77043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36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138252</xdr:rowOff>
    </xdr:from>
    <xdr:to>
      <xdr:col>10</xdr:col>
      <xdr:colOff>165100</xdr:colOff>
      <xdr:row>97</xdr:row>
      <xdr:rowOff>68402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59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84929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37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135889</xdr:rowOff>
    </xdr:from>
    <xdr:to>
      <xdr:col>6</xdr:col>
      <xdr:colOff>38100</xdr:colOff>
      <xdr:row>97</xdr:row>
      <xdr:rowOff>66039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59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82566</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37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4597</xdr:rowOff>
    </xdr:from>
    <xdr:to>
      <xdr:col>55</xdr:col>
      <xdr:colOff>0</xdr:colOff>
      <xdr:row>36</xdr:row>
      <xdr:rowOff>141034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490997"/>
          <a:ext cx="838200" cy="82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86425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915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4597</xdr:rowOff>
    </xdr:from>
    <xdr:to>
      <xdr:col>50</xdr:col>
      <xdr:colOff>114300</xdr:colOff>
      <xdr:row>36</xdr:row>
      <xdr:rowOff>131600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490997"/>
          <a:ext cx="889000" cy="81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68541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04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131600</xdr:rowOff>
    </xdr:from>
    <xdr:to>
      <xdr:col>45</xdr:col>
      <xdr:colOff>177800</xdr:colOff>
      <xdr:row>36</xdr:row>
      <xdr:rowOff>141034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303800"/>
          <a:ext cx="889000" cy="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160383</xdr:rowOff>
    </xdr:from>
    <xdr:to>
      <xdr:col>46</xdr:col>
      <xdr:colOff>38100</xdr:colOff>
      <xdr:row>36</xdr:row>
      <xdr:rowOff>90533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107060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59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141034</xdr:rowOff>
    </xdr:from>
    <xdr:to>
      <xdr:col>41</xdr:col>
      <xdr:colOff>50800</xdr:colOff>
      <xdr:row>36</xdr:row>
      <xdr:rowOff>145758</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13234"/>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36596</xdr:rowOff>
    </xdr:from>
    <xdr:to>
      <xdr:col>41</xdr:col>
      <xdr:colOff>101600</xdr:colOff>
      <xdr:row>36</xdr:row>
      <xdr:rowOff>138196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154723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58900</xdr:rowOff>
    </xdr:from>
    <xdr:to>
      <xdr:col>36</xdr:col>
      <xdr:colOff>165100</xdr:colOff>
      <xdr:row>36</xdr:row>
      <xdr:rowOff>160500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5577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90234</xdr:rowOff>
    </xdr:from>
    <xdr:to>
      <xdr:col>55</xdr:col>
      <xdr:colOff>50800</xdr:colOff>
      <xdr:row>37</xdr:row>
      <xdr:rowOff>20384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6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68661</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4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125247</xdr:rowOff>
    </xdr:from>
    <xdr:to>
      <xdr:col>50</xdr:col>
      <xdr:colOff>165100</xdr:colOff>
      <xdr:row>32</xdr:row>
      <xdr:rowOff>55397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44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46524</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532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80800</xdr:rowOff>
    </xdr:from>
    <xdr:to>
      <xdr:col>46</xdr:col>
      <xdr:colOff>38100</xdr:colOff>
      <xdr:row>37</xdr:row>
      <xdr:rowOff>10950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5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2077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34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90234</xdr:rowOff>
    </xdr:from>
    <xdr:to>
      <xdr:col>41</xdr:col>
      <xdr:colOff>101600</xdr:colOff>
      <xdr:row>37</xdr:row>
      <xdr:rowOff>20384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6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11511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35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94958</xdr:rowOff>
    </xdr:from>
    <xdr:to>
      <xdr:col>36</xdr:col>
      <xdr:colOff>165100</xdr:colOff>
      <xdr:row>37</xdr:row>
      <xdr:rowOff>25108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6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16235</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35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161692</xdr:rowOff>
    </xdr:from>
    <xdr:to>
      <xdr:col>55</xdr:col>
      <xdr:colOff>0</xdr:colOff>
      <xdr:row>56</xdr:row>
      <xdr:rowOff>162171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591442"/>
          <a:ext cx="838200" cy="17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127495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5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108024</xdr:rowOff>
    </xdr:from>
    <xdr:to>
      <xdr:col>50</xdr:col>
      <xdr:colOff>114300</xdr:colOff>
      <xdr:row>56</xdr:row>
      <xdr:rowOff>162171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023424"/>
          <a:ext cx="889000" cy="73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44363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108024</xdr:rowOff>
    </xdr:from>
    <xdr:to>
      <xdr:col>45</xdr:col>
      <xdr:colOff>177800</xdr:colOff>
      <xdr:row>56</xdr:row>
      <xdr:rowOff>55766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023424"/>
          <a:ext cx="889000" cy="63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32420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6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55766</xdr:rowOff>
    </xdr:from>
    <xdr:to>
      <xdr:col>41</xdr:col>
      <xdr:colOff>50800</xdr:colOff>
      <xdr:row>56</xdr:row>
      <xdr:rowOff>118425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656966"/>
          <a:ext cx="889000" cy="6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94792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104401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3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110892</xdr:rowOff>
    </xdr:from>
    <xdr:to>
      <xdr:col>55</xdr:col>
      <xdr:colOff>50800</xdr:colOff>
      <xdr:row>56</xdr:row>
      <xdr:rowOff>41042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54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133769</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39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111371</xdr:rowOff>
    </xdr:from>
    <xdr:to>
      <xdr:col>50</xdr:col>
      <xdr:colOff>165100</xdr:colOff>
      <xdr:row>57</xdr:row>
      <xdr:rowOff>41521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7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32648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80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57224</xdr:rowOff>
    </xdr:from>
    <xdr:to>
      <xdr:col>46</xdr:col>
      <xdr:colOff>38100</xdr:colOff>
      <xdr:row>52</xdr:row>
      <xdr:rowOff>158824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897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3901</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50795" y="8747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4966</xdr:rowOff>
    </xdr:from>
    <xdr:to>
      <xdr:col>41</xdr:col>
      <xdr:colOff>101600</xdr:colOff>
      <xdr:row>56</xdr:row>
      <xdr:rowOff>106566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60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97693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6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67625</xdr:rowOff>
    </xdr:from>
    <xdr:to>
      <xdr:col>36</xdr:col>
      <xdr:colOff>165100</xdr:colOff>
      <xdr:row>56</xdr:row>
      <xdr:rowOff>169225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66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160352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76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159322</xdr:rowOff>
    </xdr:from>
    <xdr:to>
      <xdr:col>55</xdr:col>
      <xdr:colOff>0</xdr:colOff>
      <xdr:row>78</xdr:row>
      <xdr:rowOff>120345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360972"/>
          <a:ext cx="838200" cy="13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171208</xdr:rowOff>
    </xdr:from>
    <xdr:to>
      <xdr:col>50</xdr:col>
      <xdr:colOff>114300</xdr:colOff>
      <xdr:row>78</xdr:row>
      <xdr:rowOff>120345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372858"/>
          <a:ext cx="889000" cy="12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10304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171208</xdr:rowOff>
    </xdr:from>
    <xdr:to>
      <xdr:col>45</xdr:col>
      <xdr:colOff>177800</xdr:colOff>
      <xdr:row>78</xdr:row>
      <xdr:rowOff>95441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372858"/>
          <a:ext cx="889000" cy="9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19499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5499</xdr:rowOff>
    </xdr:from>
    <xdr:to>
      <xdr:col>41</xdr:col>
      <xdr:colOff>50800</xdr:colOff>
      <xdr:row>78</xdr:row>
      <xdr:rowOff>95441</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378599"/>
          <a:ext cx="889000" cy="8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23068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150232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108522</xdr:rowOff>
    </xdr:from>
    <xdr:to>
      <xdr:col>55</xdr:col>
      <xdr:colOff>50800</xdr:colOff>
      <xdr:row>78</xdr:row>
      <xdr:rowOff>38672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3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86949</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28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69545</xdr:rowOff>
    </xdr:from>
    <xdr:to>
      <xdr:col>50</xdr:col>
      <xdr:colOff>165100</xdr:colOff>
      <xdr:row>78</xdr:row>
      <xdr:rowOff>171145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4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162272</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35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120408</xdr:rowOff>
    </xdr:from>
    <xdr:to>
      <xdr:col>46</xdr:col>
      <xdr:colOff>38100</xdr:colOff>
      <xdr:row>78</xdr:row>
      <xdr:rowOff>50558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32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41685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341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44641</xdr:rowOff>
    </xdr:from>
    <xdr:to>
      <xdr:col>41</xdr:col>
      <xdr:colOff>101600</xdr:colOff>
      <xdr:row>78</xdr:row>
      <xdr:rowOff>146241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41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137368</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51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126149</xdr:rowOff>
    </xdr:from>
    <xdr:to>
      <xdr:col>36</xdr:col>
      <xdr:colOff>165100</xdr:colOff>
      <xdr:row>78</xdr:row>
      <xdr:rowOff>56299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32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47426</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42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14267</xdr:rowOff>
    </xdr:from>
    <xdr:to>
      <xdr:col>55</xdr:col>
      <xdr:colOff>0</xdr:colOff>
      <xdr:row>97</xdr:row>
      <xdr:rowOff>84448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644917"/>
          <a:ext cx="838200" cy="7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20548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65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113838</xdr:rowOff>
    </xdr:from>
    <xdr:to>
      <xdr:col>50</xdr:col>
      <xdr:colOff>114300</xdr:colOff>
      <xdr:row>97</xdr:row>
      <xdr:rowOff>84448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058688"/>
          <a:ext cx="889000" cy="65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124663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41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113838</xdr:rowOff>
    </xdr:from>
    <xdr:to>
      <xdr:col>45</xdr:col>
      <xdr:colOff>177800</xdr:colOff>
      <xdr:row>97</xdr:row>
      <xdr:rowOff>35230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058688"/>
          <a:ext cx="889000" cy="60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100748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35230</xdr:rowOff>
    </xdr:from>
    <xdr:to>
      <xdr:col>41</xdr:col>
      <xdr:colOff>50800</xdr:colOff>
      <xdr:row>97</xdr:row>
      <xdr:rowOff>102476</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665880"/>
          <a:ext cx="889000" cy="6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139275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6222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134917</xdr:rowOff>
    </xdr:from>
    <xdr:to>
      <xdr:col>55</xdr:col>
      <xdr:colOff>50800</xdr:colOff>
      <xdr:row>97</xdr:row>
      <xdr:rowOff>65067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59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157794</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44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33648</xdr:rowOff>
    </xdr:from>
    <xdr:to>
      <xdr:col>50</xdr:col>
      <xdr:colOff>165100</xdr:colOff>
      <xdr:row>97</xdr:row>
      <xdr:rowOff>135248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66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126375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75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63038</xdr:rowOff>
    </xdr:from>
    <xdr:to>
      <xdr:col>46</xdr:col>
      <xdr:colOff>38100</xdr:colOff>
      <xdr:row>93</xdr:row>
      <xdr:rowOff>164638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00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9715</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50795" y="15783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155880</xdr:rowOff>
    </xdr:from>
    <xdr:to>
      <xdr:col>41</xdr:col>
      <xdr:colOff>101600</xdr:colOff>
      <xdr:row>97</xdr:row>
      <xdr:rowOff>86030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61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102557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39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51676</xdr:rowOff>
    </xdr:from>
    <xdr:to>
      <xdr:col>36</xdr:col>
      <xdr:colOff>165100</xdr:colOff>
      <xdr:row>97</xdr:row>
      <xdr:rowOff>153276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6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169803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45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92118</xdr:rowOff>
    </xdr:from>
    <xdr:to>
      <xdr:col>85</xdr:col>
      <xdr:colOff>127000</xdr:colOff>
      <xdr:row>39</xdr:row>
      <xdr:rowOff>94960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78668"/>
          <a:ext cx="838200" cy="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87318</xdr:rowOff>
    </xdr:from>
    <xdr:to>
      <xdr:col>81</xdr:col>
      <xdr:colOff>50800</xdr:colOff>
      <xdr:row>39</xdr:row>
      <xdr:rowOff>92118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73868"/>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127115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2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87318</xdr:rowOff>
    </xdr:from>
    <xdr:to>
      <xdr:col>76</xdr:col>
      <xdr:colOff>114300</xdr:colOff>
      <xdr:row>39</xdr:row>
      <xdr:rowOff>95090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773868"/>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128323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30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95090</xdr:rowOff>
    </xdr:from>
    <xdr:to>
      <xdr:col>71</xdr:col>
      <xdr:colOff>177800</xdr:colOff>
      <xdr:row>39</xdr:row>
      <xdr:rowOff>97441</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781640"/>
          <a:ext cx="8890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152588</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32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44160</xdr:rowOff>
    </xdr:from>
    <xdr:to>
      <xdr:col>85</xdr:col>
      <xdr:colOff>177800</xdr:colOff>
      <xdr:row>39</xdr:row>
      <xdr:rowOff>145760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130537</xdr:rowOff>
    </xdr:from>
    <xdr:ext cx="378565"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45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41318</xdr:rowOff>
    </xdr:from>
    <xdr:to>
      <xdr:col>81</xdr:col>
      <xdr:colOff>101600</xdr:colOff>
      <xdr:row>39</xdr:row>
      <xdr:rowOff>142918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72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134045</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92017" y="682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36518</xdr:rowOff>
    </xdr:from>
    <xdr:to>
      <xdr:col>76</xdr:col>
      <xdr:colOff>165100</xdr:colOff>
      <xdr:row>39</xdr:row>
      <xdr:rowOff>138118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7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129245</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3017" y="6815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44290</xdr:rowOff>
    </xdr:from>
    <xdr:to>
      <xdr:col>72</xdr:col>
      <xdr:colOff>38100</xdr:colOff>
      <xdr:row>39</xdr:row>
      <xdr:rowOff>145890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73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137017</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14017" y="682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46641</xdr:rowOff>
    </xdr:from>
    <xdr:to>
      <xdr:col>67</xdr:col>
      <xdr:colOff>101600</xdr:colOff>
      <xdr:row>39</xdr:row>
      <xdr:rowOff>148241</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73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139368</xdr:rowOff>
    </xdr:from>
    <xdr:ext cx="313932"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57333" y="68259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1029</xdr:rowOff>
    </xdr:from>
    <xdr:to>
      <xdr:col>85</xdr:col>
      <xdr:colOff>127000</xdr:colOff>
      <xdr:row>76</xdr:row>
      <xdr:rowOff>34417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031229"/>
          <a:ext cx="838200" cy="3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166019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681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34417</xdr:rowOff>
    </xdr:from>
    <xdr:to>
      <xdr:col>81</xdr:col>
      <xdr:colOff>50800</xdr:colOff>
      <xdr:row>76</xdr:row>
      <xdr:rowOff>77788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064617"/>
          <a:ext cx="889000" cy="4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100893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65532</xdr:rowOff>
    </xdr:from>
    <xdr:to>
      <xdr:col>76</xdr:col>
      <xdr:colOff>114300</xdr:colOff>
      <xdr:row>76</xdr:row>
      <xdr:rowOff>77788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095732"/>
          <a:ext cx="889000" cy="1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143476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12802</xdr:rowOff>
    </xdr:from>
    <xdr:to>
      <xdr:col>71</xdr:col>
      <xdr:colOff>177800</xdr:colOff>
      <xdr:row>76</xdr:row>
      <xdr:rowOff>65532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043002"/>
          <a:ext cx="889000" cy="5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157992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150868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121679</xdr:rowOff>
    </xdr:from>
    <xdr:to>
      <xdr:col>85</xdr:col>
      <xdr:colOff>177800</xdr:colOff>
      <xdr:row>76</xdr:row>
      <xdr:rowOff>51829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98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100106</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95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155067</xdr:rowOff>
    </xdr:from>
    <xdr:to>
      <xdr:col>81</xdr:col>
      <xdr:colOff>101600</xdr:colOff>
      <xdr:row>76</xdr:row>
      <xdr:rowOff>85217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01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76344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1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26988</xdr:rowOff>
    </xdr:from>
    <xdr:to>
      <xdr:col>76</xdr:col>
      <xdr:colOff>165100</xdr:colOff>
      <xdr:row>76</xdr:row>
      <xdr:rowOff>128588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05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119715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14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14732</xdr:rowOff>
    </xdr:from>
    <xdr:to>
      <xdr:col>72</xdr:col>
      <xdr:colOff>38100</xdr:colOff>
      <xdr:row>76</xdr:row>
      <xdr:rowOff>116332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04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107459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1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133452</xdr:rowOff>
    </xdr:from>
    <xdr:to>
      <xdr:col>67</xdr:col>
      <xdr:colOff>101600</xdr:colOff>
      <xdr:row>76</xdr:row>
      <xdr:rowOff>63602</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99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54729</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08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62382</xdr:rowOff>
    </xdr:from>
    <xdr:to>
      <xdr:col>85</xdr:col>
      <xdr:colOff>127000</xdr:colOff>
      <xdr:row>99</xdr:row>
      <xdr:rowOff>21386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5481300" y="16864482"/>
          <a:ext cx="838200" cy="13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161041</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44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62382</xdr:rowOff>
    </xdr:from>
    <xdr:to>
      <xdr:col>81</xdr:col>
      <xdr:colOff>50800</xdr:colOff>
      <xdr:row>98</xdr:row>
      <xdr:rowOff>72592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864482"/>
          <a:ext cx="8890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72592</xdr:rowOff>
    </xdr:from>
    <xdr:to>
      <xdr:col>76</xdr:col>
      <xdr:colOff>114300</xdr:colOff>
      <xdr:row>98</xdr:row>
      <xdr:rowOff>73507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87469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88256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73507</xdr:rowOff>
    </xdr:from>
    <xdr:to>
      <xdr:col>71</xdr:col>
      <xdr:colOff>177800</xdr:colOff>
      <xdr:row>98</xdr:row>
      <xdr:rowOff>147295</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875607"/>
          <a:ext cx="889000" cy="7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116312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111028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142036</xdr:rowOff>
    </xdr:from>
    <xdr:to>
      <xdr:col>85</xdr:col>
      <xdr:colOff>177800</xdr:colOff>
      <xdr:row>99</xdr:row>
      <xdr:rowOff>72186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94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56963</xdr:rowOff>
    </xdr:from>
    <xdr:ext cx="469744"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85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11582</xdr:rowOff>
    </xdr:from>
    <xdr:to>
      <xdr:col>81</xdr:col>
      <xdr:colOff>101600</xdr:colOff>
      <xdr:row>98</xdr:row>
      <xdr:rowOff>113182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81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104309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90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21792</xdr:rowOff>
    </xdr:from>
    <xdr:to>
      <xdr:col>76</xdr:col>
      <xdr:colOff>165100</xdr:colOff>
      <xdr:row>98</xdr:row>
      <xdr:rowOff>123392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82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114519</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91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22707</xdr:rowOff>
    </xdr:from>
    <xdr:to>
      <xdr:col>72</xdr:col>
      <xdr:colOff>38100</xdr:colOff>
      <xdr:row>98</xdr:row>
      <xdr:rowOff>124307</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82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115434</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91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96495</xdr:rowOff>
    </xdr:from>
    <xdr:to>
      <xdr:col>67</xdr:col>
      <xdr:colOff>101600</xdr:colOff>
      <xdr:row>99</xdr:row>
      <xdr:rowOff>26645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89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17772</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79428" y="1699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108157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116883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18927</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104077</xdr:rowOff>
    </xdr:from>
    <xdr:to>
      <xdr:col>116</xdr:col>
      <xdr:colOff>63500</xdr:colOff>
      <xdr:row>58</xdr:row>
      <xdr:rowOff>104801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1323300" y="10048177"/>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129188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3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104801</xdr:rowOff>
    </xdr:from>
    <xdr:to>
      <xdr:col>111</xdr:col>
      <xdr:colOff>177800</xdr:colOff>
      <xdr:row>58</xdr:row>
      <xdr:rowOff>105563</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1004890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56761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43612</xdr:rowOff>
    </xdr:from>
    <xdr:to>
      <xdr:col>107</xdr:col>
      <xdr:colOff>50800</xdr:colOff>
      <xdr:row>58</xdr:row>
      <xdr:rowOff>105563</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9987712"/>
          <a:ext cx="8890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94518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145720</xdr:rowOff>
    </xdr:from>
    <xdr:to>
      <xdr:col>102</xdr:col>
      <xdr:colOff>114300</xdr:colOff>
      <xdr:row>58</xdr:row>
      <xdr:rowOff>43612</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9918370"/>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92956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47858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99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53277</xdr:rowOff>
    </xdr:from>
    <xdr:to>
      <xdr:col>116</xdr:col>
      <xdr:colOff>114300</xdr:colOff>
      <xdr:row>58</xdr:row>
      <xdr:rowOff>154877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99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139654</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91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54001</xdr:rowOff>
    </xdr:from>
    <xdr:to>
      <xdr:col>112</xdr:col>
      <xdr:colOff>38100</xdr:colOff>
      <xdr:row>58</xdr:row>
      <xdr:rowOff>155601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99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146728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1009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54763</xdr:rowOff>
    </xdr:from>
    <xdr:to>
      <xdr:col>107</xdr:col>
      <xdr:colOff>101600</xdr:colOff>
      <xdr:row>58</xdr:row>
      <xdr:rowOff>156363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99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147490</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1009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164262</xdr:rowOff>
    </xdr:from>
    <xdr:to>
      <xdr:col>102</xdr:col>
      <xdr:colOff>165100</xdr:colOff>
      <xdr:row>58</xdr:row>
      <xdr:rowOff>94412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93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85539</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10029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94920</xdr:rowOff>
    </xdr:from>
    <xdr:to>
      <xdr:col>98</xdr:col>
      <xdr:colOff>38100</xdr:colOff>
      <xdr:row>58</xdr:row>
      <xdr:rowOff>25070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8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41597</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964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38697</xdr:rowOff>
    </xdr:from>
    <xdr:to>
      <xdr:col>116</xdr:col>
      <xdr:colOff>63500</xdr:colOff>
      <xdr:row>77</xdr:row>
      <xdr:rowOff>48507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240347"/>
          <a:ext cx="838200" cy="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67086</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2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48507</xdr:rowOff>
    </xdr:from>
    <xdr:to>
      <xdr:col>111</xdr:col>
      <xdr:colOff>177800</xdr:colOff>
      <xdr:row>77</xdr:row>
      <xdr:rowOff>77102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3250157"/>
          <a:ext cx="889000" cy="2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7135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77102</xdr:rowOff>
    </xdr:from>
    <xdr:to>
      <xdr:col>107</xdr:col>
      <xdr:colOff>50800</xdr:colOff>
      <xdr:row>77</xdr:row>
      <xdr:rowOff>103696</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3278752"/>
          <a:ext cx="8890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80763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103696</xdr:rowOff>
    </xdr:from>
    <xdr:to>
      <xdr:col>102</xdr:col>
      <xdr:colOff>114300</xdr:colOff>
      <xdr:row>77</xdr:row>
      <xdr:rowOff>119469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3305346"/>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57504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13060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159347</xdr:rowOff>
    </xdr:from>
    <xdr:to>
      <xdr:col>116</xdr:col>
      <xdr:colOff>114300</xdr:colOff>
      <xdr:row>77</xdr:row>
      <xdr:rowOff>89497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18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137774</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16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169157</xdr:rowOff>
    </xdr:from>
    <xdr:to>
      <xdr:col>112</xdr:col>
      <xdr:colOff>38100</xdr:colOff>
      <xdr:row>77</xdr:row>
      <xdr:rowOff>99307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19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90434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29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26302</xdr:rowOff>
    </xdr:from>
    <xdr:to>
      <xdr:col>107</xdr:col>
      <xdr:colOff>101600</xdr:colOff>
      <xdr:row>77</xdr:row>
      <xdr:rowOff>127902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2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119029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3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52896</xdr:rowOff>
    </xdr:from>
    <xdr:to>
      <xdr:col>102</xdr:col>
      <xdr:colOff>165100</xdr:colOff>
      <xdr:row>77</xdr:row>
      <xdr:rowOff>154496</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25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145623</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3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68669</xdr:rowOff>
    </xdr:from>
    <xdr:to>
      <xdr:col>98</xdr:col>
      <xdr:colOff>38100</xdr:colOff>
      <xdr:row>77</xdr:row>
      <xdr:rowOff>170269</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27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161396</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3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歳出決算の総額は、住民一人当たり</a:t>
          </a:r>
          <a:r>
            <a:rPr kumimoji="1" lang="en-US" altLang="ja-JP" sz="1300">
              <a:latin typeface="ＭＳ Ｐゴシック" panose="020B0600070205080204" pitchFamily="50" charset="-128"/>
              <a:ea typeface="ＭＳ Ｐゴシック" panose="020B0600070205080204" pitchFamily="50" charset="-128"/>
            </a:rPr>
            <a:t>464</a:t>
          </a:r>
          <a:r>
            <a:rPr kumimoji="1" lang="ja-JP" altLang="en-US" sz="1300">
              <a:latin typeface="ＭＳ Ｐゴシック" panose="020B0600070205080204" pitchFamily="50" charset="-128"/>
              <a:ea typeface="ＭＳ Ｐゴシック" panose="020B0600070205080204" pitchFamily="50" charset="-128"/>
            </a:rPr>
            <a:t>千円となっている。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を上回っているのは普通建設事業費（更新整備）と扶助費で、普通建設事業費（更新整備）は旧庁舎の解体や最終処分場の整備等を行ったこと、公立学校の長寿命化改良に計画的な投資を実施したことにより住民一人当たり</a:t>
          </a:r>
          <a:r>
            <a:rPr kumimoji="1" lang="en-US" altLang="ja-JP" sz="1300">
              <a:latin typeface="ＭＳ Ｐゴシック" panose="020B0600070205080204" pitchFamily="50" charset="-128"/>
              <a:ea typeface="ＭＳ Ｐゴシック" panose="020B0600070205080204" pitchFamily="50" charset="-128"/>
            </a:rPr>
            <a:t>10,322</a:t>
          </a:r>
          <a:r>
            <a:rPr kumimoji="1" lang="ja-JP" altLang="en-US" sz="1300">
              <a:latin typeface="ＭＳ Ｐゴシック" panose="020B0600070205080204" pitchFamily="50" charset="-128"/>
              <a:ea typeface="ＭＳ Ｐゴシック" panose="020B0600070205080204" pitchFamily="50" charset="-128"/>
            </a:rPr>
            <a:t>円のコスト増加となった。今後も公共施設の老朽化による更新が見込まれるため、公共施設総合管理計画や個別施設計画に基づいて長寿命化や集約化を推進し、適正なアセットマネジメントを図る必要がある。扶助費は、市営の保育園を持たずに私立保育園に保育給付費を措置していることや、本市の子育て支援の代名詞にもなっている「高校</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年生までの医療費の完全無料化」によるものと考えられる。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人件費は、全国・兵庫県平均及び類似団体平均を下回っており、平成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年間の退職者不補充や、民間委託の推進等により、他団体に先駆けて職員数の削減に取り組み、平成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年度からは地域手当（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％）を全廃するなど、徹底した人件費の抑制に取り組んできた結果である。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兵庫県小野市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47,833
46,849
92.94
23,283,281
22,177,690
785,576
12,116,304
21,515,871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5806</xdr:rowOff>
    </xdr:from>
    <xdr:to>
      <xdr:col>24</xdr:col>
      <xdr:colOff>63500</xdr:colOff>
      <xdr:row>38</xdr:row>
      <xdr:rowOff>11031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520906"/>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56260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57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161907</xdr:rowOff>
    </xdr:from>
    <xdr:to>
      <xdr:col>19</xdr:col>
      <xdr:colOff>177800</xdr:colOff>
      <xdr:row>38</xdr:row>
      <xdr:rowOff>11031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50555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8798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161907</xdr:rowOff>
    </xdr:from>
    <xdr:to>
      <xdr:col>15</xdr:col>
      <xdr:colOff>50800</xdr:colOff>
      <xdr:row>37</xdr:row>
      <xdr:rowOff>162234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505557"/>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129956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152763</xdr:rowOff>
    </xdr:from>
    <xdr:to>
      <xdr:col>10</xdr:col>
      <xdr:colOff>114300</xdr:colOff>
      <xdr:row>37</xdr:row>
      <xdr:rowOff>162234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496413"/>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138120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126037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126456</xdr:rowOff>
    </xdr:from>
    <xdr:to>
      <xdr:col>24</xdr:col>
      <xdr:colOff>114300</xdr:colOff>
      <xdr:row>38</xdr:row>
      <xdr:rowOff>56606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7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104883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4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131681</xdr:rowOff>
    </xdr:from>
    <xdr:to>
      <xdr:col>20</xdr:col>
      <xdr:colOff>38100</xdr:colOff>
      <xdr:row>38</xdr:row>
      <xdr:rowOff>61830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753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52958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56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111107</xdr:rowOff>
    </xdr:from>
    <xdr:to>
      <xdr:col>15</xdr:col>
      <xdr:colOff>101600</xdr:colOff>
      <xdr:row>38</xdr:row>
      <xdr:rowOff>41256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547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32384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54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111434</xdr:rowOff>
    </xdr:from>
    <xdr:to>
      <xdr:col>10</xdr:col>
      <xdr:colOff>165100</xdr:colOff>
      <xdr:row>38</xdr:row>
      <xdr:rowOff>41584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5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32711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54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101963</xdr:rowOff>
    </xdr:from>
    <xdr:to>
      <xdr:col>6</xdr:col>
      <xdr:colOff>38100</xdr:colOff>
      <xdr:row>38</xdr:row>
      <xdr:rowOff>32113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4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23240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53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71569</xdr:rowOff>
    </xdr:from>
    <xdr:to>
      <xdr:col>24</xdr:col>
      <xdr:colOff>63500</xdr:colOff>
      <xdr:row>59</xdr:row>
      <xdr:rowOff>11135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329869"/>
          <a:ext cx="838200" cy="79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56943</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65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71569</xdr:rowOff>
    </xdr:from>
    <xdr:to>
      <xdr:col>19</xdr:col>
      <xdr:colOff>177800</xdr:colOff>
      <xdr:row>54</xdr:row>
      <xdr:rowOff>150810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329869"/>
          <a:ext cx="889000" cy="7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99600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84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150810</xdr:rowOff>
    </xdr:from>
    <xdr:to>
      <xdr:col>15</xdr:col>
      <xdr:colOff>50800</xdr:colOff>
      <xdr:row>57</xdr:row>
      <xdr:rowOff>141536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409110"/>
          <a:ext cx="889000" cy="50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138735</xdr:rowOff>
    </xdr:from>
    <xdr:to>
      <xdr:col>15</xdr:col>
      <xdr:colOff>101600</xdr:colOff>
      <xdr:row>58</xdr:row>
      <xdr:rowOff>68885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60012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1000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141536</xdr:rowOff>
    </xdr:from>
    <xdr:to>
      <xdr:col>10</xdr:col>
      <xdr:colOff>114300</xdr:colOff>
      <xdr:row>59</xdr:row>
      <xdr:rowOff>35977</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914186"/>
          <a:ext cx="889000" cy="23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29632</xdr:rowOff>
    </xdr:from>
    <xdr:to>
      <xdr:col>10</xdr:col>
      <xdr:colOff>165100</xdr:colOff>
      <xdr:row>58</xdr:row>
      <xdr:rowOff>131232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7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122359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06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57948</xdr:rowOff>
    </xdr:from>
    <xdr:to>
      <xdr:col>6</xdr:col>
      <xdr:colOff>38100</xdr:colOff>
      <xdr:row>58</xdr:row>
      <xdr:rowOff>159548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0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4625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77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131785</xdr:rowOff>
    </xdr:from>
    <xdr:to>
      <xdr:col>24</xdr:col>
      <xdr:colOff>114300</xdr:colOff>
      <xdr:row>59</xdr:row>
      <xdr:rowOff>61935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7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46712</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9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20769</xdr:rowOff>
    </xdr:from>
    <xdr:to>
      <xdr:col>20</xdr:col>
      <xdr:colOff>38100</xdr:colOff>
      <xdr:row>54</xdr:row>
      <xdr:rowOff>122369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27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113496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37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100010</xdr:rowOff>
    </xdr:from>
    <xdr:to>
      <xdr:col>15</xdr:col>
      <xdr:colOff>101600</xdr:colOff>
      <xdr:row>55</xdr:row>
      <xdr:rowOff>30160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35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46687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133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90736</xdr:rowOff>
    </xdr:from>
    <xdr:to>
      <xdr:col>10</xdr:col>
      <xdr:colOff>165100</xdr:colOff>
      <xdr:row>58</xdr:row>
      <xdr:rowOff>20886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86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37413</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63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156627</xdr:rowOff>
    </xdr:from>
    <xdr:to>
      <xdr:col>6</xdr:col>
      <xdr:colOff>38100</xdr:colOff>
      <xdr:row>59</xdr:row>
      <xdr:rowOff>86777</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0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77904</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9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95066</xdr:rowOff>
    </xdr:from>
    <xdr:to>
      <xdr:col>24</xdr:col>
      <xdr:colOff>62865</xdr:colOff>
      <xdr:row>78</xdr:row>
      <xdr:rowOff>86998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096566"/>
          <a:ext cx="1270" cy="1363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90825</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46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86998</xdr:rowOff>
    </xdr:from>
    <xdr:to>
      <xdr:col>24</xdr:col>
      <xdr:colOff>152400</xdr:colOff>
      <xdr:row>78</xdr:row>
      <xdr:rowOff>86998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46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41743</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87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95066</xdr:rowOff>
    </xdr:from>
    <xdr:to>
      <xdr:col>24</xdr:col>
      <xdr:colOff>152400</xdr:colOff>
      <xdr:row>70</xdr:row>
      <xdr:rowOff>95066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096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129756</xdr:rowOff>
    </xdr:from>
    <xdr:to>
      <xdr:col>24</xdr:col>
      <xdr:colOff>63500</xdr:colOff>
      <xdr:row>78</xdr:row>
      <xdr:rowOff>50679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3159956"/>
          <a:ext cx="838200" cy="26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37396</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896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14520</xdr:rowOff>
    </xdr:from>
    <xdr:to>
      <xdr:col>24</xdr:col>
      <xdr:colOff>114300</xdr:colOff>
      <xdr:row>76</xdr:row>
      <xdr:rowOff>116120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30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50679</xdr:rowOff>
    </xdr:from>
    <xdr:to>
      <xdr:col>19</xdr:col>
      <xdr:colOff>177800</xdr:colOff>
      <xdr:row>78</xdr:row>
      <xdr:rowOff>100419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3423779"/>
          <a:ext cx="889000" cy="4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80327</xdr:rowOff>
    </xdr:from>
    <xdr:to>
      <xdr:col>20</xdr:col>
      <xdr:colOff>38100</xdr:colOff>
      <xdr:row>78</xdr:row>
      <xdr:rowOff>10477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328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27004</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305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100419</xdr:rowOff>
    </xdr:from>
    <xdr:to>
      <xdr:col>15</xdr:col>
      <xdr:colOff>50800</xdr:colOff>
      <xdr:row>78</xdr:row>
      <xdr:rowOff>121574</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3473519"/>
          <a:ext cx="889000" cy="2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131848</xdr:rowOff>
    </xdr:from>
    <xdr:to>
      <xdr:col>15</xdr:col>
      <xdr:colOff>101600</xdr:colOff>
      <xdr:row>78</xdr:row>
      <xdr:rowOff>61998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333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78525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310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121574</xdr:rowOff>
    </xdr:from>
    <xdr:to>
      <xdr:col>10</xdr:col>
      <xdr:colOff>114300</xdr:colOff>
      <xdr:row>78</xdr:row>
      <xdr:rowOff>139909</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flipV="1">
          <a:off x="1130300" y="13494674"/>
          <a:ext cx="889000" cy="1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5375</xdr:rowOff>
    </xdr:from>
    <xdr:to>
      <xdr:col>10</xdr:col>
      <xdr:colOff>165100</xdr:colOff>
      <xdr:row>78</xdr:row>
      <xdr:rowOff>106975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33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123502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315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154927</xdr:rowOff>
    </xdr:from>
    <xdr:to>
      <xdr:col>6</xdr:col>
      <xdr:colOff>38100</xdr:colOff>
      <xdr:row>78</xdr:row>
      <xdr:rowOff>85077</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35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101604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3131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78956</xdr:rowOff>
    </xdr:from>
    <xdr:to>
      <xdr:col>24</xdr:col>
      <xdr:colOff>114300</xdr:colOff>
      <xdr:row>77</xdr:row>
      <xdr:rowOff>9106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310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57383</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308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171329</xdr:rowOff>
    </xdr:from>
    <xdr:to>
      <xdr:col>20</xdr:col>
      <xdr:colOff>38100</xdr:colOff>
      <xdr:row>78</xdr:row>
      <xdr:rowOff>101479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337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92606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346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49619</xdr:rowOff>
    </xdr:from>
    <xdr:to>
      <xdr:col>15</xdr:col>
      <xdr:colOff>101600</xdr:colOff>
      <xdr:row>78</xdr:row>
      <xdr:rowOff>151219</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342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142346</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351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70774</xdr:rowOff>
    </xdr:from>
    <xdr:to>
      <xdr:col>10</xdr:col>
      <xdr:colOff>165100</xdr:colOff>
      <xdr:row>79</xdr:row>
      <xdr:rowOff>924</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344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163501</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3536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89109</xdr:rowOff>
    </xdr:from>
    <xdr:to>
      <xdr:col>6</xdr:col>
      <xdr:colOff>38100</xdr:colOff>
      <xdr:row>79</xdr:row>
      <xdr:rowOff>19259</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46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10386</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3554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33465</xdr:rowOff>
    </xdr:from>
    <xdr:to>
      <xdr:col>24</xdr:col>
      <xdr:colOff>63500</xdr:colOff>
      <xdr:row>98</xdr:row>
      <xdr:rowOff>151282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835565"/>
          <a:ext cx="838200" cy="11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30573</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48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78181</xdr:rowOff>
    </xdr:from>
    <xdr:to>
      <xdr:col>19</xdr:col>
      <xdr:colOff>177800</xdr:colOff>
      <xdr:row>98</xdr:row>
      <xdr:rowOff>151282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908300" y="16880281"/>
          <a:ext cx="889000" cy="7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52010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5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78181</xdr:rowOff>
    </xdr:from>
    <xdr:to>
      <xdr:col>15</xdr:col>
      <xdr:colOff>50800</xdr:colOff>
      <xdr:row>99</xdr:row>
      <xdr:rowOff>5601</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6880281"/>
          <a:ext cx="889000" cy="9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60368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5601</xdr:rowOff>
    </xdr:from>
    <xdr:to>
      <xdr:col>10</xdr:col>
      <xdr:colOff>114300</xdr:colOff>
      <xdr:row>99</xdr:row>
      <xdr:rowOff>5855</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6979151"/>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103954</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154094</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154115</xdr:rowOff>
    </xdr:from>
    <xdr:to>
      <xdr:col>24</xdr:col>
      <xdr:colOff>114300</xdr:colOff>
      <xdr:row>98</xdr:row>
      <xdr:rowOff>84265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7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132542</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76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100482</xdr:rowOff>
    </xdr:from>
    <xdr:to>
      <xdr:col>20</xdr:col>
      <xdr:colOff>38100</xdr:colOff>
      <xdr:row>99</xdr:row>
      <xdr:rowOff>30632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90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21759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99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27381</xdr:rowOff>
    </xdr:from>
    <xdr:to>
      <xdr:col>15</xdr:col>
      <xdr:colOff>101600</xdr:colOff>
      <xdr:row>98</xdr:row>
      <xdr:rowOff>128981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82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120108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92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126251</xdr:rowOff>
    </xdr:from>
    <xdr:to>
      <xdr:col>10</xdr:col>
      <xdr:colOff>165100</xdr:colOff>
      <xdr:row>99</xdr:row>
      <xdr:rowOff>56401</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92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47528</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702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126505</xdr:rowOff>
    </xdr:from>
    <xdr:to>
      <xdr:col>6</xdr:col>
      <xdr:colOff>38100</xdr:colOff>
      <xdr:row>99</xdr:row>
      <xdr:rowOff>56655</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9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47782</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702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83693</xdr:rowOff>
    </xdr:from>
    <xdr:to>
      <xdr:col>55</xdr:col>
      <xdr:colOff>0</xdr:colOff>
      <xdr:row>36</xdr:row>
      <xdr:rowOff>90780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255893"/>
          <a:ext cx="8382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14521</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358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83693</xdr:rowOff>
    </xdr:from>
    <xdr:to>
      <xdr:col>50</xdr:col>
      <xdr:colOff>114300</xdr:colOff>
      <xdr:row>36</xdr:row>
      <xdr:rowOff>96038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255893"/>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105275</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8" y="644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3683</xdr:rowOff>
    </xdr:from>
    <xdr:to>
      <xdr:col>45</xdr:col>
      <xdr:colOff>177800</xdr:colOff>
      <xdr:row>36</xdr:row>
      <xdr:rowOff>96038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175883"/>
          <a:ext cx="889000" cy="9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118534</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8" y="646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37059</xdr:rowOff>
    </xdr:from>
    <xdr:to>
      <xdr:col>41</xdr:col>
      <xdr:colOff>50800</xdr:colOff>
      <xdr:row>36</xdr:row>
      <xdr:rowOff>3683</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037809"/>
          <a:ext cx="889000" cy="13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106418</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645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78986</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39980</xdr:rowOff>
    </xdr:from>
    <xdr:to>
      <xdr:col>55</xdr:col>
      <xdr:colOff>50800</xdr:colOff>
      <xdr:row>36</xdr:row>
      <xdr:rowOff>141580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2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62857</xdr:rowOff>
    </xdr:from>
    <xdr:ext cx="469744"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06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32893</xdr:rowOff>
    </xdr:from>
    <xdr:to>
      <xdr:col>50</xdr:col>
      <xdr:colOff>165100</xdr:colOff>
      <xdr:row>36</xdr:row>
      <xdr:rowOff>134493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20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151020</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04428" y="5980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45238</xdr:rowOff>
    </xdr:from>
    <xdr:to>
      <xdr:col>46</xdr:col>
      <xdr:colOff>38100</xdr:colOff>
      <xdr:row>36</xdr:row>
      <xdr:rowOff>146838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21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163365</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15428" y="599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124333</xdr:rowOff>
    </xdr:from>
    <xdr:to>
      <xdr:col>41</xdr:col>
      <xdr:colOff>101600</xdr:colOff>
      <xdr:row>36</xdr:row>
      <xdr:rowOff>54483</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12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71010</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26428" y="590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157709</xdr:rowOff>
    </xdr:from>
    <xdr:to>
      <xdr:col>36</xdr:col>
      <xdr:colOff>165100</xdr:colOff>
      <xdr:row>35</xdr:row>
      <xdr:rowOff>87859</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598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104386</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37428" y="5762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108770</xdr:rowOff>
    </xdr:from>
    <xdr:to>
      <xdr:col>55</xdr:col>
      <xdr:colOff>0</xdr:colOff>
      <xdr:row>57</xdr:row>
      <xdr:rowOff>135357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881420"/>
          <a:ext cx="838200" cy="2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152879</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411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119492</xdr:rowOff>
    </xdr:from>
    <xdr:to>
      <xdr:col>50</xdr:col>
      <xdr:colOff>114300</xdr:colOff>
      <xdr:row>57</xdr:row>
      <xdr:rowOff>135357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892142"/>
          <a:ext cx="889000" cy="1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66507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3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254</xdr:rowOff>
    </xdr:from>
    <xdr:to>
      <xdr:col>45</xdr:col>
      <xdr:colOff>177800</xdr:colOff>
      <xdr:row>57</xdr:row>
      <xdr:rowOff>119492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772904"/>
          <a:ext cx="889000" cy="11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55877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31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254</xdr:rowOff>
    </xdr:from>
    <xdr:to>
      <xdr:col>41</xdr:col>
      <xdr:colOff>50800</xdr:colOff>
      <xdr:row>57</xdr:row>
      <xdr:rowOff>104381</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772904"/>
          <a:ext cx="889000" cy="10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97207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35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90738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57970</xdr:rowOff>
    </xdr:from>
    <xdr:to>
      <xdr:col>55</xdr:col>
      <xdr:colOff>50800</xdr:colOff>
      <xdr:row>57</xdr:row>
      <xdr:rowOff>159570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83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36397</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8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84557</xdr:rowOff>
    </xdr:from>
    <xdr:to>
      <xdr:col>50</xdr:col>
      <xdr:colOff>165100</xdr:colOff>
      <xdr:row>58</xdr:row>
      <xdr:rowOff>14707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85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5834</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994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68692</xdr:rowOff>
    </xdr:from>
    <xdr:to>
      <xdr:col>46</xdr:col>
      <xdr:colOff>38100</xdr:colOff>
      <xdr:row>57</xdr:row>
      <xdr:rowOff>170292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84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161419</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9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120904</xdr:rowOff>
    </xdr:from>
    <xdr:to>
      <xdr:col>41</xdr:col>
      <xdr:colOff>101600</xdr:colOff>
      <xdr:row>57</xdr:row>
      <xdr:rowOff>51054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72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42181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8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53581</xdr:rowOff>
    </xdr:from>
    <xdr:to>
      <xdr:col>36</xdr:col>
      <xdr:colOff>165100</xdr:colOff>
      <xdr:row>57</xdr:row>
      <xdr:rowOff>155181</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82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146308</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99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21856</xdr:rowOff>
    </xdr:from>
    <xdr:to>
      <xdr:col>55</xdr:col>
      <xdr:colOff>0</xdr:colOff>
      <xdr:row>77</xdr:row>
      <xdr:rowOff>112633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052056"/>
          <a:ext cx="838200" cy="26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21856</xdr:rowOff>
    </xdr:from>
    <xdr:to>
      <xdr:col>50</xdr:col>
      <xdr:colOff>114300</xdr:colOff>
      <xdr:row>76</xdr:row>
      <xdr:rowOff>149347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052056"/>
          <a:ext cx="889000" cy="12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27005</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149347</xdr:rowOff>
    </xdr:from>
    <xdr:to>
      <xdr:col>45</xdr:col>
      <xdr:colOff>177800</xdr:colOff>
      <xdr:row>77</xdr:row>
      <xdr:rowOff>74092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179547"/>
          <a:ext cx="889000" cy="9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37040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142055</xdr:rowOff>
    </xdr:from>
    <xdr:to>
      <xdr:col>41</xdr:col>
      <xdr:colOff>50800</xdr:colOff>
      <xdr:row>77</xdr:row>
      <xdr:rowOff>74092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172255"/>
          <a:ext cx="889000" cy="10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58872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20398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61833</xdr:rowOff>
    </xdr:from>
    <xdr:to>
      <xdr:col>55</xdr:col>
      <xdr:colOff>50800</xdr:colOff>
      <xdr:row>77</xdr:row>
      <xdr:rowOff>163433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6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40260</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4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142507</xdr:rowOff>
    </xdr:from>
    <xdr:to>
      <xdr:col>50</xdr:col>
      <xdr:colOff>165100</xdr:colOff>
      <xdr:row>76</xdr:row>
      <xdr:rowOff>72656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0012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63783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09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98547</xdr:rowOff>
    </xdr:from>
    <xdr:to>
      <xdr:col>46</xdr:col>
      <xdr:colOff>38100</xdr:colOff>
      <xdr:row>77</xdr:row>
      <xdr:rowOff>28697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2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19824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22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23292</xdr:rowOff>
    </xdr:from>
    <xdr:to>
      <xdr:col>41</xdr:col>
      <xdr:colOff>101600</xdr:colOff>
      <xdr:row>77</xdr:row>
      <xdr:rowOff>124892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2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116019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91255</xdr:rowOff>
    </xdr:from>
    <xdr:to>
      <xdr:col>36</xdr:col>
      <xdr:colOff>165100</xdr:colOff>
      <xdr:row>77</xdr:row>
      <xdr:rowOff>21405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12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12532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2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78271</xdr:rowOff>
    </xdr:from>
    <xdr:to>
      <xdr:col>55</xdr:col>
      <xdr:colOff>0</xdr:colOff>
      <xdr:row>97</xdr:row>
      <xdr:rowOff>80525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537471"/>
          <a:ext cx="838200" cy="17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107450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223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149138</xdr:rowOff>
    </xdr:from>
    <xdr:to>
      <xdr:col>50</xdr:col>
      <xdr:colOff>114300</xdr:colOff>
      <xdr:row>97</xdr:row>
      <xdr:rowOff>80525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608338"/>
          <a:ext cx="889000" cy="10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15330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1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149138</xdr:rowOff>
    </xdr:from>
    <xdr:to>
      <xdr:col>45</xdr:col>
      <xdr:colOff>177800</xdr:colOff>
      <xdr:row>97</xdr:row>
      <xdr:rowOff>146869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608338"/>
          <a:ext cx="889000" cy="16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164344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28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146869</xdr:rowOff>
    </xdr:from>
    <xdr:to>
      <xdr:col>41</xdr:col>
      <xdr:colOff>50800</xdr:colOff>
      <xdr:row>98</xdr:row>
      <xdr:rowOff>34821</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777519"/>
          <a:ext cx="889000" cy="5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119832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23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69344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18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27471</xdr:rowOff>
    </xdr:from>
    <xdr:to>
      <xdr:col>55</xdr:col>
      <xdr:colOff>50800</xdr:colOff>
      <xdr:row>96</xdr:row>
      <xdr:rowOff>129071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48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5898</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46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29725</xdr:rowOff>
    </xdr:from>
    <xdr:to>
      <xdr:col>50</xdr:col>
      <xdr:colOff>165100</xdr:colOff>
      <xdr:row>97</xdr:row>
      <xdr:rowOff>131325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66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122452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75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98338</xdr:rowOff>
    </xdr:from>
    <xdr:to>
      <xdr:col>46</xdr:col>
      <xdr:colOff>38100</xdr:colOff>
      <xdr:row>97</xdr:row>
      <xdr:rowOff>28488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55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19615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65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96069</xdr:rowOff>
    </xdr:from>
    <xdr:to>
      <xdr:col>41</xdr:col>
      <xdr:colOff>101600</xdr:colOff>
      <xdr:row>98</xdr:row>
      <xdr:rowOff>26219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72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17346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81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155471</xdr:rowOff>
    </xdr:from>
    <xdr:to>
      <xdr:col>36</xdr:col>
      <xdr:colOff>165100</xdr:colOff>
      <xdr:row>98</xdr:row>
      <xdr:rowOff>85621</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78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76748</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87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76286</xdr:rowOff>
    </xdr:from>
    <xdr:to>
      <xdr:col>85</xdr:col>
      <xdr:colOff>127000</xdr:colOff>
      <xdr:row>36</xdr:row>
      <xdr:rowOff>165623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248486"/>
          <a:ext cx="838200" cy="8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101444</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593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76286</xdr:rowOff>
    </xdr:from>
    <xdr:to>
      <xdr:col>81</xdr:col>
      <xdr:colOff>50800</xdr:colOff>
      <xdr:row>37</xdr:row>
      <xdr:rowOff>9124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248486"/>
          <a:ext cx="889000" cy="10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157787</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8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9124</xdr:rowOff>
    </xdr:from>
    <xdr:to>
      <xdr:col>76</xdr:col>
      <xdr:colOff>114300</xdr:colOff>
      <xdr:row>37</xdr:row>
      <xdr:rowOff>78024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352774"/>
          <a:ext cx="889000" cy="6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52036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88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24166</xdr:rowOff>
    </xdr:from>
    <xdr:to>
      <xdr:col>71</xdr:col>
      <xdr:colOff>177800</xdr:colOff>
      <xdr:row>37</xdr:row>
      <xdr:rowOff>78024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367816"/>
          <a:ext cx="889000" cy="5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115084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94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109415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114823</xdr:rowOff>
    </xdr:from>
    <xdr:to>
      <xdr:col>85</xdr:col>
      <xdr:colOff>177800</xdr:colOff>
      <xdr:row>37</xdr:row>
      <xdr:rowOff>44973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2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93250</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26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25486</xdr:rowOff>
    </xdr:from>
    <xdr:to>
      <xdr:col>81</xdr:col>
      <xdr:colOff>101600</xdr:colOff>
      <xdr:row>36</xdr:row>
      <xdr:rowOff>127086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1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118213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29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129774</xdr:rowOff>
    </xdr:from>
    <xdr:to>
      <xdr:col>76</xdr:col>
      <xdr:colOff>165100</xdr:colOff>
      <xdr:row>37</xdr:row>
      <xdr:rowOff>59924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0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51051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39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27224</xdr:rowOff>
    </xdr:from>
    <xdr:to>
      <xdr:col>72</xdr:col>
      <xdr:colOff>38100</xdr:colOff>
      <xdr:row>37</xdr:row>
      <xdr:rowOff>128824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7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119951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46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144816</xdr:rowOff>
    </xdr:from>
    <xdr:to>
      <xdr:col>67</xdr:col>
      <xdr:colOff>101600</xdr:colOff>
      <xdr:row>37</xdr:row>
      <xdr:rowOff>74966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1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66093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40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165346</xdr:rowOff>
    </xdr:from>
    <xdr:to>
      <xdr:col>85</xdr:col>
      <xdr:colOff>127000</xdr:colOff>
      <xdr:row>58</xdr:row>
      <xdr:rowOff>19162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937996"/>
          <a:ext cx="838200" cy="2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83517</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8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165346</xdr:rowOff>
    </xdr:from>
    <xdr:to>
      <xdr:col>81</xdr:col>
      <xdr:colOff>50800</xdr:colOff>
      <xdr:row>58</xdr:row>
      <xdr:rowOff>153329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937996"/>
          <a:ext cx="889000" cy="15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162810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59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153329</xdr:rowOff>
    </xdr:from>
    <xdr:to>
      <xdr:col>76</xdr:col>
      <xdr:colOff>114300</xdr:colOff>
      <xdr:row>59</xdr:row>
      <xdr:rowOff>1811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10097429"/>
          <a:ext cx="889000" cy="1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41314</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88788</xdr:rowOff>
    </xdr:from>
    <xdr:to>
      <xdr:col>71</xdr:col>
      <xdr:colOff>177800</xdr:colOff>
      <xdr:row>59</xdr:row>
      <xdr:rowOff>1811</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861438"/>
          <a:ext cx="889000" cy="25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90866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46024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139812</xdr:rowOff>
    </xdr:from>
    <xdr:to>
      <xdr:col>85</xdr:col>
      <xdr:colOff>177800</xdr:colOff>
      <xdr:row>58</xdr:row>
      <xdr:rowOff>69962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91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118239</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89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114546</xdr:rowOff>
    </xdr:from>
    <xdr:to>
      <xdr:col>81</xdr:col>
      <xdr:colOff>101600</xdr:colOff>
      <xdr:row>58</xdr:row>
      <xdr:rowOff>44696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88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35823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97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102529</xdr:rowOff>
    </xdr:from>
    <xdr:to>
      <xdr:col>76</xdr:col>
      <xdr:colOff>165100</xdr:colOff>
      <xdr:row>59</xdr:row>
      <xdr:rowOff>32679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1004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23806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1013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122461</xdr:rowOff>
    </xdr:from>
    <xdr:to>
      <xdr:col>72</xdr:col>
      <xdr:colOff>38100</xdr:colOff>
      <xdr:row>59</xdr:row>
      <xdr:rowOff>52611</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1006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43738</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1015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37988</xdr:rowOff>
    </xdr:from>
    <xdr:to>
      <xdr:col>67</xdr:col>
      <xdr:colOff>101600</xdr:colOff>
      <xdr:row>57</xdr:row>
      <xdr:rowOff>139588</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81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156115</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58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92118</xdr:rowOff>
    </xdr:from>
    <xdr:to>
      <xdr:col>85</xdr:col>
      <xdr:colOff>127000</xdr:colOff>
      <xdr:row>79</xdr:row>
      <xdr:rowOff>94960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636668"/>
          <a:ext cx="838200" cy="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87319</xdr:rowOff>
    </xdr:from>
    <xdr:to>
      <xdr:col>81</xdr:col>
      <xdr:colOff>50800</xdr:colOff>
      <xdr:row>79</xdr:row>
      <xdr:rowOff>92118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631869"/>
          <a:ext cx="889000" cy="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126984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1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87319</xdr:rowOff>
    </xdr:from>
    <xdr:to>
      <xdr:col>76</xdr:col>
      <xdr:colOff>114300</xdr:colOff>
      <xdr:row>79</xdr:row>
      <xdr:rowOff>95090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3703300" y="13631869"/>
          <a:ext cx="8890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128029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1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95090</xdr:rowOff>
    </xdr:from>
    <xdr:to>
      <xdr:col>71</xdr:col>
      <xdr:colOff>177800</xdr:colOff>
      <xdr:row>79</xdr:row>
      <xdr:rowOff>97442</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2814300" y="13639640"/>
          <a:ext cx="88900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152489</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18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44160</xdr:rowOff>
    </xdr:from>
    <xdr:to>
      <xdr:col>85</xdr:col>
      <xdr:colOff>177800</xdr:colOff>
      <xdr:row>79</xdr:row>
      <xdr:rowOff>145760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130537</xdr:rowOff>
    </xdr:from>
    <xdr:ext cx="378565"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503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41318</xdr:rowOff>
    </xdr:from>
    <xdr:to>
      <xdr:col>81</xdr:col>
      <xdr:colOff>101600</xdr:colOff>
      <xdr:row>79</xdr:row>
      <xdr:rowOff>142918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134045</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2017" y="13678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36519</xdr:rowOff>
    </xdr:from>
    <xdr:to>
      <xdr:col>76</xdr:col>
      <xdr:colOff>165100</xdr:colOff>
      <xdr:row>79</xdr:row>
      <xdr:rowOff>138119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8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129246</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03017" y="13673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44290</xdr:rowOff>
    </xdr:from>
    <xdr:to>
      <xdr:col>72</xdr:col>
      <xdr:colOff>38100</xdr:colOff>
      <xdr:row>79</xdr:row>
      <xdr:rowOff>145890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8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137017</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14017" y="13681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46642</xdr:rowOff>
    </xdr:from>
    <xdr:to>
      <xdr:col>67</xdr:col>
      <xdr:colOff>101600</xdr:colOff>
      <xdr:row>79</xdr:row>
      <xdr:rowOff>148242</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9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139369</xdr:rowOff>
    </xdr:from>
    <xdr:ext cx="313932"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57333" y="136839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1029</xdr:rowOff>
    </xdr:from>
    <xdr:to>
      <xdr:col>85</xdr:col>
      <xdr:colOff>127000</xdr:colOff>
      <xdr:row>96</xdr:row>
      <xdr:rowOff>34417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460229"/>
          <a:ext cx="838200" cy="3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166006</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1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34417</xdr:rowOff>
    </xdr:from>
    <xdr:to>
      <xdr:col>81</xdr:col>
      <xdr:colOff>50800</xdr:colOff>
      <xdr:row>96</xdr:row>
      <xdr:rowOff>77788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493617"/>
          <a:ext cx="889000" cy="4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100804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65532</xdr:rowOff>
    </xdr:from>
    <xdr:to>
      <xdr:col>76</xdr:col>
      <xdr:colOff>114300</xdr:colOff>
      <xdr:row>96</xdr:row>
      <xdr:rowOff>77788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524732"/>
          <a:ext cx="889000" cy="1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143476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12802</xdr:rowOff>
    </xdr:from>
    <xdr:to>
      <xdr:col>71</xdr:col>
      <xdr:colOff>177800</xdr:colOff>
      <xdr:row>96</xdr:row>
      <xdr:rowOff>65532</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472002"/>
          <a:ext cx="889000" cy="5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157954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150868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121679</xdr:rowOff>
    </xdr:from>
    <xdr:to>
      <xdr:col>85</xdr:col>
      <xdr:colOff>177800</xdr:colOff>
      <xdr:row>96</xdr:row>
      <xdr:rowOff>51829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40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100106</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38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155067</xdr:rowOff>
    </xdr:from>
    <xdr:to>
      <xdr:col>81</xdr:col>
      <xdr:colOff>101600</xdr:colOff>
      <xdr:row>96</xdr:row>
      <xdr:rowOff>85217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44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76344</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53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26988</xdr:rowOff>
    </xdr:from>
    <xdr:to>
      <xdr:col>76</xdr:col>
      <xdr:colOff>165100</xdr:colOff>
      <xdr:row>96</xdr:row>
      <xdr:rowOff>128588</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48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119715</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57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14732</xdr:rowOff>
    </xdr:from>
    <xdr:to>
      <xdr:col>72</xdr:col>
      <xdr:colOff>38100</xdr:colOff>
      <xdr:row>96</xdr:row>
      <xdr:rowOff>116332</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47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107459</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5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133452</xdr:rowOff>
    </xdr:from>
    <xdr:to>
      <xdr:col>67</xdr:col>
      <xdr:colOff>101600</xdr:colOff>
      <xdr:row>96</xdr:row>
      <xdr:rowOff>63602</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42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54729</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5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目的別歳出では、労働費のみが類似団体平均を上回っており、勤労住宅資金融資に係る預託金が他団体よりも多いことが考えられる。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総務費は、「臨時特別給付金」の支給があった令和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年度と比較して住民一人当たりのコストが大幅に減少している。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民生費は、コロナによる「子育て世帯臨時特別給付金」や非課税世帯等への「生活困窮者等臨時特別給付金」があったため、住民一人当たりのコストが増加した。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商工費は、「地域循環型商品券」の配布を行った令和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年度と比較して住民一人当たりのコストが大幅に減少している。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土木費は、新都市南北線の整備やひまわりの丘公園をはじめとした都市公園の整備・長寿命化対策事業の実施により、住民一人当たりのコストが増加した。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兵庫県小野市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「行政も経営」の基本理念のもと、無駄や非効率の改善を進め、</a:t>
          </a:r>
          <a:r>
            <a:rPr kumimoji="1" lang="en-US" altLang="ja-JP" sz="1400">
              <a:latin typeface="ＭＳ ゴシック" pitchFamily="49" charset="-128"/>
              <a:ea typeface="ＭＳ ゴシック" pitchFamily="49" charset="-128"/>
            </a:rPr>
            <a:t>44</a:t>
          </a:r>
          <a:r>
            <a:rPr kumimoji="1" lang="ja-JP" altLang="en-US" sz="1400">
              <a:latin typeface="ＭＳ ゴシック" pitchFamily="49" charset="-128"/>
              <a:ea typeface="ＭＳ ゴシック" pitchFamily="49" charset="-128"/>
            </a:rPr>
            <a:t>年連続で実質収支の黒字を達成した。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財政調整基金残高は、地方交付税の配分増加やコロナ対策関連補助金の活用等により前年度に引き続き取崩しを行わなかったことで</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億円増加。標準財政規模比は</a:t>
          </a:r>
          <a:r>
            <a:rPr kumimoji="1" lang="en-US" altLang="ja-JP" sz="1400">
              <a:latin typeface="ＭＳ ゴシック" pitchFamily="49" charset="-128"/>
              <a:ea typeface="ＭＳ ゴシック" pitchFamily="49" charset="-128"/>
            </a:rPr>
            <a:t>0.02</a:t>
          </a:r>
          <a:r>
            <a:rPr kumimoji="1" lang="ja-JP" altLang="en-US" sz="1400">
              <a:latin typeface="ＭＳ ゴシック" pitchFamily="49" charset="-128"/>
              <a:ea typeface="ＭＳ ゴシック" pitchFamily="49" charset="-128"/>
            </a:rPr>
            <a:t>ポイント改善し、実質単年度収支の標準財政規模比も</a:t>
          </a:r>
          <a:r>
            <a:rPr kumimoji="1" lang="en-US" altLang="ja-JP" sz="1400">
              <a:latin typeface="ＭＳ ゴシック" pitchFamily="49" charset="-128"/>
              <a:ea typeface="ＭＳ ゴシック" pitchFamily="49" charset="-128"/>
            </a:rPr>
            <a:t>3.65</a:t>
          </a:r>
          <a:r>
            <a:rPr kumimoji="1" lang="ja-JP" altLang="en-US" sz="1400">
              <a:latin typeface="ＭＳ ゴシック" pitchFamily="49" charset="-128"/>
              <a:ea typeface="ＭＳ ゴシック" pitchFamily="49" charset="-128"/>
            </a:rPr>
            <a:t>ポイント改善している。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今後も、市が独自に定めたガイドラインである基金残高</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億円を堅持し、財政基盤の強化に努める。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兵庫県小野市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年度においても、実質赤字及び資金不足となった会計は無いため、全会計を対象とした連結赤字比率については、値無しとなった。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今後も引き続き赤字決算とならないよう、事業の効率化と経費削減等により、健全な財政運営を図る。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x14ac:dyDescent="0.2">
      <c r="B2" s="179" t="s">
        <v>81</v>
      </c>
      <c r="C2" s="179"/>
      <c r="D2" s="180"/>
    </row>
    <row r="3" spans="1:119" ht="18.75" customHeight="1" thickBot="1" x14ac:dyDescent="0.2">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x14ac:dyDescent="0.15">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23283281</v>
      </c>
      <c r="BO4" s="489"/>
      <c r="BP4" s="489"/>
      <c r="BQ4" s="489"/>
      <c r="BR4" s="489"/>
      <c r="BS4" s="489"/>
      <c r="BT4" s="489"/>
      <c r="BU4" s="490"/>
      <c r="BV4" s="488">
        <v>26436030</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6.5</v>
      </c>
      <c r="CU4" s="629"/>
      <c r="CV4" s="629"/>
      <c r="CW4" s="629"/>
      <c r="CX4" s="629"/>
      <c r="CY4" s="629"/>
      <c r="CZ4" s="629"/>
      <c r="DA4" s="630"/>
      <c r="DB4" s="628">
        <v>3.4</v>
      </c>
      <c r="DC4" s="629"/>
      <c r="DD4" s="629"/>
      <c r="DE4" s="629"/>
      <c r="DF4" s="629"/>
      <c r="DG4" s="629"/>
      <c r="DH4" s="629"/>
      <c r="DI4" s="630"/>
    </row>
    <row r="5" spans="1:119" ht="18.75" customHeight="1" x14ac:dyDescent="0.15">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22177690</v>
      </c>
      <c r="BO5" s="460"/>
      <c r="BP5" s="460"/>
      <c r="BQ5" s="460"/>
      <c r="BR5" s="460"/>
      <c r="BS5" s="460"/>
      <c r="BT5" s="460"/>
      <c r="BU5" s="461"/>
      <c r="BV5" s="459">
        <v>25645521</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90.5</v>
      </c>
      <c r="CU5" s="457"/>
      <c r="CV5" s="457"/>
      <c r="CW5" s="457"/>
      <c r="CX5" s="457"/>
      <c r="CY5" s="457"/>
      <c r="CZ5" s="457"/>
      <c r="DA5" s="458"/>
      <c r="DB5" s="456">
        <v>90.7</v>
      </c>
      <c r="DC5" s="457"/>
      <c r="DD5" s="457"/>
      <c r="DE5" s="457"/>
      <c r="DF5" s="457"/>
      <c r="DG5" s="457"/>
      <c r="DH5" s="457"/>
      <c r="DI5" s="458"/>
    </row>
    <row r="6" spans="1:119" ht="18.75" customHeight="1" x14ac:dyDescent="0.15">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94</v>
      </c>
      <c r="AV6" s="518"/>
      <c r="AW6" s="518"/>
      <c r="AX6" s="518"/>
      <c r="AY6" s="473" t="s">
        <v>102</v>
      </c>
      <c r="AZ6" s="474"/>
      <c r="BA6" s="474"/>
      <c r="BB6" s="474"/>
      <c r="BC6" s="474"/>
      <c r="BD6" s="474"/>
      <c r="BE6" s="474"/>
      <c r="BF6" s="474"/>
      <c r="BG6" s="474"/>
      <c r="BH6" s="474"/>
      <c r="BI6" s="474"/>
      <c r="BJ6" s="474"/>
      <c r="BK6" s="474"/>
      <c r="BL6" s="474"/>
      <c r="BM6" s="475"/>
      <c r="BN6" s="459">
        <v>1105591</v>
      </c>
      <c r="BO6" s="460"/>
      <c r="BP6" s="460"/>
      <c r="BQ6" s="460"/>
      <c r="BR6" s="460"/>
      <c r="BS6" s="460"/>
      <c r="BT6" s="460"/>
      <c r="BU6" s="461"/>
      <c r="BV6" s="459">
        <v>790509</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91.3</v>
      </c>
      <c r="CU6" s="603"/>
      <c r="CV6" s="603"/>
      <c r="CW6" s="603"/>
      <c r="CX6" s="603"/>
      <c r="CY6" s="603"/>
      <c r="CZ6" s="603"/>
      <c r="DA6" s="604"/>
      <c r="DB6" s="602">
        <v>95.8</v>
      </c>
      <c r="DC6" s="603"/>
      <c r="DD6" s="603"/>
      <c r="DE6" s="603"/>
      <c r="DF6" s="603"/>
      <c r="DG6" s="603"/>
      <c r="DH6" s="603"/>
      <c r="DI6" s="604"/>
    </row>
    <row r="7" spans="1:119" ht="18.75" customHeight="1" x14ac:dyDescent="0.15">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94</v>
      </c>
      <c r="AV7" s="518"/>
      <c r="AW7" s="518"/>
      <c r="AX7" s="518"/>
      <c r="AY7" s="473" t="s">
        <v>105</v>
      </c>
      <c r="AZ7" s="474"/>
      <c r="BA7" s="474"/>
      <c r="BB7" s="474"/>
      <c r="BC7" s="474"/>
      <c r="BD7" s="474"/>
      <c r="BE7" s="474"/>
      <c r="BF7" s="474"/>
      <c r="BG7" s="474"/>
      <c r="BH7" s="474"/>
      <c r="BI7" s="474"/>
      <c r="BJ7" s="474"/>
      <c r="BK7" s="474"/>
      <c r="BL7" s="474"/>
      <c r="BM7" s="475"/>
      <c r="BN7" s="459">
        <v>320015</v>
      </c>
      <c r="BO7" s="460"/>
      <c r="BP7" s="460"/>
      <c r="BQ7" s="460"/>
      <c r="BR7" s="460"/>
      <c r="BS7" s="460"/>
      <c r="BT7" s="460"/>
      <c r="BU7" s="461"/>
      <c r="BV7" s="459">
        <v>398174</v>
      </c>
      <c r="BW7" s="460"/>
      <c r="BX7" s="460"/>
      <c r="BY7" s="460"/>
      <c r="BZ7" s="460"/>
      <c r="CA7" s="460"/>
      <c r="CB7" s="460"/>
      <c r="CC7" s="461"/>
      <c r="CD7" s="499" t="s">
        <v>106</v>
      </c>
      <c r="CE7" s="419"/>
      <c r="CF7" s="419"/>
      <c r="CG7" s="419"/>
      <c r="CH7" s="419"/>
      <c r="CI7" s="419"/>
      <c r="CJ7" s="419"/>
      <c r="CK7" s="419"/>
      <c r="CL7" s="419"/>
      <c r="CM7" s="419"/>
      <c r="CN7" s="419"/>
      <c r="CO7" s="419"/>
      <c r="CP7" s="419"/>
      <c r="CQ7" s="419"/>
      <c r="CR7" s="419"/>
      <c r="CS7" s="500"/>
      <c r="CT7" s="459">
        <v>12116304</v>
      </c>
      <c r="CU7" s="460"/>
      <c r="CV7" s="460"/>
      <c r="CW7" s="460"/>
      <c r="CX7" s="460"/>
      <c r="CY7" s="460"/>
      <c r="CZ7" s="460"/>
      <c r="DA7" s="461"/>
      <c r="DB7" s="459">
        <v>11570912</v>
      </c>
      <c r="DC7" s="460"/>
      <c r="DD7" s="460"/>
      <c r="DE7" s="460"/>
      <c r="DF7" s="460"/>
      <c r="DG7" s="460"/>
      <c r="DH7" s="460"/>
      <c r="DI7" s="461"/>
    </row>
    <row r="8" spans="1:119" ht="18.75" customHeight="1" thickBot="1" x14ac:dyDescent="0.2">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107</v>
      </c>
      <c r="AN8" s="416"/>
      <c r="AO8" s="416"/>
      <c r="AP8" s="416"/>
      <c r="AQ8" s="416"/>
      <c r="AR8" s="416"/>
      <c r="AS8" s="416"/>
      <c r="AT8" s="417"/>
      <c r="AU8" s="517" t="s">
        <v>108</v>
      </c>
      <c r="AV8" s="518"/>
      <c r="AW8" s="518"/>
      <c r="AX8" s="518"/>
      <c r="AY8" s="473" t="s">
        <v>109</v>
      </c>
      <c r="AZ8" s="474"/>
      <c r="BA8" s="474"/>
      <c r="BB8" s="474"/>
      <c r="BC8" s="474"/>
      <c r="BD8" s="474"/>
      <c r="BE8" s="474"/>
      <c r="BF8" s="474"/>
      <c r="BG8" s="474"/>
      <c r="BH8" s="474"/>
      <c r="BI8" s="474"/>
      <c r="BJ8" s="474"/>
      <c r="BK8" s="474"/>
      <c r="BL8" s="474"/>
      <c r="BM8" s="475"/>
      <c r="BN8" s="459">
        <v>785576</v>
      </c>
      <c r="BO8" s="460"/>
      <c r="BP8" s="460"/>
      <c r="BQ8" s="460"/>
      <c r="BR8" s="460"/>
      <c r="BS8" s="460"/>
      <c r="BT8" s="460"/>
      <c r="BU8" s="461"/>
      <c r="BV8" s="459">
        <v>392335</v>
      </c>
      <c r="BW8" s="460"/>
      <c r="BX8" s="460"/>
      <c r="BY8" s="460"/>
      <c r="BZ8" s="460"/>
      <c r="CA8" s="460"/>
      <c r="CB8" s="460"/>
      <c r="CC8" s="461"/>
      <c r="CD8" s="499" t="s">
        <v>110</v>
      </c>
      <c r="CE8" s="419"/>
      <c r="CF8" s="419"/>
      <c r="CG8" s="419"/>
      <c r="CH8" s="419"/>
      <c r="CI8" s="419"/>
      <c r="CJ8" s="419"/>
      <c r="CK8" s="419"/>
      <c r="CL8" s="419"/>
      <c r="CM8" s="419"/>
      <c r="CN8" s="419"/>
      <c r="CO8" s="419"/>
      <c r="CP8" s="419"/>
      <c r="CQ8" s="419"/>
      <c r="CR8" s="419"/>
      <c r="CS8" s="500"/>
      <c r="CT8" s="562">
        <v>0.71</v>
      </c>
      <c r="CU8" s="563"/>
      <c r="CV8" s="563"/>
      <c r="CW8" s="563"/>
      <c r="CX8" s="563"/>
      <c r="CY8" s="563"/>
      <c r="CZ8" s="563"/>
      <c r="DA8" s="564"/>
      <c r="DB8" s="562">
        <v>0.72</v>
      </c>
      <c r="DC8" s="563"/>
      <c r="DD8" s="563"/>
      <c r="DE8" s="563"/>
      <c r="DF8" s="563"/>
      <c r="DG8" s="563"/>
      <c r="DH8" s="563"/>
      <c r="DI8" s="564"/>
    </row>
    <row r="9" spans="1:119" ht="18.75" customHeight="1" thickBot="1" x14ac:dyDescent="0.2">
      <c r="A9" s="178"/>
      <c r="B9" s="591" t="s">
        <v>111</v>
      </c>
      <c r="C9" s="592"/>
      <c r="D9" s="592"/>
      <c r="E9" s="592"/>
      <c r="F9" s="592"/>
      <c r="G9" s="592"/>
      <c r="H9" s="592"/>
      <c r="I9" s="592"/>
      <c r="J9" s="592"/>
      <c r="K9" s="510"/>
      <c r="L9" s="593" t="s">
        <v>112</v>
      </c>
      <c r="M9" s="594"/>
      <c r="N9" s="594"/>
      <c r="O9" s="594"/>
      <c r="P9" s="594"/>
      <c r="Q9" s="595"/>
      <c r="R9" s="596">
        <v>47562</v>
      </c>
      <c r="S9" s="597"/>
      <c r="T9" s="597"/>
      <c r="U9" s="597"/>
      <c r="V9" s="598"/>
      <c r="W9" s="528" t="s">
        <v>113</v>
      </c>
      <c r="X9" s="529"/>
      <c r="Y9" s="529"/>
      <c r="Z9" s="529"/>
      <c r="AA9" s="529"/>
      <c r="AB9" s="529"/>
      <c r="AC9" s="529"/>
      <c r="AD9" s="529"/>
      <c r="AE9" s="529"/>
      <c r="AF9" s="529"/>
      <c r="AG9" s="529"/>
      <c r="AH9" s="529"/>
      <c r="AI9" s="529"/>
      <c r="AJ9" s="529"/>
      <c r="AK9" s="529"/>
      <c r="AL9" s="599"/>
      <c r="AM9" s="516" t="s">
        <v>114</v>
      </c>
      <c r="AN9" s="416"/>
      <c r="AO9" s="416"/>
      <c r="AP9" s="416"/>
      <c r="AQ9" s="416"/>
      <c r="AR9" s="416"/>
      <c r="AS9" s="416"/>
      <c r="AT9" s="417"/>
      <c r="AU9" s="517" t="s">
        <v>115</v>
      </c>
      <c r="AV9" s="518"/>
      <c r="AW9" s="518"/>
      <c r="AX9" s="518"/>
      <c r="AY9" s="473" t="s">
        <v>116</v>
      </c>
      <c r="AZ9" s="474"/>
      <c r="BA9" s="474"/>
      <c r="BB9" s="474"/>
      <c r="BC9" s="474"/>
      <c r="BD9" s="474"/>
      <c r="BE9" s="474"/>
      <c r="BF9" s="474"/>
      <c r="BG9" s="474"/>
      <c r="BH9" s="474"/>
      <c r="BI9" s="474"/>
      <c r="BJ9" s="474"/>
      <c r="BK9" s="474"/>
      <c r="BL9" s="474"/>
      <c r="BM9" s="475"/>
      <c r="BN9" s="459">
        <v>393241</v>
      </c>
      <c r="BO9" s="460"/>
      <c r="BP9" s="460"/>
      <c r="BQ9" s="460"/>
      <c r="BR9" s="460"/>
      <c r="BS9" s="460"/>
      <c r="BT9" s="460"/>
      <c r="BU9" s="461"/>
      <c r="BV9" s="459">
        <v>-47507</v>
      </c>
      <c r="BW9" s="460"/>
      <c r="BX9" s="460"/>
      <c r="BY9" s="460"/>
      <c r="BZ9" s="460"/>
      <c r="CA9" s="460"/>
      <c r="CB9" s="460"/>
      <c r="CC9" s="461"/>
      <c r="CD9" s="499" t="s">
        <v>117</v>
      </c>
      <c r="CE9" s="419"/>
      <c r="CF9" s="419"/>
      <c r="CG9" s="419"/>
      <c r="CH9" s="419"/>
      <c r="CI9" s="419"/>
      <c r="CJ9" s="419"/>
      <c r="CK9" s="419"/>
      <c r="CL9" s="419"/>
      <c r="CM9" s="419"/>
      <c r="CN9" s="419"/>
      <c r="CO9" s="419"/>
      <c r="CP9" s="419"/>
      <c r="CQ9" s="419"/>
      <c r="CR9" s="419"/>
      <c r="CS9" s="500"/>
      <c r="CT9" s="456">
        <v>15.1</v>
      </c>
      <c r="CU9" s="457"/>
      <c r="CV9" s="457"/>
      <c r="CW9" s="457"/>
      <c r="CX9" s="457"/>
      <c r="CY9" s="457"/>
      <c r="CZ9" s="457"/>
      <c r="DA9" s="458"/>
      <c r="DB9" s="456">
        <v>14.2</v>
      </c>
      <c r="DC9" s="457"/>
      <c r="DD9" s="457"/>
      <c r="DE9" s="457"/>
      <c r="DF9" s="457"/>
      <c r="DG9" s="457"/>
      <c r="DH9" s="457"/>
      <c r="DI9" s="458"/>
    </row>
    <row r="10" spans="1:119" ht="18.75" customHeight="1" thickBot="1" x14ac:dyDescent="0.2">
      <c r="A10" s="178"/>
      <c r="B10" s="591"/>
      <c r="C10" s="592"/>
      <c r="D10" s="592"/>
      <c r="E10" s="592"/>
      <c r="F10" s="592"/>
      <c r="G10" s="592"/>
      <c r="H10" s="592"/>
      <c r="I10" s="592"/>
      <c r="J10" s="592"/>
      <c r="K10" s="510"/>
      <c r="L10" s="415" t="s">
        <v>118</v>
      </c>
      <c r="M10" s="416"/>
      <c r="N10" s="416"/>
      <c r="O10" s="416"/>
      <c r="P10" s="416"/>
      <c r="Q10" s="417"/>
      <c r="R10" s="412">
        <v>48580</v>
      </c>
      <c r="S10" s="413"/>
      <c r="T10" s="413"/>
      <c r="U10" s="413"/>
      <c r="V10" s="472"/>
      <c r="W10" s="600"/>
      <c r="X10" s="410"/>
      <c r="Y10" s="410"/>
      <c r="Z10" s="410"/>
      <c r="AA10" s="410"/>
      <c r="AB10" s="410"/>
      <c r="AC10" s="410"/>
      <c r="AD10" s="410"/>
      <c r="AE10" s="410"/>
      <c r="AF10" s="410"/>
      <c r="AG10" s="410"/>
      <c r="AH10" s="410"/>
      <c r="AI10" s="410"/>
      <c r="AJ10" s="410"/>
      <c r="AK10" s="410"/>
      <c r="AL10" s="601"/>
      <c r="AM10" s="516" t="s">
        <v>119</v>
      </c>
      <c r="AN10" s="416"/>
      <c r="AO10" s="416"/>
      <c r="AP10" s="416"/>
      <c r="AQ10" s="416"/>
      <c r="AR10" s="416"/>
      <c r="AS10" s="416"/>
      <c r="AT10" s="417"/>
      <c r="AU10" s="517" t="s">
        <v>115</v>
      </c>
      <c r="AV10" s="518"/>
      <c r="AW10" s="518"/>
      <c r="AX10" s="518"/>
      <c r="AY10" s="473" t="s">
        <v>120</v>
      </c>
      <c r="AZ10" s="474"/>
      <c r="BA10" s="474"/>
      <c r="BB10" s="474"/>
      <c r="BC10" s="474"/>
      <c r="BD10" s="474"/>
      <c r="BE10" s="474"/>
      <c r="BF10" s="474"/>
      <c r="BG10" s="474"/>
      <c r="BH10" s="474"/>
      <c r="BI10" s="474"/>
      <c r="BJ10" s="474"/>
      <c r="BK10" s="474"/>
      <c r="BL10" s="474"/>
      <c r="BM10" s="475"/>
      <c r="BN10" s="459">
        <v>11500</v>
      </c>
      <c r="BO10" s="460"/>
      <c r="BP10" s="460"/>
      <c r="BQ10" s="460"/>
      <c r="BR10" s="460"/>
      <c r="BS10" s="460"/>
      <c r="BT10" s="460"/>
      <c r="BU10" s="461"/>
      <c r="BV10" s="459">
        <v>11400</v>
      </c>
      <c r="BW10" s="460"/>
      <c r="BX10" s="460"/>
      <c r="BY10" s="460"/>
      <c r="BZ10" s="460"/>
      <c r="CA10" s="460"/>
      <c r="CB10" s="460"/>
      <c r="CC10" s="461"/>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1"/>
      <c r="C11" s="592"/>
      <c r="D11" s="592"/>
      <c r="E11" s="592"/>
      <c r="F11" s="592"/>
      <c r="G11" s="592"/>
      <c r="H11" s="592"/>
      <c r="I11" s="592"/>
      <c r="J11" s="592"/>
      <c r="K11" s="510"/>
      <c r="L11" s="420" t="s">
        <v>122</v>
      </c>
      <c r="M11" s="421"/>
      <c r="N11" s="421"/>
      <c r="O11" s="421"/>
      <c r="P11" s="421"/>
      <c r="Q11" s="422"/>
      <c r="R11" s="588" t="s">
        <v>123</v>
      </c>
      <c r="S11" s="589"/>
      <c r="T11" s="589"/>
      <c r="U11" s="589"/>
      <c r="V11" s="590"/>
      <c r="W11" s="600"/>
      <c r="X11" s="410"/>
      <c r="Y11" s="410"/>
      <c r="Z11" s="410"/>
      <c r="AA11" s="410"/>
      <c r="AB11" s="410"/>
      <c r="AC11" s="410"/>
      <c r="AD11" s="410"/>
      <c r="AE11" s="410"/>
      <c r="AF11" s="410"/>
      <c r="AG11" s="410"/>
      <c r="AH11" s="410"/>
      <c r="AI11" s="410"/>
      <c r="AJ11" s="410"/>
      <c r="AK11" s="410"/>
      <c r="AL11" s="601"/>
      <c r="AM11" s="516" t="s">
        <v>124</v>
      </c>
      <c r="AN11" s="416"/>
      <c r="AO11" s="416"/>
      <c r="AP11" s="416"/>
      <c r="AQ11" s="416"/>
      <c r="AR11" s="416"/>
      <c r="AS11" s="416"/>
      <c r="AT11" s="417"/>
      <c r="AU11" s="517" t="s">
        <v>125</v>
      </c>
      <c r="AV11" s="518"/>
      <c r="AW11" s="518"/>
      <c r="AX11" s="518"/>
      <c r="AY11" s="473" t="s">
        <v>126</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127</v>
      </c>
      <c r="CE11" s="419"/>
      <c r="CF11" s="419"/>
      <c r="CG11" s="419"/>
      <c r="CH11" s="419"/>
      <c r="CI11" s="419"/>
      <c r="CJ11" s="419"/>
      <c r="CK11" s="419"/>
      <c r="CL11" s="419"/>
      <c r="CM11" s="419"/>
      <c r="CN11" s="419"/>
      <c r="CO11" s="419"/>
      <c r="CP11" s="419"/>
      <c r="CQ11" s="419"/>
      <c r="CR11" s="419"/>
      <c r="CS11" s="500"/>
      <c r="CT11" s="562" t="s">
        <v>128</v>
      </c>
      <c r="CU11" s="563"/>
      <c r="CV11" s="563"/>
      <c r="CW11" s="563"/>
      <c r="CX11" s="563"/>
      <c r="CY11" s="563"/>
      <c r="CZ11" s="563"/>
      <c r="DA11" s="564"/>
      <c r="DB11" s="562" t="s">
        <v>128</v>
      </c>
      <c r="DC11" s="563"/>
      <c r="DD11" s="563"/>
      <c r="DE11" s="563"/>
      <c r="DF11" s="563"/>
      <c r="DG11" s="563"/>
      <c r="DH11" s="563"/>
      <c r="DI11" s="564"/>
    </row>
    <row r="12" spans="1:119" ht="18.75" customHeight="1" x14ac:dyDescent="0.15">
      <c r="A12" s="178"/>
      <c r="B12" s="565" t="s">
        <v>129</v>
      </c>
      <c r="C12" s="566"/>
      <c r="D12" s="566"/>
      <c r="E12" s="566"/>
      <c r="F12" s="566"/>
      <c r="G12" s="566"/>
      <c r="H12" s="566"/>
      <c r="I12" s="566"/>
      <c r="J12" s="566"/>
      <c r="K12" s="567"/>
      <c r="L12" s="574" t="s">
        <v>130</v>
      </c>
      <c r="M12" s="575"/>
      <c r="N12" s="575"/>
      <c r="O12" s="575"/>
      <c r="P12" s="575"/>
      <c r="Q12" s="576"/>
      <c r="R12" s="577">
        <v>47833</v>
      </c>
      <c r="S12" s="578"/>
      <c r="T12" s="578"/>
      <c r="U12" s="578"/>
      <c r="V12" s="579"/>
      <c r="W12" s="580" t="s">
        <v>1</v>
      </c>
      <c r="X12" s="518"/>
      <c r="Y12" s="518"/>
      <c r="Z12" s="518"/>
      <c r="AA12" s="518"/>
      <c r="AB12" s="581"/>
      <c r="AC12" s="582" t="s">
        <v>131</v>
      </c>
      <c r="AD12" s="583"/>
      <c r="AE12" s="583"/>
      <c r="AF12" s="583"/>
      <c r="AG12" s="584"/>
      <c r="AH12" s="582" t="s">
        <v>132</v>
      </c>
      <c r="AI12" s="583"/>
      <c r="AJ12" s="583"/>
      <c r="AK12" s="583"/>
      <c r="AL12" s="585"/>
      <c r="AM12" s="516" t="s">
        <v>133</v>
      </c>
      <c r="AN12" s="416"/>
      <c r="AO12" s="416"/>
      <c r="AP12" s="416"/>
      <c r="AQ12" s="416"/>
      <c r="AR12" s="416"/>
      <c r="AS12" s="416"/>
      <c r="AT12" s="417"/>
      <c r="AU12" s="517" t="s">
        <v>134</v>
      </c>
      <c r="AV12" s="518"/>
      <c r="AW12" s="518"/>
      <c r="AX12" s="518"/>
      <c r="AY12" s="473" t="s">
        <v>135</v>
      </c>
      <c r="AZ12" s="474"/>
      <c r="BA12" s="474"/>
      <c r="BB12" s="474"/>
      <c r="BC12" s="474"/>
      <c r="BD12" s="474"/>
      <c r="BE12" s="474"/>
      <c r="BF12" s="474"/>
      <c r="BG12" s="474"/>
      <c r="BH12" s="474"/>
      <c r="BI12" s="474"/>
      <c r="BJ12" s="474"/>
      <c r="BK12" s="474"/>
      <c r="BL12" s="474"/>
      <c r="BM12" s="475"/>
      <c r="BN12" s="459">
        <v>0</v>
      </c>
      <c r="BO12" s="460"/>
      <c r="BP12" s="460"/>
      <c r="BQ12" s="460"/>
      <c r="BR12" s="460"/>
      <c r="BS12" s="460"/>
      <c r="BT12" s="460"/>
      <c r="BU12" s="461"/>
      <c r="BV12" s="459">
        <v>0</v>
      </c>
      <c r="BW12" s="460"/>
      <c r="BX12" s="460"/>
      <c r="BY12" s="460"/>
      <c r="BZ12" s="460"/>
      <c r="CA12" s="460"/>
      <c r="CB12" s="460"/>
      <c r="CC12" s="461"/>
      <c r="CD12" s="499" t="s">
        <v>136</v>
      </c>
      <c r="CE12" s="419"/>
      <c r="CF12" s="419"/>
      <c r="CG12" s="419"/>
      <c r="CH12" s="419"/>
      <c r="CI12" s="419"/>
      <c r="CJ12" s="419"/>
      <c r="CK12" s="419"/>
      <c r="CL12" s="419"/>
      <c r="CM12" s="419"/>
      <c r="CN12" s="419"/>
      <c r="CO12" s="419"/>
      <c r="CP12" s="419"/>
      <c r="CQ12" s="419"/>
      <c r="CR12" s="419"/>
      <c r="CS12" s="500"/>
      <c r="CT12" s="562" t="s">
        <v>137</v>
      </c>
      <c r="CU12" s="563"/>
      <c r="CV12" s="563"/>
      <c r="CW12" s="563"/>
      <c r="CX12" s="563"/>
      <c r="CY12" s="563"/>
      <c r="CZ12" s="563"/>
      <c r="DA12" s="564"/>
      <c r="DB12" s="562" t="s">
        <v>137</v>
      </c>
      <c r="DC12" s="563"/>
      <c r="DD12" s="563"/>
      <c r="DE12" s="563"/>
      <c r="DF12" s="563"/>
      <c r="DG12" s="563"/>
      <c r="DH12" s="563"/>
      <c r="DI12" s="564"/>
    </row>
    <row r="13" spans="1:119" ht="18.75" customHeight="1" x14ac:dyDescent="0.15">
      <c r="A13" s="178"/>
      <c r="B13" s="568"/>
      <c r="C13" s="569"/>
      <c r="D13" s="569"/>
      <c r="E13" s="569"/>
      <c r="F13" s="569"/>
      <c r="G13" s="569"/>
      <c r="H13" s="569"/>
      <c r="I13" s="569"/>
      <c r="J13" s="569"/>
      <c r="K13" s="570"/>
      <c r="L13" s="187"/>
      <c r="M13" s="543" t="s">
        <v>138</v>
      </c>
      <c r="N13" s="544"/>
      <c r="O13" s="544"/>
      <c r="P13" s="544"/>
      <c r="Q13" s="545"/>
      <c r="R13" s="546">
        <v>46849</v>
      </c>
      <c r="S13" s="547"/>
      <c r="T13" s="547"/>
      <c r="U13" s="547"/>
      <c r="V13" s="548"/>
      <c r="W13" s="549" t="s">
        <v>139</v>
      </c>
      <c r="X13" s="445"/>
      <c r="Y13" s="445"/>
      <c r="Z13" s="445"/>
      <c r="AA13" s="445"/>
      <c r="AB13" s="446"/>
      <c r="AC13" s="412">
        <v>647</v>
      </c>
      <c r="AD13" s="413"/>
      <c r="AE13" s="413"/>
      <c r="AF13" s="413"/>
      <c r="AG13" s="414"/>
      <c r="AH13" s="412">
        <v>644</v>
      </c>
      <c r="AI13" s="413"/>
      <c r="AJ13" s="413"/>
      <c r="AK13" s="413"/>
      <c r="AL13" s="472"/>
      <c r="AM13" s="516" t="s">
        <v>140</v>
      </c>
      <c r="AN13" s="416"/>
      <c r="AO13" s="416"/>
      <c r="AP13" s="416"/>
      <c r="AQ13" s="416"/>
      <c r="AR13" s="416"/>
      <c r="AS13" s="416"/>
      <c r="AT13" s="417"/>
      <c r="AU13" s="517" t="s">
        <v>141</v>
      </c>
      <c r="AV13" s="518"/>
      <c r="AW13" s="518"/>
      <c r="AX13" s="518"/>
      <c r="AY13" s="473" t="s">
        <v>142</v>
      </c>
      <c r="AZ13" s="474"/>
      <c r="BA13" s="474"/>
      <c r="BB13" s="474"/>
      <c r="BC13" s="474"/>
      <c r="BD13" s="474"/>
      <c r="BE13" s="474"/>
      <c r="BF13" s="474"/>
      <c r="BG13" s="474"/>
      <c r="BH13" s="474"/>
      <c r="BI13" s="474"/>
      <c r="BJ13" s="474"/>
      <c r="BK13" s="474"/>
      <c r="BL13" s="474"/>
      <c r="BM13" s="475"/>
      <c r="BN13" s="459">
        <v>404741</v>
      </c>
      <c r="BO13" s="460"/>
      <c r="BP13" s="460"/>
      <c r="BQ13" s="460"/>
      <c r="BR13" s="460"/>
      <c r="BS13" s="460"/>
      <c r="BT13" s="460"/>
      <c r="BU13" s="461"/>
      <c r="BV13" s="459">
        <v>-36107</v>
      </c>
      <c r="BW13" s="460"/>
      <c r="BX13" s="460"/>
      <c r="BY13" s="460"/>
      <c r="BZ13" s="460"/>
      <c r="CA13" s="460"/>
      <c r="CB13" s="460"/>
      <c r="CC13" s="461"/>
      <c r="CD13" s="499" t="s">
        <v>143</v>
      </c>
      <c r="CE13" s="419"/>
      <c r="CF13" s="419"/>
      <c r="CG13" s="419"/>
      <c r="CH13" s="419"/>
      <c r="CI13" s="419"/>
      <c r="CJ13" s="419"/>
      <c r="CK13" s="419"/>
      <c r="CL13" s="419"/>
      <c r="CM13" s="419"/>
      <c r="CN13" s="419"/>
      <c r="CO13" s="419"/>
      <c r="CP13" s="419"/>
      <c r="CQ13" s="419"/>
      <c r="CR13" s="419"/>
      <c r="CS13" s="500"/>
      <c r="CT13" s="456">
        <v>6.2</v>
      </c>
      <c r="CU13" s="457"/>
      <c r="CV13" s="457"/>
      <c r="CW13" s="457"/>
      <c r="CX13" s="457"/>
      <c r="CY13" s="457"/>
      <c r="CZ13" s="457"/>
      <c r="DA13" s="458"/>
      <c r="DB13" s="456">
        <v>4.5999999999999996</v>
      </c>
      <c r="DC13" s="457"/>
      <c r="DD13" s="457"/>
      <c r="DE13" s="457"/>
      <c r="DF13" s="457"/>
      <c r="DG13" s="457"/>
      <c r="DH13" s="457"/>
      <c r="DI13" s="458"/>
    </row>
    <row r="14" spans="1:119" ht="18.75" customHeight="1" thickBot="1" x14ac:dyDescent="0.2">
      <c r="A14" s="178"/>
      <c r="B14" s="568"/>
      <c r="C14" s="569"/>
      <c r="D14" s="569"/>
      <c r="E14" s="569"/>
      <c r="F14" s="569"/>
      <c r="G14" s="569"/>
      <c r="H14" s="569"/>
      <c r="I14" s="569"/>
      <c r="J14" s="569"/>
      <c r="K14" s="570"/>
      <c r="L14" s="533" t="s">
        <v>144</v>
      </c>
      <c r="M14" s="586"/>
      <c r="N14" s="586"/>
      <c r="O14" s="586"/>
      <c r="P14" s="586"/>
      <c r="Q14" s="587"/>
      <c r="R14" s="546">
        <v>48146</v>
      </c>
      <c r="S14" s="547"/>
      <c r="T14" s="547"/>
      <c r="U14" s="547"/>
      <c r="V14" s="548"/>
      <c r="W14" s="550"/>
      <c r="X14" s="448"/>
      <c r="Y14" s="448"/>
      <c r="Z14" s="448"/>
      <c r="AA14" s="448"/>
      <c r="AB14" s="449"/>
      <c r="AC14" s="539">
        <v>2.8</v>
      </c>
      <c r="AD14" s="540"/>
      <c r="AE14" s="540"/>
      <c r="AF14" s="540"/>
      <c r="AG14" s="541"/>
      <c r="AH14" s="539">
        <v>2.8</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145</v>
      </c>
      <c r="CE14" s="497"/>
      <c r="CF14" s="497"/>
      <c r="CG14" s="497"/>
      <c r="CH14" s="497"/>
      <c r="CI14" s="497"/>
      <c r="CJ14" s="497"/>
      <c r="CK14" s="497"/>
      <c r="CL14" s="497"/>
      <c r="CM14" s="497"/>
      <c r="CN14" s="497"/>
      <c r="CO14" s="497"/>
      <c r="CP14" s="497"/>
      <c r="CQ14" s="497"/>
      <c r="CR14" s="497"/>
      <c r="CS14" s="498"/>
      <c r="CT14" s="556">
        <v>2.1</v>
      </c>
      <c r="CU14" s="557"/>
      <c r="CV14" s="557"/>
      <c r="CW14" s="557"/>
      <c r="CX14" s="557"/>
      <c r="CY14" s="557"/>
      <c r="CZ14" s="557"/>
      <c r="DA14" s="558"/>
      <c r="DB14" s="556">
        <v>5.7</v>
      </c>
      <c r="DC14" s="557"/>
      <c r="DD14" s="557"/>
      <c r="DE14" s="557"/>
      <c r="DF14" s="557"/>
      <c r="DG14" s="557"/>
      <c r="DH14" s="557"/>
      <c r="DI14" s="558"/>
    </row>
    <row r="15" spans="1:119" ht="18.75" customHeight="1" x14ac:dyDescent="0.15">
      <c r="A15" s="178"/>
      <c r="B15" s="568"/>
      <c r="C15" s="569"/>
      <c r="D15" s="569"/>
      <c r="E15" s="569"/>
      <c r="F15" s="569"/>
      <c r="G15" s="569"/>
      <c r="H15" s="569"/>
      <c r="I15" s="569"/>
      <c r="J15" s="569"/>
      <c r="K15" s="570"/>
      <c r="L15" s="187"/>
      <c r="M15" s="543" t="s">
        <v>138</v>
      </c>
      <c r="N15" s="544"/>
      <c r="O15" s="544"/>
      <c r="P15" s="544"/>
      <c r="Q15" s="545"/>
      <c r="R15" s="546">
        <v>47242</v>
      </c>
      <c r="S15" s="547"/>
      <c r="T15" s="547"/>
      <c r="U15" s="547"/>
      <c r="V15" s="548"/>
      <c r="W15" s="549" t="s">
        <v>146</v>
      </c>
      <c r="X15" s="445"/>
      <c r="Y15" s="445"/>
      <c r="Z15" s="445"/>
      <c r="AA15" s="445"/>
      <c r="AB15" s="446"/>
      <c r="AC15" s="412">
        <v>8486</v>
      </c>
      <c r="AD15" s="413"/>
      <c r="AE15" s="413"/>
      <c r="AF15" s="413"/>
      <c r="AG15" s="414"/>
      <c r="AH15" s="412">
        <v>8697</v>
      </c>
      <c r="AI15" s="413"/>
      <c r="AJ15" s="413"/>
      <c r="AK15" s="413"/>
      <c r="AL15" s="472"/>
      <c r="AM15" s="516"/>
      <c r="AN15" s="416"/>
      <c r="AO15" s="416"/>
      <c r="AP15" s="416"/>
      <c r="AQ15" s="416"/>
      <c r="AR15" s="416"/>
      <c r="AS15" s="416"/>
      <c r="AT15" s="417"/>
      <c r="AU15" s="517"/>
      <c r="AV15" s="518"/>
      <c r="AW15" s="518"/>
      <c r="AX15" s="518"/>
      <c r="AY15" s="485" t="s">
        <v>147</v>
      </c>
      <c r="AZ15" s="486"/>
      <c r="BA15" s="486"/>
      <c r="BB15" s="486"/>
      <c r="BC15" s="486"/>
      <c r="BD15" s="486"/>
      <c r="BE15" s="486"/>
      <c r="BF15" s="486"/>
      <c r="BG15" s="486"/>
      <c r="BH15" s="486"/>
      <c r="BI15" s="486"/>
      <c r="BJ15" s="486"/>
      <c r="BK15" s="486"/>
      <c r="BL15" s="486"/>
      <c r="BM15" s="487"/>
      <c r="BN15" s="488">
        <v>6490278</v>
      </c>
      <c r="BO15" s="489"/>
      <c r="BP15" s="489"/>
      <c r="BQ15" s="489"/>
      <c r="BR15" s="489"/>
      <c r="BS15" s="489"/>
      <c r="BT15" s="489"/>
      <c r="BU15" s="490"/>
      <c r="BV15" s="488">
        <v>6674832</v>
      </c>
      <c r="BW15" s="489"/>
      <c r="BX15" s="489"/>
      <c r="BY15" s="489"/>
      <c r="BZ15" s="489"/>
      <c r="CA15" s="489"/>
      <c r="CB15" s="489"/>
      <c r="CC15" s="490"/>
      <c r="CD15" s="559" t="s">
        <v>148</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8"/>
      <c r="C16" s="569"/>
      <c r="D16" s="569"/>
      <c r="E16" s="569"/>
      <c r="F16" s="569"/>
      <c r="G16" s="569"/>
      <c r="H16" s="569"/>
      <c r="I16" s="569"/>
      <c r="J16" s="569"/>
      <c r="K16" s="570"/>
      <c r="L16" s="533" t="s">
        <v>149</v>
      </c>
      <c r="M16" s="534"/>
      <c r="N16" s="534"/>
      <c r="O16" s="534"/>
      <c r="P16" s="534"/>
      <c r="Q16" s="535"/>
      <c r="R16" s="536" t="s">
        <v>150</v>
      </c>
      <c r="S16" s="537"/>
      <c r="T16" s="537"/>
      <c r="U16" s="537"/>
      <c r="V16" s="538"/>
      <c r="W16" s="550"/>
      <c r="X16" s="448"/>
      <c r="Y16" s="448"/>
      <c r="Z16" s="448"/>
      <c r="AA16" s="448"/>
      <c r="AB16" s="449"/>
      <c r="AC16" s="539">
        <v>37.299999999999997</v>
      </c>
      <c r="AD16" s="540"/>
      <c r="AE16" s="540"/>
      <c r="AF16" s="540"/>
      <c r="AG16" s="541"/>
      <c r="AH16" s="539">
        <v>38.200000000000003</v>
      </c>
      <c r="AI16" s="540"/>
      <c r="AJ16" s="540"/>
      <c r="AK16" s="540"/>
      <c r="AL16" s="542"/>
      <c r="AM16" s="516"/>
      <c r="AN16" s="416"/>
      <c r="AO16" s="416"/>
      <c r="AP16" s="416"/>
      <c r="AQ16" s="416"/>
      <c r="AR16" s="416"/>
      <c r="AS16" s="416"/>
      <c r="AT16" s="417"/>
      <c r="AU16" s="517"/>
      <c r="AV16" s="518"/>
      <c r="AW16" s="518"/>
      <c r="AX16" s="518"/>
      <c r="AY16" s="473" t="s">
        <v>151</v>
      </c>
      <c r="AZ16" s="474"/>
      <c r="BA16" s="474"/>
      <c r="BB16" s="474"/>
      <c r="BC16" s="474"/>
      <c r="BD16" s="474"/>
      <c r="BE16" s="474"/>
      <c r="BF16" s="474"/>
      <c r="BG16" s="474"/>
      <c r="BH16" s="474"/>
      <c r="BI16" s="474"/>
      <c r="BJ16" s="474"/>
      <c r="BK16" s="474"/>
      <c r="BL16" s="474"/>
      <c r="BM16" s="475"/>
      <c r="BN16" s="459">
        <v>9483201</v>
      </c>
      <c r="BO16" s="460"/>
      <c r="BP16" s="460"/>
      <c r="BQ16" s="460"/>
      <c r="BR16" s="460"/>
      <c r="BS16" s="460"/>
      <c r="BT16" s="460"/>
      <c r="BU16" s="461"/>
      <c r="BV16" s="459">
        <v>9145214</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
      <c r="A17" s="178"/>
      <c r="B17" s="571"/>
      <c r="C17" s="572"/>
      <c r="D17" s="572"/>
      <c r="E17" s="572"/>
      <c r="F17" s="572"/>
      <c r="G17" s="572"/>
      <c r="H17" s="572"/>
      <c r="I17" s="572"/>
      <c r="J17" s="572"/>
      <c r="K17" s="573"/>
      <c r="L17" s="192"/>
      <c r="M17" s="552" t="s">
        <v>152</v>
      </c>
      <c r="N17" s="553"/>
      <c r="O17" s="553"/>
      <c r="P17" s="553"/>
      <c r="Q17" s="554"/>
      <c r="R17" s="536" t="s">
        <v>153</v>
      </c>
      <c r="S17" s="537"/>
      <c r="T17" s="537"/>
      <c r="U17" s="537"/>
      <c r="V17" s="538"/>
      <c r="W17" s="549" t="s">
        <v>154</v>
      </c>
      <c r="X17" s="445"/>
      <c r="Y17" s="445"/>
      <c r="Z17" s="445"/>
      <c r="AA17" s="445"/>
      <c r="AB17" s="446"/>
      <c r="AC17" s="412">
        <v>13628</v>
      </c>
      <c r="AD17" s="413"/>
      <c r="AE17" s="413"/>
      <c r="AF17" s="413"/>
      <c r="AG17" s="414"/>
      <c r="AH17" s="412">
        <v>13428</v>
      </c>
      <c r="AI17" s="413"/>
      <c r="AJ17" s="413"/>
      <c r="AK17" s="413"/>
      <c r="AL17" s="472"/>
      <c r="AM17" s="516"/>
      <c r="AN17" s="416"/>
      <c r="AO17" s="416"/>
      <c r="AP17" s="416"/>
      <c r="AQ17" s="416"/>
      <c r="AR17" s="416"/>
      <c r="AS17" s="416"/>
      <c r="AT17" s="417"/>
      <c r="AU17" s="517"/>
      <c r="AV17" s="518"/>
      <c r="AW17" s="518"/>
      <c r="AX17" s="518"/>
      <c r="AY17" s="473" t="s">
        <v>155</v>
      </c>
      <c r="AZ17" s="474"/>
      <c r="BA17" s="474"/>
      <c r="BB17" s="474"/>
      <c r="BC17" s="474"/>
      <c r="BD17" s="474"/>
      <c r="BE17" s="474"/>
      <c r="BF17" s="474"/>
      <c r="BG17" s="474"/>
      <c r="BH17" s="474"/>
      <c r="BI17" s="474"/>
      <c r="BJ17" s="474"/>
      <c r="BK17" s="474"/>
      <c r="BL17" s="474"/>
      <c r="BM17" s="475"/>
      <c r="BN17" s="459">
        <v>8238964</v>
      </c>
      <c r="BO17" s="460"/>
      <c r="BP17" s="460"/>
      <c r="BQ17" s="460"/>
      <c r="BR17" s="460"/>
      <c r="BS17" s="460"/>
      <c r="BT17" s="460"/>
      <c r="BU17" s="461"/>
      <c r="BV17" s="459">
        <v>8479052</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
      <c r="A18" s="178"/>
      <c r="B18" s="509" t="s">
        <v>156</v>
      </c>
      <c r="C18" s="510"/>
      <c r="D18" s="510"/>
      <c r="E18" s="511"/>
      <c r="F18" s="511"/>
      <c r="G18" s="511"/>
      <c r="H18" s="511"/>
      <c r="I18" s="511"/>
      <c r="J18" s="511"/>
      <c r="K18" s="511"/>
      <c r="L18" s="512">
        <v>92.94</v>
      </c>
      <c r="M18" s="512"/>
      <c r="N18" s="512"/>
      <c r="O18" s="512"/>
      <c r="P18" s="512"/>
      <c r="Q18" s="512"/>
      <c r="R18" s="513"/>
      <c r="S18" s="513"/>
      <c r="T18" s="513"/>
      <c r="U18" s="513"/>
      <c r="V18" s="514"/>
      <c r="W18" s="530"/>
      <c r="X18" s="531"/>
      <c r="Y18" s="531"/>
      <c r="Z18" s="531"/>
      <c r="AA18" s="531"/>
      <c r="AB18" s="555"/>
      <c r="AC18" s="429">
        <v>59.9</v>
      </c>
      <c r="AD18" s="430"/>
      <c r="AE18" s="430"/>
      <c r="AF18" s="430"/>
      <c r="AG18" s="515"/>
      <c r="AH18" s="429">
        <v>59</v>
      </c>
      <c r="AI18" s="430"/>
      <c r="AJ18" s="430"/>
      <c r="AK18" s="430"/>
      <c r="AL18" s="431"/>
      <c r="AM18" s="516"/>
      <c r="AN18" s="416"/>
      <c r="AO18" s="416"/>
      <c r="AP18" s="416"/>
      <c r="AQ18" s="416"/>
      <c r="AR18" s="416"/>
      <c r="AS18" s="416"/>
      <c r="AT18" s="417"/>
      <c r="AU18" s="517"/>
      <c r="AV18" s="518"/>
      <c r="AW18" s="518"/>
      <c r="AX18" s="518"/>
      <c r="AY18" s="473" t="s">
        <v>157</v>
      </c>
      <c r="AZ18" s="474"/>
      <c r="BA18" s="474"/>
      <c r="BB18" s="474"/>
      <c r="BC18" s="474"/>
      <c r="BD18" s="474"/>
      <c r="BE18" s="474"/>
      <c r="BF18" s="474"/>
      <c r="BG18" s="474"/>
      <c r="BH18" s="474"/>
      <c r="BI18" s="474"/>
      <c r="BJ18" s="474"/>
      <c r="BK18" s="474"/>
      <c r="BL18" s="474"/>
      <c r="BM18" s="475"/>
      <c r="BN18" s="459">
        <v>10847996</v>
      </c>
      <c r="BO18" s="460"/>
      <c r="BP18" s="460"/>
      <c r="BQ18" s="460"/>
      <c r="BR18" s="460"/>
      <c r="BS18" s="460"/>
      <c r="BT18" s="460"/>
      <c r="BU18" s="461"/>
      <c r="BV18" s="459">
        <v>10641307</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
      <c r="A19" s="178"/>
      <c r="B19" s="509" t="s">
        <v>158</v>
      </c>
      <c r="C19" s="510"/>
      <c r="D19" s="510"/>
      <c r="E19" s="511"/>
      <c r="F19" s="511"/>
      <c r="G19" s="511"/>
      <c r="H19" s="511"/>
      <c r="I19" s="511"/>
      <c r="J19" s="511"/>
      <c r="K19" s="511"/>
      <c r="L19" s="519">
        <v>512</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159</v>
      </c>
      <c r="AZ19" s="474"/>
      <c r="BA19" s="474"/>
      <c r="BB19" s="474"/>
      <c r="BC19" s="474"/>
      <c r="BD19" s="474"/>
      <c r="BE19" s="474"/>
      <c r="BF19" s="474"/>
      <c r="BG19" s="474"/>
      <c r="BH19" s="474"/>
      <c r="BI19" s="474"/>
      <c r="BJ19" s="474"/>
      <c r="BK19" s="474"/>
      <c r="BL19" s="474"/>
      <c r="BM19" s="475"/>
      <c r="BN19" s="459">
        <v>13800002</v>
      </c>
      <c r="BO19" s="460"/>
      <c r="BP19" s="460"/>
      <c r="BQ19" s="460"/>
      <c r="BR19" s="460"/>
      <c r="BS19" s="460"/>
      <c r="BT19" s="460"/>
      <c r="BU19" s="461"/>
      <c r="BV19" s="459">
        <v>13832363</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
      <c r="A20" s="178"/>
      <c r="B20" s="509" t="s">
        <v>160</v>
      </c>
      <c r="C20" s="510"/>
      <c r="D20" s="510"/>
      <c r="E20" s="511"/>
      <c r="F20" s="511"/>
      <c r="G20" s="511"/>
      <c r="H20" s="511"/>
      <c r="I20" s="511"/>
      <c r="J20" s="511"/>
      <c r="K20" s="511"/>
      <c r="L20" s="519">
        <v>17810</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
      <c r="A21" s="178"/>
      <c r="B21" s="506" t="s">
        <v>161</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15">
      <c r="A22" s="178"/>
      <c r="B22" s="435" t="s">
        <v>162</v>
      </c>
      <c r="C22" s="436"/>
      <c r="D22" s="437"/>
      <c r="E22" s="444" t="s">
        <v>1</v>
      </c>
      <c r="F22" s="445"/>
      <c r="G22" s="445"/>
      <c r="H22" s="445"/>
      <c r="I22" s="445"/>
      <c r="J22" s="445"/>
      <c r="K22" s="446"/>
      <c r="L22" s="444" t="s">
        <v>163</v>
      </c>
      <c r="M22" s="445"/>
      <c r="N22" s="445"/>
      <c r="O22" s="445"/>
      <c r="P22" s="446"/>
      <c r="Q22" s="450" t="s">
        <v>164</v>
      </c>
      <c r="R22" s="451"/>
      <c r="S22" s="451"/>
      <c r="T22" s="451"/>
      <c r="U22" s="451"/>
      <c r="V22" s="452"/>
      <c r="W22" s="501" t="s">
        <v>165</v>
      </c>
      <c r="X22" s="436"/>
      <c r="Y22" s="437"/>
      <c r="Z22" s="444" t="s">
        <v>1</v>
      </c>
      <c r="AA22" s="445"/>
      <c r="AB22" s="445"/>
      <c r="AC22" s="445"/>
      <c r="AD22" s="445"/>
      <c r="AE22" s="445"/>
      <c r="AF22" s="445"/>
      <c r="AG22" s="446"/>
      <c r="AH22" s="462" t="s">
        <v>166</v>
      </c>
      <c r="AI22" s="445"/>
      <c r="AJ22" s="445"/>
      <c r="AK22" s="445"/>
      <c r="AL22" s="446"/>
      <c r="AM22" s="462" t="s">
        <v>167</v>
      </c>
      <c r="AN22" s="463"/>
      <c r="AO22" s="463"/>
      <c r="AP22" s="463"/>
      <c r="AQ22" s="463"/>
      <c r="AR22" s="464"/>
      <c r="AS22" s="450" t="s">
        <v>164</v>
      </c>
      <c r="AT22" s="451"/>
      <c r="AU22" s="451"/>
      <c r="AV22" s="451"/>
      <c r="AW22" s="451"/>
      <c r="AX22" s="468"/>
      <c r="AY22" s="485" t="s">
        <v>168</v>
      </c>
      <c r="AZ22" s="486"/>
      <c r="BA22" s="486"/>
      <c r="BB22" s="486"/>
      <c r="BC22" s="486"/>
      <c r="BD22" s="486"/>
      <c r="BE22" s="486"/>
      <c r="BF22" s="486"/>
      <c r="BG22" s="486"/>
      <c r="BH22" s="486"/>
      <c r="BI22" s="486"/>
      <c r="BJ22" s="486"/>
      <c r="BK22" s="486"/>
      <c r="BL22" s="486"/>
      <c r="BM22" s="487"/>
      <c r="BN22" s="488">
        <v>21515871</v>
      </c>
      <c r="BO22" s="489"/>
      <c r="BP22" s="489"/>
      <c r="BQ22" s="489"/>
      <c r="BR22" s="489"/>
      <c r="BS22" s="489"/>
      <c r="BT22" s="489"/>
      <c r="BU22" s="490"/>
      <c r="BV22" s="488">
        <v>21695059</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169</v>
      </c>
      <c r="AZ23" s="474"/>
      <c r="BA23" s="474"/>
      <c r="BB23" s="474"/>
      <c r="BC23" s="474"/>
      <c r="BD23" s="474"/>
      <c r="BE23" s="474"/>
      <c r="BF23" s="474"/>
      <c r="BG23" s="474"/>
      <c r="BH23" s="474"/>
      <c r="BI23" s="474"/>
      <c r="BJ23" s="474"/>
      <c r="BK23" s="474"/>
      <c r="BL23" s="474"/>
      <c r="BM23" s="475"/>
      <c r="BN23" s="459">
        <v>15024626</v>
      </c>
      <c r="BO23" s="460"/>
      <c r="BP23" s="460"/>
      <c r="BQ23" s="460"/>
      <c r="BR23" s="460"/>
      <c r="BS23" s="460"/>
      <c r="BT23" s="460"/>
      <c r="BU23" s="461"/>
      <c r="BV23" s="459">
        <v>14720763</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
      <c r="A24" s="178"/>
      <c r="B24" s="438"/>
      <c r="C24" s="439"/>
      <c r="D24" s="440"/>
      <c r="E24" s="415" t="s">
        <v>170</v>
      </c>
      <c r="F24" s="416"/>
      <c r="G24" s="416"/>
      <c r="H24" s="416"/>
      <c r="I24" s="416"/>
      <c r="J24" s="416"/>
      <c r="K24" s="417"/>
      <c r="L24" s="412">
        <v>1</v>
      </c>
      <c r="M24" s="413"/>
      <c r="N24" s="413"/>
      <c r="O24" s="413"/>
      <c r="P24" s="414"/>
      <c r="Q24" s="412">
        <v>9800</v>
      </c>
      <c r="R24" s="413"/>
      <c r="S24" s="413"/>
      <c r="T24" s="413"/>
      <c r="U24" s="413"/>
      <c r="V24" s="414"/>
      <c r="W24" s="502"/>
      <c r="X24" s="439"/>
      <c r="Y24" s="440"/>
      <c r="Z24" s="415" t="s">
        <v>171</v>
      </c>
      <c r="AA24" s="416"/>
      <c r="AB24" s="416"/>
      <c r="AC24" s="416"/>
      <c r="AD24" s="416"/>
      <c r="AE24" s="416"/>
      <c r="AF24" s="416"/>
      <c r="AG24" s="417"/>
      <c r="AH24" s="412">
        <v>297</v>
      </c>
      <c r="AI24" s="413"/>
      <c r="AJ24" s="413"/>
      <c r="AK24" s="413"/>
      <c r="AL24" s="414"/>
      <c r="AM24" s="412">
        <v>957825</v>
      </c>
      <c r="AN24" s="413"/>
      <c r="AO24" s="413"/>
      <c r="AP24" s="413"/>
      <c r="AQ24" s="413"/>
      <c r="AR24" s="414"/>
      <c r="AS24" s="412">
        <v>3225</v>
      </c>
      <c r="AT24" s="413"/>
      <c r="AU24" s="413"/>
      <c r="AV24" s="413"/>
      <c r="AW24" s="413"/>
      <c r="AX24" s="472"/>
      <c r="AY24" s="432" t="s">
        <v>172</v>
      </c>
      <c r="AZ24" s="433"/>
      <c r="BA24" s="433"/>
      <c r="BB24" s="433"/>
      <c r="BC24" s="433"/>
      <c r="BD24" s="433"/>
      <c r="BE24" s="433"/>
      <c r="BF24" s="433"/>
      <c r="BG24" s="433"/>
      <c r="BH24" s="433"/>
      <c r="BI24" s="433"/>
      <c r="BJ24" s="433"/>
      <c r="BK24" s="433"/>
      <c r="BL24" s="433"/>
      <c r="BM24" s="434"/>
      <c r="BN24" s="459">
        <v>12798185</v>
      </c>
      <c r="BO24" s="460"/>
      <c r="BP24" s="460"/>
      <c r="BQ24" s="460"/>
      <c r="BR24" s="460"/>
      <c r="BS24" s="460"/>
      <c r="BT24" s="460"/>
      <c r="BU24" s="461"/>
      <c r="BV24" s="459">
        <v>12377486</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15">
      <c r="A25" s="178"/>
      <c r="B25" s="438"/>
      <c r="C25" s="439"/>
      <c r="D25" s="440"/>
      <c r="E25" s="415" t="s">
        <v>173</v>
      </c>
      <c r="F25" s="416"/>
      <c r="G25" s="416"/>
      <c r="H25" s="416"/>
      <c r="I25" s="416"/>
      <c r="J25" s="416"/>
      <c r="K25" s="417"/>
      <c r="L25" s="412">
        <v>2</v>
      </c>
      <c r="M25" s="413"/>
      <c r="N25" s="413"/>
      <c r="O25" s="413"/>
      <c r="P25" s="414"/>
      <c r="Q25" s="412">
        <v>7940</v>
      </c>
      <c r="R25" s="413"/>
      <c r="S25" s="413"/>
      <c r="T25" s="413"/>
      <c r="U25" s="413"/>
      <c r="V25" s="414"/>
      <c r="W25" s="502"/>
      <c r="X25" s="439"/>
      <c r="Y25" s="440"/>
      <c r="Z25" s="415" t="s">
        <v>174</v>
      </c>
      <c r="AA25" s="416"/>
      <c r="AB25" s="416"/>
      <c r="AC25" s="416"/>
      <c r="AD25" s="416"/>
      <c r="AE25" s="416"/>
      <c r="AF25" s="416"/>
      <c r="AG25" s="417"/>
      <c r="AH25" s="412">
        <v>71</v>
      </c>
      <c r="AI25" s="413"/>
      <c r="AJ25" s="413"/>
      <c r="AK25" s="413"/>
      <c r="AL25" s="414"/>
      <c r="AM25" s="412">
        <v>230963</v>
      </c>
      <c r="AN25" s="413"/>
      <c r="AO25" s="413"/>
      <c r="AP25" s="413"/>
      <c r="AQ25" s="413"/>
      <c r="AR25" s="414"/>
      <c r="AS25" s="412">
        <v>3253</v>
      </c>
      <c r="AT25" s="413"/>
      <c r="AU25" s="413"/>
      <c r="AV25" s="413"/>
      <c r="AW25" s="413"/>
      <c r="AX25" s="472"/>
      <c r="AY25" s="485" t="s">
        <v>175</v>
      </c>
      <c r="AZ25" s="486"/>
      <c r="BA25" s="486"/>
      <c r="BB25" s="486"/>
      <c r="BC25" s="486"/>
      <c r="BD25" s="486"/>
      <c r="BE25" s="486"/>
      <c r="BF25" s="486"/>
      <c r="BG25" s="486"/>
      <c r="BH25" s="486"/>
      <c r="BI25" s="486"/>
      <c r="BJ25" s="486"/>
      <c r="BK25" s="486"/>
      <c r="BL25" s="486"/>
      <c r="BM25" s="487"/>
      <c r="BN25" s="488">
        <v>1640156</v>
      </c>
      <c r="BO25" s="489"/>
      <c r="BP25" s="489"/>
      <c r="BQ25" s="489"/>
      <c r="BR25" s="489"/>
      <c r="BS25" s="489"/>
      <c r="BT25" s="489"/>
      <c r="BU25" s="490"/>
      <c r="BV25" s="488">
        <v>2086843</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15">
      <c r="A26" s="178"/>
      <c r="B26" s="438"/>
      <c r="C26" s="439"/>
      <c r="D26" s="440"/>
      <c r="E26" s="415" t="s">
        <v>176</v>
      </c>
      <c r="F26" s="416"/>
      <c r="G26" s="416"/>
      <c r="H26" s="416"/>
      <c r="I26" s="416"/>
      <c r="J26" s="416"/>
      <c r="K26" s="417"/>
      <c r="L26" s="412">
        <v>1</v>
      </c>
      <c r="M26" s="413"/>
      <c r="N26" s="413"/>
      <c r="O26" s="413"/>
      <c r="P26" s="414"/>
      <c r="Q26" s="412">
        <v>6950</v>
      </c>
      <c r="R26" s="413"/>
      <c r="S26" s="413"/>
      <c r="T26" s="413"/>
      <c r="U26" s="413"/>
      <c r="V26" s="414"/>
      <c r="W26" s="502"/>
      <c r="X26" s="439"/>
      <c r="Y26" s="440"/>
      <c r="Z26" s="415" t="s">
        <v>177</v>
      </c>
      <c r="AA26" s="470"/>
      <c r="AB26" s="470"/>
      <c r="AC26" s="470"/>
      <c r="AD26" s="470"/>
      <c r="AE26" s="470"/>
      <c r="AF26" s="470"/>
      <c r="AG26" s="471"/>
      <c r="AH26" s="412">
        <v>15</v>
      </c>
      <c r="AI26" s="413"/>
      <c r="AJ26" s="413"/>
      <c r="AK26" s="413"/>
      <c r="AL26" s="414"/>
      <c r="AM26" s="412">
        <v>50235</v>
      </c>
      <c r="AN26" s="413"/>
      <c r="AO26" s="413"/>
      <c r="AP26" s="413"/>
      <c r="AQ26" s="413"/>
      <c r="AR26" s="414"/>
      <c r="AS26" s="412">
        <v>3349</v>
      </c>
      <c r="AT26" s="413"/>
      <c r="AU26" s="413"/>
      <c r="AV26" s="413"/>
      <c r="AW26" s="413"/>
      <c r="AX26" s="472"/>
      <c r="AY26" s="499" t="s">
        <v>178</v>
      </c>
      <c r="AZ26" s="419"/>
      <c r="BA26" s="419"/>
      <c r="BB26" s="419"/>
      <c r="BC26" s="419"/>
      <c r="BD26" s="419"/>
      <c r="BE26" s="419"/>
      <c r="BF26" s="419"/>
      <c r="BG26" s="419"/>
      <c r="BH26" s="419"/>
      <c r="BI26" s="419"/>
      <c r="BJ26" s="419"/>
      <c r="BK26" s="419"/>
      <c r="BL26" s="419"/>
      <c r="BM26" s="500"/>
      <c r="BN26" s="459" t="s">
        <v>137</v>
      </c>
      <c r="BO26" s="460"/>
      <c r="BP26" s="460"/>
      <c r="BQ26" s="460"/>
      <c r="BR26" s="460"/>
      <c r="BS26" s="460"/>
      <c r="BT26" s="460"/>
      <c r="BU26" s="461"/>
      <c r="BV26" s="459" t="s">
        <v>137</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
      <c r="A27" s="178"/>
      <c r="B27" s="438"/>
      <c r="C27" s="439"/>
      <c r="D27" s="440"/>
      <c r="E27" s="415" t="s">
        <v>179</v>
      </c>
      <c r="F27" s="416"/>
      <c r="G27" s="416"/>
      <c r="H27" s="416"/>
      <c r="I27" s="416"/>
      <c r="J27" s="416"/>
      <c r="K27" s="417"/>
      <c r="L27" s="412">
        <v>1</v>
      </c>
      <c r="M27" s="413"/>
      <c r="N27" s="413"/>
      <c r="O27" s="413"/>
      <c r="P27" s="414"/>
      <c r="Q27" s="412">
        <v>5280</v>
      </c>
      <c r="R27" s="413"/>
      <c r="S27" s="413"/>
      <c r="T27" s="413"/>
      <c r="U27" s="413"/>
      <c r="V27" s="414"/>
      <c r="W27" s="502"/>
      <c r="X27" s="439"/>
      <c r="Y27" s="440"/>
      <c r="Z27" s="415" t="s">
        <v>180</v>
      </c>
      <c r="AA27" s="416"/>
      <c r="AB27" s="416"/>
      <c r="AC27" s="416"/>
      <c r="AD27" s="416"/>
      <c r="AE27" s="416"/>
      <c r="AF27" s="416"/>
      <c r="AG27" s="417"/>
      <c r="AH27" s="412">
        <v>11</v>
      </c>
      <c r="AI27" s="413"/>
      <c r="AJ27" s="413"/>
      <c r="AK27" s="413"/>
      <c r="AL27" s="414"/>
      <c r="AM27" s="412">
        <v>41442</v>
      </c>
      <c r="AN27" s="413"/>
      <c r="AO27" s="413"/>
      <c r="AP27" s="413"/>
      <c r="AQ27" s="413"/>
      <c r="AR27" s="414"/>
      <c r="AS27" s="412">
        <v>3767</v>
      </c>
      <c r="AT27" s="413"/>
      <c r="AU27" s="413"/>
      <c r="AV27" s="413"/>
      <c r="AW27" s="413"/>
      <c r="AX27" s="472"/>
      <c r="AY27" s="496" t="s">
        <v>181</v>
      </c>
      <c r="AZ27" s="497"/>
      <c r="BA27" s="497"/>
      <c r="BB27" s="497"/>
      <c r="BC27" s="497"/>
      <c r="BD27" s="497"/>
      <c r="BE27" s="497"/>
      <c r="BF27" s="497"/>
      <c r="BG27" s="497"/>
      <c r="BH27" s="497"/>
      <c r="BI27" s="497"/>
      <c r="BJ27" s="497"/>
      <c r="BK27" s="497"/>
      <c r="BL27" s="497"/>
      <c r="BM27" s="498"/>
      <c r="BN27" s="493">
        <v>550000</v>
      </c>
      <c r="BO27" s="494"/>
      <c r="BP27" s="494"/>
      <c r="BQ27" s="494"/>
      <c r="BR27" s="494"/>
      <c r="BS27" s="494"/>
      <c r="BT27" s="494"/>
      <c r="BU27" s="495"/>
      <c r="BV27" s="493">
        <v>550000</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15">
      <c r="A28" s="178"/>
      <c r="B28" s="438"/>
      <c r="C28" s="439"/>
      <c r="D28" s="440"/>
      <c r="E28" s="415" t="s">
        <v>182</v>
      </c>
      <c r="F28" s="416"/>
      <c r="G28" s="416"/>
      <c r="H28" s="416"/>
      <c r="I28" s="416"/>
      <c r="J28" s="416"/>
      <c r="K28" s="417"/>
      <c r="L28" s="412">
        <v>1</v>
      </c>
      <c r="M28" s="413"/>
      <c r="N28" s="413"/>
      <c r="O28" s="413"/>
      <c r="P28" s="414"/>
      <c r="Q28" s="412">
        <v>4490</v>
      </c>
      <c r="R28" s="413"/>
      <c r="S28" s="413"/>
      <c r="T28" s="413"/>
      <c r="U28" s="413"/>
      <c r="V28" s="414"/>
      <c r="W28" s="502"/>
      <c r="X28" s="439"/>
      <c r="Y28" s="440"/>
      <c r="Z28" s="415" t="s">
        <v>183</v>
      </c>
      <c r="AA28" s="416"/>
      <c r="AB28" s="416"/>
      <c r="AC28" s="416"/>
      <c r="AD28" s="416"/>
      <c r="AE28" s="416"/>
      <c r="AF28" s="416"/>
      <c r="AG28" s="417"/>
      <c r="AH28" s="412" t="s">
        <v>137</v>
      </c>
      <c r="AI28" s="413"/>
      <c r="AJ28" s="413"/>
      <c r="AK28" s="413"/>
      <c r="AL28" s="414"/>
      <c r="AM28" s="412" t="s">
        <v>137</v>
      </c>
      <c r="AN28" s="413"/>
      <c r="AO28" s="413"/>
      <c r="AP28" s="413"/>
      <c r="AQ28" s="413"/>
      <c r="AR28" s="414"/>
      <c r="AS28" s="412" t="s">
        <v>137</v>
      </c>
      <c r="AT28" s="413"/>
      <c r="AU28" s="413"/>
      <c r="AV28" s="413"/>
      <c r="AW28" s="413"/>
      <c r="AX28" s="472"/>
      <c r="AY28" s="476" t="s">
        <v>184</v>
      </c>
      <c r="AZ28" s="477"/>
      <c r="BA28" s="477"/>
      <c r="BB28" s="478"/>
      <c r="BC28" s="485" t="s">
        <v>48</v>
      </c>
      <c r="BD28" s="486"/>
      <c r="BE28" s="486"/>
      <c r="BF28" s="486"/>
      <c r="BG28" s="486"/>
      <c r="BH28" s="486"/>
      <c r="BI28" s="486"/>
      <c r="BJ28" s="486"/>
      <c r="BK28" s="486"/>
      <c r="BL28" s="486"/>
      <c r="BM28" s="487"/>
      <c r="BN28" s="488">
        <v>4636152</v>
      </c>
      <c r="BO28" s="489"/>
      <c r="BP28" s="489"/>
      <c r="BQ28" s="489"/>
      <c r="BR28" s="489"/>
      <c r="BS28" s="489"/>
      <c r="BT28" s="489"/>
      <c r="BU28" s="490"/>
      <c r="BV28" s="488">
        <v>4424652</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15">
      <c r="A29" s="178"/>
      <c r="B29" s="438"/>
      <c r="C29" s="439"/>
      <c r="D29" s="440"/>
      <c r="E29" s="415" t="s">
        <v>185</v>
      </c>
      <c r="F29" s="416"/>
      <c r="G29" s="416"/>
      <c r="H29" s="416"/>
      <c r="I29" s="416"/>
      <c r="J29" s="416"/>
      <c r="K29" s="417"/>
      <c r="L29" s="412">
        <v>14</v>
      </c>
      <c r="M29" s="413"/>
      <c r="N29" s="413"/>
      <c r="O29" s="413"/>
      <c r="P29" s="414"/>
      <c r="Q29" s="412">
        <v>4090</v>
      </c>
      <c r="R29" s="413"/>
      <c r="S29" s="413"/>
      <c r="T29" s="413"/>
      <c r="U29" s="413"/>
      <c r="V29" s="414"/>
      <c r="W29" s="503"/>
      <c r="X29" s="504"/>
      <c r="Y29" s="505"/>
      <c r="Z29" s="415" t="s">
        <v>186</v>
      </c>
      <c r="AA29" s="416"/>
      <c r="AB29" s="416"/>
      <c r="AC29" s="416"/>
      <c r="AD29" s="416"/>
      <c r="AE29" s="416"/>
      <c r="AF29" s="416"/>
      <c r="AG29" s="417"/>
      <c r="AH29" s="412">
        <v>308</v>
      </c>
      <c r="AI29" s="413"/>
      <c r="AJ29" s="413"/>
      <c r="AK29" s="413"/>
      <c r="AL29" s="414"/>
      <c r="AM29" s="412">
        <v>999267</v>
      </c>
      <c r="AN29" s="413"/>
      <c r="AO29" s="413"/>
      <c r="AP29" s="413"/>
      <c r="AQ29" s="413"/>
      <c r="AR29" s="414"/>
      <c r="AS29" s="412">
        <v>3244</v>
      </c>
      <c r="AT29" s="413"/>
      <c r="AU29" s="413"/>
      <c r="AV29" s="413"/>
      <c r="AW29" s="413"/>
      <c r="AX29" s="472"/>
      <c r="AY29" s="479"/>
      <c r="AZ29" s="480"/>
      <c r="BA29" s="480"/>
      <c r="BB29" s="481"/>
      <c r="BC29" s="473" t="s">
        <v>187</v>
      </c>
      <c r="BD29" s="474"/>
      <c r="BE29" s="474"/>
      <c r="BF29" s="474"/>
      <c r="BG29" s="474"/>
      <c r="BH29" s="474"/>
      <c r="BI29" s="474"/>
      <c r="BJ29" s="474"/>
      <c r="BK29" s="474"/>
      <c r="BL29" s="474"/>
      <c r="BM29" s="475"/>
      <c r="BN29" s="459">
        <v>960477</v>
      </c>
      <c r="BO29" s="460"/>
      <c r="BP29" s="460"/>
      <c r="BQ29" s="460"/>
      <c r="BR29" s="460"/>
      <c r="BS29" s="460"/>
      <c r="BT29" s="460"/>
      <c r="BU29" s="461"/>
      <c r="BV29" s="459">
        <v>955877</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188</v>
      </c>
      <c r="X30" s="427"/>
      <c r="Y30" s="427"/>
      <c r="Z30" s="427"/>
      <c r="AA30" s="427"/>
      <c r="AB30" s="427"/>
      <c r="AC30" s="427"/>
      <c r="AD30" s="427"/>
      <c r="AE30" s="427"/>
      <c r="AF30" s="427"/>
      <c r="AG30" s="428"/>
      <c r="AH30" s="429">
        <v>100.3</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2920630</v>
      </c>
      <c r="BO30" s="494"/>
      <c r="BP30" s="494"/>
      <c r="BQ30" s="494"/>
      <c r="BR30" s="494"/>
      <c r="BS30" s="494"/>
      <c r="BT30" s="494"/>
      <c r="BU30" s="495"/>
      <c r="BV30" s="493">
        <v>2975885</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8" t="s">
        <v>189</v>
      </c>
      <c r="D32" s="418"/>
      <c r="E32" s="418"/>
      <c r="F32" s="418"/>
      <c r="G32" s="418"/>
      <c r="H32" s="418"/>
      <c r="I32" s="418"/>
      <c r="J32" s="418"/>
      <c r="K32" s="418"/>
      <c r="L32" s="418"/>
      <c r="M32" s="418"/>
      <c r="N32" s="418"/>
      <c r="O32" s="418"/>
      <c r="P32" s="418"/>
      <c r="Q32" s="418"/>
      <c r="R32" s="418"/>
      <c r="S32" s="418"/>
      <c r="U32" s="419" t="s">
        <v>190</v>
      </c>
      <c r="V32" s="419"/>
      <c r="W32" s="419"/>
      <c r="X32" s="419"/>
      <c r="Y32" s="419"/>
      <c r="Z32" s="419"/>
      <c r="AA32" s="419"/>
      <c r="AB32" s="419"/>
      <c r="AC32" s="419"/>
      <c r="AD32" s="419"/>
      <c r="AE32" s="419"/>
      <c r="AF32" s="419"/>
      <c r="AG32" s="419"/>
      <c r="AH32" s="419"/>
      <c r="AI32" s="419"/>
      <c r="AJ32" s="419"/>
      <c r="AK32" s="419"/>
      <c r="AM32" s="419" t="s">
        <v>191</v>
      </c>
      <c r="AN32" s="419"/>
      <c r="AO32" s="419"/>
      <c r="AP32" s="419"/>
      <c r="AQ32" s="419"/>
      <c r="AR32" s="419"/>
      <c r="AS32" s="419"/>
      <c r="AT32" s="419"/>
      <c r="AU32" s="419"/>
      <c r="AV32" s="419"/>
      <c r="AW32" s="419"/>
      <c r="AX32" s="419"/>
      <c r="AY32" s="419"/>
      <c r="AZ32" s="419"/>
      <c r="BA32" s="419"/>
      <c r="BB32" s="419"/>
      <c r="BC32" s="419"/>
      <c r="BE32" s="419" t="s">
        <v>192</v>
      </c>
      <c r="BF32" s="419"/>
      <c r="BG32" s="419"/>
      <c r="BH32" s="419"/>
      <c r="BI32" s="419"/>
      <c r="BJ32" s="419"/>
      <c r="BK32" s="419"/>
      <c r="BL32" s="419"/>
      <c r="BM32" s="419"/>
      <c r="BN32" s="419"/>
      <c r="BO32" s="419"/>
      <c r="BP32" s="419"/>
      <c r="BQ32" s="419"/>
      <c r="BR32" s="419"/>
      <c r="BS32" s="419"/>
      <c r="BT32" s="419"/>
      <c r="BU32" s="419"/>
      <c r="BW32" s="419" t="s">
        <v>193</v>
      </c>
      <c r="BX32" s="419"/>
      <c r="BY32" s="419"/>
      <c r="BZ32" s="419"/>
      <c r="CA32" s="419"/>
      <c r="CB32" s="419"/>
      <c r="CC32" s="419"/>
      <c r="CD32" s="419"/>
      <c r="CE32" s="419"/>
      <c r="CF32" s="419"/>
      <c r="CG32" s="419"/>
      <c r="CH32" s="419"/>
      <c r="CI32" s="419"/>
      <c r="CJ32" s="419"/>
      <c r="CK32" s="419"/>
      <c r="CL32" s="419"/>
      <c r="CM32" s="419"/>
      <c r="CO32" s="419" t="s">
        <v>194</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15">
      <c r="A33" s="178"/>
      <c r="B33" s="202"/>
      <c r="C33" s="411" t="s">
        <v>195</v>
      </c>
      <c r="D33" s="411"/>
      <c r="E33" s="410" t="s">
        <v>196</v>
      </c>
      <c r="F33" s="410"/>
      <c r="G33" s="410"/>
      <c r="H33" s="410"/>
      <c r="I33" s="410"/>
      <c r="J33" s="410"/>
      <c r="K33" s="410"/>
      <c r="L33" s="410"/>
      <c r="M33" s="410"/>
      <c r="N33" s="410"/>
      <c r="O33" s="410"/>
      <c r="P33" s="410"/>
      <c r="Q33" s="410"/>
      <c r="R33" s="410"/>
      <c r="S33" s="410"/>
      <c r="T33" s="203"/>
      <c r="U33" s="411" t="s">
        <v>195</v>
      </c>
      <c r="V33" s="411"/>
      <c r="W33" s="410" t="s">
        <v>196</v>
      </c>
      <c r="X33" s="410"/>
      <c r="Y33" s="410"/>
      <c r="Z33" s="410"/>
      <c r="AA33" s="410"/>
      <c r="AB33" s="410"/>
      <c r="AC33" s="410"/>
      <c r="AD33" s="410"/>
      <c r="AE33" s="410"/>
      <c r="AF33" s="410"/>
      <c r="AG33" s="410"/>
      <c r="AH33" s="410"/>
      <c r="AI33" s="410"/>
      <c r="AJ33" s="410"/>
      <c r="AK33" s="410"/>
      <c r="AL33" s="203"/>
      <c r="AM33" s="411" t="s">
        <v>195</v>
      </c>
      <c r="AN33" s="411"/>
      <c r="AO33" s="410" t="s">
        <v>196</v>
      </c>
      <c r="AP33" s="410"/>
      <c r="AQ33" s="410"/>
      <c r="AR33" s="410"/>
      <c r="AS33" s="410"/>
      <c r="AT33" s="410"/>
      <c r="AU33" s="410"/>
      <c r="AV33" s="410"/>
      <c r="AW33" s="410"/>
      <c r="AX33" s="410"/>
      <c r="AY33" s="410"/>
      <c r="AZ33" s="410"/>
      <c r="BA33" s="410"/>
      <c r="BB33" s="410"/>
      <c r="BC33" s="410"/>
      <c r="BD33" s="204"/>
      <c r="BE33" s="410" t="s">
        <v>197</v>
      </c>
      <c r="BF33" s="410"/>
      <c r="BG33" s="410" t="s">
        <v>198</v>
      </c>
      <c r="BH33" s="410"/>
      <c r="BI33" s="410"/>
      <c r="BJ33" s="410"/>
      <c r="BK33" s="410"/>
      <c r="BL33" s="410"/>
      <c r="BM33" s="410"/>
      <c r="BN33" s="410"/>
      <c r="BO33" s="410"/>
      <c r="BP33" s="410"/>
      <c r="BQ33" s="410"/>
      <c r="BR33" s="410"/>
      <c r="BS33" s="410"/>
      <c r="BT33" s="410"/>
      <c r="BU33" s="410"/>
      <c r="BV33" s="204"/>
      <c r="BW33" s="411" t="s">
        <v>197</v>
      </c>
      <c r="BX33" s="411"/>
      <c r="BY33" s="410" t="s">
        <v>199</v>
      </c>
      <c r="BZ33" s="410"/>
      <c r="CA33" s="410"/>
      <c r="CB33" s="410"/>
      <c r="CC33" s="410"/>
      <c r="CD33" s="410"/>
      <c r="CE33" s="410"/>
      <c r="CF33" s="410"/>
      <c r="CG33" s="410"/>
      <c r="CH33" s="410"/>
      <c r="CI33" s="410"/>
      <c r="CJ33" s="410"/>
      <c r="CK33" s="410"/>
      <c r="CL33" s="410"/>
      <c r="CM33" s="410"/>
      <c r="CN33" s="203"/>
      <c r="CO33" s="411" t="s">
        <v>195</v>
      </c>
      <c r="CP33" s="411"/>
      <c r="CQ33" s="410" t="s">
        <v>200</v>
      </c>
      <c r="CR33" s="410"/>
      <c r="CS33" s="410"/>
      <c r="CT33" s="410"/>
      <c r="CU33" s="410"/>
      <c r="CV33" s="410"/>
      <c r="CW33" s="410"/>
      <c r="CX33" s="410"/>
      <c r="CY33" s="410"/>
      <c r="CZ33" s="410"/>
      <c r="DA33" s="410"/>
      <c r="DB33" s="410"/>
      <c r="DC33" s="410"/>
      <c r="DD33" s="410"/>
      <c r="DE33" s="410"/>
      <c r="DF33" s="203"/>
      <c r="DG33" s="409" t="s">
        <v>201</v>
      </c>
      <c r="DH33" s="409"/>
      <c r="DI33" s="205"/>
    </row>
    <row r="34" spans="1:113" ht="32.25" customHeight="1" x14ac:dyDescent="0.15">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国民健康保険特別会計</v>
      </c>
      <c r="X34" s="408"/>
      <c r="Y34" s="408"/>
      <c r="Z34" s="408"/>
      <c r="AA34" s="408"/>
      <c r="AB34" s="408"/>
      <c r="AC34" s="408"/>
      <c r="AD34" s="408"/>
      <c r="AE34" s="408"/>
      <c r="AF34" s="408"/>
      <c r="AG34" s="408"/>
      <c r="AH34" s="408"/>
      <c r="AI34" s="408"/>
      <c r="AJ34" s="408"/>
      <c r="AK34" s="408"/>
      <c r="AL34" s="178"/>
      <c r="AM34" s="407">
        <f>IF(AO34="","",MAX(C34:D43,U34:V43)+1)</f>
        <v>5</v>
      </c>
      <c r="AN34" s="407"/>
      <c r="AO34" s="408" t="str">
        <f>IF('各会計、関係団体の財政状況及び健全化判断比率'!B31="","",'各会計、関係団体の財政状況及び健全化判断比率'!B31)</f>
        <v>水道事業会計</v>
      </c>
      <c r="AP34" s="408"/>
      <c r="AQ34" s="408"/>
      <c r="AR34" s="408"/>
      <c r="AS34" s="408"/>
      <c r="AT34" s="408"/>
      <c r="AU34" s="408"/>
      <c r="AV34" s="408"/>
      <c r="AW34" s="408"/>
      <c r="AX34" s="408"/>
      <c r="AY34" s="408"/>
      <c r="AZ34" s="408"/>
      <c r="BA34" s="408"/>
      <c r="BB34" s="408"/>
      <c r="BC34" s="408"/>
      <c r="BD34" s="178"/>
      <c r="BE34" s="407" t="str">
        <f>IF(BG34="","",MAX(C34:D43,U34:V43,AM34:AN43)+1)</f>
        <v/>
      </c>
      <c r="BF34" s="407"/>
      <c r="BG34" s="408"/>
      <c r="BH34" s="408"/>
      <c r="BI34" s="408"/>
      <c r="BJ34" s="408"/>
      <c r="BK34" s="408"/>
      <c r="BL34" s="408"/>
      <c r="BM34" s="408"/>
      <c r="BN34" s="408"/>
      <c r="BO34" s="408"/>
      <c r="BP34" s="408"/>
      <c r="BQ34" s="408"/>
      <c r="BR34" s="408"/>
      <c r="BS34" s="408"/>
      <c r="BT34" s="408"/>
      <c r="BU34" s="408"/>
      <c r="BV34" s="178"/>
      <c r="BW34" s="407">
        <f>IF(BY34="","",MAX(C34:D43,U34:V43,AM34:AN43,BE34:BF43)+1)</f>
        <v>8</v>
      </c>
      <c r="BX34" s="407"/>
      <c r="BY34" s="408" t="str">
        <f>IF('各会計、関係団体の財政状況及び健全化判断比率'!B68="","",'各会計、関係団体の財政状況及び健全化判断比率'!B68)</f>
        <v>北播磨総合医療センター企業団</v>
      </c>
      <c r="BZ34" s="408"/>
      <c r="CA34" s="408"/>
      <c r="CB34" s="408"/>
      <c r="CC34" s="408"/>
      <c r="CD34" s="408"/>
      <c r="CE34" s="408"/>
      <c r="CF34" s="408"/>
      <c r="CG34" s="408"/>
      <c r="CH34" s="408"/>
      <c r="CI34" s="408"/>
      <c r="CJ34" s="408"/>
      <c r="CK34" s="408"/>
      <c r="CL34" s="408"/>
      <c r="CM34" s="408"/>
      <c r="CN34" s="178"/>
      <c r="CO34" s="407">
        <f>IF(CQ34="","",MAX(C34:D43,U34:V43,AM34:AN43,BE34:BF43,BW34:BX43)+1)</f>
        <v>16</v>
      </c>
      <c r="CP34" s="407"/>
      <c r="CQ34" s="408" t="str">
        <f>IF('各会計、関係団体の財政状況及び健全化判断比率'!BS7="","",'各会計、関係団体の財政状況及び健全化判断比率'!BS7)</f>
        <v>小野市都市施設管理協会</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15">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介護保険特別会計</v>
      </c>
      <c r="X35" s="408"/>
      <c r="Y35" s="408"/>
      <c r="Z35" s="408"/>
      <c r="AA35" s="408"/>
      <c r="AB35" s="408"/>
      <c r="AC35" s="408"/>
      <c r="AD35" s="408"/>
      <c r="AE35" s="408"/>
      <c r="AF35" s="408"/>
      <c r="AG35" s="408"/>
      <c r="AH35" s="408"/>
      <c r="AI35" s="408"/>
      <c r="AJ35" s="408"/>
      <c r="AK35" s="408"/>
      <c r="AL35" s="178"/>
      <c r="AM35" s="407">
        <f t="shared" ref="AM35:AM43" si="0">IF(AO35="","",AM34+1)</f>
        <v>6</v>
      </c>
      <c r="AN35" s="407"/>
      <c r="AO35" s="408" t="str">
        <f>IF('各会計、関係団体の財政状況及び健全化判断比率'!B32="","",'各会計、関係団体の財政状況及び健全化判断比率'!B32)</f>
        <v>下水道事業会計</v>
      </c>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9</v>
      </c>
      <c r="BX35" s="407"/>
      <c r="BY35" s="408" t="str">
        <f>IF('各会計、関係団体の財政状況及び健全化判断比率'!B69="","",'各会計、関係団体の財政状況及び健全化判断比率'!B69)</f>
        <v>北播衛生事務組合</v>
      </c>
      <c r="BZ35" s="408"/>
      <c r="CA35" s="408"/>
      <c r="CB35" s="408"/>
      <c r="CC35" s="408"/>
      <c r="CD35" s="408"/>
      <c r="CE35" s="408"/>
      <c r="CF35" s="408"/>
      <c r="CG35" s="408"/>
      <c r="CH35" s="408"/>
      <c r="CI35" s="408"/>
      <c r="CJ35" s="408"/>
      <c r="CK35" s="408"/>
      <c r="CL35" s="408"/>
      <c r="CM35" s="408"/>
      <c r="CN35" s="178"/>
      <c r="CO35" s="407">
        <f t="shared" ref="CO35:CO43" si="3">IF(CQ35="","",CO34+1)</f>
        <v>17</v>
      </c>
      <c r="CP35" s="407"/>
      <c r="CQ35" s="408" t="str">
        <f>IF('各会計、関係団体の財政状況及び健全化判断比率'!BS8="","",'各会計、関係団体の財政状況及び健全化判断比率'!BS8)</f>
        <v>小野市土地開発公社</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15">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4</v>
      </c>
      <c r="V36" s="407"/>
      <c r="W36" s="408" t="str">
        <f>IF('各会計、関係団体の財政状況及び健全化判断比率'!B30="","",'各会計、関係団体の財政状況及び健全化判断比率'!B30)</f>
        <v>後期高齢者医療特別会計</v>
      </c>
      <c r="X36" s="408"/>
      <c r="Y36" s="408"/>
      <c r="Z36" s="408"/>
      <c r="AA36" s="408"/>
      <c r="AB36" s="408"/>
      <c r="AC36" s="408"/>
      <c r="AD36" s="408"/>
      <c r="AE36" s="408"/>
      <c r="AF36" s="408"/>
      <c r="AG36" s="408"/>
      <c r="AH36" s="408"/>
      <c r="AI36" s="408"/>
      <c r="AJ36" s="408"/>
      <c r="AK36" s="408"/>
      <c r="AL36" s="178"/>
      <c r="AM36" s="407">
        <f t="shared" si="0"/>
        <v>7</v>
      </c>
      <c r="AN36" s="407"/>
      <c r="AO36" s="408" t="str">
        <f>IF('各会計、関係団体の財政状況及び健全化判断比率'!B33="","",'各会計、関係団体の財政状況及び健全化判断比率'!B33)</f>
        <v>都市開発事業会計</v>
      </c>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10</v>
      </c>
      <c r="BX36" s="407"/>
      <c r="BY36" s="408" t="str">
        <f>IF('各会計、関係団体の財政状況及び健全化判断比率'!B70="","",'各会計、関係団体の財政状況及び健全化判断比率'!B70)</f>
        <v>小野加東加西環境施設事務組合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15">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11</v>
      </c>
      <c r="BX37" s="407"/>
      <c r="BY37" s="408" t="str">
        <f>IF('各会計、関係団体の財政状況及び健全化判断比率'!B71="","",'各会計、関係団体の財政状況及び健全化判断比率'!B71)</f>
        <v>小野加東広域事務組合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15">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12</v>
      </c>
      <c r="BX38" s="407"/>
      <c r="BY38" s="408" t="str">
        <f>IF('各会計、関係団体の財政状況及び健全化判断比率'!B72="","",'各会計、関係団体の財政状況及び健全化判断比率'!B72)</f>
        <v>北播磨こども発達支援センター事務組合わかあゆ園</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15">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13</v>
      </c>
      <c r="BX39" s="407"/>
      <c r="BY39" s="408" t="str">
        <f>IF('各会計、関係団体の財政状況及び健全化判断比率'!B73="","",'各会計、関係団体の財政状況及び健全化判断比率'!B73)</f>
        <v>兵庫県市町村職員退職手当組合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15">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14</v>
      </c>
      <c r="BX40" s="407"/>
      <c r="BY40" s="408" t="str">
        <f>IF('各会計、関係団体の財政状況及び健全化判断比率'!B74="","",'各会計、関係団体の財政状況及び健全化判断比率'!B74)</f>
        <v>兵庫県後期高齢者医療広域連合(一般会計)</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15">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f t="shared" si="2"/>
        <v>15</v>
      </c>
      <c r="BX41" s="407"/>
      <c r="BY41" s="408" t="str">
        <f>IF('各会計、関係団体の財政状況及び健全化判断比率'!B75="","",'各会計、関係団体の財政状況及び健全化判断比率'!B75)</f>
        <v>兵庫県後期高齢者医療広域連合(特別会計)</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15">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15">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404" t="s">
        <v>203</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15">
      <c r="E47" s="404" t="s">
        <v>204</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15">
      <c r="E48" s="404" t="s">
        <v>205</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15">
      <c r="E49" s="406" t="s">
        <v>206</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15">
      <c r="E50" s="404" t="s">
        <v>207</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15">
      <c r="E51" s="404" t="s">
        <v>208</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15">
      <c r="E52" s="404" t="s">
        <v>209</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15">
      <c r="E53" s="367" t="s">
        <v>586</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16" t="s">
        <v>553</v>
      </c>
      <c r="D34" s="1216"/>
      <c r="E34" s="1217"/>
      <c r="F34" s="32">
        <v>37.46</v>
      </c>
      <c r="G34" s="33">
        <v>33.72</v>
      </c>
      <c r="H34" s="33">
        <v>31.14</v>
      </c>
      <c r="I34" s="33">
        <v>23.91</v>
      </c>
      <c r="J34" s="34">
        <v>22.81</v>
      </c>
      <c r="K34" s="22"/>
      <c r="L34" s="22"/>
      <c r="M34" s="22"/>
      <c r="N34" s="22"/>
      <c r="O34" s="22"/>
      <c r="P34" s="22"/>
    </row>
    <row r="35" spans="1:16" ht="39" customHeight="1" x14ac:dyDescent="0.15">
      <c r="A35" s="22"/>
      <c r="B35" s="35"/>
      <c r="C35" s="1210" t="s">
        <v>554</v>
      </c>
      <c r="D35" s="1211"/>
      <c r="E35" s="1212"/>
      <c r="F35" s="36">
        <v>2.39</v>
      </c>
      <c r="G35" s="37">
        <v>3.42</v>
      </c>
      <c r="H35" s="37">
        <v>3.87</v>
      </c>
      <c r="I35" s="37">
        <v>3.39</v>
      </c>
      <c r="J35" s="38">
        <v>6.48</v>
      </c>
      <c r="K35" s="22"/>
      <c r="L35" s="22"/>
      <c r="M35" s="22"/>
      <c r="N35" s="22"/>
      <c r="O35" s="22"/>
      <c r="P35" s="22"/>
    </row>
    <row r="36" spans="1:16" ht="39" customHeight="1" x14ac:dyDescent="0.15">
      <c r="A36" s="22"/>
      <c r="B36" s="35"/>
      <c r="C36" s="1210" t="s">
        <v>555</v>
      </c>
      <c r="D36" s="1211"/>
      <c r="E36" s="1212"/>
      <c r="F36" s="36">
        <v>4.04</v>
      </c>
      <c r="G36" s="37">
        <v>3.97</v>
      </c>
      <c r="H36" s="37">
        <v>3.99</v>
      </c>
      <c r="I36" s="37">
        <v>3.89</v>
      </c>
      <c r="J36" s="38">
        <v>3.73</v>
      </c>
      <c r="K36" s="22"/>
      <c r="L36" s="22"/>
      <c r="M36" s="22"/>
      <c r="N36" s="22"/>
      <c r="O36" s="22"/>
      <c r="P36" s="22"/>
    </row>
    <row r="37" spans="1:16" ht="39" customHeight="1" x14ac:dyDescent="0.15">
      <c r="A37" s="22"/>
      <c r="B37" s="35"/>
      <c r="C37" s="1210" t="s">
        <v>556</v>
      </c>
      <c r="D37" s="1211"/>
      <c r="E37" s="1212"/>
      <c r="F37" s="36">
        <v>1.21</v>
      </c>
      <c r="G37" s="37">
        <v>1.26</v>
      </c>
      <c r="H37" s="37">
        <v>1.62</v>
      </c>
      <c r="I37" s="37">
        <v>1.92</v>
      </c>
      <c r="J37" s="38">
        <v>3.2</v>
      </c>
      <c r="K37" s="22"/>
      <c r="L37" s="22"/>
      <c r="M37" s="22"/>
      <c r="N37" s="22"/>
      <c r="O37" s="22"/>
      <c r="P37" s="22"/>
    </row>
    <row r="38" spans="1:16" ht="39" customHeight="1" x14ac:dyDescent="0.15">
      <c r="A38" s="22"/>
      <c r="B38" s="35"/>
      <c r="C38" s="1210" t="s">
        <v>557</v>
      </c>
      <c r="D38" s="1211"/>
      <c r="E38" s="1212"/>
      <c r="F38" s="36">
        <v>1.56</v>
      </c>
      <c r="G38" s="37">
        <v>1.1499999999999999</v>
      </c>
      <c r="H38" s="37">
        <v>1.33</v>
      </c>
      <c r="I38" s="37">
        <v>1.69</v>
      </c>
      <c r="J38" s="38">
        <v>1.0900000000000001</v>
      </c>
      <c r="K38" s="22"/>
      <c r="L38" s="22"/>
      <c r="M38" s="22"/>
      <c r="N38" s="22"/>
      <c r="O38" s="22"/>
      <c r="P38" s="22"/>
    </row>
    <row r="39" spans="1:16" ht="39" customHeight="1" x14ac:dyDescent="0.15">
      <c r="A39" s="22"/>
      <c r="B39" s="35"/>
      <c r="C39" s="1210" t="s">
        <v>558</v>
      </c>
      <c r="D39" s="1211"/>
      <c r="E39" s="1212"/>
      <c r="F39" s="36">
        <v>0.47</v>
      </c>
      <c r="G39" s="37">
        <v>0.28000000000000003</v>
      </c>
      <c r="H39" s="37">
        <v>0.02</v>
      </c>
      <c r="I39" s="37">
        <v>0.17</v>
      </c>
      <c r="J39" s="38">
        <v>0.98</v>
      </c>
      <c r="K39" s="22"/>
      <c r="L39" s="22"/>
      <c r="M39" s="22"/>
      <c r="N39" s="22"/>
      <c r="O39" s="22"/>
      <c r="P39" s="22"/>
    </row>
    <row r="40" spans="1:16" ht="39" customHeight="1" x14ac:dyDescent="0.15">
      <c r="A40" s="22"/>
      <c r="B40" s="35"/>
      <c r="C40" s="1210" t="s">
        <v>559</v>
      </c>
      <c r="D40" s="1211"/>
      <c r="E40" s="1212"/>
      <c r="F40" s="36">
        <v>0.12</v>
      </c>
      <c r="G40" s="37">
        <v>0.13</v>
      </c>
      <c r="H40" s="37">
        <v>0.14000000000000001</v>
      </c>
      <c r="I40" s="37">
        <v>0.13</v>
      </c>
      <c r="J40" s="38">
        <v>0.14000000000000001</v>
      </c>
      <c r="K40" s="22"/>
      <c r="L40" s="22"/>
      <c r="M40" s="22"/>
      <c r="N40" s="22"/>
      <c r="O40" s="22"/>
      <c r="P40" s="22"/>
    </row>
    <row r="41" spans="1:16" ht="39" customHeight="1" x14ac:dyDescent="0.15">
      <c r="A41" s="22"/>
      <c r="B41" s="35"/>
      <c r="C41" s="1210"/>
      <c r="D41" s="1211"/>
      <c r="E41" s="1212"/>
      <c r="F41" s="36"/>
      <c r="G41" s="37"/>
      <c r="H41" s="37"/>
      <c r="I41" s="37"/>
      <c r="J41" s="38"/>
      <c r="K41" s="22"/>
      <c r="L41" s="22"/>
      <c r="M41" s="22"/>
      <c r="N41" s="22"/>
      <c r="O41" s="22"/>
      <c r="P41" s="22"/>
    </row>
    <row r="42" spans="1:16" ht="39" customHeight="1" x14ac:dyDescent="0.15">
      <c r="A42" s="22"/>
      <c r="B42" s="39"/>
      <c r="C42" s="1210" t="s">
        <v>560</v>
      </c>
      <c r="D42" s="1211"/>
      <c r="E42" s="1212"/>
      <c r="F42" s="36" t="s">
        <v>504</v>
      </c>
      <c r="G42" s="37" t="s">
        <v>504</v>
      </c>
      <c r="H42" s="37" t="s">
        <v>504</v>
      </c>
      <c r="I42" s="37" t="s">
        <v>504</v>
      </c>
      <c r="J42" s="38" t="s">
        <v>504</v>
      </c>
      <c r="K42" s="22"/>
      <c r="L42" s="22"/>
      <c r="M42" s="22"/>
      <c r="N42" s="22"/>
      <c r="O42" s="22"/>
      <c r="P42" s="22"/>
    </row>
    <row r="43" spans="1:16" ht="39" customHeight="1" thickBot="1" x14ac:dyDescent="0.2">
      <c r="A43" s="22"/>
      <c r="B43" s="40"/>
      <c r="C43" s="1213" t="s">
        <v>561</v>
      </c>
      <c r="D43" s="1214"/>
      <c r="E43" s="1215"/>
      <c r="F43" s="41" t="s">
        <v>504</v>
      </c>
      <c r="G43" s="42" t="s">
        <v>504</v>
      </c>
      <c r="H43" s="42" t="s">
        <v>504</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sydHiTY1AVqXjUdCqMkgLpzHVqePF24QZdMVbW9uE/BJuxV4aUBh9p3lliegCOkuRfgS/Rea6fhMnF2Zg8IXlQ==" saltValue="rXlwWj4UTBEjhY67du1Q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4"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36" t="s">
        <v>11</v>
      </c>
      <c r="C45" s="1237"/>
      <c r="D45" s="58"/>
      <c r="E45" s="1242" t="s">
        <v>12</v>
      </c>
      <c r="F45" s="1242"/>
      <c r="G45" s="1242"/>
      <c r="H45" s="1242"/>
      <c r="I45" s="1242"/>
      <c r="J45" s="1243"/>
      <c r="K45" s="59">
        <v>2012</v>
      </c>
      <c r="L45" s="60">
        <v>1893</v>
      </c>
      <c r="M45" s="60">
        <v>1836</v>
      </c>
      <c r="N45" s="60">
        <v>1988</v>
      </c>
      <c r="O45" s="61">
        <v>2101</v>
      </c>
      <c r="P45" s="48"/>
      <c r="Q45" s="48"/>
      <c r="R45" s="48"/>
      <c r="S45" s="48"/>
      <c r="T45" s="48"/>
      <c r="U45" s="48"/>
    </row>
    <row r="46" spans="1:21" ht="30.75" customHeight="1" x14ac:dyDescent="0.15">
      <c r="A46" s="48"/>
      <c r="B46" s="1238"/>
      <c r="C46" s="1239"/>
      <c r="D46" s="62"/>
      <c r="E46" s="1220" t="s">
        <v>13</v>
      </c>
      <c r="F46" s="1220"/>
      <c r="G46" s="1220"/>
      <c r="H46" s="1220"/>
      <c r="I46" s="1220"/>
      <c r="J46" s="1221"/>
      <c r="K46" s="63" t="s">
        <v>504</v>
      </c>
      <c r="L46" s="64" t="s">
        <v>504</v>
      </c>
      <c r="M46" s="64" t="s">
        <v>504</v>
      </c>
      <c r="N46" s="64" t="s">
        <v>504</v>
      </c>
      <c r="O46" s="65" t="s">
        <v>504</v>
      </c>
      <c r="P46" s="48"/>
      <c r="Q46" s="48"/>
      <c r="R46" s="48"/>
      <c r="S46" s="48"/>
      <c r="T46" s="48"/>
      <c r="U46" s="48"/>
    </row>
    <row r="47" spans="1:21" ht="30.75" customHeight="1" x14ac:dyDescent="0.15">
      <c r="A47" s="48"/>
      <c r="B47" s="1238"/>
      <c r="C47" s="1239"/>
      <c r="D47" s="62"/>
      <c r="E47" s="1220" t="s">
        <v>14</v>
      </c>
      <c r="F47" s="1220"/>
      <c r="G47" s="1220"/>
      <c r="H47" s="1220"/>
      <c r="I47" s="1220"/>
      <c r="J47" s="1221"/>
      <c r="K47" s="63" t="s">
        <v>504</v>
      </c>
      <c r="L47" s="64" t="s">
        <v>504</v>
      </c>
      <c r="M47" s="64" t="s">
        <v>504</v>
      </c>
      <c r="N47" s="64" t="s">
        <v>504</v>
      </c>
      <c r="O47" s="65" t="s">
        <v>504</v>
      </c>
      <c r="P47" s="48"/>
      <c r="Q47" s="48"/>
      <c r="R47" s="48"/>
      <c r="S47" s="48"/>
      <c r="T47" s="48"/>
      <c r="U47" s="48"/>
    </row>
    <row r="48" spans="1:21" ht="30.75" customHeight="1" x14ac:dyDescent="0.15">
      <c r="A48" s="48"/>
      <c r="B48" s="1238"/>
      <c r="C48" s="1239"/>
      <c r="D48" s="62"/>
      <c r="E48" s="1220" t="s">
        <v>15</v>
      </c>
      <c r="F48" s="1220"/>
      <c r="G48" s="1220"/>
      <c r="H48" s="1220"/>
      <c r="I48" s="1220"/>
      <c r="J48" s="1221"/>
      <c r="K48" s="63">
        <v>595</v>
      </c>
      <c r="L48" s="64">
        <v>580</v>
      </c>
      <c r="M48" s="64">
        <v>586</v>
      </c>
      <c r="N48" s="64">
        <v>546</v>
      </c>
      <c r="O48" s="65">
        <v>554</v>
      </c>
      <c r="P48" s="48"/>
      <c r="Q48" s="48"/>
      <c r="R48" s="48"/>
      <c r="S48" s="48"/>
      <c r="T48" s="48"/>
      <c r="U48" s="48"/>
    </row>
    <row r="49" spans="1:21" ht="30.75" customHeight="1" x14ac:dyDescent="0.15">
      <c r="A49" s="48"/>
      <c r="B49" s="1238"/>
      <c r="C49" s="1239"/>
      <c r="D49" s="62"/>
      <c r="E49" s="1220" t="s">
        <v>16</v>
      </c>
      <c r="F49" s="1220"/>
      <c r="G49" s="1220"/>
      <c r="H49" s="1220"/>
      <c r="I49" s="1220"/>
      <c r="J49" s="1221"/>
      <c r="K49" s="63">
        <v>289</v>
      </c>
      <c r="L49" s="64">
        <v>261</v>
      </c>
      <c r="M49" s="64">
        <v>242</v>
      </c>
      <c r="N49" s="64">
        <v>223</v>
      </c>
      <c r="O49" s="65">
        <v>283</v>
      </c>
      <c r="P49" s="48"/>
      <c r="Q49" s="48"/>
      <c r="R49" s="48"/>
      <c r="S49" s="48"/>
      <c r="T49" s="48"/>
      <c r="U49" s="48"/>
    </row>
    <row r="50" spans="1:21" ht="30.75" customHeight="1" x14ac:dyDescent="0.15">
      <c r="A50" s="48"/>
      <c r="B50" s="1238"/>
      <c r="C50" s="1239"/>
      <c r="D50" s="62"/>
      <c r="E50" s="1220" t="s">
        <v>17</v>
      </c>
      <c r="F50" s="1220"/>
      <c r="G50" s="1220"/>
      <c r="H50" s="1220"/>
      <c r="I50" s="1220"/>
      <c r="J50" s="1221"/>
      <c r="K50" s="63">
        <v>5</v>
      </c>
      <c r="L50" s="64" t="s">
        <v>504</v>
      </c>
      <c r="M50" s="64" t="s">
        <v>504</v>
      </c>
      <c r="N50" s="64" t="s">
        <v>504</v>
      </c>
      <c r="O50" s="65" t="s">
        <v>504</v>
      </c>
      <c r="P50" s="48"/>
      <c r="Q50" s="48"/>
      <c r="R50" s="48"/>
      <c r="S50" s="48"/>
      <c r="T50" s="48"/>
      <c r="U50" s="48"/>
    </row>
    <row r="51" spans="1:21" ht="30.75" customHeight="1" x14ac:dyDescent="0.15">
      <c r="A51" s="48"/>
      <c r="B51" s="1240"/>
      <c r="C51" s="1241"/>
      <c r="D51" s="66"/>
      <c r="E51" s="1220" t="s">
        <v>18</v>
      </c>
      <c r="F51" s="1220"/>
      <c r="G51" s="1220"/>
      <c r="H51" s="1220"/>
      <c r="I51" s="1220"/>
      <c r="J51" s="1221"/>
      <c r="K51" s="63" t="s">
        <v>504</v>
      </c>
      <c r="L51" s="64" t="s">
        <v>504</v>
      </c>
      <c r="M51" s="64" t="s">
        <v>504</v>
      </c>
      <c r="N51" s="64" t="s">
        <v>504</v>
      </c>
      <c r="O51" s="65" t="s">
        <v>504</v>
      </c>
      <c r="P51" s="48"/>
      <c r="Q51" s="48"/>
      <c r="R51" s="48"/>
      <c r="S51" s="48"/>
      <c r="T51" s="48"/>
      <c r="U51" s="48"/>
    </row>
    <row r="52" spans="1:21" ht="30.75" customHeight="1" x14ac:dyDescent="0.15">
      <c r="A52" s="48"/>
      <c r="B52" s="1218" t="s">
        <v>19</v>
      </c>
      <c r="C52" s="1219"/>
      <c r="D52" s="66"/>
      <c r="E52" s="1220" t="s">
        <v>20</v>
      </c>
      <c r="F52" s="1220"/>
      <c r="G52" s="1220"/>
      <c r="H52" s="1220"/>
      <c r="I52" s="1220"/>
      <c r="J52" s="1221"/>
      <c r="K52" s="63">
        <v>2473</v>
      </c>
      <c r="L52" s="64">
        <v>2456</v>
      </c>
      <c r="M52" s="64">
        <v>2203</v>
      </c>
      <c r="N52" s="64">
        <v>2172</v>
      </c>
      <c r="O52" s="65">
        <v>2162</v>
      </c>
      <c r="P52" s="48"/>
      <c r="Q52" s="48"/>
      <c r="R52" s="48"/>
      <c r="S52" s="48"/>
      <c r="T52" s="48"/>
      <c r="U52" s="48"/>
    </row>
    <row r="53" spans="1:21" ht="30.75" customHeight="1" thickBot="1" x14ac:dyDescent="0.2">
      <c r="A53" s="48"/>
      <c r="B53" s="1222" t="s">
        <v>21</v>
      </c>
      <c r="C53" s="1223"/>
      <c r="D53" s="67"/>
      <c r="E53" s="1224" t="s">
        <v>22</v>
      </c>
      <c r="F53" s="1224"/>
      <c r="G53" s="1224"/>
      <c r="H53" s="1224"/>
      <c r="I53" s="1224"/>
      <c r="J53" s="1225"/>
      <c r="K53" s="68">
        <v>428</v>
      </c>
      <c r="L53" s="69">
        <v>278</v>
      </c>
      <c r="M53" s="69">
        <v>461</v>
      </c>
      <c r="N53" s="69">
        <v>585</v>
      </c>
      <c r="O53" s="70">
        <v>776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562</v>
      </c>
      <c r="P55" s="48"/>
      <c r="Q55" s="48"/>
      <c r="R55" s="48"/>
      <c r="S55" s="48"/>
      <c r="T55" s="48"/>
      <c r="U55" s="48"/>
    </row>
    <row r="56" spans="1:21" ht="31.5" customHeight="1" thickBot="1" x14ac:dyDescent="0.2">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x14ac:dyDescent="0.15">
      <c r="B57" s="1226" t="s">
        <v>25</v>
      </c>
      <c r="C57" s="1227"/>
      <c r="D57" s="1230" t="s">
        <v>26</v>
      </c>
      <c r="E57" s="1231"/>
      <c r="F57" s="1231"/>
      <c r="G57" s="1231"/>
      <c r="H57" s="1231"/>
      <c r="I57" s="1231"/>
      <c r="J57" s="1232"/>
      <c r="K57" s="83"/>
      <c r="L57" s="84"/>
      <c r="M57" s="84"/>
      <c r="N57" s="84"/>
      <c r="O57" s="85"/>
    </row>
    <row r="58" spans="1:21" ht="31.5" customHeight="1" thickBot="1" x14ac:dyDescent="0.2">
      <c r="B58" s="1228"/>
      <c r="C58" s="1229"/>
      <c r="D58" s="1233" t="s">
        <v>27</v>
      </c>
      <c r="E58" s="1234"/>
      <c r="F58" s="1234"/>
      <c r="G58" s="1234"/>
      <c r="H58" s="1234"/>
      <c r="I58" s="1234"/>
      <c r="J58" s="123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GiA3EMU4eSIj1CHxk8FRIVxv3/yoOZbKrCKQ49o0Exah41dd6kIe8vpd0mrvLUAgrfaPC2bKpSqXVtFPd7WTw==" saltValue="NN0lM2VCXR8AZuw1ZfrB9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545</v>
      </c>
      <c r="J40" s="100" t="s">
        <v>546</v>
      </c>
      <c r="K40" s="100" t="s">
        <v>547</v>
      </c>
      <c r="L40" s="100" t="s">
        <v>548</v>
      </c>
      <c r="M40" s="101" t="s">
        <v>549</v>
      </c>
    </row>
    <row r="41" spans="2:13" ht="27.75" customHeight="1" x14ac:dyDescent="0.15">
      <c r="B41" s="1256" t="s">
        <v>30</v>
      </c>
      <c r="C41" s="1257"/>
      <c r="D41" s="102"/>
      <c r="E41" s="1258" t="s">
        <v>31</v>
      </c>
      <c r="F41" s="1258"/>
      <c r="G41" s="1258"/>
      <c r="H41" s="1259"/>
      <c r="I41" s="351">
        <v>18522</v>
      </c>
      <c r="J41" s="352">
        <v>18948</v>
      </c>
      <c r="K41" s="352">
        <v>21557</v>
      </c>
      <c r="L41" s="352">
        <v>21695</v>
      </c>
      <c r="M41" s="353">
        <v>21516</v>
      </c>
    </row>
    <row r="42" spans="2:13" ht="27.75" customHeight="1" x14ac:dyDescent="0.15">
      <c r="B42" s="1246"/>
      <c r="C42" s="1247"/>
      <c r="D42" s="103"/>
      <c r="E42" s="1250" t="s">
        <v>32</v>
      </c>
      <c r="F42" s="1250"/>
      <c r="G42" s="1250"/>
      <c r="H42" s="1251"/>
      <c r="I42" s="354" t="s">
        <v>504</v>
      </c>
      <c r="J42" s="355" t="s">
        <v>504</v>
      </c>
      <c r="K42" s="355" t="s">
        <v>504</v>
      </c>
      <c r="L42" s="355" t="s">
        <v>504</v>
      </c>
      <c r="M42" s="356" t="s">
        <v>504</v>
      </c>
    </row>
    <row r="43" spans="2:13" ht="27.75" customHeight="1" x14ac:dyDescent="0.15">
      <c r="B43" s="1246"/>
      <c r="C43" s="1247"/>
      <c r="D43" s="103"/>
      <c r="E43" s="1250" t="s">
        <v>33</v>
      </c>
      <c r="F43" s="1250"/>
      <c r="G43" s="1250"/>
      <c r="H43" s="1251"/>
      <c r="I43" s="354">
        <v>5843</v>
      </c>
      <c r="J43" s="355">
        <v>4802</v>
      </c>
      <c r="K43" s="355">
        <v>4203</v>
      </c>
      <c r="L43" s="355">
        <v>3843</v>
      </c>
      <c r="M43" s="356">
        <v>3592</v>
      </c>
    </row>
    <row r="44" spans="2:13" ht="27.75" customHeight="1" x14ac:dyDescent="0.15">
      <c r="B44" s="1246"/>
      <c r="C44" s="1247"/>
      <c r="D44" s="103"/>
      <c r="E44" s="1250" t="s">
        <v>34</v>
      </c>
      <c r="F44" s="1250"/>
      <c r="G44" s="1250"/>
      <c r="H44" s="1251"/>
      <c r="I44" s="354">
        <v>2576</v>
      </c>
      <c r="J44" s="355">
        <v>2584</v>
      </c>
      <c r="K44" s="355">
        <v>2496</v>
      </c>
      <c r="L44" s="355">
        <v>2836</v>
      </c>
      <c r="M44" s="356">
        <v>2908</v>
      </c>
    </row>
    <row r="45" spans="2:13" ht="27.75" customHeight="1" x14ac:dyDescent="0.15">
      <c r="B45" s="1246"/>
      <c r="C45" s="1247"/>
      <c r="D45" s="103"/>
      <c r="E45" s="1250" t="s">
        <v>35</v>
      </c>
      <c r="F45" s="1250"/>
      <c r="G45" s="1250"/>
      <c r="H45" s="1251"/>
      <c r="I45" s="354">
        <v>2793</v>
      </c>
      <c r="J45" s="355">
        <v>2788</v>
      </c>
      <c r="K45" s="355">
        <v>2681</v>
      </c>
      <c r="L45" s="355">
        <v>2661</v>
      </c>
      <c r="M45" s="356">
        <v>2596</v>
      </c>
    </row>
    <row r="46" spans="2:13" ht="27.75" customHeight="1" x14ac:dyDescent="0.15">
      <c r="B46" s="1246"/>
      <c r="C46" s="1247"/>
      <c r="D46" s="104"/>
      <c r="E46" s="1250" t="s">
        <v>36</v>
      </c>
      <c r="F46" s="1250"/>
      <c r="G46" s="1250"/>
      <c r="H46" s="1251"/>
      <c r="I46" s="354" t="s">
        <v>504</v>
      </c>
      <c r="J46" s="355" t="s">
        <v>504</v>
      </c>
      <c r="K46" s="355" t="s">
        <v>504</v>
      </c>
      <c r="L46" s="355" t="s">
        <v>504</v>
      </c>
      <c r="M46" s="356" t="s">
        <v>504</v>
      </c>
    </row>
    <row r="47" spans="2:13" ht="27.75" customHeight="1" x14ac:dyDescent="0.15">
      <c r="B47" s="1246"/>
      <c r="C47" s="1247"/>
      <c r="D47" s="105"/>
      <c r="E47" s="1260" t="s">
        <v>37</v>
      </c>
      <c r="F47" s="1261"/>
      <c r="G47" s="1261"/>
      <c r="H47" s="1262"/>
      <c r="I47" s="354" t="s">
        <v>504</v>
      </c>
      <c r="J47" s="355" t="s">
        <v>504</v>
      </c>
      <c r="K47" s="355" t="s">
        <v>504</v>
      </c>
      <c r="L47" s="355" t="s">
        <v>504</v>
      </c>
      <c r="M47" s="356" t="s">
        <v>504</v>
      </c>
    </row>
    <row r="48" spans="2:13" ht="27.75" customHeight="1" x14ac:dyDescent="0.15">
      <c r="B48" s="1246"/>
      <c r="C48" s="1247"/>
      <c r="D48" s="103"/>
      <c r="E48" s="1250" t="s">
        <v>38</v>
      </c>
      <c r="F48" s="1250"/>
      <c r="G48" s="1250"/>
      <c r="H48" s="1251"/>
      <c r="I48" s="354" t="s">
        <v>504</v>
      </c>
      <c r="J48" s="355" t="s">
        <v>504</v>
      </c>
      <c r="K48" s="355" t="s">
        <v>504</v>
      </c>
      <c r="L48" s="355" t="s">
        <v>504</v>
      </c>
      <c r="M48" s="356" t="s">
        <v>504</v>
      </c>
    </row>
    <row r="49" spans="2:13" ht="27.75" customHeight="1" x14ac:dyDescent="0.15">
      <c r="B49" s="1248"/>
      <c r="C49" s="1249"/>
      <c r="D49" s="103"/>
      <c r="E49" s="1250" t="s">
        <v>39</v>
      </c>
      <c r="F49" s="1250"/>
      <c r="G49" s="1250"/>
      <c r="H49" s="1251"/>
      <c r="I49" s="354" t="s">
        <v>504</v>
      </c>
      <c r="J49" s="355" t="s">
        <v>504</v>
      </c>
      <c r="K49" s="355" t="s">
        <v>504</v>
      </c>
      <c r="L49" s="355" t="s">
        <v>504</v>
      </c>
      <c r="M49" s="356" t="s">
        <v>504</v>
      </c>
    </row>
    <row r="50" spans="2:13" ht="27.75" customHeight="1" x14ac:dyDescent="0.15">
      <c r="B50" s="1244" t="s">
        <v>40</v>
      </c>
      <c r="C50" s="1245"/>
      <c r="D50" s="106"/>
      <c r="E50" s="1250" t="s">
        <v>41</v>
      </c>
      <c r="F50" s="1250"/>
      <c r="G50" s="1250"/>
      <c r="H50" s="1251"/>
      <c r="I50" s="354">
        <v>10030</v>
      </c>
      <c r="J50" s="355">
        <v>9922</v>
      </c>
      <c r="K50" s="355">
        <v>7839</v>
      </c>
      <c r="L50" s="355">
        <v>8520</v>
      </c>
      <c r="M50" s="356">
        <v>8885</v>
      </c>
    </row>
    <row r="51" spans="2:13" ht="27.75" customHeight="1" x14ac:dyDescent="0.15">
      <c r="B51" s="1246"/>
      <c r="C51" s="1247"/>
      <c r="D51" s="103"/>
      <c r="E51" s="1250" t="s">
        <v>42</v>
      </c>
      <c r="F51" s="1250"/>
      <c r="G51" s="1250"/>
      <c r="H51" s="1251"/>
      <c r="I51" s="354">
        <v>1587</v>
      </c>
      <c r="J51" s="355">
        <v>1471</v>
      </c>
      <c r="K51" s="355">
        <v>1412</v>
      </c>
      <c r="L51" s="355">
        <v>1398</v>
      </c>
      <c r="M51" s="356">
        <v>1393</v>
      </c>
    </row>
    <row r="52" spans="2:13" ht="27.75" customHeight="1" x14ac:dyDescent="0.15">
      <c r="B52" s="1248"/>
      <c r="C52" s="1249"/>
      <c r="D52" s="103"/>
      <c r="E52" s="1250" t="s">
        <v>43</v>
      </c>
      <c r="F52" s="1250"/>
      <c r="G52" s="1250"/>
      <c r="H52" s="1251"/>
      <c r="I52" s="354">
        <v>21698</v>
      </c>
      <c r="J52" s="355">
        <v>20806</v>
      </c>
      <c r="K52" s="355">
        <v>20509</v>
      </c>
      <c r="L52" s="355">
        <v>20569</v>
      </c>
      <c r="M52" s="356">
        <v>20117</v>
      </c>
    </row>
    <row r="53" spans="2:13" ht="27.75" customHeight="1" thickBot="1" x14ac:dyDescent="0.2">
      <c r="B53" s="1252" t="s">
        <v>44</v>
      </c>
      <c r="C53" s="1253"/>
      <c r="D53" s="107"/>
      <c r="E53" s="1254" t="s">
        <v>45</v>
      </c>
      <c r="F53" s="1254"/>
      <c r="G53" s="1254"/>
      <c r="H53" s="1255"/>
      <c r="I53" s="357">
        <v>-3580</v>
      </c>
      <c r="J53" s="358">
        <v>-3077</v>
      </c>
      <c r="K53" s="358">
        <v>1178</v>
      </c>
      <c r="L53" s="358">
        <v>548</v>
      </c>
      <c r="M53" s="359">
        <v>218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EOhaQVA+kPq/CLHNHGANIv1jHOE6jeyPLBX+6dw7aMgHMWNgwH5ANfBz4LR+QK+IF0PAchuzPqQMfjqWPPeb8A==" saltValue="st3+0SadkQF8bAp73AdWp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547</v>
      </c>
      <c r="G54" s="116" t="s">
        <v>548</v>
      </c>
      <c r="H54" s="117" t="s">
        <v>549</v>
      </c>
    </row>
    <row r="55" spans="2:8" ht="52.5" customHeight="1" x14ac:dyDescent="0.15">
      <c r="B55" s="118"/>
      <c r="C55" s="1271" t="s">
        <v>48</v>
      </c>
      <c r="D55" s="1271"/>
      <c r="E55" s="1272"/>
      <c r="F55" s="119">
        <v>4193</v>
      </c>
      <c r="G55" s="119">
        <v>4425</v>
      </c>
      <c r="H55" s="120">
        <v>4636</v>
      </c>
    </row>
    <row r="56" spans="2:8" ht="52.5" customHeight="1" x14ac:dyDescent="0.15">
      <c r="B56" s="121"/>
      <c r="C56" s="1273" t="s">
        <v>49</v>
      </c>
      <c r="D56" s="1273"/>
      <c r="E56" s="1274"/>
      <c r="F56" s="122">
        <v>952</v>
      </c>
      <c r="G56" s="122">
        <v>956</v>
      </c>
      <c r="H56" s="123">
        <v>960</v>
      </c>
    </row>
    <row r="57" spans="2:8" ht="53.25" customHeight="1" x14ac:dyDescent="0.15">
      <c r="B57" s="121"/>
      <c r="C57" s="1275" t="s">
        <v>50</v>
      </c>
      <c r="D57" s="1275"/>
      <c r="E57" s="1276"/>
      <c r="F57" s="124">
        <v>2551</v>
      </c>
      <c r="G57" s="124">
        <v>2976</v>
      </c>
      <c r="H57" s="125">
        <v>2921</v>
      </c>
    </row>
    <row r="58" spans="2:8" ht="45.75" customHeight="1" x14ac:dyDescent="0.15">
      <c r="B58" s="126"/>
      <c r="C58" s="1263" t="s">
        <v>580</v>
      </c>
      <c r="D58" s="1264"/>
      <c r="E58" s="1265"/>
      <c r="F58" s="127">
        <v>1974</v>
      </c>
      <c r="G58" s="127">
        <v>2412</v>
      </c>
      <c r="H58" s="128">
        <v>2362</v>
      </c>
    </row>
    <row r="59" spans="2:8" ht="45.75" customHeight="1" x14ac:dyDescent="0.15">
      <c r="B59" s="126"/>
      <c r="C59" s="1263" t="s">
        <v>581</v>
      </c>
      <c r="D59" s="1264"/>
      <c r="E59" s="1265"/>
      <c r="F59" s="127">
        <v>371</v>
      </c>
      <c r="G59" s="127">
        <v>371</v>
      </c>
      <c r="H59" s="128">
        <v>371</v>
      </c>
    </row>
    <row r="60" spans="2:8" ht="45.75" customHeight="1" x14ac:dyDescent="0.15">
      <c r="B60" s="126"/>
      <c r="C60" s="1263" t="s">
        <v>582</v>
      </c>
      <c r="D60" s="1264"/>
      <c r="E60" s="1265"/>
      <c r="F60" s="127">
        <v>110</v>
      </c>
      <c r="G60" s="127">
        <v>110</v>
      </c>
      <c r="H60" s="128">
        <v>110</v>
      </c>
    </row>
    <row r="61" spans="2:8" ht="45.75" customHeight="1" x14ac:dyDescent="0.15">
      <c r="B61" s="126"/>
      <c r="C61" s="1263" t="s">
        <v>583</v>
      </c>
      <c r="D61" s="1264"/>
      <c r="E61" s="1265"/>
      <c r="F61" s="127">
        <v>27</v>
      </c>
      <c r="G61" s="127">
        <v>27</v>
      </c>
      <c r="H61" s="128">
        <v>27</v>
      </c>
    </row>
    <row r="62" spans="2:8" ht="45.75" customHeight="1" thickBot="1" x14ac:dyDescent="0.2">
      <c r="B62" s="129"/>
      <c r="C62" s="1266" t="s">
        <v>584</v>
      </c>
      <c r="D62" s="1267"/>
      <c r="E62" s="1268"/>
      <c r="F62" s="130" t="s">
        <v>585</v>
      </c>
      <c r="G62" s="130">
        <v>11</v>
      </c>
      <c r="H62" s="131">
        <v>23</v>
      </c>
    </row>
    <row r="63" spans="2:8" ht="52.5" customHeight="1" thickBot="1" x14ac:dyDescent="0.2">
      <c r="B63" s="132"/>
      <c r="C63" s="1269" t="s">
        <v>51</v>
      </c>
      <c r="D63" s="1269"/>
      <c r="E63" s="1270"/>
      <c r="F63" s="133">
        <v>7697</v>
      </c>
      <c r="G63" s="133">
        <v>8356</v>
      </c>
      <c r="H63" s="134">
        <v>8517</v>
      </c>
    </row>
    <row r="64" spans="2:8" x14ac:dyDescent="0.15"/>
  </sheetData>
  <sheetProtection algorithmName="SHA-512" hashValue="GtX/UA61WhtyGOyb/Gtz0r5dHlczfXduQWpLuZxH/9k/sfVkJFBTmBs7vxJThei6ttnIMUqLakg9iXBtgRtApg==" saltValue="STgVGYWg15Kno+dxyilq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1F8E9-955E-419D-A76C-C8BA645558AA}">
  <sheetPr>
    <pageSetUpPr fitToPage="1"/>
  </sheetPr>
  <dimension ref="A1:DE85"/>
  <sheetViews>
    <sheetView showGridLines="0" tabSelected="1" zoomScale="70" zoomScaleNormal="70" zoomScaleSheetLayoutView="55" workbookViewId="0">
      <selection activeCell="CQ14" sqref="CQ14"/>
    </sheetView>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587</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588</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77" t="s">
        <v>596</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6"/>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6"/>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6"/>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6"/>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589</v>
      </c>
    </row>
    <row r="50" spans="1:109" x14ac:dyDescent="0.15">
      <c r="B50" s="376"/>
      <c r="G50" s="1286"/>
      <c r="H50" s="1286"/>
      <c r="I50" s="1286"/>
      <c r="J50" s="1286"/>
      <c r="K50" s="386"/>
      <c r="L50" s="386"/>
      <c r="M50" s="387"/>
      <c r="N50" s="387"/>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545</v>
      </c>
      <c r="BQ50" s="1290"/>
      <c r="BR50" s="1290"/>
      <c r="BS50" s="1290"/>
      <c r="BT50" s="1290"/>
      <c r="BU50" s="1290"/>
      <c r="BV50" s="1290"/>
      <c r="BW50" s="1290"/>
      <c r="BX50" s="1290" t="s">
        <v>546</v>
      </c>
      <c r="BY50" s="1290"/>
      <c r="BZ50" s="1290"/>
      <c r="CA50" s="1290"/>
      <c r="CB50" s="1290"/>
      <c r="CC50" s="1290"/>
      <c r="CD50" s="1290"/>
      <c r="CE50" s="1290"/>
      <c r="CF50" s="1290" t="s">
        <v>547</v>
      </c>
      <c r="CG50" s="1290"/>
      <c r="CH50" s="1290"/>
      <c r="CI50" s="1290"/>
      <c r="CJ50" s="1290"/>
      <c r="CK50" s="1290"/>
      <c r="CL50" s="1290"/>
      <c r="CM50" s="1290"/>
      <c r="CN50" s="1290" t="s">
        <v>548</v>
      </c>
      <c r="CO50" s="1290"/>
      <c r="CP50" s="1290"/>
      <c r="CQ50" s="1290"/>
      <c r="CR50" s="1290"/>
      <c r="CS50" s="1290"/>
      <c r="CT50" s="1290"/>
      <c r="CU50" s="1290"/>
      <c r="CV50" s="1290" t="s">
        <v>549</v>
      </c>
      <c r="CW50" s="1290"/>
      <c r="CX50" s="1290"/>
      <c r="CY50" s="1290"/>
      <c r="CZ50" s="1290"/>
      <c r="DA50" s="1290"/>
      <c r="DB50" s="1290"/>
      <c r="DC50" s="1290"/>
    </row>
    <row r="51" spans="1:109" ht="13.5" customHeight="1" x14ac:dyDescent="0.15">
      <c r="B51" s="376"/>
      <c r="G51" s="1297"/>
      <c r="H51" s="1297"/>
      <c r="I51" s="1295"/>
      <c r="J51" s="1295"/>
      <c r="K51" s="1293"/>
      <c r="L51" s="1293"/>
      <c r="M51" s="1293"/>
      <c r="N51" s="1293"/>
      <c r="AM51" s="385"/>
      <c r="AN51" s="1294" t="s">
        <v>590</v>
      </c>
      <c r="AO51" s="1294"/>
      <c r="AP51" s="1294"/>
      <c r="AQ51" s="1294"/>
      <c r="AR51" s="1294"/>
      <c r="AS51" s="1294"/>
      <c r="AT51" s="1294"/>
      <c r="AU51" s="1294"/>
      <c r="AV51" s="1294"/>
      <c r="AW51" s="1294"/>
      <c r="AX51" s="1294"/>
      <c r="AY51" s="1294"/>
      <c r="AZ51" s="1294"/>
      <c r="BA51" s="1294"/>
      <c r="BB51" s="1294" t="s">
        <v>591</v>
      </c>
      <c r="BC51" s="1294"/>
      <c r="BD51" s="1294"/>
      <c r="BE51" s="1294"/>
      <c r="BF51" s="1294"/>
      <c r="BG51" s="1294"/>
      <c r="BH51" s="1294"/>
      <c r="BI51" s="1294"/>
      <c r="BJ51" s="1294"/>
      <c r="BK51" s="1294"/>
      <c r="BL51" s="1294"/>
      <c r="BM51" s="1294"/>
      <c r="BN51" s="1294"/>
      <c r="BO51" s="1294"/>
      <c r="BP51" s="1292"/>
      <c r="BQ51" s="1292"/>
      <c r="BR51" s="1292"/>
      <c r="BS51" s="1292"/>
      <c r="BT51" s="1292"/>
      <c r="BU51" s="1292"/>
      <c r="BV51" s="1292"/>
      <c r="BW51" s="1292"/>
      <c r="BX51" s="1292"/>
      <c r="BY51" s="1292"/>
      <c r="BZ51" s="1292"/>
      <c r="CA51" s="1292"/>
      <c r="CB51" s="1292"/>
      <c r="CC51" s="1292"/>
      <c r="CD51" s="1292"/>
      <c r="CE51" s="1292"/>
      <c r="CF51" s="1292">
        <v>12.5</v>
      </c>
      <c r="CG51" s="1292"/>
      <c r="CH51" s="1292"/>
      <c r="CI51" s="1292"/>
      <c r="CJ51" s="1292"/>
      <c r="CK51" s="1292"/>
      <c r="CL51" s="1292"/>
      <c r="CM51" s="1292"/>
      <c r="CN51" s="1291"/>
      <c r="CO51" s="1292"/>
      <c r="CP51" s="1292"/>
      <c r="CQ51" s="1292"/>
      <c r="CR51" s="1292"/>
      <c r="CS51" s="1292"/>
      <c r="CT51" s="1292"/>
      <c r="CU51" s="1292"/>
      <c r="CV51" s="1291"/>
      <c r="CW51" s="1292"/>
      <c r="CX51" s="1292"/>
      <c r="CY51" s="1292"/>
      <c r="CZ51" s="1292"/>
      <c r="DA51" s="1292"/>
      <c r="DB51" s="1292"/>
      <c r="DC51" s="1292"/>
    </row>
    <row r="52" spans="1:109" x14ac:dyDescent="0.15">
      <c r="B52" s="376"/>
      <c r="G52" s="1297"/>
      <c r="H52" s="1297"/>
      <c r="I52" s="1295"/>
      <c r="J52" s="1295"/>
      <c r="K52" s="1293"/>
      <c r="L52" s="1293"/>
      <c r="M52" s="1293"/>
      <c r="N52" s="1293"/>
      <c r="AM52" s="385"/>
      <c r="AN52" s="1294"/>
      <c r="AO52" s="1294"/>
      <c r="AP52" s="1294"/>
      <c r="AQ52" s="1294"/>
      <c r="AR52" s="1294"/>
      <c r="AS52" s="1294"/>
      <c r="AT52" s="1294"/>
      <c r="AU52" s="1294"/>
      <c r="AV52" s="1294"/>
      <c r="AW52" s="1294"/>
      <c r="AX52" s="1294"/>
      <c r="AY52" s="1294"/>
      <c r="AZ52" s="1294"/>
      <c r="BA52" s="1294"/>
      <c r="BB52" s="1294"/>
      <c r="BC52" s="1294"/>
      <c r="BD52" s="1294"/>
      <c r="BE52" s="1294"/>
      <c r="BF52" s="1294"/>
      <c r="BG52" s="1294"/>
      <c r="BH52" s="1294"/>
      <c r="BI52" s="1294"/>
      <c r="BJ52" s="1294"/>
      <c r="BK52" s="1294"/>
      <c r="BL52" s="1294"/>
      <c r="BM52" s="1294"/>
      <c r="BN52" s="1294"/>
      <c r="BO52" s="1294"/>
      <c r="BP52" s="1292"/>
      <c r="BQ52" s="1292"/>
      <c r="BR52" s="1292"/>
      <c r="BS52" s="1292"/>
      <c r="BT52" s="1292"/>
      <c r="BU52" s="1292"/>
      <c r="BV52" s="1292"/>
      <c r="BW52" s="1292"/>
      <c r="BX52" s="1292"/>
      <c r="BY52" s="1292"/>
      <c r="BZ52" s="1292"/>
      <c r="CA52" s="1292"/>
      <c r="CB52" s="1292"/>
      <c r="CC52" s="1292"/>
      <c r="CD52" s="1292"/>
      <c r="CE52" s="1292"/>
      <c r="CF52" s="1292"/>
      <c r="CG52" s="1292"/>
      <c r="CH52" s="1292"/>
      <c r="CI52" s="1292"/>
      <c r="CJ52" s="1292"/>
      <c r="CK52" s="1292"/>
      <c r="CL52" s="1292"/>
      <c r="CM52" s="1292"/>
      <c r="CN52" s="1292"/>
      <c r="CO52" s="1292"/>
      <c r="CP52" s="1292"/>
      <c r="CQ52" s="1292"/>
      <c r="CR52" s="1292"/>
      <c r="CS52" s="1292"/>
      <c r="CT52" s="1292"/>
      <c r="CU52" s="1292"/>
      <c r="CV52" s="1292"/>
      <c r="CW52" s="1292"/>
      <c r="CX52" s="1292"/>
      <c r="CY52" s="1292"/>
      <c r="CZ52" s="1292"/>
      <c r="DA52" s="1292"/>
      <c r="DB52" s="1292"/>
      <c r="DC52" s="1292"/>
    </row>
    <row r="53" spans="1:109" x14ac:dyDescent="0.15">
      <c r="A53" s="384"/>
      <c r="B53" s="376"/>
      <c r="G53" s="1297"/>
      <c r="H53" s="1297"/>
      <c r="I53" s="1286"/>
      <c r="J53" s="1286"/>
      <c r="K53" s="1293"/>
      <c r="L53" s="1293"/>
      <c r="M53" s="1293"/>
      <c r="N53" s="1293"/>
      <c r="AM53" s="385"/>
      <c r="AN53" s="1294"/>
      <c r="AO53" s="1294"/>
      <c r="AP53" s="1294"/>
      <c r="AQ53" s="1294"/>
      <c r="AR53" s="1294"/>
      <c r="AS53" s="1294"/>
      <c r="AT53" s="1294"/>
      <c r="AU53" s="1294"/>
      <c r="AV53" s="1294"/>
      <c r="AW53" s="1294"/>
      <c r="AX53" s="1294"/>
      <c r="AY53" s="1294"/>
      <c r="AZ53" s="1294"/>
      <c r="BA53" s="1294"/>
      <c r="BB53" s="1294" t="s">
        <v>592</v>
      </c>
      <c r="BC53" s="1294"/>
      <c r="BD53" s="1294"/>
      <c r="BE53" s="1294"/>
      <c r="BF53" s="1294"/>
      <c r="BG53" s="1294"/>
      <c r="BH53" s="1294"/>
      <c r="BI53" s="1294"/>
      <c r="BJ53" s="1294"/>
      <c r="BK53" s="1294"/>
      <c r="BL53" s="1294"/>
      <c r="BM53" s="1294"/>
      <c r="BN53" s="1294"/>
      <c r="BO53" s="1294"/>
      <c r="BP53" s="1292">
        <v>52.2</v>
      </c>
      <c r="BQ53" s="1292"/>
      <c r="BR53" s="1292"/>
      <c r="BS53" s="1292"/>
      <c r="BT53" s="1292"/>
      <c r="BU53" s="1292"/>
      <c r="BV53" s="1292"/>
      <c r="BW53" s="1292"/>
      <c r="BX53" s="1292">
        <v>53.9</v>
      </c>
      <c r="BY53" s="1292"/>
      <c r="BZ53" s="1292"/>
      <c r="CA53" s="1292"/>
      <c r="CB53" s="1292"/>
      <c r="CC53" s="1292"/>
      <c r="CD53" s="1292"/>
      <c r="CE53" s="1292"/>
      <c r="CF53" s="1292">
        <v>51.3</v>
      </c>
      <c r="CG53" s="1292"/>
      <c r="CH53" s="1292"/>
      <c r="CI53" s="1292"/>
      <c r="CJ53" s="1292"/>
      <c r="CK53" s="1292"/>
      <c r="CL53" s="1292"/>
      <c r="CM53" s="1292"/>
      <c r="CN53" s="1291"/>
      <c r="CO53" s="1292"/>
      <c r="CP53" s="1292"/>
      <c r="CQ53" s="1292"/>
      <c r="CR53" s="1292"/>
      <c r="CS53" s="1292"/>
      <c r="CT53" s="1292"/>
      <c r="CU53" s="1292"/>
      <c r="CV53" s="1291"/>
      <c r="CW53" s="1292"/>
      <c r="CX53" s="1292"/>
      <c r="CY53" s="1292"/>
      <c r="CZ53" s="1292"/>
      <c r="DA53" s="1292"/>
      <c r="DB53" s="1292"/>
      <c r="DC53" s="1292"/>
    </row>
    <row r="54" spans="1:109" x14ac:dyDescent="0.15">
      <c r="A54" s="384"/>
      <c r="B54" s="376"/>
      <c r="G54" s="1297"/>
      <c r="H54" s="1297"/>
      <c r="I54" s="1286"/>
      <c r="J54" s="1286"/>
      <c r="K54" s="1293"/>
      <c r="L54" s="1293"/>
      <c r="M54" s="1293"/>
      <c r="N54" s="1293"/>
      <c r="AM54" s="385"/>
      <c r="AN54" s="1294"/>
      <c r="AO54" s="1294"/>
      <c r="AP54" s="1294"/>
      <c r="AQ54" s="1294"/>
      <c r="AR54" s="1294"/>
      <c r="AS54" s="1294"/>
      <c r="AT54" s="1294"/>
      <c r="AU54" s="1294"/>
      <c r="AV54" s="1294"/>
      <c r="AW54" s="1294"/>
      <c r="AX54" s="1294"/>
      <c r="AY54" s="1294"/>
      <c r="AZ54" s="1294"/>
      <c r="BA54" s="1294"/>
      <c r="BB54" s="1294"/>
      <c r="BC54" s="1294"/>
      <c r="BD54" s="1294"/>
      <c r="BE54" s="1294"/>
      <c r="BF54" s="1294"/>
      <c r="BG54" s="1294"/>
      <c r="BH54" s="1294"/>
      <c r="BI54" s="1294"/>
      <c r="BJ54" s="1294"/>
      <c r="BK54" s="1294"/>
      <c r="BL54" s="1294"/>
      <c r="BM54" s="1294"/>
      <c r="BN54" s="1294"/>
      <c r="BO54" s="1294"/>
      <c r="BP54" s="1292"/>
      <c r="BQ54" s="1292"/>
      <c r="BR54" s="1292"/>
      <c r="BS54" s="1292"/>
      <c r="BT54" s="1292"/>
      <c r="BU54" s="1292"/>
      <c r="BV54" s="1292"/>
      <c r="BW54" s="1292"/>
      <c r="BX54" s="1292"/>
      <c r="BY54" s="1292"/>
      <c r="BZ54" s="1292"/>
      <c r="CA54" s="1292"/>
      <c r="CB54" s="1292"/>
      <c r="CC54" s="1292"/>
      <c r="CD54" s="1292"/>
      <c r="CE54" s="1292"/>
      <c r="CF54" s="1292"/>
      <c r="CG54" s="1292"/>
      <c r="CH54" s="1292"/>
      <c r="CI54" s="1292"/>
      <c r="CJ54" s="1292"/>
      <c r="CK54" s="1292"/>
      <c r="CL54" s="1292"/>
      <c r="CM54" s="1292"/>
      <c r="CN54" s="1292"/>
      <c r="CO54" s="1292"/>
      <c r="CP54" s="1292"/>
      <c r="CQ54" s="1292"/>
      <c r="CR54" s="1292"/>
      <c r="CS54" s="1292"/>
      <c r="CT54" s="1292"/>
      <c r="CU54" s="1292"/>
      <c r="CV54" s="1292"/>
      <c r="CW54" s="1292"/>
      <c r="CX54" s="1292"/>
      <c r="CY54" s="1292"/>
      <c r="CZ54" s="1292"/>
      <c r="DA54" s="1292"/>
      <c r="DB54" s="1292"/>
      <c r="DC54" s="1292"/>
    </row>
    <row r="55" spans="1:109" x14ac:dyDescent="0.15">
      <c r="A55" s="384"/>
      <c r="B55" s="376"/>
      <c r="G55" s="1286"/>
      <c r="H55" s="1286"/>
      <c r="I55" s="1286"/>
      <c r="J55" s="1286"/>
      <c r="K55" s="1293"/>
      <c r="L55" s="1293"/>
      <c r="M55" s="1293"/>
      <c r="N55" s="1293"/>
      <c r="AN55" s="1290" t="s">
        <v>593</v>
      </c>
      <c r="AO55" s="1290"/>
      <c r="AP55" s="1290"/>
      <c r="AQ55" s="1290"/>
      <c r="AR55" s="1290"/>
      <c r="AS55" s="1290"/>
      <c r="AT55" s="1290"/>
      <c r="AU55" s="1290"/>
      <c r="AV55" s="1290"/>
      <c r="AW55" s="1290"/>
      <c r="AX55" s="1290"/>
      <c r="AY55" s="1290"/>
      <c r="AZ55" s="1290"/>
      <c r="BA55" s="1290"/>
      <c r="BB55" s="1294" t="s">
        <v>591</v>
      </c>
      <c r="BC55" s="1294"/>
      <c r="BD55" s="1294"/>
      <c r="BE55" s="1294"/>
      <c r="BF55" s="1294"/>
      <c r="BG55" s="1294"/>
      <c r="BH55" s="1294"/>
      <c r="BI55" s="1294"/>
      <c r="BJ55" s="1294"/>
      <c r="BK55" s="1294"/>
      <c r="BL55" s="1294"/>
      <c r="BM55" s="1294"/>
      <c r="BN55" s="1294"/>
      <c r="BO55" s="1294"/>
      <c r="BP55" s="1292">
        <v>55.4</v>
      </c>
      <c r="BQ55" s="1292"/>
      <c r="BR55" s="1292"/>
      <c r="BS55" s="1292"/>
      <c r="BT55" s="1292"/>
      <c r="BU55" s="1292"/>
      <c r="BV55" s="1292"/>
      <c r="BW55" s="1292"/>
      <c r="BX55" s="1292">
        <v>52.7</v>
      </c>
      <c r="BY55" s="1292"/>
      <c r="BZ55" s="1292"/>
      <c r="CA55" s="1292"/>
      <c r="CB55" s="1292"/>
      <c r="CC55" s="1292"/>
      <c r="CD55" s="1292"/>
      <c r="CE55" s="1292"/>
      <c r="CF55" s="1292">
        <v>49.7</v>
      </c>
      <c r="CG55" s="1292"/>
      <c r="CH55" s="1292"/>
      <c r="CI55" s="1292"/>
      <c r="CJ55" s="1292"/>
      <c r="CK55" s="1292"/>
      <c r="CL55" s="1292"/>
      <c r="CM55" s="1292"/>
      <c r="CN55" s="1291"/>
      <c r="CO55" s="1292"/>
      <c r="CP55" s="1292"/>
      <c r="CQ55" s="1292"/>
      <c r="CR55" s="1292"/>
      <c r="CS55" s="1292"/>
      <c r="CT55" s="1292"/>
      <c r="CU55" s="1292"/>
      <c r="CV55" s="1291"/>
      <c r="CW55" s="1292"/>
      <c r="CX55" s="1292"/>
      <c r="CY55" s="1292"/>
      <c r="CZ55" s="1292"/>
      <c r="DA55" s="1292"/>
      <c r="DB55" s="1292"/>
      <c r="DC55" s="1292"/>
    </row>
    <row r="56" spans="1:109" x14ac:dyDescent="0.15">
      <c r="A56" s="384"/>
      <c r="B56" s="376"/>
      <c r="G56" s="1286"/>
      <c r="H56" s="1286"/>
      <c r="I56" s="1286"/>
      <c r="J56" s="1286"/>
      <c r="K56" s="1293"/>
      <c r="L56" s="1293"/>
      <c r="M56" s="1293"/>
      <c r="N56" s="1293"/>
      <c r="AN56" s="1290"/>
      <c r="AO56" s="1290"/>
      <c r="AP56" s="1290"/>
      <c r="AQ56" s="1290"/>
      <c r="AR56" s="1290"/>
      <c r="AS56" s="1290"/>
      <c r="AT56" s="1290"/>
      <c r="AU56" s="1290"/>
      <c r="AV56" s="1290"/>
      <c r="AW56" s="1290"/>
      <c r="AX56" s="1290"/>
      <c r="AY56" s="1290"/>
      <c r="AZ56" s="1290"/>
      <c r="BA56" s="1290"/>
      <c r="BB56" s="1294"/>
      <c r="BC56" s="1294"/>
      <c r="BD56" s="1294"/>
      <c r="BE56" s="1294"/>
      <c r="BF56" s="1294"/>
      <c r="BG56" s="1294"/>
      <c r="BH56" s="1294"/>
      <c r="BI56" s="1294"/>
      <c r="BJ56" s="1294"/>
      <c r="BK56" s="1294"/>
      <c r="BL56" s="1294"/>
      <c r="BM56" s="1294"/>
      <c r="BN56" s="1294"/>
      <c r="BO56" s="1294"/>
      <c r="BP56" s="1292"/>
      <c r="BQ56" s="1292"/>
      <c r="BR56" s="1292"/>
      <c r="BS56" s="1292"/>
      <c r="BT56" s="1292"/>
      <c r="BU56" s="1292"/>
      <c r="BV56" s="1292"/>
      <c r="BW56" s="1292"/>
      <c r="BX56" s="1292"/>
      <c r="BY56" s="1292"/>
      <c r="BZ56" s="1292"/>
      <c r="CA56" s="1292"/>
      <c r="CB56" s="1292"/>
      <c r="CC56" s="1292"/>
      <c r="CD56" s="1292"/>
      <c r="CE56" s="1292"/>
      <c r="CF56" s="1292"/>
      <c r="CG56" s="1292"/>
      <c r="CH56" s="1292"/>
      <c r="CI56" s="1292"/>
      <c r="CJ56" s="1292"/>
      <c r="CK56" s="1292"/>
      <c r="CL56" s="1292"/>
      <c r="CM56" s="1292"/>
      <c r="CN56" s="1292"/>
      <c r="CO56" s="1292"/>
      <c r="CP56" s="1292"/>
      <c r="CQ56" s="1292"/>
      <c r="CR56" s="1292"/>
      <c r="CS56" s="1292"/>
      <c r="CT56" s="1292"/>
      <c r="CU56" s="1292"/>
      <c r="CV56" s="1292"/>
      <c r="CW56" s="1292"/>
      <c r="CX56" s="1292"/>
      <c r="CY56" s="1292"/>
      <c r="CZ56" s="1292"/>
      <c r="DA56" s="1292"/>
      <c r="DB56" s="1292"/>
      <c r="DC56" s="1292"/>
    </row>
    <row r="57" spans="1:109" s="384" customFormat="1" x14ac:dyDescent="0.15">
      <c r="B57" s="388"/>
      <c r="G57" s="1286"/>
      <c r="H57" s="1286"/>
      <c r="I57" s="1296"/>
      <c r="J57" s="1296"/>
      <c r="K57" s="1293"/>
      <c r="L57" s="1293"/>
      <c r="M57" s="1293"/>
      <c r="N57" s="1293"/>
      <c r="AM57" s="370"/>
      <c r="AN57" s="1290"/>
      <c r="AO57" s="1290"/>
      <c r="AP57" s="1290"/>
      <c r="AQ57" s="1290"/>
      <c r="AR57" s="1290"/>
      <c r="AS57" s="1290"/>
      <c r="AT57" s="1290"/>
      <c r="AU57" s="1290"/>
      <c r="AV57" s="1290"/>
      <c r="AW57" s="1290"/>
      <c r="AX57" s="1290"/>
      <c r="AY57" s="1290"/>
      <c r="AZ57" s="1290"/>
      <c r="BA57" s="1290"/>
      <c r="BB57" s="1294" t="s">
        <v>592</v>
      </c>
      <c r="BC57" s="1294"/>
      <c r="BD57" s="1294"/>
      <c r="BE57" s="1294"/>
      <c r="BF57" s="1294"/>
      <c r="BG57" s="1294"/>
      <c r="BH57" s="1294"/>
      <c r="BI57" s="1294"/>
      <c r="BJ57" s="1294"/>
      <c r="BK57" s="1294"/>
      <c r="BL57" s="1294"/>
      <c r="BM57" s="1294"/>
      <c r="BN57" s="1294"/>
      <c r="BO57" s="1294"/>
      <c r="BP57" s="1292">
        <v>58.7</v>
      </c>
      <c r="BQ57" s="1292"/>
      <c r="BR57" s="1292"/>
      <c r="BS57" s="1292"/>
      <c r="BT57" s="1292"/>
      <c r="BU57" s="1292"/>
      <c r="BV57" s="1292"/>
      <c r="BW57" s="1292"/>
      <c r="BX57" s="1292">
        <v>59.9</v>
      </c>
      <c r="BY57" s="1292"/>
      <c r="BZ57" s="1292"/>
      <c r="CA57" s="1292"/>
      <c r="CB57" s="1292"/>
      <c r="CC57" s="1292"/>
      <c r="CD57" s="1292"/>
      <c r="CE57" s="1292"/>
      <c r="CF57" s="1292">
        <v>60.1</v>
      </c>
      <c r="CG57" s="1292"/>
      <c r="CH57" s="1292"/>
      <c r="CI57" s="1292"/>
      <c r="CJ57" s="1292"/>
      <c r="CK57" s="1292"/>
      <c r="CL57" s="1292"/>
      <c r="CM57" s="1292"/>
      <c r="CN57" s="1291"/>
      <c r="CO57" s="1292"/>
      <c r="CP57" s="1292"/>
      <c r="CQ57" s="1292"/>
      <c r="CR57" s="1292"/>
      <c r="CS57" s="1292"/>
      <c r="CT57" s="1292"/>
      <c r="CU57" s="1292"/>
      <c r="CV57" s="1291"/>
      <c r="CW57" s="1292"/>
      <c r="CX57" s="1292"/>
      <c r="CY57" s="1292"/>
      <c r="CZ57" s="1292"/>
      <c r="DA57" s="1292"/>
      <c r="DB57" s="1292"/>
      <c r="DC57" s="1292"/>
      <c r="DD57" s="389"/>
      <c r="DE57" s="388"/>
    </row>
    <row r="58" spans="1:109" s="384" customFormat="1" x14ac:dyDescent="0.15">
      <c r="A58" s="370"/>
      <c r="B58" s="388"/>
      <c r="G58" s="1286"/>
      <c r="H58" s="1286"/>
      <c r="I58" s="1296"/>
      <c r="J58" s="1296"/>
      <c r="K58" s="1293"/>
      <c r="L58" s="1293"/>
      <c r="M58" s="1293"/>
      <c r="N58" s="1293"/>
      <c r="AM58" s="370"/>
      <c r="AN58" s="1290"/>
      <c r="AO58" s="1290"/>
      <c r="AP58" s="1290"/>
      <c r="AQ58" s="1290"/>
      <c r="AR58" s="1290"/>
      <c r="AS58" s="1290"/>
      <c r="AT58" s="1290"/>
      <c r="AU58" s="1290"/>
      <c r="AV58" s="1290"/>
      <c r="AW58" s="1290"/>
      <c r="AX58" s="1290"/>
      <c r="AY58" s="1290"/>
      <c r="AZ58" s="1290"/>
      <c r="BA58" s="1290"/>
      <c r="BB58" s="1294"/>
      <c r="BC58" s="1294"/>
      <c r="BD58" s="1294"/>
      <c r="BE58" s="1294"/>
      <c r="BF58" s="1294"/>
      <c r="BG58" s="1294"/>
      <c r="BH58" s="1294"/>
      <c r="BI58" s="1294"/>
      <c r="BJ58" s="1294"/>
      <c r="BK58" s="1294"/>
      <c r="BL58" s="1294"/>
      <c r="BM58" s="1294"/>
      <c r="BN58" s="1294"/>
      <c r="BO58" s="1294"/>
      <c r="BP58" s="1292"/>
      <c r="BQ58" s="1292"/>
      <c r="BR58" s="1292"/>
      <c r="BS58" s="1292"/>
      <c r="BT58" s="1292"/>
      <c r="BU58" s="1292"/>
      <c r="BV58" s="1292"/>
      <c r="BW58" s="1292"/>
      <c r="BX58" s="1292"/>
      <c r="BY58" s="1292"/>
      <c r="BZ58" s="1292"/>
      <c r="CA58" s="1292"/>
      <c r="CB58" s="1292"/>
      <c r="CC58" s="1292"/>
      <c r="CD58" s="1292"/>
      <c r="CE58" s="1292"/>
      <c r="CF58" s="1292"/>
      <c r="CG58" s="1292"/>
      <c r="CH58" s="1292"/>
      <c r="CI58" s="1292"/>
      <c r="CJ58" s="1292"/>
      <c r="CK58" s="1292"/>
      <c r="CL58" s="1292"/>
      <c r="CM58" s="1292"/>
      <c r="CN58" s="1292"/>
      <c r="CO58" s="1292"/>
      <c r="CP58" s="1292"/>
      <c r="CQ58" s="1292"/>
      <c r="CR58" s="1292"/>
      <c r="CS58" s="1292"/>
      <c r="CT58" s="1292"/>
      <c r="CU58" s="1292"/>
      <c r="CV58" s="1292"/>
      <c r="CW58" s="1292"/>
      <c r="CX58" s="1292"/>
      <c r="CY58" s="1292"/>
      <c r="CZ58" s="1292"/>
      <c r="DA58" s="1292"/>
      <c r="DB58" s="1292"/>
      <c r="DC58" s="1292"/>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594</v>
      </c>
    </row>
    <row r="64" spans="1:109" x14ac:dyDescent="0.15">
      <c r="B64" s="376"/>
      <c r="G64" s="383"/>
      <c r="I64" s="396"/>
      <c r="J64" s="396"/>
      <c r="K64" s="396"/>
      <c r="L64" s="396"/>
      <c r="M64" s="396"/>
      <c r="N64" s="397"/>
      <c r="AM64" s="383"/>
      <c r="AN64" s="383" t="s">
        <v>588</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77" t="s">
        <v>597</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6"/>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6"/>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6"/>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6"/>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589</v>
      </c>
    </row>
    <row r="72" spans="2:107" x14ac:dyDescent="0.15">
      <c r="B72" s="376"/>
      <c r="G72" s="1286"/>
      <c r="H72" s="1286"/>
      <c r="I72" s="1286"/>
      <c r="J72" s="1286"/>
      <c r="K72" s="386"/>
      <c r="L72" s="386"/>
      <c r="M72" s="387"/>
      <c r="N72" s="387"/>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545</v>
      </c>
      <c r="BQ72" s="1290"/>
      <c r="BR72" s="1290"/>
      <c r="BS72" s="1290"/>
      <c r="BT72" s="1290"/>
      <c r="BU72" s="1290"/>
      <c r="BV72" s="1290"/>
      <c r="BW72" s="1290"/>
      <c r="BX72" s="1290" t="s">
        <v>546</v>
      </c>
      <c r="BY72" s="1290"/>
      <c r="BZ72" s="1290"/>
      <c r="CA72" s="1290"/>
      <c r="CB72" s="1290"/>
      <c r="CC72" s="1290"/>
      <c r="CD72" s="1290"/>
      <c r="CE72" s="1290"/>
      <c r="CF72" s="1290" t="s">
        <v>547</v>
      </c>
      <c r="CG72" s="1290"/>
      <c r="CH72" s="1290"/>
      <c r="CI72" s="1290"/>
      <c r="CJ72" s="1290"/>
      <c r="CK72" s="1290"/>
      <c r="CL72" s="1290"/>
      <c r="CM72" s="1290"/>
      <c r="CN72" s="1290" t="s">
        <v>548</v>
      </c>
      <c r="CO72" s="1290"/>
      <c r="CP72" s="1290"/>
      <c r="CQ72" s="1290"/>
      <c r="CR72" s="1290"/>
      <c r="CS72" s="1290"/>
      <c r="CT72" s="1290"/>
      <c r="CU72" s="1290"/>
      <c r="CV72" s="1290" t="s">
        <v>549</v>
      </c>
      <c r="CW72" s="1290"/>
      <c r="CX72" s="1290"/>
      <c r="CY72" s="1290"/>
      <c r="CZ72" s="1290"/>
      <c r="DA72" s="1290"/>
      <c r="DB72" s="1290"/>
      <c r="DC72" s="1290"/>
    </row>
    <row r="73" spans="2:107" x14ac:dyDescent="0.15">
      <c r="B73" s="376"/>
      <c r="G73" s="1297"/>
      <c r="H73" s="1297"/>
      <c r="I73" s="1297"/>
      <c r="J73" s="1297"/>
      <c r="K73" s="1298"/>
      <c r="L73" s="1298"/>
      <c r="M73" s="1298"/>
      <c r="N73" s="1298"/>
      <c r="AM73" s="385"/>
      <c r="AN73" s="1294" t="s">
        <v>590</v>
      </c>
      <c r="AO73" s="1294"/>
      <c r="AP73" s="1294"/>
      <c r="AQ73" s="1294"/>
      <c r="AR73" s="1294"/>
      <c r="AS73" s="1294"/>
      <c r="AT73" s="1294"/>
      <c r="AU73" s="1294"/>
      <c r="AV73" s="1294"/>
      <c r="AW73" s="1294"/>
      <c r="AX73" s="1294"/>
      <c r="AY73" s="1294"/>
      <c r="AZ73" s="1294"/>
      <c r="BA73" s="1294"/>
      <c r="BB73" s="1294" t="s">
        <v>591</v>
      </c>
      <c r="BC73" s="1294"/>
      <c r="BD73" s="1294"/>
      <c r="BE73" s="1294"/>
      <c r="BF73" s="1294"/>
      <c r="BG73" s="1294"/>
      <c r="BH73" s="1294"/>
      <c r="BI73" s="1294"/>
      <c r="BJ73" s="1294"/>
      <c r="BK73" s="1294"/>
      <c r="BL73" s="1294"/>
      <c r="BM73" s="1294"/>
      <c r="BN73" s="1294"/>
      <c r="BO73" s="1294"/>
      <c r="BP73" s="1292"/>
      <c r="BQ73" s="1292"/>
      <c r="BR73" s="1292"/>
      <c r="BS73" s="1292"/>
      <c r="BT73" s="1292"/>
      <c r="BU73" s="1292"/>
      <c r="BV73" s="1292"/>
      <c r="BW73" s="1292"/>
      <c r="BX73" s="1292"/>
      <c r="BY73" s="1292"/>
      <c r="BZ73" s="1292"/>
      <c r="CA73" s="1292"/>
      <c r="CB73" s="1292"/>
      <c r="CC73" s="1292"/>
      <c r="CD73" s="1292"/>
      <c r="CE73" s="1292"/>
      <c r="CF73" s="1292">
        <v>12.5</v>
      </c>
      <c r="CG73" s="1292"/>
      <c r="CH73" s="1292"/>
      <c r="CI73" s="1292"/>
      <c r="CJ73" s="1292"/>
      <c r="CK73" s="1292"/>
      <c r="CL73" s="1292"/>
      <c r="CM73" s="1292"/>
      <c r="CN73" s="1292">
        <v>5.7</v>
      </c>
      <c r="CO73" s="1292"/>
      <c r="CP73" s="1292"/>
      <c r="CQ73" s="1292"/>
      <c r="CR73" s="1292"/>
      <c r="CS73" s="1292"/>
      <c r="CT73" s="1292"/>
      <c r="CU73" s="1292"/>
      <c r="CV73" s="1292">
        <v>2.1</v>
      </c>
      <c r="CW73" s="1292"/>
      <c r="CX73" s="1292"/>
      <c r="CY73" s="1292"/>
      <c r="CZ73" s="1292"/>
      <c r="DA73" s="1292"/>
      <c r="DB73" s="1292"/>
      <c r="DC73" s="1292"/>
    </row>
    <row r="74" spans="2:107" x14ac:dyDescent="0.15">
      <c r="B74" s="376"/>
      <c r="G74" s="1297"/>
      <c r="H74" s="1297"/>
      <c r="I74" s="1297"/>
      <c r="J74" s="1297"/>
      <c r="K74" s="1298"/>
      <c r="L74" s="1298"/>
      <c r="M74" s="1298"/>
      <c r="N74" s="1298"/>
      <c r="AM74" s="385"/>
      <c r="AN74" s="1294"/>
      <c r="AO74" s="1294"/>
      <c r="AP74" s="1294"/>
      <c r="AQ74" s="1294"/>
      <c r="AR74" s="1294"/>
      <c r="AS74" s="1294"/>
      <c r="AT74" s="1294"/>
      <c r="AU74" s="1294"/>
      <c r="AV74" s="1294"/>
      <c r="AW74" s="1294"/>
      <c r="AX74" s="1294"/>
      <c r="AY74" s="1294"/>
      <c r="AZ74" s="1294"/>
      <c r="BA74" s="1294"/>
      <c r="BB74" s="1294"/>
      <c r="BC74" s="1294"/>
      <c r="BD74" s="1294"/>
      <c r="BE74" s="1294"/>
      <c r="BF74" s="1294"/>
      <c r="BG74" s="1294"/>
      <c r="BH74" s="1294"/>
      <c r="BI74" s="1294"/>
      <c r="BJ74" s="1294"/>
      <c r="BK74" s="1294"/>
      <c r="BL74" s="1294"/>
      <c r="BM74" s="1294"/>
      <c r="BN74" s="1294"/>
      <c r="BO74" s="1294"/>
      <c r="BP74" s="1292"/>
      <c r="BQ74" s="1292"/>
      <c r="BR74" s="1292"/>
      <c r="BS74" s="1292"/>
      <c r="BT74" s="1292"/>
      <c r="BU74" s="1292"/>
      <c r="BV74" s="1292"/>
      <c r="BW74" s="1292"/>
      <c r="BX74" s="1292"/>
      <c r="BY74" s="1292"/>
      <c r="BZ74" s="1292"/>
      <c r="CA74" s="1292"/>
      <c r="CB74" s="1292"/>
      <c r="CC74" s="1292"/>
      <c r="CD74" s="1292"/>
      <c r="CE74" s="1292"/>
      <c r="CF74" s="1292"/>
      <c r="CG74" s="1292"/>
      <c r="CH74" s="1292"/>
      <c r="CI74" s="1292"/>
      <c r="CJ74" s="1292"/>
      <c r="CK74" s="1292"/>
      <c r="CL74" s="1292"/>
      <c r="CM74" s="1292"/>
      <c r="CN74" s="1292"/>
      <c r="CO74" s="1292"/>
      <c r="CP74" s="1292"/>
      <c r="CQ74" s="1292"/>
      <c r="CR74" s="1292"/>
      <c r="CS74" s="1292"/>
      <c r="CT74" s="1292"/>
      <c r="CU74" s="1292"/>
      <c r="CV74" s="1292"/>
      <c r="CW74" s="1292"/>
      <c r="CX74" s="1292"/>
      <c r="CY74" s="1292"/>
      <c r="CZ74" s="1292"/>
      <c r="DA74" s="1292"/>
      <c r="DB74" s="1292"/>
      <c r="DC74" s="1292"/>
    </row>
    <row r="75" spans="2:107" x14ac:dyDescent="0.15">
      <c r="B75" s="376"/>
      <c r="G75" s="1297"/>
      <c r="H75" s="1297"/>
      <c r="I75" s="1286"/>
      <c r="J75" s="1286"/>
      <c r="K75" s="1293"/>
      <c r="L75" s="1293"/>
      <c r="M75" s="1293"/>
      <c r="N75" s="1293"/>
      <c r="AM75" s="385"/>
      <c r="AN75" s="1294"/>
      <c r="AO75" s="1294"/>
      <c r="AP75" s="1294"/>
      <c r="AQ75" s="1294"/>
      <c r="AR75" s="1294"/>
      <c r="AS75" s="1294"/>
      <c r="AT75" s="1294"/>
      <c r="AU75" s="1294"/>
      <c r="AV75" s="1294"/>
      <c r="AW75" s="1294"/>
      <c r="AX75" s="1294"/>
      <c r="AY75" s="1294"/>
      <c r="AZ75" s="1294"/>
      <c r="BA75" s="1294"/>
      <c r="BB75" s="1294" t="s">
        <v>595</v>
      </c>
      <c r="BC75" s="1294"/>
      <c r="BD75" s="1294"/>
      <c r="BE75" s="1294"/>
      <c r="BF75" s="1294"/>
      <c r="BG75" s="1294"/>
      <c r="BH75" s="1294"/>
      <c r="BI75" s="1294"/>
      <c r="BJ75" s="1294"/>
      <c r="BK75" s="1294"/>
      <c r="BL75" s="1294"/>
      <c r="BM75" s="1294"/>
      <c r="BN75" s="1294"/>
      <c r="BO75" s="1294"/>
      <c r="BP75" s="1292">
        <v>3.9</v>
      </c>
      <c r="BQ75" s="1292"/>
      <c r="BR75" s="1292"/>
      <c r="BS75" s="1292"/>
      <c r="BT75" s="1292"/>
      <c r="BU75" s="1292"/>
      <c r="BV75" s="1292"/>
      <c r="BW75" s="1292"/>
      <c r="BX75" s="1292">
        <v>4</v>
      </c>
      <c r="BY75" s="1292"/>
      <c r="BZ75" s="1292"/>
      <c r="CA75" s="1292"/>
      <c r="CB75" s="1292"/>
      <c r="CC75" s="1292"/>
      <c r="CD75" s="1292"/>
      <c r="CE75" s="1292"/>
      <c r="CF75" s="1292">
        <v>4.0999999999999996</v>
      </c>
      <c r="CG75" s="1292"/>
      <c r="CH75" s="1292"/>
      <c r="CI75" s="1292"/>
      <c r="CJ75" s="1292"/>
      <c r="CK75" s="1292"/>
      <c r="CL75" s="1292"/>
      <c r="CM75" s="1292"/>
      <c r="CN75" s="1292">
        <v>4.5999999999999996</v>
      </c>
      <c r="CO75" s="1292"/>
      <c r="CP75" s="1292"/>
      <c r="CQ75" s="1292"/>
      <c r="CR75" s="1292"/>
      <c r="CS75" s="1292"/>
      <c r="CT75" s="1292"/>
      <c r="CU75" s="1292"/>
      <c r="CV75" s="1292">
        <v>6.2</v>
      </c>
      <c r="CW75" s="1292"/>
      <c r="CX75" s="1292"/>
      <c r="CY75" s="1292"/>
      <c r="CZ75" s="1292"/>
      <c r="DA75" s="1292"/>
      <c r="DB75" s="1292"/>
      <c r="DC75" s="1292"/>
    </row>
    <row r="76" spans="2:107" x14ac:dyDescent="0.15">
      <c r="B76" s="376"/>
      <c r="G76" s="1297"/>
      <c r="H76" s="1297"/>
      <c r="I76" s="1286"/>
      <c r="J76" s="1286"/>
      <c r="K76" s="1293"/>
      <c r="L76" s="1293"/>
      <c r="M76" s="1293"/>
      <c r="N76" s="1293"/>
      <c r="AM76" s="385"/>
      <c r="AN76" s="1294"/>
      <c r="AO76" s="1294"/>
      <c r="AP76" s="1294"/>
      <c r="AQ76" s="1294"/>
      <c r="AR76" s="1294"/>
      <c r="AS76" s="1294"/>
      <c r="AT76" s="1294"/>
      <c r="AU76" s="1294"/>
      <c r="AV76" s="1294"/>
      <c r="AW76" s="1294"/>
      <c r="AX76" s="1294"/>
      <c r="AY76" s="1294"/>
      <c r="AZ76" s="1294"/>
      <c r="BA76" s="1294"/>
      <c r="BB76" s="1294"/>
      <c r="BC76" s="1294"/>
      <c r="BD76" s="1294"/>
      <c r="BE76" s="1294"/>
      <c r="BF76" s="1294"/>
      <c r="BG76" s="1294"/>
      <c r="BH76" s="1294"/>
      <c r="BI76" s="1294"/>
      <c r="BJ76" s="1294"/>
      <c r="BK76" s="1294"/>
      <c r="BL76" s="1294"/>
      <c r="BM76" s="1294"/>
      <c r="BN76" s="1294"/>
      <c r="BO76" s="1294"/>
      <c r="BP76" s="1292"/>
      <c r="BQ76" s="1292"/>
      <c r="BR76" s="1292"/>
      <c r="BS76" s="1292"/>
      <c r="BT76" s="1292"/>
      <c r="BU76" s="1292"/>
      <c r="BV76" s="1292"/>
      <c r="BW76" s="1292"/>
      <c r="BX76" s="1292"/>
      <c r="BY76" s="1292"/>
      <c r="BZ76" s="1292"/>
      <c r="CA76" s="1292"/>
      <c r="CB76" s="1292"/>
      <c r="CC76" s="1292"/>
      <c r="CD76" s="1292"/>
      <c r="CE76" s="1292"/>
      <c r="CF76" s="1292"/>
      <c r="CG76" s="1292"/>
      <c r="CH76" s="1292"/>
      <c r="CI76" s="1292"/>
      <c r="CJ76" s="1292"/>
      <c r="CK76" s="1292"/>
      <c r="CL76" s="1292"/>
      <c r="CM76" s="1292"/>
      <c r="CN76" s="1292"/>
      <c r="CO76" s="1292"/>
      <c r="CP76" s="1292"/>
      <c r="CQ76" s="1292"/>
      <c r="CR76" s="1292"/>
      <c r="CS76" s="1292"/>
      <c r="CT76" s="1292"/>
      <c r="CU76" s="1292"/>
      <c r="CV76" s="1292"/>
      <c r="CW76" s="1292"/>
      <c r="CX76" s="1292"/>
      <c r="CY76" s="1292"/>
      <c r="CZ76" s="1292"/>
      <c r="DA76" s="1292"/>
      <c r="DB76" s="1292"/>
      <c r="DC76" s="1292"/>
    </row>
    <row r="77" spans="2:107" x14ac:dyDescent="0.15">
      <c r="B77" s="376"/>
      <c r="G77" s="1286"/>
      <c r="H77" s="1286"/>
      <c r="I77" s="1286"/>
      <c r="J77" s="1286"/>
      <c r="K77" s="1298"/>
      <c r="L77" s="1298"/>
      <c r="M77" s="1298"/>
      <c r="N77" s="1298"/>
      <c r="AN77" s="1290" t="s">
        <v>593</v>
      </c>
      <c r="AO77" s="1290"/>
      <c r="AP77" s="1290"/>
      <c r="AQ77" s="1290"/>
      <c r="AR77" s="1290"/>
      <c r="AS77" s="1290"/>
      <c r="AT77" s="1290"/>
      <c r="AU77" s="1290"/>
      <c r="AV77" s="1290"/>
      <c r="AW77" s="1290"/>
      <c r="AX77" s="1290"/>
      <c r="AY77" s="1290"/>
      <c r="AZ77" s="1290"/>
      <c r="BA77" s="1290"/>
      <c r="BB77" s="1294" t="s">
        <v>591</v>
      </c>
      <c r="BC77" s="1294"/>
      <c r="BD77" s="1294"/>
      <c r="BE77" s="1294"/>
      <c r="BF77" s="1294"/>
      <c r="BG77" s="1294"/>
      <c r="BH77" s="1294"/>
      <c r="BI77" s="1294"/>
      <c r="BJ77" s="1294"/>
      <c r="BK77" s="1294"/>
      <c r="BL77" s="1294"/>
      <c r="BM77" s="1294"/>
      <c r="BN77" s="1294"/>
      <c r="BO77" s="1294"/>
      <c r="BP77" s="1292">
        <v>55.4</v>
      </c>
      <c r="BQ77" s="1292"/>
      <c r="BR77" s="1292"/>
      <c r="BS77" s="1292"/>
      <c r="BT77" s="1292"/>
      <c r="BU77" s="1292"/>
      <c r="BV77" s="1292"/>
      <c r="BW77" s="1292"/>
      <c r="BX77" s="1292">
        <v>52.7</v>
      </c>
      <c r="BY77" s="1292"/>
      <c r="BZ77" s="1292"/>
      <c r="CA77" s="1292"/>
      <c r="CB77" s="1292"/>
      <c r="CC77" s="1292"/>
      <c r="CD77" s="1292"/>
      <c r="CE77" s="1292"/>
      <c r="CF77" s="1292">
        <v>49.7</v>
      </c>
      <c r="CG77" s="1292"/>
      <c r="CH77" s="1292"/>
      <c r="CI77" s="1292"/>
      <c r="CJ77" s="1292"/>
      <c r="CK77" s="1292"/>
      <c r="CL77" s="1292"/>
      <c r="CM77" s="1292"/>
      <c r="CN77" s="1292">
        <v>37.299999999999997</v>
      </c>
      <c r="CO77" s="1292"/>
      <c r="CP77" s="1292"/>
      <c r="CQ77" s="1292"/>
      <c r="CR77" s="1292"/>
      <c r="CS77" s="1292"/>
      <c r="CT77" s="1292"/>
      <c r="CU77" s="1292"/>
      <c r="CV77" s="1292">
        <v>25.1</v>
      </c>
      <c r="CW77" s="1292"/>
      <c r="CX77" s="1292"/>
      <c r="CY77" s="1292"/>
      <c r="CZ77" s="1292"/>
      <c r="DA77" s="1292"/>
      <c r="DB77" s="1292"/>
      <c r="DC77" s="1292"/>
    </row>
    <row r="78" spans="2:107" x14ac:dyDescent="0.15">
      <c r="B78" s="376"/>
      <c r="G78" s="1286"/>
      <c r="H78" s="1286"/>
      <c r="I78" s="1286"/>
      <c r="J78" s="1286"/>
      <c r="K78" s="1298"/>
      <c r="L78" s="1298"/>
      <c r="M78" s="1298"/>
      <c r="N78" s="1298"/>
      <c r="AN78" s="1290"/>
      <c r="AO78" s="1290"/>
      <c r="AP78" s="1290"/>
      <c r="AQ78" s="1290"/>
      <c r="AR78" s="1290"/>
      <c r="AS78" s="1290"/>
      <c r="AT78" s="1290"/>
      <c r="AU78" s="1290"/>
      <c r="AV78" s="1290"/>
      <c r="AW78" s="1290"/>
      <c r="AX78" s="1290"/>
      <c r="AY78" s="1290"/>
      <c r="AZ78" s="1290"/>
      <c r="BA78" s="1290"/>
      <c r="BB78" s="1294"/>
      <c r="BC78" s="1294"/>
      <c r="BD78" s="1294"/>
      <c r="BE78" s="1294"/>
      <c r="BF78" s="1294"/>
      <c r="BG78" s="1294"/>
      <c r="BH78" s="1294"/>
      <c r="BI78" s="1294"/>
      <c r="BJ78" s="1294"/>
      <c r="BK78" s="1294"/>
      <c r="BL78" s="1294"/>
      <c r="BM78" s="1294"/>
      <c r="BN78" s="1294"/>
      <c r="BO78" s="1294"/>
      <c r="BP78" s="1292"/>
      <c r="BQ78" s="1292"/>
      <c r="BR78" s="1292"/>
      <c r="BS78" s="1292"/>
      <c r="BT78" s="1292"/>
      <c r="BU78" s="1292"/>
      <c r="BV78" s="1292"/>
      <c r="BW78" s="1292"/>
      <c r="BX78" s="1292"/>
      <c r="BY78" s="1292"/>
      <c r="BZ78" s="1292"/>
      <c r="CA78" s="1292"/>
      <c r="CB78" s="1292"/>
      <c r="CC78" s="1292"/>
      <c r="CD78" s="1292"/>
      <c r="CE78" s="1292"/>
      <c r="CF78" s="1292"/>
      <c r="CG78" s="1292"/>
      <c r="CH78" s="1292"/>
      <c r="CI78" s="1292"/>
      <c r="CJ78" s="1292"/>
      <c r="CK78" s="1292"/>
      <c r="CL78" s="1292"/>
      <c r="CM78" s="1292"/>
      <c r="CN78" s="1292"/>
      <c r="CO78" s="1292"/>
      <c r="CP78" s="1292"/>
      <c r="CQ78" s="1292"/>
      <c r="CR78" s="1292"/>
      <c r="CS78" s="1292"/>
      <c r="CT78" s="1292"/>
      <c r="CU78" s="1292"/>
      <c r="CV78" s="1292"/>
      <c r="CW78" s="1292"/>
      <c r="CX78" s="1292"/>
      <c r="CY78" s="1292"/>
      <c r="CZ78" s="1292"/>
      <c r="DA78" s="1292"/>
      <c r="DB78" s="1292"/>
      <c r="DC78" s="1292"/>
    </row>
    <row r="79" spans="2:107" x14ac:dyDescent="0.15">
      <c r="B79" s="376"/>
      <c r="G79" s="1286"/>
      <c r="H79" s="1286"/>
      <c r="I79" s="1296"/>
      <c r="J79" s="1296"/>
      <c r="K79" s="1299"/>
      <c r="L79" s="1299"/>
      <c r="M79" s="1299"/>
      <c r="N79" s="1299"/>
      <c r="AN79" s="1290"/>
      <c r="AO79" s="1290"/>
      <c r="AP79" s="1290"/>
      <c r="AQ79" s="1290"/>
      <c r="AR79" s="1290"/>
      <c r="AS79" s="1290"/>
      <c r="AT79" s="1290"/>
      <c r="AU79" s="1290"/>
      <c r="AV79" s="1290"/>
      <c r="AW79" s="1290"/>
      <c r="AX79" s="1290"/>
      <c r="AY79" s="1290"/>
      <c r="AZ79" s="1290"/>
      <c r="BA79" s="1290"/>
      <c r="BB79" s="1294" t="s">
        <v>595</v>
      </c>
      <c r="BC79" s="1294"/>
      <c r="BD79" s="1294"/>
      <c r="BE79" s="1294"/>
      <c r="BF79" s="1294"/>
      <c r="BG79" s="1294"/>
      <c r="BH79" s="1294"/>
      <c r="BI79" s="1294"/>
      <c r="BJ79" s="1294"/>
      <c r="BK79" s="1294"/>
      <c r="BL79" s="1294"/>
      <c r="BM79" s="1294"/>
      <c r="BN79" s="1294"/>
      <c r="BO79" s="1294"/>
      <c r="BP79" s="1292">
        <v>9.6999999999999993</v>
      </c>
      <c r="BQ79" s="1292"/>
      <c r="BR79" s="1292"/>
      <c r="BS79" s="1292"/>
      <c r="BT79" s="1292"/>
      <c r="BU79" s="1292"/>
      <c r="BV79" s="1292"/>
      <c r="BW79" s="1292"/>
      <c r="BX79" s="1292">
        <v>9.5</v>
      </c>
      <c r="BY79" s="1292"/>
      <c r="BZ79" s="1292"/>
      <c r="CA79" s="1292"/>
      <c r="CB79" s="1292"/>
      <c r="CC79" s="1292"/>
      <c r="CD79" s="1292"/>
      <c r="CE79" s="1292"/>
      <c r="CF79" s="1292">
        <v>9.1999999999999993</v>
      </c>
      <c r="CG79" s="1292"/>
      <c r="CH79" s="1292"/>
      <c r="CI79" s="1292"/>
      <c r="CJ79" s="1292"/>
      <c r="CK79" s="1292"/>
      <c r="CL79" s="1292"/>
      <c r="CM79" s="1292"/>
      <c r="CN79" s="1292">
        <v>8.6</v>
      </c>
      <c r="CO79" s="1292"/>
      <c r="CP79" s="1292"/>
      <c r="CQ79" s="1292"/>
      <c r="CR79" s="1292"/>
      <c r="CS79" s="1292"/>
      <c r="CT79" s="1292"/>
      <c r="CU79" s="1292"/>
      <c r="CV79" s="1292">
        <v>8.3000000000000007</v>
      </c>
      <c r="CW79" s="1292"/>
      <c r="CX79" s="1292"/>
      <c r="CY79" s="1292"/>
      <c r="CZ79" s="1292"/>
      <c r="DA79" s="1292"/>
      <c r="DB79" s="1292"/>
      <c r="DC79" s="1292"/>
    </row>
    <row r="80" spans="2:107" x14ac:dyDescent="0.15">
      <c r="B80" s="376"/>
      <c r="G80" s="1286"/>
      <c r="H80" s="1286"/>
      <c r="I80" s="1296"/>
      <c r="J80" s="1296"/>
      <c r="K80" s="1299"/>
      <c r="L80" s="1299"/>
      <c r="M80" s="1299"/>
      <c r="N80" s="1299"/>
      <c r="AN80" s="1290"/>
      <c r="AO80" s="1290"/>
      <c r="AP80" s="1290"/>
      <c r="AQ80" s="1290"/>
      <c r="AR80" s="1290"/>
      <c r="AS80" s="1290"/>
      <c r="AT80" s="1290"/>
      <c r="AU80" s="1290"/>
      <c r="AV80" s="1290"/>
      <c r="AW80" s="1290"/>
      <c r="AX80" s="1290"/>
      <c r="AY80" s="1290"/>
      <c r="AZ80" s="1290"/>
      <c r="BA80" s="1290"/>
      <c r="BB80" s="1294"/>
      <c r="BC80" s="1294"/>
      <c r="BD80" s="1294"/>
      <c r="BE80" s="1294"/>
      <c r="BF80" s="1294"/>
      <c r="BG80" s="1294"/>
      <c r="BH80" s="1294"/>
      <c r="BI80" s="1294"/>
      <c r="BJ80" s="1294"/>
      <c r="BK80" s="1294"/>
      <c r="BL80" s="1294"/>
      <c r="BM80" s="1294"/>
      <c r="BN80" s="1294"/>
      <c r="BO80" s="1294"/>
      <c r="BP80" s="1292"/>
      <c r="BQ80" s="1292"/>
      <c r="BR80" s="1292"/>
      <c r="BS80" s="1292"/>
      <c r="BT80" s="1292"/>
      <c r="BU80" s="1292"/>
      <c r="BV80" s="1292"/>
      <c r="BW80" s="1292"/>
      <c r="BX80" s="1292"/>
      <c r="BY80" s="1292"/>
      <c r="BZ80" s="1292"/>
      <c r="CA80" s="1292"/>
      <c r="CB80" s="1292"/>
      <c r="CC80" s="1292"/>
      <c r="CD80" s="1292"/>
      <c r="CE80" s="1292"/>
      <c r="CF80" s="1292"/>
      <c r="CG80" s="1292"/>
      <c r="CH80" s="1292"/>
      <c r="CI80" s="1292"/>
      <c r="CJ80" s="1292"/>
      <c r="CK80" s="1292"/>
      <c r="CL80" s="1292"/>
      <c r="CM80" s="1292"/>
      <c r="CN80" s="1292"/>
      <c r="CO80" s="1292"/>
      <c r="CP80" s="1292"/>
      <c r="CQ80" s="1292"/>
      <c r="CR80" s="1292"/>
      <c r="CS80" s="1292"/>
      <c r="CT80" s="1292"/>
      <c r="CU80" s="1292"/>
      <c r="CV80" s="1292"/>
      <c r="CW80" s="1292"/>
      <c r="CX80" s="1292"/>
      <c r="CY80" s="1292"/>
      <c r="CZ80" s="1292"/>
      <c r="DA80" s="1292"/>
      <c r="DB80" s="1292"/>
      <c r="DC80" s="1292"/>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oHLmXri25igbrU7XJkxQ7Z3E5XFjS78O1j9v2whzzvDU3n2aqrGp/B74z/UAE0mBDRjvL+jtpfUjmFR7GcTxFw==" saltValue="s1IZr6TnnK6h2ZMWjt3tO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CAC7E-D5BC-4A93-9ACB-9E6F90417E2D}">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492</v>
      </c>
    </row>
  </sheetData>
  <sheetProtection algorithmName="SHA-512" hashValue="ddbKKKZQypdPXr9gMJmAoyvLoQwni3VsN5s+fB0lDghWZ9NfTfcqbmpE4tmBWLpKIJHfWXozSv00nHHu1hukDQ==" saltValue="YvHn7wUtdi8s5ZsT0tgT4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987B5-EADD-42B7-9525-09A375ED8E76}">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492</v>
      </c>
    </row>
  </sheetData>
  <sheetProtection algorithmName="SHA-512" hashValue="UUnZKSKQby1I32rwRhWLJIoKA/4Bb8y2huoknA2sYIrhHrdALzTl0HpTTv8JjrPA/ZGZNNwzDf4BYdTZBQE8xw==" saltValue="a4a8KVyE4yjbqdkdQY7ra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542</v>
      </c>
      <c r="G2" s="148"/>
      <c r="H2" s="149"/>
    </row>
    <row r="3" spans="1:8" x14ac:dyDescent="0.15">
      <c r="A3" s="145" t="s">
        <v>535</v>
      </c>
      <c r="B3" s="150"/>
      <c r="C3" s="151"/>
      <c r="D3" s="152">
        <v>57792</v>
      </c>
      <c r="E3" s="153"/>
      <c r="F3" s="154">
        <v>68468</v>
      </c>
      <c r="G3" s="155"/>
      <c r="H3" s="156"/>
    </row>
    <row r="4" spans="1:8" x14ac:dyDescent="0.15">
      <c r="A4" s="157"/>
      <c r="B4" s="158"/>
      <c r="C4" s="159"/>
      <c r="D4" s="160">
        <v>32314</v>
      </c>
      <c r="E4" s="161"/>
      <c r="F4" s="162">
        <v>34140</v>
      </c>
      <c r="G4" s="163"/>
      <c r="H4" s="164"/>
    </row>
    <row r="5" spans="1:8" x14ac:dyDescent="0.15">
      <c r="A5" s="145" t="s">
        <v>537</v>
      </c>
      <c r="B5" s="150"/>
      <c r="C5" s="151"/>
      <c r="D5" s="152">
        <v>66015</v>
      </c>
      <c r="E5" s="153"/>
      <c r="F5" s="154">
        <v>69729</v>
      </c>
      <c r="G5" s="155"/>
      <c r="H5" s="156"/>
    </row>
    <row r="6" spans="1:8" x14ac:dyDescent="0.15">
      <c r="A6" s="157"/>
      <c r="B6" s="158"/>
      <c r="C6" s="159"/>
      <c r="D6" s="160">
        <v>44634</v>
      </c>
      <c r="E6" s="161"/>
      <c r="F6" s="162">
        <v>38908</v>
      </c>
      <c r="G6" s="163"/>
      <c r="H6" s="164"/>
    </row>
    <row r="7" spans="1:8" x14ac:dyDescent="0.15">
      <c r="A7" s="145" t="s">
        <v>538</v>
      </c>
      <c r="B7" s="150"/>
      <c r="C7" s="151"/>
      <c r="D7" s="152">
        <v>149157</v>
      </c>
      <c r="E7" s="153"/>
      <c r="F7" s="154">
        <v>74581</v>
      </c>
      <c r="G7" s="155"/>
      <c r="H7" s="156"/>
    </row>
    <row r="8" spans="1:8" x14ac:dyDescent="0.15">
      <c r="A8" s="157"/>
      <c r="B8" s="158"/>
      <c r="C8" s="159"/>
      <c r="D8" s="160">
        <v>130677</v>
      </c>
      <c r="E8" s="161"/>
      <c r="F8" s="162">
        <v>41563</v>
      </c>
      <c r="G8" s="163"/>
      <c r="H8" s="164"/>
    </row>
    <row r="9" spans="1:8" x14ac:dyDescent="0.15">
      <c r="A9" s="145" t="s">
        <v>539</v>
      </c>
      <c r="B9" s="150"/>
      <c r="C9" s="151"/>
      <c r="D9" s="152">
        <v>52051</v>
      </c>
      <c r="E9" s="153"/>
      <c r="F9" s="154">
        <v>76347</v>
      </c>
      <c r="G9" s="155"/>
      <c r="H9" s="156"/>
    </row>
    <row r="10" spans="1:8" x14ac:dyDescent="0.15">
      <c r="A10" s="157"/>
      <c r="B10" s="158"/>
      <c r="C10" s="159"/>
      <c r="D10" s="160">
        <v>27750</v>
      </c>
      <c r="E10" s="161"/>
      <c r="F10" s="162">
        <v>41762</v>
      </c>
      <c r="G10" s="163"/>
      <c r="H10" s="164"/>
    </row>
    <row r="11" spans="1:8" x14ac:dyDescent="0.15">
      <c r="A11" s="145" t="s">
        <v>540</v>
      </c>
      <c r="B11" s="150"/>
      <c r="C11" s="151"/>
      <c r="D11" s="152">
        <v>74614</v>
      </c>
      <c r="E11" s="153"/>
      <c r="F11" s="154">
        <v>69604</v>
      </c>
      <c r="G11" s="155"/>
      <c r="H11" s="156"/>
    </row>
    <row r="12" spans="1:8" x14ac:dyDescent="0.15">
      <c r="A12" s="157"/>
      <c r="B12" s="158"/>
      <c r="C12" s="165"/>
      <c r="D12" s="160">
        <v>29281</v>
      </c>
      <c r="E12" s="161"/>
      <c r="F12" s="162">
        <v>36247</v>
      </c>
      <c r="G12" s="163"/>
      <c r="H12" s="164"/>
    </row>
    <row r="13" spans="1:8" x14ac:dyDescent="0.15">
      <c r="A13" s="145"/>
      <c r="B13" s="150"/>
      <c r="C13" s="166"/>
      <c r="D13" s="167">
        <v>79926</v>
      </c>
      <c r="E13" s="168"/>
      <c r="F13" s="169">
        <v>71746</v>
      </c>
      <c r="G13" s="170"/>
      <c r="H13" s="156"/>
    </row>
    <row r="14" spans="1:8" x14ac:dyDescent="0.15">
      <c r="A14" s="157"/>
      <c r="B14" s="158"/>
      <c r="C14" s="159"/>
      <c r="D14" s="160">
        <v>52931</v>
      </c>
      <c r="E14" s="161"/>
      <c r="F14" s="162">
        <v>38524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2.39</v>
      </c>
      <c r="C19" s="171">
        <f>ROUND(VALUE(SUBSTITUTE(実質収支比率等に係る経年分析!G$48,"▲","-")),2)</f>
        <v>3.42</v>
      </c>
      <c r="D19" s="171">
        <f>ROUND(VALUE(SUBSTITUTE(実質収支比率等に係る経年分析!H$48,"▲","-")),2)</f>
        <v>3.87</v>
      </c>
      <c r="E19" s="171">
        <f>ROUND(VALUE(SUBSTITUTE(実質収支比率等に係る経年分析!I$48,"▲","-")),2)</f>
        <v>3.39</v>
      </c>
      <c r="F19" s="171">
        <f>ROUND(VALUE(SUBSTITUTE(実質収支比率等に係る経年分析!J$48,"▲","-")),2)</f>
        <v>6.48</v>
      </c>
    </row>
    <row r="20" spans="1:11" x14ac:dyDescent="0.15">
      <c r="A20" s="171" t="s">
        <v>55</v>
      </c>
      <c r="B20" s="171">
        <f>ROUND(VALUE(SUBSTITUTE(実質収支比率等に係る経年分析!F$47,"▲","-")),2)</f>
        <v>39.270000000000003</v>
      </c>
      <c r="C20" s="171">
        <f>ROUND(VALUE(SUBSTITUTE(実質収支比率等に係る経年分析!G$47,"▲","-")),2)</f>
        <v>36.53</v>
      </c>
      <c r="D20" s="171">
        <f>ROUND(VALUE(SUBSTITUTE(実質収支比率等に係る経年分析!H$47,"▲","-")),2)</f>
        <v>36.92</v>
      </c>
      <c r="E20" s="171">
        <f>ROUND(VALUE(SUBSTITUTE(実質収支比率等に係る経年分析!I$47,"▲","-")),2)</f>
        <v>38.24</v>
      </c>
      <c r="F20" s="171">
        <f>ROUND(VALUE(SUBSTITUTE(実質収支比率等に係る経年分析!J$47,"▲","-")),2)</f>
        <v>38.26</v>
      </c>
    </row>
    <row r="21" spans="1:11" x14ac:dyDescent="0.15">
      <c r="A21" s="171" t="s">
        <v>56</v>
      </c>
      <c r="B21" s="171">
        <f>IF(ISNUMBER(VALUE(SUBSTITUTE(実質収支比率等に係る経年分析!F$49,"▲","-"))),ROUND(VALUE(SUBSTITUTE(実質収支比率等に係る経年分析!F$49,"▲","-")),2),NA())</f>
        <v>0.45</v>
      </c>
      <c r="C21" s="171">
        <f>IF(ISNUMBER(VALUE(SUBSTITUTE(実質収支比率等に係る経年分析!G$49,"▲","-"))),ROUND(VALUE(SUBSTITUTE(実質収支比率等に係る経年分析!G$49,"▲","-")),2),NA())</f>
        <v>-2.2799999999999998</v>
      </c>
      <c r="D21" s="171">
        <f>IF(ISNUMBER(VALUE(SUBSTITUTE(実質収支比率等に係る経年分析!H$49,"▲","-"))),ROUND(VALUE(SUBSTITUTE(実質収支比率等に係る経年分析!H$49,"▲","-")),2),NA())</f>
        <v>-1.74</v>
      </c>
      <c r="E21" s="171">
        <f>IF(ISNUMBER(VALUE(SUBSTITUTE(実質収支比率等に係る経年分析!I$49,"▲","-"))),ROUND(VALUE(SUBSTITUTE(実質収支比率等に係る経年分析!I$49,"▲","-")),2),NA())</f>
        <v>-0.31</v>
      </c>
      <c r="F21" s="171">
        <f>IF(ISNUMBER(VALUE(SUBSTITUTE(実質収支比率等に係る経年分析!J$49,"▲","-"))),ROUND(VALUE(SUBSTITUTE(実質収支比率等に係る経年分析!J$49,"▲","-")),2),NA())</f>
        <v>3.34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0.14000000000000001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0.14000000000000001</v>
      </c>
    </row>
    <row r="31" spans="1:11" x14ac:dyDescent="0.15">
      <c r="A31" s="172" t="str">
        <f>IF(連結実質赤字比率に係る赤字・黒字の構成分析!C$39="",NA(),連結実質赤字比率に係る赤字・黒字の構成分析!C$39)</f>
        <v>介護保険特別会計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0.47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0.28000000000000003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0.98</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1.56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1.1499999999999999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1.33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1.69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1.0900000000000001</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1.21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1.26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1.62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1.92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3.2</v>
      </c>
    </row>
    <row r="34" spans="1:16" x14ac:dyDescent="0.15">
      <c r="A34" s="172" t="str">
        <f>IF(連結実質赤字比率に係る赤字・黒字の構成分析!C$36="",NA(),連結実質赤字比率に係る赤字・黒字の構成分析!C$36)</f>
        <v>都市開発事業会計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4.04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3.97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3.99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3.89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3.73</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2.39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3.42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3.87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3.39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6.48</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37.46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33.72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31.14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23.91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22.81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2473</v>
      </c>
      <c r="E42" s="173"/>
      <c r="F42" s="173"/>
      <c r="G42" s="173">
        <f>'実質公債費比率（分子）の構造'!L$52</f>
        <v>2456</v>
      </c>
      <c r="H42" s="173"/>
      <c r="I42" s="173"/>
      <c r="J42" s="173">
        <f>'実質公債費比率（分子）の構造'!M$52</f>
        <v>2203</v>
      </c>
      <c r="K42" s="173"/>
      <c r="L42" s="173"/>
      <c r="M42" s="173">
        <f>'実質公債費比率（分子）の構造'!N$52</f>
        <v>2172</v>
      </c>
      <c r="N42" s="173"/>
      <c r="O42" s="173"/>
      <c r="P42" s="173">
        <f>'実質公債費比率（分子）の構造'!O$52</f>
        <v>2162</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5</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289</v>
      </c>
      <c r="C45" s="173"/>
      <c r="D45" s="173"/>
      <c r="E45" s="173">
        <f>'実質公債費比率（分子）の構造'!L$49</f>
        <v>261</v>
      </c>
      <c r="F45" s="173"/>
      <c r="G45" s="173"/>
      <c r="H45" s="173">
        <f>'実質公債費比率（分子）の構造'!M$49</f>
        <v>242</v>
      </c>
      <c r="I45" s="173"/>
      <c r="J45" s="173"/>
      <c r="K45" s="173">
        <f>'実質公債費比率（分子）の構造'!N$49</f>
        <v>223</v>
      </c>
      <c r="L45" s="173"/>
      <c r="M45" s="173"/>
      <c r="N45" s="173">
        <f>'実質公債費比率（分子）の構造'!O$49</f>
        <v>283</v>
      </c>
      <c r="O45" s="173"/>
      <c r="P45" s="173"/>
    </row>
    <row r="46" spans="1:16" x14ac:dyDescent="0.15">
      <c r="A46" s="173" t="s">
        <v>67</v>
      </c>
      <c r="B46" s="173">
        <f>'実質公債費比率（分子）の構造'!K$48</f>
        <v>595</v>
      </c>
      <c r="C46" s="173"/>
      <c r="D46" s="173"/>
      <c r="E46" s="173">
        <f>'実質公債費比率（分子）の構造'!L$48</f>
        <v>580</v>
      </c>
      <c r="F46" s="173"/>
      <c r="G46" s="173"/>
      <c r="H46" s="173">
        <f>'実質公債費比率（分子）の構造'!M$48</f>
        <v>586</v>
      </c>
      <c r="I46" s="173"/>
      <c r="J46" s="173"/>
      <c r="K46" s="173">
        <f>'実質公債費比率（分子）の構造'!N$48</f>
        <v>546</v>
      </c>
      <c r="L46" s="173"/>
      <c r="M46" s="173"/>
      <c r="N46" s="173">
        <f>'実質公債費比率（分子）の構造'!O$48</f>
        <v>554</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2012</v>
      </c>
      <c r="C49" s="173"/>
      <c r="D49" s="173"/>
      <c r="E49" s="173">
        <f>'実質公債費比率（分子）の構造'!L$45</f>
        <v>1893</v>
      </c>
      <c r="F49" s="173"/>
      <c r="G49" s="173"/>
      <c r="H49" s="173">
        <f>'実質公債費比率（分子）の構造'!M$45</f>
        <v>1836</v>
      </c>
      <c r="I49" s="173"/>
      <c r="J49" s="173"/>
      <c r="K49" s="173">
        <f>'実質公債費比率（分子）の構造'!N$45</f>
        <v>1988</v>
      </c>
      <c r="L49" s="173"/>
      <c r="M49" s="173"/>
      <c r="N49" s="173">
        <f>'実質公債費比率（分子）の構造'!O$45</f>
        <v>2101</v>
      </c>
      <c r="O49" s="173"/>
      <c r="P49" s="173"/>
    </row>
    <row r="50" spans="1:16" x14ac:dyDescent="0.15">
      <c r="A50" s="173" t="s">
        <v>71</v>
      </c>
      <c r="B50" s="173" t="e">
        <f>NA()</f>
        <v>#N/A</v>
      </c>
      <c r="C50" s="173">
        <f>IF(ISNUMBER('実質公債費比率（分子）の構造'!K$53),'実質公債費比率（分子）の構造'!K$53,NA())</f>
        <v>428</v>
      </c>
      <c r="D50" s="173" t="e">
        <f>NA()</f>
        <v>#N/A</v>
      </c>
      <c r="E50" s="173" t="e">
        <f>NA()</f>
        <v>#N/A</v>
      </c>
      <c r="F50" s="173">
        <f>IF(ISNUMBER('実質公債費比率（分子）の構造'!L$53),'実質公債費比率（分子）の構造'!L$53,NA())</f>
        <v>278</v>
      </c>
      <c r="G50" s="173" t="e">
        <f>NA()</f>
        <v>#N/A</v>
      </c>
      <c r="H50" s="173" t="e">
        <f>NA()</f>
        <v>#N/A</v>
      </c>
      <c r="I50" s="173">
        <f>IF(ISNUMBER('実質公債費比率（分子）の構造'!M$53),'実質公債費比率（分子）の構造'!M$53,NA())</f>
        <v>461</v>
      </c>
      <c r="J50" s="173" t="e">
        <f>NA()</f>
        <v>#N/A</v>
      </c>
      <c r="K50" s="173" t="e">
        <f>NA()</f>
        <v>#N/A</v>
      </c>
      <c r="L50" s="173">
        <f>IF(ISNUMBER('実質公債費比率（分子）の構造'!N$53),'実質公債費比率（分子）の構造'!N$53,NA())</f>
        <v>585</v>
      </c>
      <c r="M50" s="173" t="e">
        <f>NA()</f>
        <v>#N/A</v>
      </c>
      <c r="N50" s="173" t="e">
        <f>NA()</f>
        <v>#N/A</v>
      </c>
      <c r="O50" s="173">
        <f>IF(ISNUMBER('実質公債費比率（分子）の構造'!O$53),'実質公債費比率（分子）の構造'!O$53,NA())</f>
        <v>776</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21698</v>
      </c>
      <c r="E56" s="172"/>
      <c r="F56" s="172"/>
      <c r="G56" s="172">
        <f>'将来負担比率（分子）の構造'!J$52</f>
        <v>20806</v>
      </c>
      <c r="H56" s="172"/>
      <c r="I56" s="172"/>
      <c r="J56" s="172">
        <f>'将来負担比率（分子）の構造'!K$52</f>
        <v>20509</v>
      </c>
      <c r="K56" s="172"/>
      <c r="L56" s="172"/>
      <c r="M56" s="172">
        <f>'将来負担比率（分子）の構造'!L$52</f>
        <v>20569</v>
      </c>
      <c r="N56" s="172"/>
      <c r="O56" s="172"/>
      <c r="P56" s="172">
        <f>'将来負担比率（分子）の構造'!M$52</f>
        <v>20117</v>
      </c>
    </row>
    <row r="57" spans="1:16" x14ac:dyDescent="0.15">
      <c r="A57" s="172" t="s">
        <v>42</v>
      </c>
      <c r="B57" s="172"/>
      <c r="C57" s="172"/>
      <c r="D57" s="172">
        <f>'将来負担比率（分子）の構造'!I$51</f>
        <v>1587</v>
      </c>
      <c r="E57" s="172"/>
      <c r="F57" s="172"/>
      <c r="G57" s="172">
        <f>'将来負担比率（分子）の構造'!J$51</f>
        <v>1471</v>
      </c>
      <c r="H57" s="172"/>
      <c r="I57" s="172"/>
      <c r="J57" s="172">
        <f>'将来負担比率（分子）の構造'!K$51</f>
        <v>1412</v>
      </c>
      <c r="K57" s="172"/>
      <c r="L57" s="172"/>
      <c r="M57" s="172">
        <f>'将来負担比率（分子）の構造'!L$51</f>
        <v>1398</v>
      </c>
      <c r="N57" s="172"/>
      <c r="O57" s="172"/>
      <c r="P57" s="172">
        <f>'将来負担比率（分子）の構造'!M$51</f>
        <v>1393</v>
      </c>
    </row>
    <row r="58" spans="1:16" x14ac:dyDescent="0.15">
      <c r="A58" s="172" t="s">
        <v>41</v>
      </c>
      <c r="B58" s="172"/>
      <c r="C58" s="172"/>
      <c r="D58" s="172">
        <f>'将来負担比率（分子）の構造'!I$50</f>
        <v>10030</v>
      </c>
      <c r="E58" s="172"/>
      <c r="F58" s="172"/>
      <c r="G58" s="172">
        <f>'将来負担比率（分子）の構造'!J$50</f>
        <v>9922</v>
      </c>
      <c r="H58" s="172"/>
      <c r="I58" s="172"/>
      <c r="J58" s="172">
        <f>'将来負担比率（分子）の構造'!K$50</f>
        <v>7839</v>
      </c>
      <c r="K58" s="172"/>
      <c r="L58" s="172"/>
      <c r="M58" s="172">
        <f>'将来負担比率（分子）の構造'!L$50</f>
        <v>8520</v>
      </c>
      <c r="N58" s="172"/>
      <c r="O58" s="172"/>
      <c r="P58" s="172">
        <f>'将来負担比率（分子）の構造'!M$50</f>
        <v>8885</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2793</v>
      </c>
      <c r="C62" s="172"/>
      <c r="D62" s="172"/>
      <c r="E62" s="172">
        <f>'将来負担比率（分子）の構造'!J$45</f>
        <v>2788</v>
      </c>
      <c r="F62" s="172"/>
      <c r="G62" s="172"/>
      <c r="H62" s="172">
        <f>'将来負担比率（分子）の構造'!K$45</f>
        <v>2681</v>
      </c>
      <c r="I62" s="172"/>
      <c r="J62" s="172"/>
      <c r="K62" s="172">
        <f>'将来負担比率（分子）の構造'!L$45</f>
        <v>2661</v>
      </c>
      <c r="L62" s="172"/>
      <c r="M62" s="172"/>
      <c r="N62" s="172">
        <f>'将来負担比率（分子）の構造'!M$45</f>
        <v>2596</v>
      </c>
      <c r="O62" s="172"/>
      <c r="P62" s="172"/>
    </row>
    <row r="63" spans="1:16" x14ac:dyDescent="0.15">
      <c r="A63" s="172" t="s">
        <v>34</v>
      </c>
      <c r="B63" s="172">
        <f>'将来負担比率（分子）の構造'!I$44</f>
        <v>2576</v>
      </c>
      <c r="C63" s="172"/>
      <c r="D63" s="172"/>
      <c r="E63" s="172">
        <f>'将来負担比率（分子）の構造'!J$44</f>
        <v>2584</v>
      </c>
      <c r="F63" s="172"/>
      <c r="G63" s="172"/>
      <c r="H63" s="172">
        <f>'将来負担比率（分子）の構造'!K$44</f>
        <v>2496</v>
      </c>
      <c r="I63" s="172"/>
      <c r="J63" s="172"/>
      <c r="K63" s="172">
        <f>'将来負担比率（分子）の構造'!L$44</f>
        <v>2836</v>
      </c>
      <c r="L63" s="172"/>
      <c r="M63" s="172"/>
      <c r="N63" s="172">
        <f>'将来負担比率（分子）の構造'!M$44</f>
        <v>2908</v>
      </c>
      <c r="O63" s="172"/>
      <c r="P63" s="172"/>
    </row>
    <row r="64" spans="1:16" x14ac:dyDescent="0.15">
      <c r="A64" s="172" t="s">
        <v>33</v>
      </c>
      <c r="B64" s="172">
        <f>'将来負担比率（分子）の構造'!I$43</f>
        <v>5843</v>
      </c>
      <c r="C64" s="172"/>
      <c r="D64" s="172"/>
      <c r="E64" s="172">
        <f>'将来負担比率（分子）の構造'!J$43</f>
        <v>4802</v>
      </c>
      <c r="F64" s="172"/>
      <c r="G64" s="172"/>
      <c r="H64" s="172">
        <f>'将来負担比率（分子）の構造'!K$43</f>
        <v>4203</v>
      </c>
      <c r="I64" s="172"/>
      <c r="J64" s="172"/>
      <c r="K64" s="172">
        <f>'将来負担比率（分子）の構造'!L$43</f>
        <v>3843</v>
      </c>
      <c r="L64" s="172"/>
      <c r="M64" s="172"/>
      <c r="N64" s="172">
        <f>'将来負担比率（分子）の構造'!M$43</f>
        <v>3592</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18522</v>
      </c>
      <c r="C66" s="172"/>
      <c r="D66" s="172"/>
      <c r="E66" s="172">
        <f>'将来負担比率（分子）の構造'!J$41</f>
        <v>18948</v>
      </c>
      <c r="F66" s="172"/>
      <c r="G66" s="172"/>
      <c r="H66" s="172">
        <f>'将来負担比率（分子）の構造'!K$41</f>
        <v>21557</v>
      </c>
      <c r="I66" s="172"/>
      <c r="J66" s="172"/>
      <c r="K66" s="172">
        <f>'将来負担比率（分子）の構造'!L$41</f>
        <v>21695</v>
      </c>
      <c r="L66" s="172"/>
      <c r="M66" s="172"/>
      <c r="N66" s="172">
        <f>'将来負担比率（分子）の構造'!M$41</f>
        <v>21516</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1178</v>
      </c>
      <c r="J67" s="172" t="e">
        <f>NA()</f>
        <v>#N/A</v>
      </c>
      <c r="K67" s="172" t="e">
        <f>NA()</f>
        <v>#N/A</v>
      </c>
      <c r="L67" s="172">
        <f>IF(ISNUMBER('将来負担比率（分子）の構造'!L$53), IF('将来負担比率（分子）の構造'!L$53 &lt; 0, 0, '将来負担比率（分子）の構造'!L$53), NA())</f>
        <v>548</v>
      </c>
      <c r="M67" s="172" t="e">
        <f>NA()</f>
        <v>#N/A</v>
      </c>
      <c r="N67" s="172" t="e">
        <f>NA()</f>
        <v>#N/A</v>
      </c>
      <c r="O67" s="172">
        <f>IF(ISNUMBER('将来負担比率（分子）の構造'!M$53), IF('将来負担比率（分子）の構造'!M$53 &lt; 0, 0, '将来負担比率（分子）の構造'!M$53), NA())</f>
        <v>218</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4193</v>
      </c>
      <c r="C72" s="176">
        <f>基金残高に係る経年分析!G55</f>
        <v>4425</v>
      </c>
      <c r="D72" s="176">
        <f>基金残高に係る経年分析!H55</f>
        <v>4636</v>
      </c>
    </row>
    <row r="73" spans="1:16" x14ac:dyDescent="0.15">
      <c r="A73" s="175" t="s">
        <v>78</v>
      </c>
      <c r="B73" s="176">
        <f>基金残高に係る経年分析!F56</f>
        <v>952</v>
      </c>
      <c r="C73" s="176">
        <f>基金残高に係る経年分析!G56</f>
        <v>956</v>
      </c>
      <c r="D73" s="176">
        <f>基金残高に係る経年分析!H56</f>
        <v>960</v>
      </c>
    </row>
    <row r="74" spans="1:16" x14ac:dyDescent="0.15">
      <c r="A74" s="175" t="s">
        <v>79</v>
      </c>
      <c r="B74" s="176">
        <f>基金残高に係る経年分析!F57</f>
        <v>2551</v>
      </c>
      <c r="C74" s="176">
        <f>基金残高に係る経年分析!G57</f>
        <v>2976</v>
      </c>
      <c r="D74" s="176">
        <f>基金残高に係る経年分析!H57</f>
        <v>2921</v>
      </c>
    </row>
  </sheetData>
  <sheetProtection algorithmName="SHA-512" hashValue="OaQq+bmyPoVqTdh4+3z3jI+rJudnZGSbb/YMCsrMu2iggDWXo88Yb8TZcoxIMfrE3kNLjw3FggkCgDwRuv8loQ==" saltValue="uXYDwCy1p0a0rb7Wl5cI6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0FEF-EC87-4921-97BC-B68861B8D0FF}">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210</v>
      </c>
      <c r="DI1" s="643"/>
      <c r="DJ1" s="643"/>
      <c r="DK1" s="643"/>
      <c r="DL1" s="643"/>
      <c r="DM1" s="643"/>
      <c r="DN1" s="644"/>
      <c r="DO1" s="212"/>
      <c r="DP1" s="642" t="s">
        <v>211</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213</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214</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215</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216</v>
      </c>
      <c r="S4" s="646"/>
      <c r="T4" s="646"/>
      <c r="U4" s="646"/>
      <c r="V4" s="646"/>
      <c r="W4" s="646"/>
      <c r="X4" s="646"/>
      <c r="Y4" s="647"/>
      <c r="Z4" s="645" t="s">
        <v>217</v>
      </c>
      <c r="AA4" s="646"/>
      <c r="AB4" s="646"/>
      <c r="AC4" s="647"/>
      <c r="AD4" s="645" t="s">
        <v>218</v>
      </c>
      <c r="AE4" s="646"/>
      <c r="AF4" s="646"/>
      <c r="AG4" s="646"/>
      <c r="AH4" s="646"/>
      <c r="AI4" s="646"/>
      <c r="AJ4" s="646"/>
      <c r="AK4" s="647"/>
      <c r="AL4" s="645" t="s">
        <v>217</v>
      </c>
      <c r="AM4" s="646"/>
      <c r="AN4" s="646"/>
      <c r="AO4" s="647"/>
      <c r="AP4" s="651" t="s">
        <v>219</v>
      </c>
      <c r="AQ4" s="651"/>
      <c r="AR4" s="651"/>
      <c r="AS4" s="651"/>
      <c r="AT4" s="651"/>
      <c r="AU4" s="651"/>
      <c r="AV4" s="651"/>
      <c r="AW4" s="651"/>
      <c r="AX4" s="651"/>
      <c r="AY4" s="651"/>
      <c r="AZ4" s="651"/>
      <c r="BA4" s="651"/>
      <c r="BB4" s="651"/>
      <c r="BC4" s="651"/>
      <c r="BD4" s="651"/>
      <c r="BE4" s="651"/>
      <c r="BF4" s="651"/>
      <c r="BG4" s="651" t="s">
        <v>220</v>
      </c>
      <c r="BH4" s="651"/>
      <c r="BI4" s="651"/>
      <c r="BJ4" s="651"/>
      <c r="BK4" s="651"/>
      <c r="BL4" s="651"/>
      <c r="BM4" s="651"/>
      <c r="BN4" s="651"/>
      <c r="BO4" s="651" t="s">
        <v>217</v>
      </c>
      <c r="BP4" s="651"/>
      <c r="BQ4" s="651"/>
      <c r="BR4" s="651"/>
      <c r="BS4" s="651" t="s">
        <v>221</v>
      </c>
      <c r="BT4" s="651"/>
      <c r="BU4" s="651"/>
      <c r="BV4" s="651"/>
      <c r="BW4" s="651"/>
      <c r="BX4" s="651"/>
      <c r="BY4" s="651"/>
      <c r="BZ4" s="651"/>
      <c r="CA4" s="651"/>
      <c r="CB4" s="651"/>
      <c r="CD4" s="648" t="s">
        <v>222</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1" customFormat="1" ht="11.25" customHeight="1" x14ac:dyDescent="0.15">
      <c r="B5" s="652" t="s">
        <v>223</v>
      </c>
      <c r="C5" s="653"/>
      <c r="D5" s="653"/>
      <c r="E5" s="653"/>
      <c r="F5" s="653"/>
      <c r="G5" s="653"/>
      <c r="H5" s="653"/>
      <c r="I5" s="653"/>
      <c r="J5" s="653"/>
      <c r="K5" s="653"/>
      <c r="L5" s="653"/>
      <c r="M5" s="653"/>
      <c r="N5" s="653"/>
      <c r="O5" s="653"/>
      <c r="P5" s="653"/>
      <c r="Q5" s="654"/>
      <c r="R5" s="655">
        <v>7238592</v>
      </c>
      <c r="S5" s="656"/>
      <c r="T5" s="656"/>
      <c r="U5" s="656"/>
      <c r="V5" s="656"/>
      <c r="W5" s="656"/>
      <c r="X5" s="656"/>
      <c r="Y5" s="657"/>
      <c r="Z5" s="658">
        <v>31.1</v>
      </c>
      <c r="AA5" s="658"/>
      <c r="AB5" s="658"/>
      <c r="AC5" s="658"/>
      <c r="AD5" s="659">
        <v>6957038</v>
      </c>
      <c r="AE5" s="659"/>
      <c r="AF5" s="659"/>
      <c r="AG5" s="659"/>
      <c r="AH5" s="659"/>
      <c r="AI5" s="659"/>
      <c r="AJ5" s="659"/>
      <c r="AK5" s="659"/>
      <c r="AL5" s="660">
        <v>58.5</v>
      </c>
      <c r="AM5" s="661"/>
      <c r="AN5" s="661"/>
      <c r="AO5" s="662"/>
      <c r="AP5" s="652" t="s">
        <v>224</v>
      </c>
      <c r="AQ5" s="653"/>
      <c r="AR5" s="653"/>
      <c r="AS5" s="653"/>
      <c r="AT5" s="653"/>
      <c r="AU5" s="653"/>
      <c r="AV5" s="653"/>
      <c r="AW5" s="653"/>
      <c r="AX5" s="653"/>
      <c r="AY5" s="653"/>
      <c r="AZ5" s="653"/>
      <c r="BA5" s="653"/>
      <c r="BB5" s="653"/>
      <c r="BC5" s="653"/>
      <c r="BD5" s="653"/>
      <c r="BE5" s="653"/>
      <c r="BF5" s="654"/>
      <c r="BG5" s="666">
        <v>6957038</v>
      </c>
      <c r="BH5" s="667"/>
      <c r="BI5" s="667"/>
      <c r="BJ5" s="667"/>
      <c r="BK5" s="667"/>
      <c r="BL5" s="667"/>
      <c r="BM5" s="667"/>
      <c r="BN5" s="668"/>
      <c r="BO5" s="669">
        <v>96.1</v>
      </c>
      <c r="BP5" s="669"/>
      <c r="BQ5" s="669"/>
      <c r="BR5" s="669"/>
      <c r="BS5" s="670">
        <v>105942</v>
      </c>
      <c r="BT5" s="670"/>
      <c r="BU5" s="670"/>
      <c r="BV5" s="670"/>
      <c r="BW5" s="670"/>
      <c r="BX5" s="670"/>
      <c r="BY5" s="670"/>
      <c r="BZ5" s="670"/>
      <c r="CA5" s="670"/>
      <c r="CB5" s="674"/>
      <c r="CD5" s="648" t="s">
        <v>219</v>
      </c>
      <c r="CE5" s="649"/>
      <c r="CF5" s="649"/>
      <c r="CG5" s="649"/>
      <c r="CH5" s="649"/>
      <c r="CI5" s="649"/>
      <c r="CJ5" s="649"/>
      <c r="CK5" s="649"/>
      <c r="CL5" s="649"/>
      <c r="CM5" s="649"/>
      <c r="CN5" s="649"/>
      <c r="CO5" s="649"/>
      <c r="CP5" s="649"/>
      <c r="CQ5" s="650"/>
      <c r="CR5" s="648" t="s">
        <v>225</v>
      </c>
      <c r="CS5" s="649"/>
      <c r="CT5" s="649"/>
      <c r="CU5" s="649"/>
      <c r="CV5" s="649"/>
      <c r="CW5" s="649"/>
      <c r="CX5" s="649"/>
      <c r="CY5" s="650"/>
      <c r="CZ5" s="648" t="s">
        <v>217</v>
      </c>
      <c r="DA5" s="649"/>
      <c r="DB5" s="649"/>
      <c r="DC5" s="650"/>
      <c r="DD5" s="648" t="s">
        <v>226</v>
      </c>
      <c r="DE5" s="649"/>
      <c r="DF5" s="649"/>
      <c r="DG5" s="649"/>
      <c r="DH5" s="649"/>
      <c r="DI5" s="649"/>
      <c r="DJ5" s="649"/>
      <c r="DK5" s="649"/>
      <c r="DL5" s="649"/>
      <c r="DM5" s="649"/>
      <c r="DN5" s="649"/>
      <c r="DO5" s="649"/>
      <c r="DP5" s="650"/>
      <c r="DQ5" s="648" t="s">
        <v>227</v>
      </c>
      <c r="DR5" s="649"/>
      <c r="DS5" s="649"/>
      <c r="DT5" s="649"/>
      <c r="DU5" s="649"/>
      <c r="DV5" s="649"/>
      <c r="DW5" s="649"/>
      <c r="DX5" s="649"/>
      <c r="DY5" s="649"/>
      <c r="DZ5" s="649"/>
      <c r="EA5" s="649"/>
      <c r="EB5" s="649"/>
      <c r="EC5" s="650"/>
    </row>
    <row r="6" spans="2:143" ht="11.25" customHeight="1" x14ac:dyDescent="0.15">
      <c r="B6" s="663" t="s">
        <v>228</v>
      </c>
      <c r="C6" s="664"/>
      <c r="D6" s="664"/>
      <c r="E6" s="664"/>
      <c r="F6" s="664"/>
      <c r="G6" s="664"/>
      <c r="H6" s="664"/>
      <c r="I6" s="664"/>
      <c r="J6" s="664"/>
      <c r="K6" s="664"/>
      <c r="L6" s="664"/>
      <c r="M6" s="664"/>
      <c r="N6" s="664"/>
      <c r="O6" s="664"/>
      <c r="P6" s="664"/>
      <c r="Q6" s="665"/>
      <c r="R6" s="666">
        <v>172734</v>
      </c>
      <c r="S6" s="667"/>
      <c r="T6" s="667"/>
      <c r="U6" s="667"/>
      <c r="V6" s="667"/>
      <c r="W6" s="667"/>
      <c r="X6" s="667"/>
      <c r="Y6" s="668"/>
      <c r="Z6" s="669">
        <v>0.7</v>
      </c>
      <c r="AA6" s="669"/>
      <c r="AB6" s="669"/>
      <c r="AC6" s="669"/>
      <c r="AD6" s="670">
        <v>172734</v>
      </c>
      <c r="AE6" s="670"/>
      <c r="AF6" s="670"/>
      <c r="AG6" s="670"/>
      <c r="AH6" s="670"/>
      <c r="AI6" s="670"/>
      <c r="AJ6" s="670"/>
      <c r="AK6" s="670"/>
      <c r="AL6" s="671">
        <v>1.5</v>
      </c>
      <c r="AM6" s="672"/>
      <c r="AN6" s="672"/>
      <c r="AO6" s="673"/>
      <c r="AP6" s="663" t="s">
        <v>229</v>
      </c>
      <c r="AQ6" s="664"/>
      <c r="AR6" s="664"/>
      <c r="AS6" s="664"/>
      <c r="AT6" s="664"/>
      <c r="AU6" s="664"/>
      <c r="AV6" s="664"/>
      <c r="AW6" s="664"/>
      <c r="AX6" s="664"/>
      <c r="AY6" s="664"/>
      <c r="AZ6" s="664"/>
      <c r="BA6" s="664"/>
      <c r="BB6" s="664"/>
      <c r="BC6" s="664"/>
      <c r="BD6" s="664"/>
      <c r="BE6" s="664"/>
      <c r="BF6" s="665"/>
      <c r="BG6" s="666">
        <v>6957038</v>
      </c>
      <c r="BH6" s="667"/>
      <c r="BI6" s="667"/>
      <c r="BJ6" s="667"/>
      <c r="BK6" s="667"/>
      <c r="BL6" s="667"/>
      <c r="BM6" s="667"/>
      <c r="BN6" s="668"/>
      <c r="BO6" s="669">
        <v>96.1</v>
      </c>
      <c r="BP6" s="669"/>
      <c r="BQ6" s="669"/>
      <c r="BR6" s="669"/>
      <c r="BS6" s="670">
        <v>105942</v>
      </c>
      <c r="BT6" s="670"/>
      <c r="BU6" s="670"/>
      <c r="BV6" s="670"/>
      <c r="BW6" s="670"/>
      <c r="BX6" s="670"/>
      <c r="BY6" s="670"/>
      <c r="BZ6" s="670"/>
      <c r="CA6" s="670"/>
      <c r="CB6" s="674"/>
      <c r="CD6" s="677" t="s">
        <v>230</v>
      </c>
      <c r="CE6" s="678"/>
      <c r="CF6" s="678"/>
      <c r="CG6" s="678"/>
      <c r="CH6" s="678"/>
      <c r="CI6" s="678"/>
      <c r="CJ6" s="678"/>
      <c r="CK6" s="678"/>
      <c r="CL6" s="678"/>
      <c r="CM6" s="678"/>
      <c r="CN6" s="678"/>
      <c r="CO6" s="678"/>
      <c r="CP6" s="678"/>
      <c r="CQ6" s="679"/>
      <c r="CR6" s="666">
        <v>182224</v>
      </c>
      <c r="CS6" s="667"/>
      <c r="CT6" s="667"/>
      <c r="CU6" s="667"/>
      <c r="CV6" s="667"/>
      <c r="CW6" s="667"/>
      <c r="CX6" s="667"/>
      <c r="CY6" s="668"/>
      <c r="CZ6" s="660">
        <v>0.8</v>
      </c>
      <c r="DA6" s="661"/>
      <c r="DB6" s="661"/>
      <c r="DC6" s="680"/>
      <c r="DD6" s="675" t="s">
        <v>128</v>
      </c>
      <c r="DE6" s="667"/>
      <c r="DF6" s="667"/>
      <c r="DG6" s="667"/>
      <c r="DH6" s="667"/>
      <c r="DI6" s="667"/>
      <c r="DJ6" s="667"/>
      <c r="DK6" s="667"/>
      <c r="DL6" s="667"/>
      <c r="DM6" s="667"/>
      <c r="DN6" s="667"/>
      <c r="DO6" s="667"/>
      <c r="DP6" s="668"/>
      <c r="DQ6" s="675">
        <v>182224</v>
      </c>
      <c r="DR6" s="667"/>
      <c r="DS6" s="667"/>
      <c r="DT6" s="667"/>
      <c r="DU6" s="667"/>
      <c r="DV6" s="667"/>
      <c r="DW6" s="667"/>
      <c r="DX6" s="667"/>
      <c r="DY6" s="667"/>
      <c r="DZ6" s="667"/>
      <c r="EA6" s="667"/>
      <c r="EB6" s="667"/>
      <c r="EC6" s="676"/>
    </row>
    <row r="7" spans="2:143" ht="11.25" customHeight="1" x14ac:dyDescent="0.15">
      <c r="B7" s="663" t="s">
        <v>232</v>
      </c>
      <c r="C7" s="664"/>
      <c r="D7" s="664"/>
      <c r="E7" s="664"/>
      <c r="F7" s="664"/>
      <c r="G7" s="664"/>
      <c r="H7" s="664"/>
      <c r="I7" s="664"/>
      <c r="J7" s="664"/>
      <c r="K7" s="664"/>
      <c r="L7" s="664"/>
      <c r="M7" s="664"/>
      <c r="N7" s="664"/>
      <c r="O7" s="664"/>
      <c r="P7" s="664"/>
      <c r="Q7" s="665"/>
      <c r="R7" s="666">
        <v>5268</v>
      </c>
      <c r="S7" s="667"/>
      <c r="T7" s="667"/>
      <c r="U7" s="667"/>
      <c r="V7" s="667"/>
      <c r="W7" s="667"/>
      <c r="X7" s="667"/>
      <c r="Y7" s="668"/>
      <c r="Z7" s="669">
        <v>0</v>
      </c>
      <c r="AA7" s="669"/>
      <c r="AB7" s="669"/>
      <c r="AC7" s="669"/>
      <c r="AD7" s="670">
        <v>5268</v>
      </c>
      <c r="AE7" s="670"/>
      <c r="AF7" s="670"/>
      <c r="AG7" s="670"/>
      <c r="AH7" s="670"/>
      <c r="AI7" s="670"/>
      <c r="AJ7" s="670"/>
      <c r="AK7" s="670"/>
      <c r="AL7" s="671">
        <v>0</v>
      </c>
      <c r="AM7" s="672"/>
      <c r="AN7" s="672"/>
      <c r="AO7" s="673"/>
      <c r="AP7" s="663" t="s">
        <v>233</v>
      </c>
      <c r="AQ7" s="664"/>
      <c r="AR7" s="664"/>
      <c r="AS7" s="664"/>
      <c r="AT7" s="664"/>
      <c r="AU7" s="664"/>
      <c r="AV7" s="664"/>
      <c r="AW7" s="664"/>
      <c r="AX7" s="664"/>
      <c r="AY7" s="664"/>
      <c r="AZ7" s="664"/>
      <c r="BA7" s="664"/>
      <c r="BB7" s="664"/>
      <c r="BC7" s="664"/>
      <c r="BD7" s="664"/>
      <c r="BE7" s="664"/>
      <c r="BF7" s="665"/>
      <c r="BG7" s="666">
        <v>2730272</v>
      </c>
      <c r="BH7" s="667"/>
      <c r="BI7" s="667"/>
      <c r="BJ7" s="667"/>
      <c r="BK7" s="667"/>
      <c r="BL7" s="667"/>
      <c r="BM7" s="667"/>
      <c r="BN7" s="668"/>
      <c r="BO7" s="669">
        <v>37.700000000000003</v>
      </c>
      <c r="BP7" s="669"/>
      <c r="BQ7" s="669"/>
      <c r="BR7" s="669"/>
      <c r="BS7" s="670">
        <v>105942</v>
      </c>
      <c r="BT7" s="670"/>
      <c r="BU7" s="670"/>
      <c r="BV7" s="670"/>
      <c r="BW7" s="670"/>
      <c r="BX7" s="670"/>
      <c r="BY7" s="670"/>
      <c r="BZ7" s="670"/>
      <c r="CA7" s="670"/>
      <c r="CB7" s="674"/>
      <c r="CD7" s="681" t="s">
        <v>234</v>
      </c>
      <c r="CE7" s="682"/>
      <c r="CF7" s="682"/>
      <c r="CG7" s="682"/>
      <c r="CH7" s="682"/>
      <c r="CI7" s="682"/>
      <c r="CJ7" s="682"/>
      <c r="CK7" s="682"/>
      <c r="CL7" s="682"/>
      <c r="CM7" s="682"/>
      <c r="CN7" s="682"/>
      <c r="CO7" s="682"/>
      <c r="CP7" s="682"/>
      <c r="CQ7" s="683"/>
      <c r="CR7" s="666">
        <v>2600768</v>
      </c>
      <c r="CS7" s="667"/>
      <c r="CT7" s="667"/>
      <c r="CU7" s="667"/>
      <c r="CV7" s="667"/>
      <c r="CW7" s="667"/>
      <c r="CX7" s="667"/>
      <c r="CY7" s="668"/>
      <c r="CZ7" s="669">
        <v>11.7</v>
      </c>
      <c r="DA7" s="669"/>
      <c r="DB7" s="669"/>
      <c r="DC7" s="669"/>
      <c r="DD7" s="675">
        <v>428458</v>
      </c>
      <c r="DE7" s="667"/>
      <c r="DF7" s="667"/>
      <c r="DG7" s="667"/>
      <c r="DH7" s="667"/>
      <c r="DI7" s="667"/>
      <c r="DJ7" s="667"/>
      <c r="DK7" s="667"/>
      <c r="DL7" s="667"/>
      <c r="DM7" s="667"/>
      <c r="DN7" s="667"/>
      <c r="DO7" s="667"/>
      <c r="DP7" s="668"/>
      <c r="DQ7" s="675">
        <v>1978547</v>
      </c>
      <c r="DR7" s="667"/>
      <c r="DS7" s="667"/>
      <c r="DT7" s="667"/>
      <c r="DU7" s="667"/>
      <c r="DV7" s="667"/>
      <c r="DW7" s="667"/>
      <c r="DX7" s="667"/>
      <c r="DY7" s="667"/>
      <c r="DZ7" s="667"/>
      <c r="EA7" s="667"/>
      <c r="EB7" s="667"/>
      <c r="EC7" s="676"/>
    </row>
    <row r="8" spans="2:143" ht="11.25" customHeight="1" x14ac:dyDescent="0.15">
      <c r="B8" s="663" t="s">
        <v>235</v>
      </c>
      <c r="C8" s="664"/>
      <c r="D8" s="664"/>
      <c r="E8" s="664"/>
      <c r="F8" s="664"/>
      <c r="G8" s="664"/>
      <c r="H8" s="664"/>
      <c r="I8" s="664"/>
      <c r="J8" s="664"/>
      <c r="K8" s="664"/>
      <c r="L8" s="664"/>
      <c r="M8" s="664"/>
      <c r="N8" s="664"/>
      <c r="O8" s="664"/>
      <c r="P8" s="664"/>
      <c r="Q8" s="665"/>
      <c r="R8" s="666">
        <v>53387</v>
      </c>
      <c r="S8" s="667"/>
      <c r="T8" s="667"/>
      <c r="U8" s="667"/>
      <c r="V8" s="667"/>
      <c r="W8" s="667"/>
      <c r="X8" s="667"/>
      <c r="Y8" s="668"/>
      <c r="Z8" s="669">
        <v>0.2</v>
      </c>
      <c r="AA8" s="669"/>
      <c r="AB8" s="669"/>
      <c r="AC8" s="669"/>
      <c r="AD8" s="670">
        <v>53387</v>
      </c>
      <c r="AE8" s="670"/>
      <c r="AF8" s="670"/>
      <c r="AG8" s="670"/>
      <c r="AH8" s="670"/>
      <c r="AI8" s="670"/>
      <c r="AJ8" s="670"/>
      <c r="AK8" s="670"/>
      <c r="AL8" s="671">
        <v>0.4</v>
      </c>
      <c r="AM8" s="672"/>
      <c r="AN8" s="672"/>
      <c r="AO8" s="673"/>
      <c r="AP8" s="663" t="s">
        <v>236</v>
      </c>
      <c r="AQ8" s="664"/>
      <c r="AR8" s="664"/>
      <c r="AS8" s="664"/>
      <c r="AT8" s="664"/>
      <c r="AU8" s="664"/>
      <c r="AV8" s="664"/>
      <c r="AW8" s="664"/>
      <c r="AX8" s="664"/>
      <c r="AY8" s="664"/>
      <c r="AZ8" s="664"/>
      <c r="BA8" s="664"/>
      <c r="BB8" s="664"/>
      <c r="BC8" s="664"/>
      <c r="BD8" s="664"/>
      <c r="BE8" s="664"/>
      <c r="BF8" s="665"/>
      <c r="BG8" s="666">
        <v>87130</v>
      </c>
      <c r="BH8" s="667"/>
      <c r="BI8" s="667"/>
      <c r="BJ8" s="667"/>
      <c r="BK8" s="667"/>
      <c r="BL8" s="667"/>
      <c r="BM8" s="667"/>
      <c r="BN8" s="668"/>
      <c r="BO8" s="669">
        <v>1.2</v>
      </c>
      <c r="BP8" s="669"/>
      <c r="BQ8" s="669"/>
      <c r="BR8" s="669"/>
      <c r="BS8" s="670" t="s">
        <v>128</v>
      </c>
      <c r="BT8" s="670"/>
      <c r="BU8" s="670"/>
      <c r="BV8" s="670"/>
      <c r="BW8" s="670"/>
      <c r="BX8" s="670"/>
      <c r="BY8" s="670"/>
      <c r="BZ8" s="670"/>
      <c r="CA8" s="670"/>
      <c r="CB8" s="674"/>
      <c r="CD8" s="681" t="s">
        <v>237</v>
      </c>
      <c r="CE8" s="682"/>
      <c r="CF8" s="682"/>
      <c r="CG8" s="682"/>
      <c r="CH8" s="682"/>
      <c r="CI8" s="682"/>
      <c r="CJ8" s="682"/>
      <c r="CK8" s="682"/>
      <c r="CL8" s="682"/>
      <c r="CM8" s="682"/>
      <c r="CN8" s="682"/>
      <c r="CO8" s="682"/>
      <c r="CP8" s="682"/>
      <c r="CQ8" s="683"/>
      <c r="CR8" s="666">
        <v>8372862</v>
      </c>
      <c r="CS8" s="667"/>
      <c r="CT8" s="667"/>
      <c r="CU8" s="667"/>
      <c r="CV8" s="667"/>
      <c r="CW8" s="667"/>
      <c r="CX8" s="667"/>
      <c r="CY8" s="668"/>
      <c r="CZ8" s="669">
        <v>37.799999999999997</v>
      </c>
      <c r="DA8" s="669"/>
      <c r="DB8" s="669"/>
      <c r="DC8" s="669"/>
      <c r="DD8" s="675">
        <v>202337</v>
      </c>
      <c r="DE8" s="667"/>
      <c r="DF8" s="667"/>
      <c r="DG8" s="667"/>
      <c r="DH8" s="667"/>
      <c r="DI8" s="667"/>
      <c r="DJ8" s="667"/>
      <c r="DK8" s="667"/>
      <c r="DL8" s="667"/>
      <c r="DM8" s="667"/>
      <c r="DN8" s="667"/>
      <c r="DO8" s="667"/>
      <c r="DP8" s="668"/>
      <c r="DQ8" s="675">
        <v>3298620</v>
      </c>
      <c r="DR8" s="667"/>
      <c r="DS8" s="667"/>
      <c r="DT8" s="667"/>
      <c r="DU8" s="667"/>
      <c r="DV8" s="667"/>
      <c r="DW8" s="667"/>
      <c r="DX8" s="667"/>
      <c r="DY8" s="667"/>
      <c r="DZ8" s="667"/>
      <c r="EA8" s="667"/>
      <c r="EB8" s="667"/>
      <c r="EC8" s="676"/>
    </row>
    <row r="9" spans="2:143" ht="11.25" customHeight="1" x14ac:dyDescent="0.15">
      <c r="B9" s="663" t="s">
        <v>238</v>
      </c>
      <c r="C9" s="664"/>
      <c r="D9" s="664"/>
      <c r="E9" s="664"/>
      <c r="F9" s="664"/>
      <c r="G9" s="664"/>
      <c r="H9" s="664"/>
      <c r="I9" s="664"/>
      <c r="J9" s="664"/>
      <c r="K9" s="664"/>
      <c r="L9" s="664"/>
      <c r="M9" s="664"/>
      <c r="N9" s="664"/>
      <c r="O9" s="664"/>
      <c r="P9" s="664"/>
      <c r="Q9" s="665"/>
      <c r="R9" s="666">
        <v>63087</v>
      </c>
      <c r="S9" s="667"/>
      <c r="T9" s="667"/>
      <c r="U9" s="667"/>
      <c r="V9" s="667"/>
      <c r="W9" s="667"/>
      <c r="X9" s="667"/>
      <c r="Y9" s="668"/>
      <c r="Z9" s="669">
        <v>0.3</v>
      </c>
      <c r="AA9" s="669"/>
      <c r="AB9" s="669"/>
      <c r="AC9" s="669"/>
      <c r="AD9" s="670">
        <v>63087</v>
      </c>
      <c r="AE9" s="670"/>
      <c r="AF9" s="670"/>
      <c r="AG9" s="670"/>
      <c r="AH9" s="670"/>
      <c r="AI9" s="670"/>
      <c r="AJ9" s="670"/>
      <c r="AK9" s="670"/>
      <c r="AL9" s="671">
        <v>0.5</v>
      </c>
      <c r="AM9" s="672"/>
      <c r="AN9" s="672"/>
      <c r="AO9" s="673"/>
      <c r="AP9" s="663" t="s">
        <v>239</v>
      </c>
      <c r="AQ9" s="664"/>
      <c r="AR9" s="664"/>
      <c r="AS9" s="664"/>
      <c r="AT9" s="664"/>
      <c r="AU9" s="664"/>
      <c r="AV9" s="664"/>
      <c r="AW9" s="664"/>
      <c r="AX9" s="664"/>
      <c r="AY9" s="664"/>
      <c r="AZ9" s="664"/>
      <c r="BA9" s="664"/>
      <c r="BB9" s="664"/>
      <c r="BC9" s="664"/>
      <c r="BD9" s="664"/>
      <c r="BE9" s="664"/>
      <c r="BF9" s="665"/>
      <c r="BG9" s="666">
        <v>2107637</v>
      </c>
      <c r="BH9" s="667"/>
      <c r="BI9" s="667"/>
      <c r="BJ9" s="667"/>
      <c r="BK9" s="667"/>
      <c r="BL9" s="667"/>
      <c r="BM9" s="667"/>
      <c r="BN9" s="668"/>
      <c r="BO9" s="669">
        <v>29.1</v>
      </c>
      <c r="BP9" s="669"/>
      <c r="BQ9" s="669"/>
      <c r="BR9" s="669"/>
      <c r="BS9" s="670" t="s">
        <v>128</v>
      </c>
      <c r="BT9" s="670"/>
      <c r="BU9" s="670"/>
      <c r="BV9" s="670"/>
      <c r="BW9" s="670"/>
      <c r="BX9" s="670"/>
      <c r="BY9" s="670"/>
      <c r="BZ9" s="670"/>
      <c r="CA9" s="670"/>
      <c r="CB9" s="674"/>
      <c r="CD9" s="681" t="s">
        <v>240</v>
      </c>
      <c r="CE9" s="682"/>
      <c r="CF9" s="682"/>
      <c r="CG9" s="682"/>
      <c r="CH9" s="682"/>
      <c r="CI9" s="682"/>
      <c r="CJ9" s="682"/>
      <c r="CK9" s="682"/>
      <c r="CL9" s="682"/>
      <c r="CM9" s="682"/>
      <c r="CN9" s="682"/>
      <c r="CO9" s="682"/>
      <c r="CP9" s="682"/>
      <c r="CQ9" s="683"/>
      <c r="CR9" s="666">
        <v>2122089</v>
      </c>
      <c r="CS9" s="667"/>
      <c r="CT9" s="667"/>
      <c r="CU9" s="667"/>
      <c r="CV9" s="667"/>
      <c r="CW9" s="667"/>
      <c r="CX9" s="667"/>
      <c r="CY9" s="668"/>
      <c r="CZ9" s="669">
        <v>9.6</v>
      </c>
      <c r="DA9" s="669"/>
      <c r="DB9" s="669"/>
      <c r="DC9" s="669"/>
      <c r="DD9" s="675">
        <v>309332</v>
      </c>
      <c r="DE9" s="667"/>
      <c r="DF9" s="667"/>
      <c r="DG9" s="667"/>
      <c r="DH9" s="667"/>
      <c r="DI9" s="667"/>
      <c r="DJ9" s="667"/>
      <c r="DK9" s="667"/>
      <c r="DL9" s="667"/>
      <c r="DM9" s="667"/>
      <c r="DN9" s="667"/>
      <c r="DO9" s="667"/>
      <c r="DP9" s="668"/>
      <c r="DQ9" s="675">
        <v>1408166</v>
      </c>
      <c r="DR9" s="667"/>
      <c r="DS9" s="667"/>
      <c r="DT9" s="667"/>
      <c r="DU9" s="667"/>
      <c r="DV9" s="667"/>
      <c r="DW9" s="667"/>
      <c r="DX9" s="667"/>
      <c r="DY9" s="667"/>
      <c r="DZ9" s="667"/>
      <c r="EA9" s="667"/>
      <c r="EB9" s="667"/>
      <c r="EC9" s="676"/>
    </row>
    <row r="10" spans="2:143" ht="11.25" customHeight="1" x14ac:dyDescent="0.15">
      <c r="B10" s="663" t="s">
        <v>241</v>
      </c>
      <c r="C10" s="664"/>
      <c r="D10" s="664"/>
      <c r="E10" s="664"/>
      <c r="F10" s="664"/>
      <c r="G10" s="664"/>
      <c r="H10" s="664"/>
      <c r="I10" s="664"/>
      <c r="J10" s="664"/>
      <c r="K10" s="664"/>
      <c r="L10" s="664"/>
      <c r="M10" s="664"/>
      <c r="N10" s="664"/>
      <c r="O10" s="664"/>
      <c r="P10" s="664"/>
      <c r="Q10" s="665"/>
      <c r="R10" s="666" t="s">
        <v>128</v>
      </c>
      <c r="S10" s="667"/>
      <c r="T10" s="667"/>
      <c r="U10" s="667"/>
      <c r="V10" s="667"/>
      <c r="W10" s="667"/>
      <c r="X10" s="667"/>
      <c r="Y10" s="668"/>
      <c r="Z10" s="669" t="s">
        <v>128</v>
      </c>
      <c r="AA10" s="669"/>
      <c r="AB10" s="669"/>
      <c r="AC10" s="669"/>
      <c r="AD10" s="670" t="s">
        <v>128</v>
      </c>
      <c r="AE10" s="670"/>
      <c r="AF10" s="670"/>
      <c r="AG10" s="670"/>
      <c r="AH10" s="670"/>
      <c r="AI10" s="670"/>
      <c r="AJ10" s="670"/>
      <c r="AK10" s="670"/>
      <c r="AL10" s="671" t="s">
        <v>128</v>
      </c>
      <c r="AM10" s="672"/>
      <c r="AN10" s="672"/>
      <c r="AO10" s="673"/>
      <c r="AP10" s="663" t="s">
        <v>242</v>
      </c>
      <c r="AQ10" s="664"/>
      <c r="AR10" s="664"/>
      <c r="AS10" s="664"/>
      <c r="AT10" s="664"/>
      <c r="AU10" s="664"/>
      <c r="AV10" s="664"/>
      <c r="AW10" s="664"/>
      <c r="AX10" s="664"/>
      <c r="AY10" s="664"/>
      <c r="AZ10" s="664"/>
      <c r="BA10" s="664"/>
      <c r="BB10" s="664"/>
      <c r="BC10" s="664"/>
      <c r="BD10" s="664"/>
      <c r="BE10" s="664"/>
      <c r="BF10" s="665"/>
      <c r="BG10" s="666">
        <v>160987</v>
      </c>
      <c r="BH10" s="667"/>
      <c r="BI10" s="667"/>
      <c r="BJ10" s="667"/>
      <c r="BK10" s="667"/>
      <c r="BL10" s="667"/>
      <c r="BM10" s="667"/>
      <c r="BN10" s="668"/>
      <c r="BO10" s="669">
        <v>2.2000000000000002</v>
      </c>
      <c r="BP10" s="669"/>
      <c r="BQ10" s="669"/>
      <c r="BR10" s="669"/>
      <c r="BS10" s="670" t="s">
        <v>128</v>
      </c>
      <c r="BT10" s="670"/>
      <c r="BU10" s="670"/>
      <c r="BV10" s="670"/>
      <c r="BW10" s="670"/>
      <c r="BX10" s="670"/>
      <c r="BY10" s="670"/>
      <c r="BZ10" s="670"/>
      <c r="CA10" s="670"/>
      <c r="CB10" s="674"/>
      <c r="CD10" s="681" t="s">
        <v>243</v>
      </c>
      <c r="CE10" s="682"/>
      <c r="CF10" s="682"/>
      <c r="CG10" s="682"/>
      <c r="CH10" s="682"/>
      <c r="CI10" s="682"/>
      <c r="CJ10" s="682"/>
      <c r="CK10" s="682"/>
      <c r="CL10" s="682"/>
      <c r="CM10" s="682"/>
      <c r="CN10" s="682"/>
      <c r="CO10" s="682"/>
      <c r="CP10" s="682"/>
      <c r="CQ10" s="683"/>
      <c r="CR10" s="666">
        <v>82000</v>
      </c>
      <c r="CS10" s="667"/>
      <c r="CT10" s="667"/>
      <c r="CU10" s="667"/>
      <c r="CV10" s="667"/>
      <c r="CW10" s="667"/>
      <c r="CX10" s="667"/>
      <c r="CY10" s="668"/>
      <c r="CZ10" s="669">
        <v>0.4</v>
      </c>
      <c r="DA10" s="669"/>
      <c r="DB10" s="669"/>
      <c r="DC10" s="669"/>
      <c r="DD10" s="675" t="s">
        <v>128</v>
      </c>
      <c r="DE10" s="667"/>
      <c r="DF10" s="667"/>
      <c r="DG10" s="667"/>
      <c r="DH10" s="667"/>
      <c r="DI10" s="667"/>
      <c r="DJ10" s="667"/>
      <c r="DK10" s="667"/>
      <c r="DL10" s="667"/>
      <c r="DM10" s="667"/>
      <c r="DN10" s="667"/>
      <c r="DO10" s="667"/>
      <c r="DP10" s="668"/>
      <c r="DQ10" s="675">
        <v>12000</v>
      </c>
      <c r="DR10" s="667"/>
      <c r="DS10" s="667"/>
      <c r="DT10" s="667"/>
      <c r="DU10" s="667"/>
      <c r="DV10" s="667"/>
      <c r="DW10" s="667"/>
      <c r="DX10" s="667"/>
      <c r="DY10" s="667"/>
      <c r="DZ10" s="667"/>
      <c r="EA10" s="667"/>
      <c r="EB10" s="667"/>
      <c r="EC10" s="676"/>
    </row>
    <row r="11" spans="2:143" ht="11.25" customHeight="1" x14ac:dyDescent="0.15">
      <c r="B11" s="663" t="s">
        <v>244</v>
      </c>
      <c r="C11" s="664"/>
      <c r="D11" s="664"/>
      <c r="E11" s="664"/>
      <c r="F11" s="664"/>
      <c r="G11" s="664"/>
      <c r="H11" s="664"/>
      <c r="I11" s="664"/>
      <c r="J11" s="664"/>
      <c r="K11" s="664"/>
      <c r="L11" s="664"/>
      <c r="M11" s="664"/>
      <c r="N11" s="664"/>
      <c r="O11" s="664"/>
      <c r="P11" s="664"/>
      <c r="Q11" s="665"/>
      <c r="R11" s="666">
        <v>1114391</v>
      </c>
      <c r="S11" s="667"/>
      <c r="T11" s="667"/>
      <c r="U11" s="667"/>
      <c r="V11" s="667"/>
      <c r="W11" s="667"/>
      <c r="X11" s="667"/>
      <c r="Y11" s="668"/>
      <c r="Z11" s="671">
        <v>4.8</v>
      </c>
      <c r="AA11" s="672"/>
      <c r="AB11" s="672"/>
      <c r="AC11" s="684"/>
      <c r="AD11" s="675">
        <v>1114391</v>
      </c>
      <c r="AE11" s="667"/>
      <c r="AF11" s="667"/>
      <c r="AG11" s="667"/>
      <c r="AH11" s="667"/>
      <c r="AI11" s="667"/>
      <c r="AJ11" s="667"/>
      <c r="AK11" s="668"/>
      <c r="AL11" s="671">
        <v>9.4</v>
      </c>
      <c r="AM11" s="672"/>
      <c r="AN11" s="672"/>
      <c r="AO11" s="673"/>
      <c r="AP11" s="663" t="s">
        <v>245</v>
      </c>
      <c r="AQ11" s="664"/>
      <c r="AR11" s="664"/>
      <c r="AS11" s="664"/>
      <c r="AT11" s="664"/>
      <c r="AU11" s="664"/>
      <c r="AV11" s="664"/>
      <c r="AW11" s="664"/>
      <c r="AX11" s="664"/>
      <c r="AY11" s="664"/>
      <c r="AZ11" s="664"/>
      <c r="BA11" s="664"/>
      <c r="BB11" s="664"/>
      <c r="BC11" s="664"/>
      <c r="BD11" s="664"/>
      <c r="BE11" s="664"/>
      <c r="BF11" s="665"/>
      <c r="BG11" s="666">
        <v>374518</v>
      </c>
      <c r="BH11" s="667"/>
      <c r="BI11" s="667"/>
      <c r="BJ11" s="667"/>
      <c r="BK11" s="667"/>
      <c r="BL11" s="667"/>
      <c r="BM11" s="667"/>
      <c r="BN11" s="668"/>
      <c r="BO11" s="669">
        <v>5.2</v>
      </c>
      <c r="BP11" s="669"/>
      <c r="BQ11" s="669"/>
      <c r="BR11" s="669"/>
      <c r="BS11" s="670">
        <v>105942</v>
      </c>
      <c r="BT11" s="670"/>
      <c r="BU11" s="670"/>
      <c r="BV11" s="670"/>
      <c r="BW11" s="670"/>
      <c r="BX11" s="670"/>
      <c r="BY11" s="670"/>
      <c r="BZ11" s="670"/>
      <c r="CA11" s="670"/>
      <c r="CB11" s="674"/>
      <c r="CD11" s="681" t="s">
        <v>246</v>
      </c>
      <c r="CE11" s="682"/>
      <c r="CF11" s="682"/>
      <c r="CG11" s="682"/>
      <c r="CH11" s="682"/>
      <c r="CI11" s="682"/>
      <c r="CJ11" s="682"/>
      <c r="CK11" s="682"/>
      <c r="CL11" s="682"/>
      <c r="CM11" s="682"/>
      <c r="CN11" s="682"/>
      <c r="CO11" s="682"/>
      <c r="CP11" s="682"/>
      <c r="CQ11" s="683"/>
      <c r="CR11" s="666">
        <v>423466</v>
      </c>
      <c r="CS11" s="667"/>
      <c r="CT11" s="667"/>
      <c r="CU11" s="667"/>
      <c r="CV11" s="667"/>
      <c r="CW11" s="667"/>
      <c r="CX11" s="667"/>
      <c r="CY11" s="668"/>
      <c r="CZ11" s="669">
        <v>1.9</v>
      </c>
      <c r="DA11" s="669"/>
      <c r="DB11" s="669"/>
      <c r="DC11" s="669"/>
      <c r="DD11" s="675">
        <v>117984</v>
      </c>
      <c r="DE11" s="667"/>
      <c r="DF11" s="667"/>
      <c r="DG11" s="667"/>
      <c r="DH11" s="667"/>
      <c r="DI11" s="667"/>
      <c r="DJ11" s="667"/>
      <c r="DK11" s="667"/>
      <c r="DL11" s="667"/>
      <c r="DM11" s="667"/>
      <c r="DN11" s="667"/>
      <c r="DO11" s="667"/>
      <c r="DP11" s="668"/>
      <c r="DQ11" s="675">
        <v>189198</v>
      </c>
      <c r="DR11" s="667"/>
      <c r="DS11" s="667"/>
      <c r="DT11" s="667"/>
      <c r="DU11" s="667"/>
      <c r="DV11" s="667"/>
      <c r="DW11" s="667"/>
      <c r="DX11" s="667"/>
      <c r="DY11" s="667"/>
      <c r="DZ11" s="667"/>
      <c r="EA11" s="667"/>
      <c r="EB11" s="667"/>
      <c r="EC11" s="676"/>
    </row>
    <row r="12" spans="2:143" ht="11.25" customHeight="1" x14ac:dyDescent="0.15">
      <c r="B12" s="663" t="s">
        <v>247</v>
      </c>
      <c r="C12" s="664"/>
      <c r="D12" s="664"/>
      <c r="E12" s="664"/>
      <c r="F12" s="664"/>
      <c r="G12" s="664"/>
      <c r="H12" s="664"/>
      <c r="I12" s="664"/>
      <c r="J12" s="664"/>
      <c r="K12" s="664"/>
      <c r="L12" s="664"/>
      <c r="M12" s="664"/>
      <c r="N12" s="664"/>
      <c r="O12" s="664"/>
      <c r="P12" s="664"/>
      <c r="Q12" s="665"/>
      <c r="R12" s="666">
        <v>131789</v>
      </c>
      <c r="S12" s="667"/>
      <c r="T12" s="667"/>
      <c r="U12" s="667"/>
      <c r="V12" s="667"/>
      <c r="W12" s="667"/>
      <c r="X12" s="667"/>
      <c r="Y12" s="668"/>
      <c r="Z12" s="669">
        <v>0.6</v>
      </c>
      <c r="AA12" s="669"/>
      <c r="AB12" s="669"/>
      <c r="AC12" s="669"/>
      <c r="AD12" s="670">
        <v>131789</v>
      </c>
      <c r="AE12" s="670"/>
      <c r="AF12" s="670"/>
      <c r="AG12" s="670"/>
      <c r="AH12" s="670"/>
      <c r="AI12" s="670"/>
      <c r="AJ12" s="670"/>
      <c r="AK12" s="670"/>
      <c r="AL12" s="671">
        <v>1.1000000000000001</v>
      </c>
      <c r="AM12" s="672"/>
      <c r="AN12" s="672"/>
      <c r="AO12" s="673"/>
      <c r="AP12" s="663" t="s">
        <v>248</v>
      </c>
      <c r="AQ12" s="664"/>
      <c r="AR12" s="664"/>
      <c r="AS12" s="664"/>
      <c r="AT12" s="664"/>
      <c r="AU12" s="664"/>
      <c r="AV12" s="664"/>
      <c r="AW12" s="664"/>
      <c r="AX12" s="664"/>
      <c r="AY12" s="664"/>
      <c r="AZ12" s="664"/>
      <c r="BA12" s="664"/>
      <c r="BB12" s="664"/>
      <c r="BC12" s="664"/>
      <c r="BD12" s="664"/>
      <c r="BE12" s="664"/>
      <c r="BF12" s="665"/>
      <c r="BG12" s="666">
        <v>3765231</v>
      </c>
      <c r="BH12" s="667"/>
      <c r="BI12" s="667"/>
      <c r="BJ12" s="667"/>
      <c r="BK12" s="667"/>
      <c r="BL12" s="667"/>
      <c r="BM12" s="667"/>
      <c r="BN12" s="668"/>
      <c r="BO12" s="669">
        <v>52</v>
      </c>
      <c r="BP12" s="669"/>
      <c r="BQ12" s="669"/>
      <c r="BR12" s="669"/>
      <c r="BS12" s="670" t="s">
        <v>128</v>
      </c>
      <c r="BT12" s="670"/>
      <c r="BU12" s="670"/>
      <c r="BV12" s="670"/>
      <c r="BW12" s="670"/>
      <c r="BX12" s="670"/>
      <c r="BY12" s="670"/>
      <c r="BZ12" s="670"/>
      <c r="CA12" s="670"/>
      <c r="CB12" s="674"/>
      <c r="CD12" s="681" t="s">
        <v>249</v>
      </c>
      <c r="CE12" s="682"/>
      <c r="CF12" s="682"/>
      <c r="CG12" s="682"/>
      <c r="CH12" s="682"/>
      <c r="CI12" s="682"/>
      <c r="CJ12" s="682"/>
      <c r="CK12" s="682"/>
      <c r="CL12" s="682"/>
      <c r="CM12" s="682"/>
      <c r="CN12" s="682"/>
      <c r="CO12" s="682"/>
      <c r="CP12" s="682"/>
      <c r="CQ12" s="683"/>
      <c r="CR12" s="666">
        <v>415403</v>
      </c>
      <c r="CS12" s="667"/>
      <c r="CT12" s="667"/>
      <c r="CU12" s="667"/>
      <c r="CV12" s="667"/>
      <c r="CW12" s="667"/>
      <c r="CX12" s="667"/>
      <c r="CY12" s="668"/>
      <c r="CZ12" s="669">
        <v>1.9</v>
      </c>
      <c r="DA12" s="669"/>
      <c r="DB12" s="669"/>
      <c r="DC12" s="669"/>
      <c r="DD12" s="675">
        <v>7567</v>
      </c>
      <c r="DE12" s="667"/>
      <c r="DF12" s="667"/>
      <c r="DG12" s="667"/>
      <c r="DH12" s="667"/>
      <c r="DI12" s="667"/>
      <c r="DJ12" s="667"/>
      <c r="DK12" s="667"/>
      <c r="DL12" s="667"/>
      <c r="DM12" s="667"/>
      <c r="DN12" s="667"/>
      <c r="DO12" s="667"/>
      <c r="DP12" s="668"/>
      <c r="DQ12" s="675">
        <v>152559</v>
      </c>
      <c r="DR12" s="667"/>
      <c r="DS12" s="667"/>
      <c r="DT12" s="667"/>
      <c r="DU12" s="667"/>
      <c r="DV12" s="667"/>
      <c r="DW12" s="667"/>
      <c r="DX12" s="667"/>
      <c r="DY12" s="667"/>
      <c r="DZ12" s="667"/>
      <c r="EA12" s="667"/>
      <c r="EB12" s="667"/>
      <c r="EC12" s="676"/>
    </row>
    <row r="13" spans="2:143" ht="11.25" customHeight="1" x14ac:dyDescent="0.15">
      <c r="B13" s="663" t="s">
        <v>250</v>
      </c>
      <c r="C13" s="664"/>
      <c r="D13" s="664"/>
      <c r="E13" s="664"/>
      <c r="F13" s="664"/>
      <c r="G13" s="664"/>
      <c r="H13" s="664"/>
      <c r="I13" s="664"/>
      <c r="J13" s="664"/>
      <c r="K13" s="664"/>
      <c r="L13" s="664"/>
      <c r="M13" s="664"/>
      <c r="N13" s="664"/>
      <c r="O13" s="664"/>
      <c r="P13" s="664"/>
      <c r="Q13" s="665"/>
      <c r="R13" s="666" t="s">
        <v>128</v>
      </c>
      <c r="S13" s="667"/>
      <c r="T13" s="667"/>
      <c r="U13" s="667"/>
      <c r="V13" s="667"/>
      <c r="W13" s="667"/>
      <c r="X13" s="667"/>
      <c r="Y13" s="668"/>
      <c r="Z13" s="669" t="s">
        <v>128</v>
      </c>
      <c r="AA13" s="669"/>
      <c r="AB13" s="669"/>
      <c r="AC13" s="669"/>
      <c r="AD13" s="670" t="s">
        <v>128</v>
      </c>
      <c r="AE13" s="670"/>
      <c r="AF13" s="670"/>
      <c r="AG13" s="670"/>
      <c r="AH13" s="670"/>
      <c r="AI13" s="670"/>
      <c r="AJ13" s="670"/>
      <c r="AK13" s="670"/>
      <c r="AL13" s="671" t="s">
        <v>128</v>
      </c>
      <c r="AM13" s="672"/>
      <c r="AN13" s="672"/>
      <c r="AO13" s="673"/>
      <c r="AP13" s="663" t="s">
        <v>251</v>
      </c>
      <c r="AQ13" s="664"/>
      <c r="AR13" s="664"/>
      <c r="AS13" s="664"/>
      <c r="AT13" s="664"/>
      <c r="AU13" s="664"/>
      <c r="AV13" s="664"/>
      <c r="AW13" s="664"/>
      <c r="AX13" s="664"/>
      <c r="AY13" s="664"/>
      <c r="AZ13" s="664"/>
      <c r="BA13" s="664"/>
      <c r="BB13" s="664"/>
      <c r="BC13" s="664"/>
      <c r="BD13" s="664"/>
      <c r="BE13" s="664"/>
      <c r="BF13" s="665"/>
      <c r="BG13" s="666">
        <v>3753719</v>
      </c>
      <c r="BH13" s="667"/>
      <c r="BI13" s="667"/>
      <c r="BJ13" s="667"/>
      <c r="BK13" s="667"/>
      <c r="BL13" s="667"/>
      <c r="BM13" s="667"/>
      <c r="BN13" s="668"/>
      <c r="BO13" s="669">
        <v>51.9</v>
      </c>
      <c r="BP13" s="669"/>
      <c r="BQ13" s="669"/>
      <c r="BR13" s="669"/>
      <c r="BS13" s="670" t="s">
        <v>128</v>
      </c>
      <c r="BT13" s="670"/>
      <c r="BU13" s="670"/>
      <c r="BV13" s="670"/>
      <c r="BW13" s="670"/>
      <c r="BX13" s="670"/>
      <c r="BY13" s="670"/>
      <c r="BZ13" s="670"/>
      <c r="CA13" s="670"/>
      <c r="CB13" s="674"/>
      <c r="CD13" s="681" t="s">
        <v>252</v>
      </c>
      <c r="CE13" s="682"/>
      <c r="CF13" s="682"/>
      <c r="CG13" s="682"/>
      <c r="CH13" s="682"/>
      <c r="CI13" s="682"/>
      <c r="CJ13" s="682"/>
      <c r="CK13" s="682"/>
      <c r="CL13" s="682"/>
      <c r="CM13" s="682"/>
      <c r="CN13" s="682"/>
      <c r="CO13" s="682"/>
      <c r="CP13" s="682"/>
      <c r="CQ13" s="683"/>
      <c r="CR13" s="666">
        <v>2523750</v>
      </c>
      <c r="CS13" s="667"/>
      <c r="CT13" s="667"/>
      <c r="CU13" s="667"/>
      <c r="CV13" s="667"/>
      <c r="CW13" s="667"/>
      <c r="CX13" s="667"/>
      <c r="CY13" s="668"/>
      <c r="CZ13" s="669">
        <v>11.4</v>
      </c>
      <c r="DA13" s="669"/>
      <c r="DB13" s="669"/>
      <c r="DC13" s="669"/>
      <c r="DD13" s="675">
        <v>1367922</v>
      </c>
      <c r="DE13" s="667"/>
      <c r="DF13" s="667"/>
      <c r="DG13" s="667"/>
      <c r="DH13" s="667"/>
      <c r="DI13" s="667"/>
      <c r="DJ13" s="667"/>
      <c r="DK13" s="667"/>
      <c r="DL13" s="667"/>
      <c r="DM13" s="667"/>
      <c r="DN13" s="667"/>
      <c r="DO13" s="667"/>
      <c r="DP13" s="668"/>
      <c r="DQ13" s="675">
        <v>1287344</v>
      </c>
      <c r="DR13" s="667"/>
      <c r="DS13" s="667"/>
      <c r="DT13" s="667"/>
      <c r="DU13" s="667"/>
      <c r="DV13" s="667"/>
      <c r="DW13" s="667"/>
      <c r="DX13" s="667"/>
      <c r="DY13" s="667"/>
      <c r="DZ13" s="667"/>
      <c r="EA13" s="667"/>
      <c r="EB13" s="667"/>
      <c r="EC13" s="676"/>
    </row>
    <row r="14" spans="2:143" ht="11.25" customHeight="1" x14ac:dyDescent="0.15">
      <c r="B14" s="663" t="s">
        <v>253</v>
      </c>
      <c r="C14" s="664"/>
      <c r="D14" s="664"/>
      <c r="E14" s="664"/>
      <c r="F14" s="664"/>
      <c r="G14" s="664"/>
      <c r="H14" s="664"/>
      <c r="I14" s="664"/>
      <c r="J14" s="664"/>
      <c r="K14" s="664"/>
      <c r="L14" s="664"/>
      <c r="M14" s="664"/>
      <c r="N14" s="664"/>
      <c r="O14" s="664"/>
      <c r="P14" s="664"/>
      <c r="Q14" s="665"/>
      <c r="R14" s="666" t="s">
        <v>128</v>
      </c>
      <c r="S14" s="667"/>
      <c r="T14" s="667"/>
      <c r="U14" s="667"/>
      <c r="V14" s="667"/>
      <c r="W14" s="667"/>
      <c r="X14" s="667"/>
      <c r="Y14" s="668"/>
      <c r="Z14" s="669" t="s">
        <v>128</v>
      </c>
      <c r="AA14" s="669"/>
      <c r="AB14" s="669"/>
      <c r="AC14" s="669"/>
      <c r="AD14" s="670" t="s">
        <v>128</v>
      </c>
      <c r="AE14" s="670"/>
      <c r="AF14" s="670"/>
      <c r="AG14" s="670"/>
      <c r="AH14" s="670"/>
      <c r="AI14" s="670"/>
      <c r="AJ14" s="670"/>
      <c r="AK14" s="670"/>
      <c r="AL14" s="671" t="s">
        <v>128</v>
      </c>
      <c r="AM14" s="672"/>
      <c r="AN14" s="672"/>
      <c r="AO14" s="673"/>
      <c r="AP14" s="663" t="s">
        <v>254</v>
      </c>
      <c r="AQ14" s="664"/>
      <c r="AR14" s="664"/>
      <c r="AS14" s="664"/>
      <c r="AT14" s="664"/>
      <c r="AU14" s="664"/>
      <c r="AV14" s="664"/>
      <c r="AW14" s="664"/>
      <c r="AX14" s="664"/>
      <c r="AY14" s="664"/>
      <c r="AZ14" s="664"/>
      <c r="BA14" s="664"/>
      <c r="BB14" s="664"/>
      <c r="BC14" s="664"/>
      <c r="BD14" s="664"/>
      <c r="BE14" s="664"/>
      <c r="BF14" s="665"/>
      <c r="BG14" s="666">
        <v>178524</v>
      </c>
      <c r="BH14" s="667"/>
      <c r="BI14" s="667"/>
      <c r="BJ14" s="667"/>
      <c r="BK14" s="667"/>
      <c r="BL14" s="667"/>
      <c r="BM14" s="667"/>
      <c r="BN14" s="668"/>
      <c r="BO14" s="669">
        <v>2.5</v>
      </c>
      <c r="BP14" s="669"/>
      <c r="BQ14" s="669"/>
      <c r="BR14" s="669"/>
      <c r="BS14" s="670" t="s">
        <v>128</v>
      </c>
      <c r="BT14" s="670"/>
      <c r="BU14" s="670"/>
      <c r="BV14" s="670"/>
      <c r="BW14" s="670"/>
      <c r="BX14" s="670"/>
      <c r="BY14" s="670"/>
      <c r="BZ14" s="670"/>
      <c r="CA14" s="670"/>
      <c r="CB14" s="674"/>
      <c r="CD14" s="681" t="s">
        <v>255</v>
      </c>
      <c r="CE14" s="682"/>
      <c r="CF14" s="682"/>
      <c r="CG14" s="682"/>
      <c r="CH14" s="682"/>
      <c r="CI14" s="682"/>
      <c r="CJ14" s="682"/>
      <c r="CK14" s="682"/>
      <c r="CL14" s="682"/>
      <c r="CM14" s="682"/>
      <c r="CN14" s="682"/>
      <c r="CO14" s="682"/>
      <c r="CP14" s="682"/>
      <c r="CQ14" s="683"/>
      <c r="CR14" s="666">
        <v>809949</v>
      </c>
      <c r="CS14" s="667"/>
      <c r="CT14" s="667"/>
      <c r="CU14" s="667"/>
      <c r="CV14" s="667"/>
      <c r="CW14" s="667"/>
      <c r="CX14" s="667"/>
      <c r="CY14" s="668"/>
      <c r="CZ14" s="669">
        <v>3.7</v>
      </c>
      <c r="DA14" s="669"/>
      <c r="DB14" s="669"/>
      <c r="DC14" s="669"/>
      <c r="DD14" s="675">
        <v>78987</v>
      </c>
      <c r="DE14" s="667"/>
      <c r="DF14" s="667"/>
      <c r="DG14" s="667"/>
      <c r="DH14" s="667"/>
      <c r="DI14" s="667"/>
      <c r="DJ14" s="667"/>
      <c r="DK14" s="667"/>
      <c r="DL14" s="667"/>
      <c r="DM14" s="667"/>
      <c r="DN14" s="667"/>
      <c r="DO14" s="667"/>
      <c r="DP14" s="668"/>
      <c r="DQ14" s="675">
        <v>717162</v>
      </c>
      <c r="DR14" s="667"/>
      <c r="DS14" s="667"/>
      <c r="DT14" s="667"/>
      <c r="DU14" s="667"/>
      <c r="DV14" s="667"/>
      <c r="DW14" s="667"/>
      <c r="DX14" s="667"/>
      <c r="DY14" s="667"/>
      <c r="DZ14" s="667"/>
      <c r="EA14" s="667"/>
      <c r="EB14" s="667"/>
      <c r="EC14" s="676"/>
    </row>
    <row r="15" spans="2:143" ht="11.25" customHeight="1" x14ac:dyDescent="0.15">
      <c r="B15" s="663" t="s">
        <v>256</v>
      </c>
      <c r="C15" s="664"/>
      <c r="D15" s="664"/>
      <c r="E15" s="664"/>
      <c r="F15" s="664"/>
      <c r="G15" s="664"/>
      <c r="H15" s="664"/>
      <c r="I15" s="664"/>
      <c r="J15" s="664"/>
      <c r="K15" s="664"/>
      <c r="L15" s="664"/>
      <c r="M15" s="664"/>
      <c r="N15" s="664"/>
      <c r="O15" s="664"/>
      <c r="P15" s="664"/>
      <c r="Q15" s="665"/>
      <c r="R15" s="666" t="s">
        <v>128</v>
      </c>
      <c r="S15" s="667"/>
      <c r="T15" s="667"/>
      <c r="U15" s="667"/>
      <c r="V15" s="667"/>
      <c r="W15" s="667"/>
      <c r="X15" s="667"/>
      <c r="Y15" s="668"/>
      <c r="Z15" s="669" t="s">
        <v>128</v>
      </c>
      <c r="AA15" s="669"/>
      <c r="AB15" s="669"/>
      <c r="AC15" s="669"/>
      <c r="AD15" s="670" t="s">
        <v>128</v>
      </c>
      <c r="AE15" s="670"/>
      <c r="AF15" s="670"/>
      <c r="AG15" s="670"/>
      <c r="AH15" s="670"/>
      <c r="AI15" s="670"/>
      <c r="AJ15" s="670"/>
      <c r="AK15" s="670"/>
      <c r="AL15" s="671" t="s">
        <v>128</v>
      </c>
      <c r="AM15" s="672"/>
      <c r="AN15" s="672"/>
      <c r="AO15" s="673"/>
      <c r="AP15" s="663" t="s">
        <v>257</v>
      </c>
      <c r="AQ15" s="664"/>
      <c r="AR15" s="664"/>
      <c r="AS15" s="664"/>
      <c r="AT15" s="664"/>
      <c r="AU15" s="664"/>
      <c r="AV15" s="664"/>
      <c r="AW15" s="664"/>
      <c r="AX15" s="664"/>
      <c r="AY15" s="664"/>
      <c r="AZ15" s="664"/>
      <c r="BA15" s="664"/>
      <c r="BB15" s="664"/>
      <c r="BC15" s="664"/>
      <c r="BD15" s="664"/>
      <c r="BE15" s="664"/>
      <c r="BF15" s="665"/>
      <c r="BG15" s="666">
        <v>283011</v>
      </c>
      <c r="BH15" s="667"/>
      <c r="BI15" s="667"/>
      <c r="BJ15" s="667"/>
      <c r="BK15" s="667"/>
      <c r="BL15" s="667"/>
      <c r="BM15" s="667"/>
      <c r="BN15" s="668"/>
      <c r="BO15" s="669">
        <v>3.9</v>
      </c>
      <c r="BP15" s="669"/>
      <c r="BQ15" s="669"/>
      <c r="BR15" s="669"/>
      <c r="BS15" s="670" t="s">
        <v>128</v>
      </c>
      <c r="BT15" s="670"/>
      <c r="BU15" s="670"/>
      <c r="BV15" s="670"/>
      <c r="BW15" s="670"/>
      <c r="BX15" s="670"/>
      <c r="BY15" s="670"/>
      <c r="BZ15" s="670"/>
      <c r="CA15" s="670"/>
      <c r="CB15" s="674"/>
      <c r="CD15" s="681" t="s">
        <v>258</v>
      </c>
      <c r="CE15" s="682"/>
      <c r="CF15" s="682"/>
      <c r="CG15" s="682"/>
      <c r="CH15" s="682"/>
      <c r="CI15" s="682"/>
      <c r="CJ15" s="682"/>
      <c r="CK15" s="682"/>
      <c r="CL15" s="682"/>
      <c r="CM15" s="682"/>
      <c r="CN15" s="682"/>
      <c r="CO15" s="682"/>
      <c r="CP15" s="682"/>
      <c r="CQ15" s="683"/>
      <c r="CR15" s="666">
        <v>2538659</v>
      </c>
      <c r="CS15" s="667"/>
      <c r="CT15" s="667"/>
      <c r="CU15" s="667"/>
      <c r="CV15" s="667"/>
      <c r="CW15" s="667"/>
      <c r="CX15" s="667"/>
      <c r="CY15" s="668"/>
      <c r="CZ15" s="669">
        <v>11.4</v>
      </c>
      <c r="DA15" s="669"/>
      <c r="DB15" s="669"/>
      <c r="DC15" s="669"/>
      <c r="DD15" s="675">
        <v>1056419</v>
      </c>
      <c r="DE15" s="667"/>
      <c r="DF15" s="667"/>
      <c r="DG15" s="667"/>
      <c r="DH15" s="667"/>
      <c r="DI15" s="667"/>
      <c r="DJ15" s="667"/>
      <c r="DK15" s="667"/>
      <c r="DL15" s="667"/>
      <c r="DM15" s="667"/>
      <c r="DN15" s="667"/>
      <c r="DO15" s="667"/>
      <c r="DP15" s="668"/>
      <c r="DQ15" s="675">
        <v>1390367</v>
      </c>
      <c r="DR15" s="667"/>
      <c r="DS15" s="667"/>
      <c r="DT15" s="667"/>
      <c r="DU15" s="667"/>
      <c r="DV15" s="667"/>
      <c r="DW15" s="667"/>
      <c r="DX15" s="667"/>
      <c r="DY15" s="667"/>
      <c r="DZ15" s="667"/>
      <c r="EA15" s="667"/>
      <c r="EB15" s="667"/>
      <c r="EC15" s="676"/>
    </row>
    <row r="16" spans="2:143" ht="11.25" customHeight="1" x14ac:dyDescent="0.15">
      <c r="B16" s="663" t="s">
        <v>259</v>
      </c>
      <c r="C16" s="664"/>
      <c r="D16" s="664"/>
      <c r="E16" s="664"/>
      <c r="F16" s="664"/>
      <c r="G16" s="664"/>
      <c r="H16" s="664"/>
      <c r="I16" s="664"/>
      <c r="J16" s="664"/>
      <c r="K16" s="664"/>
      <c r="L16" s="664"/>
      <c r="M16" s="664"/>
      <c r="N16" s="664"/>
      <c r="O16" s="664"/>
      <c r="P16" s="664"/>
      <c r="Q16" s="665"/>
      <c r="R16" s="666">
        <v>25255</v>
      </c>
      <c r="S16" s="667"/>
      <c r="T16" s="667"/>
      <c r="U16" s="667"/>
      <c r="V16" s="667"/>
      <c r="W16" s="667"/>
      <c r="X16" s="667"/>
      <c r="Y16" s="668"/>
      <c r="Z16" s="669">
        <v>0.1</v>
      </c>
      <c r="AA16" s="669"/>
      <c r="AB16" s="669"/>
      <c r="AC16" s="669"/>
      <c r="AD16" s="670">
        <v>25255</v>
      </c>
      <c r="AE16" s="670"/>
      <c r="AF16" s="670"/>
      <c r="AG16" s="670"/>
      <c r="AH16" s="670"/>
      <c r="AI16" s="670"/>
      <c r="AJ16" s="670"/>
      <c r="AK16" s="670"/>
      <c r="AL16" s="671">
        <v>0.2</v>
      </c>
      <c r="AM16" s="672"/>
      <c r="AN16" s="672"/>
      <c r="AO16" s="673"/>
      <c r="AP16" s="663" t="s">
        <v>260</v>
      </c>
      <c r="AQ16" s="664"/>
      <c r="AR16" s="664"/>
      <c r="AS16" s="664"/>
      <c r="AT16" s="664"/>
      <c r="AU16" s="664"/>
      <c r="AV16" s="664"/>
      <c r="AW16" s="664"/>
      <c r="AX16" s="664"/>
      <c r="AY16" s="664"/>
      <c r="AZ16" s="664"/>
      <c r="BA16" s="664"/>
      <c r="BB16" s="664"/>
      <c r="BC16" s="664"/>
      <c r="BD16" s="664"/>
      <c r="BE16" s="664"/>
      <c r="BF16" s="665"/>
      <c r="BG16" s="666" t="s">
        <v>128</v>
      </c>
      <c r="BH16" s="667"/>
      <c r="BI16" s="667"/>
      <c r="BJ16" s="667"/>
      <c r="BK16" s="667"/>
      <c r="BL16" s="667"/>
      <c r="BM16" s="667"/>
      <c r="BN16" s="668"/>
      <c r="BO16" s="669" t="s">
        <v>128</v>
      </c>
      <c r="BP16" s="669"/>
      <c r="BQ16" s="669"/>
      <c r="BR16" s="669"/>
      <c r="BS16" s="670" t="s">
        <v>128</v>
      </c>
      <c r="BT16" s="670"/>
      <c r="BU16" s="670"/>
      <c r="BV16" s="670"/>
      <c r="BW16" s="670"/>
      <c r="BX16" s="670"/>
      <c r="BY16" s="670"/>
      <c r="BZ16" s="670"/>
      <c r="CA16" s="670"/>
      <c r="CB16" s="674"/>
      <c r="CD16" s="681" t="s">
        <v>261</v>
      </c>
      <c r="CE16" s="682"/>
      <c r="CF16" s="682"/>
      <c r="CG16" s="682"/>
      <c r="CH16" s="682"/>
      <c r="CI16" s="682"/>
      <c r="CJ16" s="682"/>
      <c r="CK16" s="682"/>
      <c r="CL16" s="682"/>
      <c r="CM16" s="682"/>
      <c r="CN16" s="682"/>
      <c r="CO16" s="682"/>
      <c r="CP16" s="682"/>
      <c r="CQ16" s="683"/>
      <c r="CR16" s="666">
        <v>5740</v>
      </c>
      <c r="CS16" s="667"/>
      <c r="CT16" s="667"/>
      <c r="CU16" s="667"/>
      <c r="CV16" s="667"/>
      <c r="CW16" s="667"/>
      <c r="CX16" s="667"/>
      <c r="CY16" s="668"/>
      <c r="CZ16" s="669">
        <v>0</v>
      </c>
      <c r="DA16" s="669"/>
      <c r="DB16" s="669"/>
      <c r="DC16" s="669"/>
      <c r="DD16" s="675" t="s">
        <v>128</v>
      </c>
      <c r="DE16" s="667"/>
      <c r="DF16" s="667"/>
      <c r="DG16" s="667"/>
      <c r="DH16" s="667"/>
      <c r="DI16" s="667"/>
      <c r="DJ16" s="667"/>
      <c r="DK16" s="667"/>
      <c r="DL16" s="667"/>
      <c r="DM16" s="667"/>
      <c r="DN16" s="667"/>
      <c r="DO16" s="667"/>
      <c r="DP16" s="668"/>
      <c r="DQ16" s="675" t="s">
        <v>128</v>
      </c>
      <c r="DR16" s="667"/>
      <c r="DS16" s="667"/>
      <c r="DT16" s="667"/>
      <c r="DU16" s="667"/>
      <c r="DV16" s="667"/>
      <c r="DW16" s="667"/>
      <c r="DX16" s="667"/>
      <c r="DY16" s="667"/>
      <c r="DZ16" s="667"/>
      <c r="EA16" s="667"/>
      <c r="EB16" s="667"/>
      <c r="EC16" s="676"/>
    </row>
    <row r="17" spans="2:133" ht="11.25" customHeight="1" x14ac:dyDescent="0.15">
      <c r="B17" s="663" t="s">
        <v>262</v>
      </c>
      <c r="C17" s="664"/>
      <c r="D17" s="664"/>
      <c r="E17" s="664"/>
      <c r="F17" s="664"/>
      <c r="G17" s="664"/>
      <c r="H17" s="664"/>
      <c r="I17" s="664"/>
      <c r="J17" s="664"/>
      <c r="K17" s="664"/>
      <c r="L17" s="664"/>
      <c r="M17" s="664"/>
      <c r="N17" s="664"/>
      <c r="O17" s="664"/>
      <c r="P17" s="664"/>
      <c r="Q17" s="665"/>
      <c r="R17" s="666">
        <v>101236</v>
      </c>
      <c r="S17" s="667"/>
      <c r="T17" s="667"/>
      <c r="U17" s="667"/>
      <c r="V17" s="667"/>
      <c r="W17" s="667"/>
      <c r="X17" s="667"/>
      <c r="Y17" s="668"/>
      <c r="Z17" s="669">
        <v>0.4</v>
      </c>
      <c r="AA17" s="669"/>
      <c r="AB17" s="669"/>
      <c r="AC17" s="669"/>
      <c r="AD17" s="670">
        <v>101236</v>
      </c>
      <c r="AE17" s="670"/>
      <c r="AF17" s="670"/>
      <c r="AG17" s="670"/>
      <c r="AH17" s="670"/>
      <c r="AI17" s="670"/>
      <c r="AJ17" s="670"/>
      <c r="AK17" s="670"/>
      <c r="AL17" s="671">
        <v>0.9</v>
      </c>
      <c r="AM17" s="672"/>
      <c r="AN17" s="672"/>
      <c r="AO17" s="673"/>
      <c r="AP17" s="663" t="s">
        <v>263</v>
      </c>
      <c r="AQ17" s="664"/>
      <c r="AR17" s="664"/>
      <c r="AS17" s="664"/>
      <c r="AT17" s="664"/>
      <c r="AU17" s="664"/>
      <c r="AV17" s="664"/>
      <c r="AW17" s="664"/>
      <c r="AX17" s="664"/>
      <c r="AY17" s="664"/>
      <c r="AZ17" s="664"/>
      <c r="BA17" s="664"/>
      <c r="BB17" s="664"/>
      <c r="BC17" s="664"/>
      <c r="BD17" s="664"/>
      <c r="BE17" s="664"/>
      <c r="BF17" s="665"/>
      <c r="BG17" s="666" t="s">
        <v>128</v>
      </c>
      <c r="BH17" s="667"/>
      <c r="BI17" s="667"/>
      <c r="BJ17" s="667"/>
      <c r="BK17" s="667"/>
      <c r="BL17" s="667"/>
      <c r="BM17" s="667"/>
      <c r="BN17" s="668"/>
      <c r="BO17" s="669" t="s">
        <v>128</v>
      </c>
      <c r="BP17" s="669"/>
      <c r="BQ17" s="669"/>
      <c r="BR17" s="669"/>
      <c r="BS17" s="670" t="s">
        <v>128</v>
      </c>
      <c r="BT17" s="670"/>
      <c r="BU17" s="670"/>
      <c r="BV17" s="670"/>
      <c r="BW17" s="670"/>
      <c r="BX17" s="670"/>
      <c r="BY17" s="670"/>
      <c r="BZ17" s="670"/>
      <c r="CA17" s="670"/>
      <c r="CB17" s="674"/>
      <c r="CD17" s="681" t="s">
        <v>264</v>
      </c>
      <c r="CE17" s="682"/>
      <c r="CF17" s="682"/>
      <c r="CG17" s="682"/>
      <c r="CH17" s="682"/>
      <c r="CI17" s="682"/>
      <c r="CJ17" s="682"/>
      <c r="CK17" s="682"/>
      <c r="CL17" s="682"/>
      <c r="CM17" s="682"/>
      <c r="CN17" s="682"/>
      <c r="CO17" s="682"/>
      <c r="CP17" s="682"/>
      <c r="CQ17" s="683"/>
      <c r="CR17" s="666">
        <v>2100780</v>
      </c>
      <c r="CS17" s="667"/>
      <c r="CT17" s="667"/>
      <c r="CU17" s="667"/>
      <c r="CV17" s="667"/>
      <c r="CW17" s="667"/>
      <c r="CX17" s="667"/>
      <c r="CY17" s="668"/>
      <c r="CZ17" s="669">
        <v>9.5</v>
      </c>
      <c r="DA17" s="669"/>
      <c r="DB17" s="669"/>
      <c r="DC17" s="669"/>
      <c r="DD17" s="675" t="s">
        <v>128</v>
      </c>
      <c r="DE17" s="667"/>
      <c r="DF17" s="667"/>
      <c r="DG17" s="667"/>
      <c r="DH17" s="667"/>
      <c r="DI17" s="667"/>
      <c r="DJ17" s="667"/>
      <c r="DK17" s="667"/>
      <c r="DL17" s="667"/>
      <c r="DM17" s="667"/>
      <c r="DN17" s="667"/>
      <c r="DO17" s="667"/>
      <c r="DP17" s="668"/>
      <c r="DQ17" s="675">
        <v>2078224</v>
      </c>
      <c r="DR17" s="667"/>
      <c r="DS17" s="667"/>
      <c r="DT17" s="667"/>
      <c r="DU17" s="667"/>
      <c r="DV17" s="667"/>
      <c r="DW17" s="667"/>
      <c r="DX17" s="667"/>
      <c r="DY17" s="667"/>
      <c r="DZ17" s="667"/>
      <c r="EA17" s="667"/>
      <c r="EB17" s="667"/>
      <c r="EC17" s="676"/>
    </row>
    <row r="18" spans="2:133" ht="11.25" customHeight="1" x14ac:dyDescent="0.15">
      <c r="B18" s="663" t="s">
        <v>265</v>
      </c>
      <c r="C18" s="664"/>
      <c r="D18" s="664"/>
      <c r="E18" s="664"/>
      <c r="F18" s="664"/>
      <c r="G18" s="664"/>
      <c r="H18" s="664"/>
      <c r="I18" s="664"/>
      <c r="J18" s="664"/>
      <c r="K18" s="664"/>
      <c r="L18" s="664"/>
      <c r="M18" s="664"/>
      <c r="N18" s="664"/>
      <c r="O18" s="664"/>
      <c r="P18" s="664"/>
      <c r="Q18" s="665"/>
      <c r="R18" s="666">
        <v>160936</v>
      </c>
      <c r="S18" s="667"/>
      <c r="T18" s="667"/>
      <c r="U18" s="667"/>
      <c r="V18" s="667"/>
      <c r="W18" s="667"/>
      <c r="X18" s="667"/>
      <c r="Y18" s="668"/>
      <c r="Z18" s="669">
        <v>0.7</v>
      </c>
      <c r="AA18" s="669"/>
      <c r="AB18" s="669"/>
      <c r="AC18" s="669"/>
      <c r="AD18" s="670">
        <v>158627</v>
      </c>
      <c r="AE18" s="670"/>
      <c r="AF18" s="670"/>
      <c r="AG18" s="670"/>
      <c r="AH18" s="670"/>
      <c r="AI18" s="670"/>
      <c r="AJ18" s="670"/>
      <c r="AK18" s="670"/>
      <c r="AL18" s="671">
        <v>1.2999999523162842</v>
      </c>
      <c r="AM18" s="672"/>
      <c r="AN18" s="672"/>
      <c r="AO18" s="673"/>
      <c r="AP18" s="663" t="s">
        <v>266</v>
      </c>
      <c r="AQ18" s="664"/>
      <c r="AR18" s="664"/>
      <c r="AS18" s="664"/>
      <c r="AT18" s="664"/>
      <c r="AU18" s="664"/>
      <c r="AV18" s="664"/>
      <c r="AW18" s="664"/>
      <c r="AX18" s="664"/>
      <c r="AY18" s="664"/>
      <c r="AZ18" s="664"/>
      <c r="BA18" s="664"/>
      <c r="BB18" s="664"/>
      <c r="BC18" s="664"/>
      <c r="BD18" s="664"/>
      <c r="BE18" s="664"/>
      <c r="BF18" s="665"/>
      <c r="BG18" s="666" t="s">
        <v>128</v>
      </c>
      <c r="BH18" s="667"/>
      <c r="BI18" s="667"/>
      <c r="BJ18" s="667"/>
      <c r="BK18" s="667"/>
      <c r="BL18" s="667"/>
      <c r="BM18" s="667"/>
      <c r="BN18" s="668"/>
      <c r="BO18" s="669" t="s">
        <v>128</v>
      </c>
      <c r="BP18" s="669"/>
      <c r="BQ18" s="669"/>
      <c r="BR18" s="669"/>
      <c r="BS18" s="670" t="s">
        <v>128</v>
      </c>
      <c r="BT18" s="670"/>
      <c r="BU18" s="670"/>
      <c r="BV18" s="670"/>
      <c r="BW18" s="670"/>
      <c r="BX18" s="670"/>
      <c r="BY18" s="670"/>
      <c r="BZ18" s="670"/>
      <c r="CA18" s="670"/>
      <c r="CB18" s="674"/>
      <c r="CD18" s="681" t="s">
        <v>267</v>
      </c>
      <c r="CE18" s="682"/>
      <c r="CF18" s="682"/>
      <c r="CG18" s="682"/>
      <c r="CH18" s="682"/>
      <c r="CI18" s="682"/>
      <c r="CJ18" s="682"/>
      <c r="CK18" s="682"/>
      <c r="CL18" s="682"/>
      <c r="CM18" s="682"/>
      <c r="CN18" s="682"/>
      <c r="CO18" s="682"/>
      <c r="CP18" s="682"/>
      <c r="CQ18" s="683"/>
      <c r="CR18" s="666" t="s">
        <v>128</v>
      </c>
      <c r="CS18" s="667"/>
      <c r="CT18" s="667"/>
      <c r="CU18" s="667"/>
      <c r="CV18" s="667"/>
      <c r="CW18" s="667"/>
      <c r="CX18" s="667"/>
      <c r="CY18" s="668"/>
      <c r="CZ18" s="669" t="s">
        <v>128</v>
      </c>
      <c r="DA18" s="669"/>
      <c r="DB18" s="669"/>
      <c r="DC18" s="669"/>
      <c r="DD18" s="675" t="s">
        <v>128</v>
      </c>
      <c r="DE18" s="667"/>
      <c r="DF18" s="667"/>
      <c r="DG18" s="667"/>
      <c r="DH18" s="667"/>
      <c r="DI18" s="667"/>
      <c r="DJ18" s="667"/>
      <c r="DK18" s="667"/>
      <c r="DL18" s="667"/>
      <c r="DM18" s="667"/>
      <c r="DN18" s="667"/>
      <c r="DO18" s="667"/>
      <c r="DP18" s="668"/>
      <c r="DQ18" s="675" t="s">
        <v>128</v>
      </c>
      <c r="DR18" s="667"/>
      <c r="DS18" s="667"/>
      <c r="DT18" s="667"/>
      <c r="DU18" s="667"/>
      <c r="DV18" s="667"/>
      <c r="DW18" s="667"/>
      <c r="DX18" s="667"/>
      <c r="DY18" s="667"/>
      <c r="DZ18" s="667"/>
      <c r="EA18" s="667"/>
      <c r="EB18" s="667"/>
      <c r="EC18" s="676"/>
    </row>
    <row r="19" spans="2:133" ht="11.25" customHeight="1" x14ac:dyDescent="0.15">
      <c r="B19" s="663" t="s">
        <v>268</v>
      </c>
      <c r="C19" s="664"/>
      <c r="D19" s="664"/>
      <c r="E19" s="664"/>
      <c r="F19" s="664"/>
      <c r="G19" s="664"/>
      <c r="H19" s="664"/>
      <c r="I19" s="664"/>
      <c r="J19" s="664"/>
      <c r="K19" s="664"/>
      <c r="L19" s="664"/>
      <c r="M19" s="664"/>
      <c r="N19" s="664"/>
      <c r="O19" s="664"/>
      <c r="P19" s="664"/>
      <c r="Q19" s="665"/>
      <c r="R19" s="666">
        <v>51444</v>
      </c>
      <c r="S19" s="667"/>
      <c r="T19" s="667"/>
      <c r="U19" s="667"/>
      <c r="V19" s="667"/>
      <c r="W19" s="667"/>
      <c r="X19" s="667"/>
      <c r="Y19" s="668"/>
      <c r="Z19" s="669">
        <v>0.2</v>
      </c>
      <c r="AA19" s="669"/>
      <c r="AB19" s="669"/>
      <c r="AC19" s="669"/>
      <c r="AD19" s="670">
        <v>51444</v>
      </c>
      <c r="AE19" s="670"/>
      <c r="AF19" s="670"/>
      <c r="AG19" s="670"/>
      <c r="AH19" s="670"/>
      <c r="AI19" s="670"/>
      <c r="AJ19" s="670"/>
      <c r="AK19" s="670"/>
      <c r="AL19" s="671">
        <v>0.4</v>
      </c>
      <c r="AM19" s="672"/>
      <c r="AN19" s="672"/>
      <c r="AO19" s="673"/>
      <c r="AP19" s="663" t="s">
        <v>269</v>
      </c>
      <c r="AQ19" s="664"/>
      <c r="AR19" s="664"/>
      <c r="AS19" s="664"/>
      <c r="AT19" s="664"/>
      <c r="AU19" s="664"/>
      <c r="AV19" s="664"/>
      <c r="AW19" s="664"/>
      <c r="AX19" s="664"/>
      <c r="AY19" s="664"/>
      <c r="AZ19" s="664"/>
      <c r="BA19" s="664"/>
      <c r="BB19" s="664"/>
      <c r="BC19" s="664"/>
      <c r="BD19" s="664"/>
      <c r="BE19" s="664"/>
      <c r="BF19" s="665"/>
      <c r="BG19" s="666">
        <v>281554</v>
      </c>
      <c r="BH19" s="667"/>
      <c r="BI19" s="667"/>
      <c r="BJ19" s="667"/>
      <c r="BK19" s="667"/>
      <c r="BL19" s="667"/>
      <c r="BM19" s="667"/>
      <c r="BN19" s="668"/>
      <c r="BO19" s="669">
        <v>3.9</v>
      </c>
      <c r="BP19" s="669"/>
      <c r="BQ19" s="669"/>
      <c r="BR19" s="669"/>
      <c r="BS19" s="670" t="s">
        <v>128</v>
      </c>
      <c r="BT19" s="670"/>
      <c r="BU19" s="670"/>
      <c r="BV19" s="670"/>
      <c r="BW19" s="670"/>
      <c r="BX19" s="670"/>
      <c r="BY19" s="670"/>
      <c r="BZ19" s="670"/>
      <c r="CA19" s="670"/>
      <c r="CB19" s="674"/>
      <c r="CD19" s="681" t="s">
        <v>270</v>
      </c>
      <c r="CE19" s="682"/>
      <c r="CF19" s="682"/>
      <c r="CG19" s="682"/>
      <c r="CH19" s="682"/>
      <c r="CI19" s="682"/>
      <c r="CJ19" s="682"/>
      <c r="CK19" s="682"/>
      <c r="CL19" s="682"/>
      <c r="CM19" s="682"/>
      <c r="CN19" s="682"/>
      <c r="CO19" s="682"/>
      <c r="CP19" s="682"/>
      <c r="CQ19" s="683"/>
      <c r="CR19" s="666" t="s">
        <v>128</v>
      </c>
      <c r="CS19" s="667"/>
      <c r="CT19" s="667"/>
      <c r="CU19" s="667"/>
      <c r="CV19" s="667"/>
      <c r="CW19" s="667"/>
      <c r="CX19" s="667"/>
      <c r="CY19" s="668"/>
      <c r="CZ19" s="669" t="s">
        <v>128</v>
      </c>
      <c r="DA19" s="669"/>
      <c r="DB19" s="669"/>
      <c r="DC19" s="669"/>
      <c r="DD19" s="675" t="s">
        <v>128</v>
      </c>
      <c r="DE19" s="667"/>
      <c r="DF19" s="667"/>
      <c r="DG19" s="667"/>
      <c r="DH19" s="667"/>
      <c r="DI19" s="667"/>
      <c r="DJ19" s="667"/>
      <c r="DK19" s="667"/>
      <c r="DL19" s="667"/>
      <c r="DM19" s="667"/>
      <c r="DN19" s="667"/>
      <c r="DO19" s="667"/>
      <c r="DP19" s="668"/>
      <c r="DQ19" s="675" t="s">
        <v>128</v>
      </c>
      <c r="DR19" s="667"/>
      <c r="DS19" s="667"/>
      <c r="DT19" s="667"/>
      <c r="DU19" s="667"/>
      <c r="DV19" s="667"/>
      <c r="DW19" s="667"/>
      <c r="DX19" s="667"/>
      <c r="DY19" s="667"/>
      <c r="DZ19" s="667"/>
      <c r="EA19" s="667"/>
      <c r="EB19" s="667"/>
      <c r="EC19" s="676"/>
    </row>
    <row r="20" spans="2:133" ht="11.25" customHeight="1" x14ac:dyDescent="0.15">
      <c r="B20" s="663" t="s">
        <v>271</v>
      </c>
      <c r="C20" s="664"/>
      <c r="D20" s="664"/>
      <c r="E20" s="664"/>
      <c r="F20" s="664"/>
      <c r="G20" s="664"/>
      <c r="H20" s="664"/>
      <c r="I20" s="664"/>
      <c r="J20" s="664"/>
      <c r="K20" s="664"/>
      <c r="L20" s="664"/>
      <c r="M20" s="664"/>
      <c r="N20" s="664"/>
      <c r="O20" s="664"/>
      <c r="P20" s="664"/>
      <c r="Q20" s="665"/>
      <c r="R20" s="666">
        <v>7041</v>
      </c>
      <c r="S20" s="667"/>
      <c r="T20" s="667"/>
      <c r="U20" s="667"/>
      <c r="V20" s="667"/>
      <c r="W20" s="667"/>
      <c r="X20" s="667"/>
      <c r="Y20" s="668"/>
      <c r="Z20" s="669">
        <v>0</v>
      </c>
      <c r="AA20" s="669"/>
      <c r="AB20" s="669"/>
      <c r="AC20" s="669"/>
      <c r="AD20" s="670">
        <v>7041</v>
      </c>
      <c r="AE20" s="670"/>
      <c r="AF20" s="670"/>
      <c r="AG20" s="670"/>
      <c r="AH20" s="670"/>
      <c r="AI20" s="670"/>
      <c r="AJ20" s="670"/>
      <c r="AK20" s="670"/>
      <c r="AL20" s="671">
        <v>0.1</v>
      </c>
      <c r="AM20" s="672"/>
      <c r="AN20" s="672"/>
      <c r="AO20" s="673"/>
      <c r="AP20" s="663" t="s">
        <v>272</v>
      </c>
      <c r="AQ20" s="664"/>
      <c r="AR20" s="664"/>
      <c r="AS20" s="664"/>
      <c r="AT20" s="664"/>
      <c r="AU20" s="664"/>
      <c r="AV20" s="664"/>
      <c r="AW20" s="664"/>
      <c r="AX20" s="664"/>
      <c r="AY20" s="664"/>
      <c r="AZ20" s="664"/>
      <c r="BA20" s="664"/>
      <c r="BB20" s="664"/>
      <c r="BC20" s="664"/>
      <c r="BD20" s="664"/>
      <c r="BE20" s="664"/>
      <c r="BF20" s="665"/>
      <c r="BG20" s="666">
        <v>281554</v>
      </c>
      <c r="BH20" s="667"/>
      <c r="BI20" s="667"/>
      <c r="BJ20" s="667"/>
      <c r="BK20" s="667"/>
      <c r="BL20" s="667"/>
      <c r="BM20" s="667"/>
      <c r="BN20" s="668"/>
      <c r="BO20" s="669">
        <v>3.9</v>
      </c>
      <c r="BP20" s="669"/>
      <c r="BQ20" s="669"/>
      <c r="BR20" s="669"/>
      <c r="BS20" s="670" t="s">
        <v>128</v>
      </c>
      <c r="BT20" s="670"/>
      <c r="BU20" s="670"/>
      <c r="BV20" s="670"/>
      <c r="BW20" s="670"/>
      <c r="BX20" s="670"/>
      <c r="BY20" s="670"/>
      <c r="BZ20" s="670"/>
      <c r="CA20" s="670"/>
      <c r="CB20" s="674"/>
      <c r="CD20" s="681" t="s">
        <v>273</v>
      </c>
      <c r="CE20" s="682"/>
      <c r="CF20" s="682"/>
      <c r="CG20" s="682"/>
      <c r="CH20" s="682"/>
      <c r="CI20" s="682"/>
      <c r="CJ20" s="682"/>
      <c r="CK20" s="682"/>
      <c r="CL20" s="682"/>
      <c r="CM20" s="682"/>
      <c r="CN20" s="682"/>
      <c r="CO20" s="682"/>
      <c r="CP20" s="682"/>
      <c r="CQ20" s="683"/>
      <c r="CR20" s="666">
        <v>22177690</v>
      </c>
      <c r="CS20" s="667"/>
      <c r="CT20" s="667"/>
      <c r="CU20" s="667"/>
      <c r="CV20" s="667"/>
      <c r="CW20" s="667"/>
      <c r="CX20" s="667"/>
      <c r="CY20" s="668"/>
      <c r="CZ20" s="669">
        <v>100</v>
      </c>
      <c r="DA20" s="669"/>
      <c r="DB20" s="669"/>
      <c r="DC20" s="669"/>
      <c r="DD20" s="675">
        <v>3569006</v>
      </c>
      <c r="DE20" s="667"/>
      <c r="DF20" s="667"/>
      <c r="DG20" s="667"/>
      <c r="DH20" s="667"/>
      <c r="DI20" s="667"/>
      <c r="DJ20" s="667"/>
      <c r="DK20" s="667"/>
      <c r="DL20" s="667"/>
      <c r="DM20" s="667"/>
      <c r="DN20" s="667"/>
      <c r="DO20" s="667"/>
      <c r="DP20" s="668"/>
      <c r="DQ20" s="675">
        <v>12694411</v>
      </c>
      <c r="DR20" s="667"/>
      <c r="DS20" s="667"/>
      <c r="DT20" s="667"/>
      <c r="DU20" s="667"/>
      <c r="DV20" s="667"/>
      <c r="DW20" s="667"/>
      <c r="DX20" s="667"/>
      <c r="DY20" s="667"/>
      <c r="DZ20" s="667"/>
      <c r="EA20" s="667"/>
      <c r="EB20" s="667"/>
      <c r="EC20" s="676"/>
    </row>
    <row r="21" spans="2:133" ht="11.25" customHeight="1" x14ac:dyDescent="0.15">
      <c r="B21" s="663" t="s">
        <v>274</v>
      </c>
      <c r="C21" s="664"/>
      <c r="D21" s="664"/>
      <c r="E21" s="664"/>
      <c r="F21" s="664"/>
      <c r="G21" s="664"/>
      <c r="H21" s="664"/>
      <c r="I21" s="664"/>
      <c r="J21" s="664"/>
      <c r="K21" s="664"/>
      <c r="L21" s="664"/>
      <c r="M21" s="664"/>
      <c r="N21" s="664"/>
      <c r="O21" s="664"/>
      <c r="P21" s="664"/>
      <c r="Q21" s="665"/>
      <c r="R21" s="666">
        <v>3694</v>
      </c>
      <c r="S21" s="667"/>
      <c r="T21" s="667"/>
      <c r="U21" s="667"/>
      <c r="V21" s="667"/>
      <c r="W21" s="667"/>
      <c r="X21" s="667"/>
      <c r="Y21" s="668"/>
      <c r="Z21" s="669">
        <v>0</v>
      </c>
      <c r="AA21" s="669"/>
      <c r="AB21" s="669"/>
      <c r="AC21" s="669"/>
      <c r="AD21" s="670">
        <v>3694</v>
      </c>
      <c r="AE21" s="670"/>
      <c r="AF21" s="670"/>
      <c r="AG21" s="670"/>
      <c r="AH21" s="670"/>
      <c r="AI21" s="670"/>
      <c r="AJ21" s="670"/>
      <c r="AK21" s="670"/>
      <c r="AL21" s="671">
        <v>0</v>
      </c>
      <c r="AM21" s="672"/>
      <c r="AN21" s="672"/>
      <c r="AO21" s="673"/>
      <c r="AP21" s="685" t="s">
        <v>275</v>
      </c>
      <c r="AQ21" s="686"/>
      <c r="AR21" s="686"/>
      <c r="AS21" s="686"/>
      <c r="AT21" s="686"/>
      <c r="AU21" s="686"/>
      <c r="AV21" s="686"/>
      <c r="AW21" s="686"/>
      <c r="AX21" s="686"/>
      <c r="AY21" s="686"/>
      <c r="AZ21" s="686"/>
      <c r="BA21" s="686"/>
      <c r="BB21" s="686"/>
      <c r="BC21" s="686"/>
      <c r="BD21" s="686"/>
      <c r="BE21" s="686"/>
      <c r="BF21" s="687"/>
      <c r="BG21" s="666">
        <v>8</v>
      </c>
      <c r="BH21" s="667"/>
      <c r="BI21" s="667"/>
      <c r="BJ21" s="667"/>
      <c r="BK21" s="667"/>
      <c r="BL21" s="667"/>
      <c r="BM21" s="667"/>
      <c r="BN21" s="668"/>
      <c r="BO21" s="669">
        <v>0</v>
      </c>
      <c r="BP21" s="669"/>
      <c r="BQ21" s="669"/>
      <c r="BR21" s="669"/>
      <c r="BS21" s="670" t="s">
        <v>128</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15">
      <c r="B22" s="702" t="s">
        <v>276</v>
      </c>
      <c r="C22" s="703"/>
      <c r="D22" s="703"/>
      <c r="E22" s="703"/>
      <c r="F22" s="703"/>
      <c r="G22" s="703"/>
      <c r="H22" s="703"/>
      <c r="I22" s="703"/>
      <c r="J22" s="703"/>
      <c r="K22" s="703"/>
      <c r="L22" s="703"/>
      <c r="M22" s="703"/>
      <c r="N22" s="703"/>
      <c r="O22" s="703"/>
      <c r="P22" s="703"/>
      <c r="Q22" s="704"/>
      <c r="R22" s="666">
        <v>98757</v>
      </c>
      <c r="S22" s="667"/>
      <c r="T22" s="667"/>
      <c r="U22" s="667"/>
      <c r="V22" s="667"/>
      <c r="W22" s="667"/>
      <c r="X22" s="667"/>
      <c r="Y22" s="668"/>
      <c r="Z22" s="669">
        <v>0.4</v>
      </c>
      <c r="AA22" s="669"/>
      <c r="AB22" s="669"/>
      <c r="AC22" s="669"/>
      <c r="AD22" s="670">
        <v>96448</v>
      </c>
      <c r="AE22" s="670"/>
      <c r="AF22" s="670"/>
      <c r="AG22" s="670"/>
      <c r="AH22" s="670"/>
      <c r="AI22" s="670"/>
      <c r="AJ22" s="670"/>
      <c r="AK22" s="670"/>
      <c r="AL22" s="671">
        <v>0.80000001192092896</v>
      </c>
      <c r="AM22" s="672"/>
      <c r="AN22" s="672"/>
      <c r="AO22" s="673"/>
      <c r="AP22" s="685" t="s">
        <v>277</v>
      </c>
      <c r="AQ22" s="686"/>
      <c r="AR22" s="686"/>
      <c r="AS22" s="686"/>
      <c r="AT22" s="686"/>
      <c r="AU22" s="686"/>
      <c r="AV22" s="686"/>
      <c r="AW22" s="686"/>
      <c r="AX22" s="686"/>
      <c r="AY22" s="686"/>
      <c r="AZ22" s="686"/>
      <c r="BA22" s="686"/>
      <c r="BB22" s="686"/>
      <c r="BC22" s="686"/>
      <c r="BD22" s="686"/>
      <c r="BE22" s="686"/>
      <c r="BF22" s="687"/>
      <c r="BG22" s="666" t="s">
        <v>128</v>
      </c>
      <c r="BH22" s="667"/>
      <c r="BI22" s="667"/>
      <c r="BJ22" s="667"/>
      <c r="BK22" s="667"/>
      <c r="BL22" s="667"/>
      <c r="BM22" s="667"/>
      <c r="BN22" s="668"/>
      <c r="BO22" s="669" t="s">
        <v>128</v>
      </c>
      <c r="BP22" s="669"/>
      <c r="BQ22" s="669"/>
      <c r="BR22" s="669"/>
      <c r="BS22" s="670" t="s">
        <v>128</v>
      </c>
      <c r="BT22" s="670"/>
      <c r="BU22" s="670"/>
      <c r="BV22" s="670"/>
      <c r="BW22" s="670"/>
      <c r="BX22" s="670"/>
      <c r="BY22" s="670"/>
      <c r="BZ22" s="670"/>
      <c r="CA22" s="670"/>
      <c r="CB22" s="674"/>
      <c r="CD22" s="648" t="s">
        <v>278</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279</v>
      </c>
      <c r="C23" s="664"/>
      <c r="D23" s="664"/>
      <c r="E23" s="664"/>
      <c r="F23" s="664"/>
      <c r="G23" s="664"/>
      <c r="H23" s="664"/>
      <c r="I23" s="664"/>
      <c r="J23" s="664"/>
      <c r="K23" s="664"/>
      <c r="L23" s="664"/>
      <c r="M23" s="664"/>
      <c r="N23" s="664"/>
      <c r="O23" s="664"/>
      <c r="P23" s="664"/>
      <c r="Q23" s="665"/>
      <c r="R23" s="666">
        <v>3361453</v>
      </c>
      <c r="S23" s="667"/>
      <c r="T23" s="667"/>
      <c r="U23" s="667"/>
      <c r="V23" s="667"/>
      <c r="W23" s="667"/>
      <c r="X23" s="667"/>
      <c r="Y23" s="668"/>
      <c r="Z23" s="669">
        <v>14.4</v>
      </c>
      <c r="AA23" s="669"/>
      <c r="AB23" s="669"/>
      <c r="AC23" s="669"/>
      <c r="AD23" s="670">
        <v>2992923</v>
      </c>
      <c r="AE23" s="670"/>
      <c r="AF23" s="670"/>
      <c r="AG23" s="670"/>
      <c r="AH23" s="670"/>
      <c r="AI23" s="670"/>
      <c r="AJ23" s="670"/>
      <c r="AK23" s="670"/>
      <c r="AL23" s="671">
        <v>25.2</v>
      </c>
      <c r="AM23" s="672"/>
      <c r="AN23" s="672"/>
      <c r="AO23" s="673"/>
      <c r="AP23" s="685" t="s">
        <v>280</v>
      </c>
      <c r="AQ23" s="686"/>
      <c r="AR23" s="686"/>
      <c r="AS23" s="686"/>
      <c r="AT23" s="686"/>
      <c r="AU23" s="686"/>
      <c r="AV23" s="686"/>
      <c r="AW23" s="686"/>
      <c r="AX23" s="686"/>
      <c r="AY23" s="686"/>
      <c r="AZ23" s="686"/>
      <c r="BA23" s="686"/>
      <c r="BB23" s="686"/>
      <c r="BC23" s="686"/>
      <c r="BD23" s="686"/>
      <c r="BE23" s="686"/>
      <c r="BF23" s="687"/>
      <c r="BG23" s="666">
        <v>281546</v>
      </c>
      <c r="BH23" s="667"/>
      <c r="BI23" s="667"/>
      <c r="BJ23" s="667"/>
      <c r="BK23" s="667"/>
      <c r="BL23" s="667"/>
      <c r="BM23" s="667"/>
      <c r="BN23" s="668"/>
      <c r="BO23" s="669">
        <v>3.9</v>
      </c>
      <c r="BP23" s="669"/>
      <c r="BQ23" s="669"/>
      <c r="BR23" s="669"/>
      <c r="BS23" s="670" t="s">
        <v>128</v>
      </c>
      <c r="BT23" s="670"/>
      <c r="BU23" s="670"/>
      <c r="BV23" s="670"/>
      <c r="BW23" s="670"/>
      <c r="BX23" s="670"/>
      <c r="BY23" s="670"/>
      <c r="BZ23" s="670"/>
      <c r="CA23" s="670"/>
      <c r="CB23" s="674"/>
      <c r="CD23" s="648" t="s">
        <v>219</v>
      </c>
      <c r="CE23" s="649"/>
      <c r="CF23" s="649"/>
      <c r="CG23" s="649"/>
      <c r="CH23" s="649"/>
      <c r="CI23" s="649"/>
      <c r="CJ23" s="649"/>
      <c r="CK23" s="649"/>
      <c r="CL23" s="649"/>
      <c r="CM23" s="649"/>
      <c r="CN23" s="649"/>
      <c r="CO23" s="649"/>
      <c r="CP23" s="649"/>
      <c r="CQ23" s="650"/>
      <c r="CR23" s="648" t="s">
        <v>281</v>
      </c>
      <c r="CS23" s="649"/>
      <c r="CT23" s="649"/>
      <c r="CU23" s="649"/>
      <c r="CV23" s="649"/>
      <c r="CW23" s="649"/>
      <c r="CX23" s="649"/>
      <c r="CY23" s="650"/>
      <c r="CZ23" s="648" t="s">
        <v>282</v>
      </c>
      <c r="DA23" s="649"/>
      <c r="DB23" s="649"/>
      <c r="DC23" s="650"/>
      <c r="DD23" s="648" t="s">
        <v>283</v>
      </c>
      <c r="DE23" s="649"/>
      <c r="DF23" s="649"/>
      <c r="DG23" s="649"/>
      <c r="DH23" s="649"/>
      <c r="DI23" s="649"/>
      <c r="DJ23" s="649"/>
      <c r="DK23" s="650"/>
      <c r="DL23" s="697" t="s">
        <v>284</v>
      </c>
      <c r="DM23" s="698"/>
      <c r="DN23" s="698"/>
      <c r="DO23" s="698"/>
      <c r="DP23" s="698"/>
      <c r="DQ23" s="698"/>
      <c r="DR23" s="698"/>
      <c r="DS23" s="698"/>
      <c r="DT23" s="698"/>
      <c r="DU23" s="698"/>
      <c r="DV23" s="699"/>
      <c r="DW23" s="648" t="s">
        <v>285</v>
      </c>
      <c r="DX23" s="649"/>
      <c r="DY23" s="649"/>
      <c r="DZ23" s="649"/>
      <c r="EA23" s="649"/>
      <c r="EB23" s="649"/>
      <c r="EC23" s="650"/>
    </row>
    <row r="24" spans="2:133" ht="11.25" customHeight="1" x14ac:dyDescent="0.15">
      <c r="B24" s="663" t="s">
        <v>286</v>
      </c>
      <c r="C24" s="664"/>
      <c r="D24" s="664"/>
      <c r="E24" s="664"/>
      <c r="F24" s="664"/>
      <c r="G24" s="664"/>
      <c r="H24" s="664"/>
      <c r="I24" s="664"/>
      <c r="J24" s="664"/>
      <c r="K24" s="664"/>
      <c r="L24" s="664"/>
      <c r="M24" s="664"/>
      <c r="N24" s="664"/>
      <c r="O24" s="664"/>
      <c r="P24" s="664"/>
      <c r="Q24" s="665"/>
      <c r="R24" s="666">
        <v>2992923</v>
      </c>
      <c r="S24" s="667"/>
      <c r="T24" s="667"/>
      <c r="U24" s="667"/>
      <c r="V24" s="667"/>
      <c r="W24" s="667"/>
      <c r="X24" s="667"/>
      <c r="Y24" s="668"/>
      <c r="Z24" s="669">
        <v>12.9</v>
      </c>
      <c r="AA24" s="669"/>
      <c r="AB24" s="669"/>
      <c r="AC24" s="669"/>
      <c r="AD24" s="670">
        <v>2992923</v>
      </c>
      <c r="AE24" s="670"/>
      <c r="AF24" s="670"/>
      <c r="AG24" s="670"/>
      <c r="AH24" s="670"/>
      <c r="AI24" s="670"/>
      <c r="AJ24" s="670"/>
      <c r="AK24" s="670"/>
      <c r="AL24" s="671">
        <v>25.2</v>
      </c>
      <c r="AM24" s="672"/>
      <c r="AN24" s="672"/>
      <c r="AO24" s="673"/>
      <c r="AP24" s="685" t="s">
        <v>287</v>
      </c>
      <c r="AQ24" s="686"/>
      <c r="AR24" s="686"/>
      <c r="AS24" s="686"/>
      <c r="AT24" s="686"/>
      <c r="AU24" s="686"/>
      <c r="AV24" s="686"/>
      <c r="AW24" s="686"/>
      <c r="AX24" s="686"/>
      <c r="AY24" s="686"/>
      <c r="AZ24" s="686"/>
      <c r="BA24" s="686"/>
      <c r="BB24" s="686"/>
      <c r="BC24" s="686"/>
      <c r="BD24" s="686"/>
      <c r="BE24" s="686"/>
      <c r="BF24" s="687"/>
      <c r="BG24" s="666" t="s">
        <v>128</v>
      </c>
      <c r="BH24" s="667"/>
      <c r="BI24" s="667"/>
      <c r="BJ24" s="667"/>
      <c r="BK24" s="667"/>
      <c r="BL24" s="667"/>
      <c r="BM24" s="667"/>
      <c r="BN24" s="668"/>
      <c r="BO24" s="669" t="s">
        <v>128</v>
      </c>
      <c r="BP24" s="669"/>
      <c r="BQ24" s="669"/>
      <c r="BR24" s="669"/>
      <c r="BS24" s="670" t="s">
        <v>128</v>
      </c>
      <c r="BT24" s="670"/>
      <c r="BU24" s="670"/>
      <c r="BV24" s="670"/>
      <c r="BW24" s="670"/>
      <c r="BX24" s="670"/>
      <c r="BY24" s="670"/>
      <c r="BZ24" s="670"/>
      <c r="CA24" s="670"/>
      <c r="CB24" s="674"/>
      <c r="CD24" s="677" t="s">
        <v>288</v>
      </c>
      <c r="CE24" s="678"/>
      <c r="CF24" s="678"/>
      <c r="CG24" s="678"/>
      <c r="CH24" s="678"/>
      <c r="CI24" s="678"/>
      <c r="CJ24" s="678"/>
      <c r="CK24" s="678"/>
      <c r="CL24" s="678"/>
      <c r="CM24" s="678"/>
      <c r="CN24" s="678"/>
      <c r="CO24" s="678"/>
      <c r="CP24" s="678"/>
      <c r="CQ24" s="679"/>
      <c r="CR24" s="655">
        <v>11174658</v>
      </c>
      <c r="CS24" s="656"/>
      <c r="CT24" s="656"/>
      <c r="CU24" s="656"/>
      <c r="CV24" s="656"/>
      <c r="CW24" s="656"/>
      <c r="CX24" s="656"/>
      <c r="CY24" s="657"/>
      <c r="CZ24" s="660">
        <v>50.4</v>
      </c>
      <c r="DA24" s="661"/>
      <c r="DB24" s="661"/>
      <c r="DC24" s="680"/>
      <c r="DD24" s="705">
        <v>6506957</v>
      </c>
      <c r="DE24" s="656"/>
      <c r="DF24" s="656"/>
      <c r="DG24" s="656"/>
      <c r="DH24" s="656"/>
      <c r="DI24" s="656"/>
      <c r="DJ24" s="656"/>
      <c r="DK24" s="657"/>
      <c r="DL24" s="705">
        <v>6182044</v>
      </c>
      <c r="DM24" s="656"/>
      <c r="DN24" s="656"/>
      <c r="DO24" s="656"/>
      <c r="DP24" s="656"/>
      <c r="DQ24" s="656"/>
      <c r="DR24" s="656"/>
      <c r="DS24" s="656"/>
      <c r="DT24" s="656"/>
      <c r="DU24" s="656"/>
      <c r="DV24" s="657"/>
      <c r="DW24" s="660">
        <v>51.6</v>
      </c>
      <c r="DX24" s="661"/>
      <c r="DY24" s="661"/>
      <c r="DZ24" s="661"/>
      <c r="EA24" s="661"/>
      <c r="EB24" s="661"/>
      <c r="EC24" s="662"/>
    </row>
    <row r="25" spans="2:133" ht="11.25" customHeight="1" x14ac:dyDescent="0.15">
      <c r="B25" s="663" t="s">
        <v>289</v>
      </c>
      <c r="C25" s="664"/>
      <c r="D25" s="664"/>
      <c r="E25" s="664"/>
      <c r="F25" s="664"/>
      <c r="G25" s="664"/>
      <c r="H25" s="664"/>
      <c r="I25" s="664"/>
      <c r="J25" s="664"/>
      <c r="K25" s="664"/>
      <c r="L25" s="664"/>
      <c r="M25" s="664"/>
      <c r="N25" s="664"/>
      <c r="O25" s="664"/>
      <c r="P25" s="664"/>
      <c r="Q25" s="665"/>
      <c r="R25" s="666">
        <v>368530</v>
      </c>
      <c r="S25" s="667"/>
      <c r="T25" s="667"/>
      <c r="U25" s="667"/>
      <c r="V25" s="667"/>
      <c r="W25" s="667"/>
      <c r="X25" s="667"/>
      <c r="Y25" s="668"/>
      <c r="Z25" s="669">
        <v>1.6</v>
      </c>
      <c r="AA25" s="669"/>
      <c r="AB25" s="669"/>
      <c r="AC25" s="669"/>
      <c r="AD25" s="670" t="s">
        <v>128</v>
      </c>
      <c r="AE25" s="670"/>
      <c r="AF25" s="670"/>
      <c r="AG25" s="670"/>
      <c r="AH25" s="670"/>
      <c r="AI25" s="670"/>
      <c r="AJ25" s="670"/>
      <c r="AK25" s="670"/>
      <c r="AL25" s="671" t="s">
        <v>128</v>
      </c>
      <c r="AM25" s="672"/>
      <c r="AN25" s="672"/>
      <c r="AO25" s="673"/>
      <c r="AP25" s="685" t="s">
        <v>290</v>
      </c>
      <c r="AQ25" s="686"/>
      <c r="AR25" s="686"/>
      <c r="AS25" s="686"/>
      <c r="AT25" s="686"/>
      <c r="AU25" s="686"/>
      <c r="AV25" s="686"/>
      <c r="AW25" s="686"/>
      <c r="AX25" s="686"/>
      <c r="AY25" s="686"/>
      <c r="AZ25" s="686"/>
      <c r="BA25" s="686"/>
      <c r="BB25" s="686"/>
      <c r="BC25" s="686"/>
      <c r="BD25" s="686"/>
      <c r="BE25" s="686"/>
      <c r="BF25" s="687"/>
      <c r="BG25" s="666" t="s">
        <v>128</v>
      </c>
      <c r="BH25" s="667"/>
      <c r="BI25" s="667"/>
      <c r="BJ25" s="667"/>
      <c r="BK25" s="667"/>
      <c r="BL25" s="667"/>
      <c r="BM25" s="667"/>
      <c r="BN25" s="668"/>
      <c r="BO25" s="669" t="s">
        <v>128</v>
      </c>
      <c r="BP25" s="669"/>
      <c r="BQ25" s="669"/>
      <c r="BR25" s="669"/>
      <c r="BS25" s="670" t="s">
        <v>128</v>
      </c>
      <c r="BT25" s="670"/>
      <c r="BU25" s="670"/>
      <c r="BV25" s="670"/>
      <c r="BW25" s="670"/>
      <c r="BX25" s="670"/>
      <c r="BY25" s="670"/>
      <c r="BZ25" s="670"/>
      <c r="CA25" s="670"/>
      <c r="CB25" s="674"/>
      <c r="CD25" s="681" t="s">
        <v>291</v>
      </c>
      <c r="CE25" s="682"/>
      <c r="CF25" s="682"/>
      <c r="CG25" s="682"/>
      <c r="CH25" s="682"/>
      <c r="CI25" s="682"/>
      <c r="CJ25" s="682"/>
      <c r="CK25" s="682"/>
      <c r="CL25" s="682"/>
      <c r="CM25" s="682"/>
      <c r="CN25" s="682"/>
      <c r="CO25" s="682"/>
      <c r="CP25" s="682"/>
      <c r="CQ25" s="683"/>
      <c r="CR25" s="666">
        <v>3494802</v>
      </c>
      <c r="CS25" s="706"/>
      <c r="CT25" s="706"/>
      <c r="CU25" s="706"/>
      <c r="CV25" s="706"/>
      <c r="CW25" s="706"/>
      <c r="CX25" s="706"/>
      <c r="CY25" s="707"/>
      <c r="CZ25" s="671">
        <v>15.8</v>
      </c>
      <c r="DA25" s="700"/>
      <c r="DB25" s="700"/>
      <c r="DC25" s="708"/>
      <c r="DD25" s="675">
        <v>3155966</v>
      </c>
      <c r="DE25" s="706"/>
      <c r="DF25" s="706"/>
      <c r="DG25" s="706"/>
      <c r="DH25" s="706"/>
      <c r="DI25" s="706"/>
      <c r="DJ25" s="706"/>
      <c r="DK25" s="707"/>
      <c r="DL25" s="675">
        <v>3044988</v>
      </c>
      <c r="DM25" s="706"/>
      <c r="DN25" s="706"/>
      <c r="DO25" s="706"/>
      <c r="DP25" s="706"/>
      <c r="DQ25" s="706"/>
      <c r="DR25" s="706"/>
      <c r="DS25" s="706"/>
      <c r="DT25" s="706"/>
      <c r="DU25" s="706"/>
      <c r="DV25" s="707"/>
      <c r="DW25" s="671">
        <v>25.4</v>
      </c>
      <c r="DX25" s="700"/>
      <c r="DY25" s="700"/>
      <c r="DZ25" s="700"/>
      <c r="EA25" s="700"/>
      <c r="EB25" s="700"/>
      <c r="EC25" s="701"/>
    </row>
    <row r="26" spans="2:133" ht="11.25" customHeight="1" x14ac:dyDescent="0.15">
      <c r="B26" s="663" t="s">
        <v>292</v>
      </c>
      <c r="C26" s="664"/>
      <c r="D26" s="664"/>
      <c r="E26" s="664"/>
      <c r="F26" s="664"/>
      <c r="G26" s="664"/>
      <c r="H26" s="664"/>
      <c r="I26" s="664"/>
      <c r="J26" s="664"/>
      <c r="K26" s="664"/>
      <c r="L26" s="664"/>
      <c r="M26" s="664"/>
      <c r="N26" s="664"/>
      <c r="O26" s="664"/>
      <c r="P26" s="664"/>
      <c r="Q26" s="665"/>
      <c r="R26" s="666" t="s">
        <v>128</v>
      </c>
      <c r="S26" s="667"/>
      <c r="T26" s="667"/>
      <c r="U26" s="667"/>
      <c r="V26" s="667"/>
      <c r="W26" s="667"/>
      <c r="X26" s="667"/>
      <c r="Y26" s="668"/>
      <c r="Z26" s="669" t="s">
        <v>128</v>
      </c>
      <c r="AA26" s="669"/>
      <c r="AB26" s="669"/>
      <c r="AC26" s="669"/>
      <c r="AD26" s="670" t="s">
        <v>128</v>
      </c>
      <c r="AE26" s="670"/>
      <c r="AF26" s="670"/>
      <c r="AG26" s="670"/>
      <c r="AH26" s="670"/>
      <c r="AI26" s="670"/>
      <c r="AJ26" s="670"/>
      <c r="AK26" s="670"/>
      <c r="AL26" s="671" t="s">
        <v>128</v>
      </c>
      <c r="AM26" s="672"/>
      <c r="AN26" s="672"/>
      <c r="AO26" s="673"/>
      <c r="AP26" s="685" t="s">
        <v>293</v>
      </c>
      <c r="AQ26" s="709"/>
      <c r="AR26" s="709"/>
      <c r="AS26" s="709"/>
      <c r="AT26" s="709"/>
      <c r="AU26" s="709"/>
      <c r="AV26" s="709"/>
      <c r="AW26" s="709"/>
      <c r="AX26" s="709"/>
      <c r="AY26" s="709"/>
      <c r="AZ26" s="709"/>
      <c r="BA26" s="709"/>
      <c r="BB26" s="709"/>
      <c r="BC26" s="709"/>
      <c r="BD26" s="709"/>
      <c r="BE26" s="709"/>
      <c r="BF26" s="687"/>
      <c r="BG26" s="666" t="s">
        <v>128</v>
      </c>
      <c r="BH26" s="667"/>
      <c r="BI26" s="667"/>
      <c r="BJ26" s="667"/>
      <c r="BK26" s="667"/>
      <c r="BL26" s="667"/>
      <c r="BM26" s="667"/>
      <c r="BN26" s="668"/>
      <c r="BO26" s="669" t="s">
        <v>128</v>
      </c>
      <c r="BP26" s="669"/>
      <c r="BQ26" s="669"/>
      <c r="BR26" s="669"/>
      <c r="BS26" s="670" t="s">
        <v>128</v>
      </c>
      <c r="BT26" s="670"/>
      <c r="BU26" s="670"/>
      <c r="BV26" s="670"/>
      <c r="BW26" s="670"/>
      <c r="BX26" s="670"/>
      <c r="BY26" s="670"/>
      <c r="BZ26" s="670"/>
      <c r="CA26" s="670"/>
      <c r="CB26" s="674"/>
      <c r="CD26" s="681" t="s">
        <v>294</v>
      </c>
      <c r="CE26" s="682"/>
      <c r="CF26" s="682"/>
      <c r="CG26" s="682"/>
      <c r="CH26" s="682"/>
      <c r="CI26" s="682"/>
      <c r="CJ26" s="682"/>
      <c r="CK26" s="682"/>
      <c r="CL26" s="682"/>
      <c r="CM26" s="682"/>
      <c r="CN26" s="682"/>
      <c r="CO26" s="682"/>
      <c r="CP26" s="682"/>
      <c r="CQ26" s="683"/>
      <c r="CR26" s="666">
        <v>1986895</v>
      </c>
      <c r="CS26" s="667"/>
      <c r="CT26" s="667"/>
      <c r="CU26" s="667"/>
      <c r="CV26" s="667"/>
      <c r="CW26" s="667"/>
      <c r="CX26" s="667"/>
      <c r="CY26" s="668"/>
      <c r="CZ26" s="671">
        <v>9</v>
      </c>
      <c r="DA26" s="700"/>
      <c r="DB26" s="700"/>
      <c r="DC26" s="708"/>
      <c r="DD26" s="675">
        <v>1771936</v>
      </c>
      <c r="DE26" s="667"/>
      <c r="DF26" s="667"/>
      <c r="DG26" s="667"/>
      <c r="DH26" s="667"/>
      <c r="DI26" s="667"/>
      <c r="DJ26" s="667"/>
      <c r="DK26" s="668"/>
      <c r="DL26" s="675" t="s">
        <v>128</v>
      </c>
      <c r="DM26" s="667"/>
      <c r="DN26" s="667"/>
      <c r="DO26" s="667"/>
      <c r="DP26" s="667"/>
      <c r="DQ26" s="667"/>
      <c r="DR26" s="667"/>
      <c r="DS26" s="667"/>
      <c r="DT26" s="667"/>
      <c r="DU26" s="667"/>
      <c r="DV26" s="668"/>
      <c r="DW26" s="671" t="s">
        <v>128</v>
      </c>
      <c r="DX26" s="700"/>
      <c r="DY26" s="700"/>
      <c r="DZ26" s="700"/>
      <c r="EA26" s="700"/>
      <c r="EB26" s="700"/>
      <c r="EC26" s="701"/>
    </row>
    <row r="27" spans="2:133" ht="11.25" customHeight="1" x14ac:dyDescent="0.15">
      <c r="B27" s="663" t="s">
        <v>295</v>
      </c>
      <c r="C27" s="664"/>
      <c r="D27" s="664"/>
      <c r="E27" s="664"/>
      <c r="F27" s="664"/>
      <c r="G27" s="664"/>
      <c r="H27" s="664"/>
      <c r="I27" s="664"/>
      <c r="J27" s="664"/>
      <c r="K27" s="664"/>
      <c r="L27" s="664"/>
      <c r="M27" s="664"/>
      <c r="N27" s="664"/>
      <c r="O27" s="664"/>
      <c r="P27" s="664"/>
      <c r="Q27" s="665"/>
      <c r="R27" s="666">
        <v>12428128</v>
      </c>
      <c r="S27" s="667"/>
      <c r="T27" s="667"/>
      <c r="U27" s="667"/>
      <c r="V27" s="667"/>
      <c r="W27" s="667"/>
      <c r="X27" s="667"/>
      <c r="Y27" s="668"/>
      <c r="Z27" s="669">
        <v>53.4</v>
      </c>
      <c r="AA27" s="669"/>
      <c r="AB27" s="669"/>
      <c r="AC27" s="669"/>
      <c r="AD27" s="670">
        <v>11775735</v>
      </c>
      <c r="AE27" s="670"/>
      <c r="AF27" s="670"/>
      <c r="AG27" s="670"/>
      <c r="AH27" s="670"/>
      <c r="AI27" s="670"/>
      <c r="AJ27" s="670"/>
      <c r="AK27" s="670"/>
      <c r="AL27" s="671">
        <v>99.099998474121094</v>
      </c>
      <c r="AM27" s="672"/>
      <c r="AN27" s="672"/>
      <c r="AO27" s="673"/>
      <c r="AP27" s="663" t="s">
        <v>296</v>
      </c>
      <c r="AQ27" s="664"/>
      <c r="AR27" s="664"/>
      <c r="AS27" s="664"/>
      <c r="AT27" s="664"/>
      <c r="AU27" s="664"/>
      <c r="AV27" s="664"/>
      <c r="AW27" s="664"/>
      <c r="AX27" s="664"/>
      <c r="AY27" s="664"/>
      <c r="AZ27" s="664"/>
      <c r="BA27" s="664"/>
      <c r="BB27" s="664"/>
      <c r="BC27" s="664"/>
      <c r="BD27" s="664"/>
      <c r="BE27" s="664"/>
      <c r="BF27" s="665"/>
      <c r="BG27" s="666">
        <v>7238592</v>
      </c>
      <c r="BH27" s="667"/>
      <c r="BI27" s="667"/>
      <c r="BJ27" s="667"/>
      <c r="BK27" s="667"/>
      <c r="BL27" s="667"/>
      <c r="BM27" s="667"/>
      <c r="BN27" s="668"/>
      <c r="BO27" s="669">
        <v>100</v>
      </c>
      <c r="BP27" s="669"/>
      <c r="BQ27" s="669"/>
      <c r="BR27" s="669"/>
      <c r="BS27" s="670">
        <v>105942</v>
      </c>
      <c r="BT27" s="670"/>
      <c r="BU27" s="670"/>
      <c r="BV27" s="670"/>
      <c r="BW27" s="670"/>
      <c r="BX27" s="670"/>
      <c r="BY27" s="670"/>
      <c r="BZ27" s="670"/>
      <c r="CA27" s="670"/>
      <c r="CB27" s="674"/>
      <c r="CD27" s="681" t="s">
        <v>297</v>
      </c>
      <c r="CE27" s="682"/>
      <c r="CF27" s="682"/>
      <c r="CG27" s="682"/>
      <c r="CH27" s="682"/>
      <c r="CI27" s="682"/>
      <c r="CJ27" s="682"/>
      <c r="CK27" s="682"/>
      <c r="CL27" s="682"/>
      <c r="CM27" s="682"/>
      <c r="CN27" s="682"/>
      <c r="CO27" s="682"/>
      <c r="CP27" s="682"/>
      <c r="CQ27" s="683"/>
      <c r="CR27" s="666">
        <v>5579076</v>
      </c>
      <c r="CS27" s="706"/>
      <c r="CT27" s="706"/>
      <c r="CU27" s="706"/>
      <c r="CV27" s="706"/>
      <c r="CW27" s="706"/>
      <c r="CX27" s="706"/>
      <c r="CY27" s="707"/>
      <c r="CZ27" s="671">
        <v>25.2</v>
      </c>
      <c r="DA27" s="700"/>
      <c r="DB27" s="700"/>
      <c r="DC27" s="708"/>
      <c r="DD27" s="675">
        <v>1272767</v>
      </c>
      <c r="DE27" s="706"/>
      <c r="DF27" s="706"/>
      <c r="DG27" s="706"/>
      <c r="DH27" s="706"/>
      <c r="DI27" s="706"/>
      <c r="DJ27" s="706"/>
      <c r="DK27" s="707"/>
      <c r="DL27" s="675">
        <v>1058832</v>
      </c>
      <c r="DM27" s="706"/>
      <c r="DN27" s="706"/>
      <c r="DO27" s="706"/>
      <c r="DP27" s="706"/>
      <c r="DQ27" s="706"/>
      <c r="DR27" s="706"/>
      <c r="DS27" s="706"/>
      <c r="DT27" s="706"/>
      <c r="DU27" s="706"/>
      <c r="DV27" s="707"/>
      <c r="DW27" s="671">
        <v>8.8000000000000007</v>
      </c>
      <c r="DX27" s="700"/>
      <c r="DY27" s="700"/>
      <c r="DZ27" s="700"/>
      <c r="EA27" s="700"/>
      <c r="EB27" s="700"/>
      <c r="EC27" s="701"/>
    </row>
    <row r="28" spans="2:133" ht="11.25" customHeight="1" x14ac:dyDescent="0.15">
      <c r="B28" s="663" t="s">
        <v>298</v>
      </c>
      <c r="C28" s="664"/>
      <c r="D28" s="664"/>
      <c r="E28" s="664"/>
      <c r="F28" s="664"/>
      <c r="G28" s="664"/>
      <c r="H28" s="664"/>
      <c r="I28" s="664"/>
      <c r="J28" s="664"/>
      <c r="K28" s="664"/>
      <c r="L28" s="664"/>
      <c r="M28" s="664"/>
      <c r="N28" s="664"/>
      <c r="O28" s="664"/>
      <c r="P28" s="664"/>
      <c r="Q28" s="665"/>
      <c r="R28" s="666">
        <v>8326</v>
      </c>
      <c r="S28" s="667"/>
      <c r="T28" s="667"/>
      <c r="U28" s="667"/>
      <c r="V28" s="667"/>
      <c r="W28" s="667"/>
      <c r="X28" s="667"/>
      <c r="Y28" s="668"/>
      <c r="Z28" s="669">
        <v>0</v>
      </c>
      <c r="AA28" s="669"/>
      <c r="AB28" s="669"/>
      <c r="AC28" s="669"/>
      <c r="AD28" s="670">
        <v>8326</v>
      </c>
      <c r="AE28" s="670"/>
      <c r="AF28" s="670"/>
      <c r="AG28" s="670"/>
      <c r="AH28" s="670"/>
      <c r="AI28" s="670"/>
      <c r="AJ28" s="670"/>
      <c r="AK28" s="670"/>
      <c r="AL28" s="671">
        <v>0.1</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299</v>
      </c>
      <c r="CE28" s="682"/>
      <c r="CF28" s="682"/>
      <c r="CG28" s="682"/>
      <c r="CH28" s="682"/>
      <c r="CI28" s="682"/>
      <c r="CJ28" s="682"/>
      <c r="CK28" s="682"/>
      <c r="CL28" s="682"/>
      <c r="CM28" s="682"/>
      <c r="CN28" s="682"/>
      <c r="CO28" s="682"/>
      <c r="CP28" s="682"/>
      <c r="CQ28" s="683"/>
      <c r="CR28" s="666">
        <v>2100780</v>
      </c>
      <c r="CS28" s="667"/>
      <c r="CT28" s="667"/>
      <c r="CU28" s="667"/>
      <c r="CV28" s="667"/>
      <c r="CW28" s="667"/>
      <c r="CX28" s="667"/>
      <c r="CY28" s="668"/>
      <c r="CZ28" s="671">
        <v>9.5</v>
      </c>
      <c r="DA28" s="700"/>
      <c r="DB28" s="700"/>
      <c r="DC28" s="708"/>
      <c r="DD28" s="675">
        <v>2078224</v>
      </c>
      <c r="DE28" s="667"/>
      <c r="DF28" s="667"/>
      <c r="DG28" s="667"/>
      <c r="DH28" s="667"/>
      <c r="DI28" s="667"/>
      <c r="DJ28" s="667"/>
      <c r="DK28" s="668"/>
      <c r="DL28" s="675">
        <v>2078224</v>
      </c>
      <c r="DM28" s="667"/>
      <c r="DN28" s="667"/>
      <c r="DO28" s="667"/>
      <c r="DP28" s="667"/>
      <c r="DQ28" s="667"/>
      <c r="DR28" s="667"/>
      <c r="DS28" s="667"/>
      <c r="DT28" s="667"/>
      <c r="DU28" s="667"/>
      <c r="DV28" s="668"/>
      <c r="DW28" s="671">
        <v>17.3</v>
      </c>
      <c r="DX28" s="700"/>
      <c r="DY28" s="700"/>
      <c r="DZ28" s="700"/>
      <c r="EA28" s="700"/>
      <c r="EB28" s="700"/>
      <c r="EC28" s="701"/>
    </row>
    <row r="29" spans="2:133" ht="11.25" customHeight="1" x14ac:dyDescent="0.15">
      <c r="B29" s="663" t="s">
        <v>300</v>
      </c>
      <c r="C29" s="664"/>
      <c r="D29" s="664"/>
      <c r="E29" s="664"/>
      <c r="F29" s="664"/>
      <c r="G29" s="664"/>
      <c r="H29" s="664"/>
      <c r="I29" s="664"/>
      <c r="J29" s="664"/>
      <c r="K29" s="664"/>
      <c r="L29" s="664"/>
      <c r="M29" s="664"/>
      <c r="N29" s="664"/>
      <c r="O29" s="664"/>
      <c r="P29" s="664"/>
      <c r="Q29" s="665"/>
      <c r="R29" s="666">
        <v>101246</v>
      </c>
      <c r="S29" s="667"/>
      <c r="T29" s="667"/>
      <c r="U29" s="667"/>
      <c r="V29" s="667"/>
      <c r="W29" s="667"/>
      <c r="X29" s="667"/>
      <c r="Y29" s="668"/>
      <c r="Z29" s="669">
        <v>0.4</v>
      </c>
      <c r="AA29" s="669"/>
      <c r="AB29" s="669"/>
      <c r="AC29" s="669"/>
      <c r="AD29" s="670" t="s">
        <v>128</v>
      </c>
      <c r="AE29" s="670"/>
      <c r="AF29" s="670"/>
      <c r="AG29" s="670"/>
      <c r="AH29" s="670"/>
      <c r="AI29" s="670"/>
      <c r="AJ29" s="670"/>
      <c r="AK29" s="670"/>
      <c r="AL29" s="671" t="s">
        <v>128</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301</v>
      </c>
      <c r="CE29" s="716"/>
      <c r="CF29" s="681" t="s">
        <v>70</v>
      </c>
      <c r="CG29" s="682"/>
      <c r="CH29" s="682"/>
      <c r="CI29" s="682"/>
      <c r="CJ29" s="682"/>
      <c r="CK29" s="682"/>
      <c r="CL29" s="682"/>
      <c r="CM29" s="682"/>
      <c r="CN29" s="682"/>
      <c r="CO29" s="682"/>
      <c r="CP29" s="682"/>
      <c r="CQ29" s="683"/>
      <c r="CR29" s="666">
        <v>2100776</v>
      </c>
      <c r="CS29" s="706"/>
      <c r="CT29" s="706"/>
      <c r="CU29" s="706"/>
      <c r="CV29" s="706"/>
      <c r="CW29" s="706"/>
      <c r="CX29" s="706"/>
      <c r="CY29" s="707"/>
      <c r="CZ29" s="671">
        <v>9.5</v>
      </c>
      <c r="DA29" s="700"/>
      <c r="DB29" s="700"/>
      <c r="DC29" s="708"/>
      <c r="DD29" s="675">
        <v>2078220</v>
      </c>
      <c r="DE29" s="706"/>
      <c r="DF29" s="706"/>
      <c r="DG29" s="706"/>
      <c r="DH29" s="706"/>
      <c r="DI29" s="706"/>
      <c r="DJ29" s="706"/>
      <c r="DK29" s="707"/>
      <c r="DL29" s="675">
        <v>2078220</v>
      </c>
      <c r="DM29" s="706"/>
      <c r="DN29" s="706"/>
      <c r="DO29" s="706"/>
      <c r="DP29" s="706"/>
      <c r="DQ29" s="706"/>
      <c r="DR29" s="706"/>
      <c r="DS29" s="706"/>
      <c r="DT29" s="706"/>
      <c r="DU29" s="706"/>
      <c r="DV29" s="707"/>
      <c r="DW29" s="671">
        <v>17.3</v>
      </c>
      <c r="DX29" s="700"/>
      <c r="DY29" s="700"/>
      <c r="DZ29" s="700"/>
      <c r="EA29" s="700"/>
      <c r="EB29" s="700"/>
      <c r="EC29" s="701"/>
    </row>
    <row r="30" spans="2:133" ht="11.25" customHeight="1" x14ac:dyDescent="0.15">
      <c r="B30" s="663" t="s">
        <v>302</v>
      </c>
      <c r="C30" s="664"/>
      <c r="D30" s="664"/>
      <c r="E30" s="664"/>
      <c r="F30" s="664"/>
      <c r="G30" s="664"/>
      <c r="H30" s="664"/>
      <c r="I30" s="664"/>
      <c r="J30" s="664"/>
      <c r="K30" s="664"/>
      <c r="L30" s="664"/>
      <c r="M30" s="664"/>
      <c r="N30" s="664"/>
      <c r="O30" s="664"/>
      <c r="P30" s="664"/>
      <c r="Q30" s="665"/>
      <c r="R30" s="666">
        <v>317780</v>
      </c>
      <c r="S30" s="667"/>
      <c r="T30" s="667"/>
      <c r="U30" s="667"/>
      <c r="V30" s="667"/>
      <c r="W30" s="667"/>
      <c r="X30" s="667"/>
      <c r="Y30" s="668"/>
      <c r="Z30" s="669">
        <v>1.4</v>
      </c>
      <c r="AA30" s="669"/>
      <c r="AB30" s="669"/>
      <c r="AC30" s="669"/>
      <c r="AD30" s="670">
        <v>44464</v>
      </c>
      <c r="AE30" s="670"/>
      <c r="AF30" s="670"/>
      <c r="AG30" s="670"/>
      <c r="AH30" s="670"/>
      <c r="AI30" s="670"/>
      <c r="AJ30" s="670"/>
      <c r="AK30" s="670"/>
      <c r="AL30" s="671">
        <v>0.4</v>
      </c>
      <c r="AM30" s="672"/>
      <c r="AN30" s="672"/>
      <c r="AO30" s="673"/>
      <c r="AP30" s="645" t="s">
        <v>219</v>
      </c>
      <c r="AQ30" s="646"/>
      <c r="AR30" s="646"/>
      <c r="AS30" s="646"/>
      <c r="AT30" s="646"/>
      <c r="AU30" s="646"/>
      <c r="AV30" s="646"/>
      <c r="AW30" s="646"/>
      <c r="AX30" s="646"/>
      <c r="AY30" s="646"/>
      <c r="AZ30" s="646"/>
      <c r="BA30" s="646"/>
      <c r="BB30" s="646"/>
      <c r="BC30" s="646"/>
      <c r="BD30" s="646"/>
      <c r="BE30" s="646"/>
      <c r="BF30" s="647"/>
      <c r="BG30" s="645" t="s">
        <v>303</v>
      </c>
      <c r="BH30" s="713"/>
      <c r="BI30" s="713"/>
      <c r="BJ30" s="713"/>
      <c r="BK30" s="713"/>
      <c r="BL30" s="713"/>
      <c r="BM30" s="713"/>
      <c r="BN30" s="713"/>
      <c r="BO30" s="713"/>
      <c r="BP30" s="713"/>
      <c r="BQ30" s="714"/>
      <c r="BR30" s="645" t="s">
        <v>304</v>
      </c>
      <c r="BS30" s="713"/>
      <c r="BT30" s="713"/>
      <c r="BU30" s="713"/>
      <c r="BV30" s="713"/>
      <c r="BW30" s="713"/>
      <c r="BX30" s="713"/>
      <c r="BY30" s="713"/>
      <c r="BZ30" s="713"/>
      <c r="CA30" s="713"/>
      <c r="CB30" s="714"/>
      <c r="CD30" s="717"/>
      <c r="CE30" s="718"/>
      <c r="CF30" s="681" t="s">
        <v>305</v>
      </c>
      <c r="CG30" s="682"/>
      <c r="CH30" s="682"/>
      <c r="CI30" s="682"/>
      <c r="CJ30" s="682"/>
      <c r="CK30" s="682"/>
      <c r="CL30" s="682"/>
      <c r="CM30" s="682"/>
      <c r="CN30" s="682"/>
      <c r="CO30" s="682"/>
      <c r="CP30" s="682"/>
      <c r="CQ30" s="683"/>
      <c r="CR30" s="666">
        <v>2014799</v>
      </c>
      <c r="CS30" s="667"/>
      <c r="CT30" s="667"/>
      <c r="CU30" s="667"/>
      <c r="CV30" s="667"/>
      <c r="CW30" s="667"/>
      <c r="CX30" s="667"/>
      <c r="CY30" s="668"/>
      <c r="CZ30" s="671">
        <v>9.1</v>
      </c>
      <c r="DA30" s="700"/>
      <c r="DB30" s="700"/>
      <c r="DC30" s="708"/>
      <c r="DD30" s="675">
        <v>1993748</v>
      </c>
      <c r="DE30" s="667"/>
      <c r="DF30" s="667"/>
      <c r="DG30" s="667"/>
      <c r="DH30" s="667"/>
      <c r="DI30" s="667"/>
      <c r="DJ30" s="667"/>
      <c r="DK30" s="668"/>
      <c r="DL30" s="675">
        <v>1993748</v>
      </c>
      <c r="DM30" s="667"/>
      <c r="DN30" s="667"/>
      <c r="DO30" s="667"/>
      <c r="DP30" s="667"/>
      <c r="DQ30" s="667"/>
      <c r="DR30" s="667"/>
      <c r="DS30" s="667"/>
      <c r="DT30" s="667"/>
      <c r="DU30" s="667"/>
      <c r="DV30" s="668"/>
      <c r="DW30" s="671">
        <v>16.600000000000001</v>
      </c>
      <c r="DX30" s="700"/>
      <c r="DY30" s="700"/>
      <c r="DZ30" s="700"/>
      <c r="EA30" s="700"/>
      <c r="EB30" s="700"/>
      <c r="EC30" s="701"/>
    </row>
    <row r="31" spans="2:133" ht="11.25" customHeight="1" x14ac:dyDescent="0.15">
      <c r="B31" s="663" t="s">
        <v>306</v>
      </c>
      <c r="C31" s="664"/>
      <c r="D31" s="664"/>
      <c r="E31" s="664"/>
      <c r="F31" s="664"/>
      <c r="G31" s="664"/>
      <c r="H31" s="664"/>
      <c r="I31" s="664"/>
      <c r="J31" s="664"/>
      <c r="K31" s="664"/>
      <c r="L31" s="664"/>
      <c r="M31" s="664"/>
      <c r="N31" s="664"/>
      <c r="O31" s="664"/>
      <c r="P31" s="664"/>
      <c r="Q31" s="665"/>
      <c r="R31" s="666">
        <v>39725</v>
      </c>
      <c r="S31" s="667"/>
      <c r="T31" s="667"/>
      <c r="U31" s="667"/>
      <c r="V31" s="667"/>
      <c r="W31" s="667"/>
      <c r="X31" s="667"/>
      <c r="Y31" s="668"/>
      <c r="Z31" s="669">
        <v>0.2</v>
      </c>
      <c r="AA31" s="669"/>
      <c r="AB31" s="669"/>
      <c r="AC31" s="669"/>
      <c r="AD31" s="670" t="s">
        <v>128</v>
      </c>
      <c r="AE31" s="670"/>
      <c r="AF31" s="670"/>
      <c r="AG31" s="670"/>
      <c r="AH31" s="670"/>
      <c r="AI31" s="670"/>
      <c r="AJ31" s="670"/>
      <c r="AK31" s="670"/>
      <c r="AL31" s="671" t="s">
        <v>128</v>
      </c>
      <c r="AM31" s="672"/>
      <c r="AN31" s="672"/>
      <c r="AO31" s="673"/>
      <c r="AP31" s="726" t="s">
        <v>307</v>
      </c>
      <c r="AQ31" s="727"/>
      <c r="AR31" s="727"/>
      <c r="AS31" s="727"/>
      <c r="AT31" s="732" t="s">
        <v>308</v>
      </c>
      <c r="AU31" s="360"/>
      <c r="AV31" s="360"/>
      <c r="AW31" s="360"/>
      <c r="AX31" s="652" t="s">
        <v>186</v>
      </c>
      <c r="AY31" s="653"/>
      <c r="AZ31" s="653"/>
      <c r="BA31" s="653"/>
      <c r="BB31" s="653"/>
      <c r="BC31" s="653"/>
      <c r="BD31" s="653"/>
      <c r="BE31" s="653"/>
      <c r="BF31" s="654"/>
      <c r="BG31" s="725">
        <v>99.6</v>
      </c>
      <c r="BH31" s="721"/>
      <c r="BI31" s="721"/>
      <c r="BJ31" s="721"/>
      <c r="BK31" s="721"/>
      <c r="BL31" s="721"/>
      <c r="BM31" s="661">
        <v>98.1</v>
      </c>
      <c r="BN31" s="721"/>
      <c r="BO31" s="721"/>
      <c r="BP31" s="721"/>
      <c r="BQ31" s="722"/>
      <c r="BR31" s="725">
        <v>99.1</v>
      </c>
      <c r="BS31" s="721"/>
      <c r="BT31" s="721"/>
      <c r="BU31" s="721"/>
      <c r="BV31" s="721"/>
      <c r="BW31" s="721"/>
      <c r="BX31" s="661">
        <v>97.4</v>
      </c>
      <c r="BY31" s="721"/>
      <c r="BZ31" s="721"/>
      <c r="CA31" s="721"/>
      <c r="CB31" s="722"/>
      <c r="CD31" s="717"/>
      <c r="CE31" s="718"/>
      <c r="CF31" s="681" t="s">
        <v>309</v>
      </c>
      <c r="CG31" s="682"/>
      <c r="CH31" s="682"/>
      <c r="CI31" s="682"/>
      <c r="CJ31" s="682"/>
      <c r="CK31" s="682"/>
      <c r="CL31" s="682"/>
      <c r="CM31" s="682"/>
      <c r="CN31" s="682"/>
      <c r="CO31" s="682"/>
      <c r="CP31" s="682"/>
      <c r="CQ31" s="683"/>
      <c r="CR31" s="666">
        <v>85977</v>
      </c>
      <c r="CS31" s="706"/>
      <c r="CT31" s="706"/>
      <c r="CU31" s="706"/>
      <c r="CV31" s="706"/>
      <c r="CW31" s="706"/>
      <c r="CX31" s="706"/>
      <c r="CY31" s="707"/>
      <c r="CZ31" s="671">
        <v>0.4</v>
      </c>
      <c r="DA31" s="700"/>
      <c r="DB31" s="700"/>
      <c r="DC31" s="708"/>
      <c r="DD31" s="675">
        <v>84472</v>
      </c>
      <c r="DE31" s="706"/>
      <c r="DF31" s="706"/>
      <c r="DG31" s="706"/>
      <c r="DH31" s="706"/>
      <c r="DI31" s="706"/>
      <c r="DJ31" s="706"/>
      <c r="DK31" s="707"/>
      <c r="DL31" s="675">
        <v>84472</v>
      </c>
      <c r="DM31" s="706"/>
      <c r="DN31" s="706"/>
      <c r="DO31" s="706"/>
      <c r="DP31" s="706"/>
      <c r="DQ31" s="706"/>
      <c r="DR31" s="706"/>
      <c r="DS31" s="706"/>
      <c r="DT31" s="706"/>
      <c r="DU31" s="706"/>
      <c r="DV31" s="707"/>
      <c r="DW31" s="671">
        <v>0.7</v>
      </c>
      <c r="DX31" s="700"/>
      <c r="DY31" s="700"/>
      <c r="DZ31" s="700"/>
      <c r="EA31" s="700"/>
      <c r="EB31" s="700"/>
      <c r="EC31" s="701"/>
    </row>
    <row r="32" spans="2:133" ht="11.25" customHeight="1" x14ac:dyDescent="0.15">
      <c r="B32" s="663" t="s">
        <v>310</v>
      </c>
      <c r="C32" s="664"/>
      <c r="D32" s="664"/>
      <c r="E32" s="664"/>
      <c r="F32" s="664"/>
      <c r="G32" s="664"/>
      <c r="H32" s="664"/>
      <c r="I32" s="664"/>
      <c r="J32" s="664"/>
      <c r="K32" s="664"/>
      <c r="L32" s="664"/>
      <c r="M32" s="664"/>
      <c r="N32" s="664"/>
      <c r="O32" s="664"/>
      <c r="P32" s="664"/>
      <c r="Q32" s="665"/>
      <c r="R32" s="666">
        <v>5089949</v>
      </c>
      <c r="S32" s="667"/>
      <c r="T32" s="667"/>
      <c r="U32" s="667"/>
      <c r="V32" s="667"/>
      <c r="W32" s="667"/>
      <c r="X32" s="667"/>
      <c r="Y32" s="668"/>
      <c r="Z32" s="669">
        <v>21.9</v>
      </c>
      <c r="AA32" s="669"/>
      <c r="AB32" s="669"/>
      <c r="AC32" s="669"/>
      <c r="AD32" s="670" t="s">
        <v>128</v>
      </c>
      <c r="AE32" s="670"/>
      <c r="AF32" s="670"/>
      <c r="AG32" s="670"/>
      <c r="AH32" s="670"/>
      <c r="AI32" s="670"/>
      <c r="AJ32" s="670"/>
      <c r="AK32" s="670"/>
      <c r="AL32" s="671" t="s">
        <v>128</v>
      </c>
      <c r="AM32" s="672"/>
      <c r="AN32" s="672"/>
      <c r="AO32" s="673"/>
      <c r="AP32" s="728"/>
      <c r="AQ32" s="729"/>
      <c r="AR32" s="729"/>
      <c r="AS32" s="729"/>
      <c r="AT32" s="733"/>
      <c r="AU32" s="361" t="s">
        <v>311</v>
      </c>
      <c r="AV32" s="361"/>
      <c r="AW32" s="361"/>
      <c r="AX32" s="663" t="s">
        <v>312</v>
      </c>
      <c r="AY32" s="664"/>
      <c r="AZ32" s="664"/>
      <c r="BA32" s="664"/>
      <c r="BB32" s="664"/>
      <c r="BC32" s="664"/>
      <c r="BD32" s="664"/>
      <c r="BE32" s="664"/>
      <c r="BF32" s="665"/>
      <c r="BG32" s="735">
        <v>99.5</v>
      </c>
      <c r="BH32" s="706"/>
      <c r="BI32" s="706"/>
      <c r="BJ32" s="706"/>
      <c r="BK32" s="706"/>
      <c r="BL32" s="706"/>
      <c r="BM32" s="672">
        <v>97.5</v>
      </c>
      <c r="BN32" s="723"/>
      <c r="BO32" s="723"/>
      <c r="BP32" s="723"/>
      <c r="BQ32" s="724"/>
      <c r="BR32" s="735">
        <v>99.2</v>
      </c>
      <c r="BS32" s="706"/>
      <c r="BT32" s="706"/>
      <c r="BU32" s="706"/>
      <c r="BV32" s="706"/>
      <c r="BW32" s="706"/>
      <c r="BX32" s="672">
        <v>96.9</v>
      </c>
      <c r="BY32" s="723"/>
      <c r="BZ32" s="723"/>
      <c r="CA32" s="723"/>
      <c r="CB32" s="724"/>
      <c r="CD32" s="719"/>
      <c r="CE32" s="720"/>
      <c r="CF32" s="681" t="s">
        <v>313</v>
      </c>
      <c r="CG32" s="682"/>
      <c r="CH32" s="682"/>
      <c r="CI32" s="682"/>
      <c r="CJ32" s="682"/>
      <c r="CK32" s="682"/>
      <c r="CL32" s="682"/>
      <c r="CM32" s="682"/>
      <c r="CN32" s="682"/>
      <c r="CO32" s="682"/>
      <c r="CP32" s="682"/>
      <c r="CQ32" s="683"/>
      <c r="CR32" s="666">
        <v>4</v>
      </c>
      <c r="CS32" s="667"/>
      <c r="CT32" s="667"/>
      <c r="CU32" s="667"/>
      <c r="CV32" s="667"/>
      <c r="CW32" s="667"/>
      <c r="CX32" s="667"/>
      <c r="CY32" s="668"/>
      <c r="CZ32" s="671">
        <v>0</v>
      </c>
      <c r="DA32" s="700"/>
      <c r="DB32" s="700"/>
      <c r="DC32" s="708"/>
      <c r="DD32" s="675">
        <v>4</v>
      </c>
      <c r="DE32" s="667"/>
      <c r="DF32" s="667"/>
      <c r="DG32" s="667"/>
      <c r="DH32" s="667"/>
      <c r="DI32" s="667"/>
      <c r="DJ32" s="667"/>
      <c r="DK32" s="668"/>
      <c r="DL32" s="675">
        <v>4</v>
      </c>
      <c r="DM32" s="667"/>
      <c r="DN32" s="667"/>
      <c r="DO32" s="667"/>
      <c r="DP32" s="667"/>
      <c r="DQ32" s="667"/>
      <c r="DR32" s="667"/>
      <c r="DS32" s="667"/>
      <c r="DT32" s="667"/>
      <c r="DU32" s="667"/>
      <c r="DV32" s="668"/>
      <c r="DW32" s="671">
        <v>0</v>
      </c>
      <c r="DX32" s="700"/>
      <c r="DY32" s="700"/>
      <c r="DZ32" s="700"/>
      <c r="EA32" s="700"/>
      <c r="EB32" s="700"/>
      <c r="EC32" s="701"/>
    </row>
    <row r="33" spans="2:133" ht="11.25" customHeight="1" x14ac:dyDescent="0.15">
      <c r="B33" s="702" t="s">
        <v>314</v>
      </c>
      <c r="C33" s="703"/>
      <c r="D33" s="703"/>
      <c r="E33" s="703"/>
      <c r="F33" s="703"/>
      <c r="G33" s="703"/>
      <c r="H33" s="703"/>
      <c r="I33" s="703"/>
      <c r="J33" s="703"/>
      <c r="K33" s="703"/>
      <c r="L33" s="703"/>
      <c r="M33" s="703"/>
      <c r="N33" s="703"/>
      <c r="O33" s="703"/>
      <c r="P33" s="703"/>
      <c r="Q33" s="704"/>
      <c r="R33" s="666">
        <v>49205</v>
      </c>
      <c r="S33" s="667"/>
      <c r="T33" s="667"/>
      <c r="U33" s="667"/>
      <c r="V33" s="667"/>
      <c r="W33" s="667"/>
      <c r="X33" s="667"/>
      <c r="Y33" s="668"/>
      <c r="Z33" s="669">
        <v>0.2</v>
      </c>
      <c r="AA33" s="669"/>
      <c r="AB33" s="669"/>
      <c r="AC33" s="669"/>
      <c r="AD33" s="670">
        <v>49205</v>
      </c>
      <c r="AE33" s="670"/>
      <c r="AF33" s="670"/>
      <c r="AG33" s="670"/>
      <c r="AH33" s="670"/>
      <c r="AI33" s="670"/>
      <c r="AJ33" s="670"/>
      <c r="AK33" s="670"/>
      <c r="AL33" s="671">
        <v>0.4</v>
      </c>
      <c r="AM33" s="672"/>
      <c r="AN33" s="672"/>
      <c r="AO33" s="673"/>
      <c r="AP33" s="730"/>
      <c r="AQ33" s="731"/>
      <c r="AR33" s="731"/>
      <c r="AS33" s="731"/>
      <c r="AT33" s="734"/>
      <c r="AU33" s="362"/>
      <c r="AV33" s="362"/>
      <c r="AW33" s="362"/>
      <c r="AX33" s="710" t="s">
        <v>315</v>
      </c>
      <c r="AY33" s="711"/>
      <c r="AZ33" s="711"/>
      <c r="BA33" s="711"/>
      <c r="BB33" s="711"/>
      <c r="BC33" s="711"/>
      <c r="BD33" s="711"/>
      <c r="BE33" s="711"/>
      <c r="BF33" s="712"/>
      <c r="BG33" s="736">
        <v>99.7</v>
      </c>
      <c r="BH33" s="737"/>
      <c r="BI33" s="737"/>
      <c r="BJ33" s="737"/>
      <c r="BK33" s="737"/>
      <c r="BL33" s="737"/>
      <c r="BM33" s="738">
        <v>98.5</v>
      </c>
      <c r="BN33" s="737"/>
      <c r="BO33" s="737"/>
      <c r="BP33" s="737"/>
      <c r="BQ33" s="739"/>
      <c r="BR33" s="736">
        <v>99</v>
      </c>
      <c r="BS33" s="737"/>
      <c r="BT33" s="737"/>
      <c r="BU33" s="737"/>
      <c r="BV33" s="737"/>
      <c r="BW33" s="737"/>
      <c r="BX33" s="738">
        <v>97.6</v>
      </c>
      <c r="BY33" s="737"/>
      <c r="BZ33" s="737"/>
      <c r="CA33" s="737"/>
      <c r="CB33" s="739"/>
      <c r="CD33" s="681" t="s">
        <v>316</v>
      </c>
      <c r="CE33" s="682"/>
      <c r="CF33" s="682"/>
      <c r="CG33" s="682"/>
      <c r="CH33" s="682"/>
      <c r="CI33" s="682"/>
      <c r="CJ33" s="682"/>
      <c r="CK33" s="682"/>
      <c r="CL33" s="682"/>
      <c r="CM33" s="682"/>
      <c r="CN33" s="682"/>
      <c r="CO33" s="682"/>
      <c r="CP33" s="682"/>
      <c r="CQ33" s="683"/>
      <c r="CR33" s="666">
        <v>7428286</v>
      </c>
      <c r="CS33" s="706"/>
      <c r="CT33" s="706"/>
      <c r="CU33" s="706"/>
      <c r="CV33" s="706"/>
      <c r="CW33" s="706"/>
      <c r="CX33" s="706"/>
      <c r="CY33" s="707"/>
      <c r="CZ33" s="671">
        <v>33.5</v>
      </c>
      <c r="DA33" s="700"/>
      <c r="DB33" s="700"/>
      <c r="DC33" s="708"/>
      <c r="DD33" s="675">
        <v>5765730</v>
      </c>
      <c r="DE33" s="706"/>
      <c r="DF33" s="706"/>
      <c r="DG33" s="706"/>
      <c r="DH33" s="706"/>
      <c r="DI33" s="706"/>
      <c r="DJ33" s="706"/>
      <c r="DK33" s="707"/>
      <c r="DL33" s="675">
        <v>4665952</v>
      </c>
      <c r="DM33" s="706"/>
      <c r="DN33" s="706"/>
      <c r="DO33" s="706"/>
      <c r="DP33" s="706"/>
      <c r="DQ33" s="706"/>
      <c r="DR33" s="706"/>
      <c r="DS33" s="706"/>
      <c r="DT33" s="706"/>
      <c r="DU33" s="706"/>
      <c r="DV33" s="707"/>
      <c r="DW33" s="671">
        <v>38.9</v>
      </c>
      <c r="DX33" s="700"/>
      <c r="DY33" s="700"/>
      <c r="DZ33" s="700"/>
      <c r="EA33" s="700"/>
      <c r="EB33" s="700"/>
      <c r="EC33" s="701"/>
    </row>
    <row r="34" spans="2:133" ht="11.25" customHeight="1" x14ac:dyDescent="0.15">
      <c r="B34" s="663" t="s">
        <v>317</v>
      </c>
      <c r="C34" s="664"/>
      <c r="D34" s="664"/>
      <c r="E34" s="664"/>
      <c r="F34" s="664"/>
      <c r="G34" s="664"/>
      <c r="H34" s="664"/>
      <c r="I34" s="664"/>
      <c r="J34" s="664"/>
      <c r="K34" s="664"/>
      <c r="L34" s="664"/>
      <c r="M34" s="664"/>
      <c r="N34" s="664"/>
      <c r="O34" s="664"/>
      <c r="P34" s="664"/>
      <c r="Q34" s="665"/>
      <c r="R34" s="666">
        <v>1634241</v>
      </c>
      <c r="S34" s="667"/>
      <c r="T34" s="667"/>
      <c r="U34" s="667"/>
      <c r="V34" s="667"/>
      <c r="W34" s="667"/>
      <c r="X34" s="667"/>
      <c r="Y34" s="668"/>
      <c r="Z34" s="669">
        <v>7</v>
      </c>
      <c r="AA34" s="669"/>
      <c r="AB34" s="669"/>
      <c r="AC34" s="669"/>
      <c r="AD34" s="670" t="s">
        <v>128</v>
      </c>
      <c r="AE34" s="670"/>
      <c r="AF34" s="670"/>
      <c r="AG34" s="670"/>
      <c r="AH34" s="670"/>
      <c r="AI34" s="670"/>
      <c r="AJ34" s="670"/>
      <c r="AK34" s="670"/>
      <c r="AL34" s="671" t="s">
        <v>128</v>
      </c>
      <c r="AM34" s="672"/>
      <c r="AN34" s="672"/>
      <c r="AO34" s="67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318</v>
      </c>
      <c r="CE34" s="682"/>
      <c r="CF34" s="682"/>
      <c r="CG34" s="682"/>
      <c r="CH34" s="682"/>
      <c r="CI34" s="682"/>
      <c r="CJ34" s="682"/>
      <c r="CK34" s="682"/>
      <c r="CL34" s="682"/>
      <c r="CM34" s="682"/>
      <c r="CN34" s="682"/>
      <c r="CO34" s="682"/>
      <c r="CP34" s="682"/>
      <c r="CQ34" s="683"/>
      <c r="CR34" s="666">
        <v>2639797</v>
      </c>
      <c r="CS34" s="667"/>
      <c r="CT34" s="667"/>
      <c r="CU34" s="667"/>
      <c r="CV34" s="667"/>
      <c r="CW34" s="667"/>
      <c r="CX34" s="667"/>
      <c r="CY34" s="668"/>
      <c r="CZ34" s="671">
        <v>11.9</v>
      </c>
      <c r="DA34" s="700"/>
      <c r="DB34" s="700"/>
      <c r="DC34" s="708"/>
      <c r="DD34" s="675">
        <v>1911973</v>
      </c>
      <c r="DE34" s="667"/>
      <c r="DF34" s="667"/>
      <c r="DG34" s="667"/>
      <c r="DH34" s="667"/>
      <c r="DI34" s="667"/>
      <c r="DJ34" s="667"/>
      <c r="DK34" s="668"/>
      <c r="DL34" s="675">
        <v>1520278</v>
      </c>
      <c r="DM34" s="667"/>
      <c r="DN34" s="667"/>
      <c r="DO34" s="667"/>
      <c r="DP34" s="667"/>
      <c r="DQ34" s="667"/>
      <c r="DR34" s="667"/>
      <c r="DS34" s="667"/>
      <c r="DT34" s="667"/>
      <c r="DU34" s="667"/>
      <c r="DV34" s="668"/>
      <c r="DW34" s="671">
        <v>12.7</v>
      </c>
      <c r="DX34" s="700"/>
      <c r="DY34" s="700"/>
      <c r="DZ34" s="700"/>
      <c r="EA34" s="700"/>
      <c r="EB34" s="700"/>
      <c r="EC34" s="701"/>
    </row>
    <row r="35" spans="2:133" ht="11.25" customHeight="1" x14ac:dyDescent="0.15">
      <c r="B35" s="663" t="s">
        <v>319</v>
      </c>
      <c r="C35" s="664"/>
      <c r="D35" s="664"/>
      <c r="E35" s="664"/>
      <c r="F35" s="664"/>
      <c r="G35" s="664"/>
      <c r="H35" s="664"/>
      <c r="I35" s="664"/>
      <c r="J35" s="664"/>
      <c r="K35" s="664"/>
      <c r="L35" s="664"/>
      <c r="M35" s="664"/>
      <c r="N35" s="664"/>
      <c r="O35" s="664"/>
      <c r="P35" s="664"/>
      <c r="Q35" s="665"/>
      <c r="R35" s="666">
        <v>36784</v>
      </c>
      <c r="S35" s="667"/>
      <c r="T35" s="667"/>
      <c r="U35" s="667"/>
      <c r="V35" s="667"/>
      <c r="W35" s="667"/>
      <c r="X35" s="667"/>
      <c r="Y35" s="668"/>
      <c r="Z35" s="669">
        <v>0.2</v>
      </c>
      <c r="AA35" s="669"/>
      <c r="AB35" s="669"/>
      <c r="AC35" s="669"/>
      <c r="AD35" s="670">
        <v>7701</v>
      </c>
      <c r="AE35" s="670"/>
      <c r="AF35" s="670"/>
      <c r="AG35" s="670"/>
      <c r="AH35" s="670"/>
      <c r="AI35" s="670"/>
      <c r="AJ35" s="670"/>
      <c r="AK35" s="670"/>
      <c r="AL35" s="671">
        <v>0.1</v>
      </c>
      <c r="AM35" s="672"/>
      <c r="AN35" s="672"/>
      <c r="AO35" s="673"/>
      <c r="AP35" s="218"/>
      <c r="AQ35" s="645" t="s">
        <v>320</v>
      </c>
      <c r="AR35" s="646"/>
      <c r="AS35" s="646"/>
      <c r="AT35" s="646"/>
      <c r="AU35" s="646"/>
      <c r="AV35" s="646"/>
      <c r="AW35" s="646"/>
      <c r="AX35" s="646"/>
      <c r="AY35" s="646"/>
      <c r="AZ35" s="646"/>
      <c r="BA35" s="646"/>
      <c r="BB35" s="646"/>
      <c r="BC35" s="646"/>
      <c r="BD35" s="646"/>
      <c r="BE35" s="646"/>
      <c r="BF35" s="647"/>
      <c r="BG35" s="645" t="s">
        <v>321</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322</v>
      </c>
      <c r="CE35" s="682"/>
      <c r="CF35" s="682"/>
      <c r="CG35" s="682"/>
      <c r="CH35" s="682"/>
      <c r="CI35" s="682"/>
      <c r="CJ35" s="682"/>
      <c r="CK35" s="682"/>
      <c r="CL35" s="682"/>
      <c r="CM35" s="682"/>
      <c r="CN35" s="682"/>
      <c r="CO35" s="682"/>
      <c r="CP35" s="682"/>
      <c r="CQ35" s="683"/>
      <c r="CR35" s="666">
        <v>106665</v>
      </c>
      <c r="CS35" s="706"/>
      <c r="CT35" s="706"/>
      <c r="CU35" s="706"/>
      <c r="CV35" s="706"/>
      <c r="CW35" s="706"/>
      <c r="CX35" s="706"/>
      <c r="CY35" s="707"/>
      <c r="CZ35" s="671">
        <v>0.5</v>
      </c>
      <c r="DA35" s="700"/>
      <c r="DB35" s="700"/>
      <c r="DC35" s="708"/>
      <c r="DD35" s="675">
        <v>102476</v>
      </c>
      <c r="DE35" s="706"/>
      <c r="DF35" s="706"/>
      <c r="DG35" s="706"/>
      <c r="DH35" s="706"/>
      <c r="DI35" s="706"/>
      <c r="DJ35" s="706"/>
      <c r="DK35" s="707"/>
      <c r="DL35" s="675">
        <v>93971</v>
      </c>
      <c r="DM35" s="706"/>
      <c r="DN35" s="706"/>
      <c r="DO35" s="706"/>
      <c r="DP35" s="706"/>
      <c r="DQ35" s="706"/>
      <c r="DR35" s="706"/>
      <c r="DS35" s="706"/>
      <c r="DT35" s="706"/>
      <c r="DU35" s="706"/>
      <c r="DV35" s="707"/>
      <c r="DW35" s="671">
        <v>0.8</v>
      </c>
      <c r="DX35" s="700"/>
      <c r="DY35" s="700"/>
      <c r="DZ35" s="700"/>
      <c r="EA35" s="700"/>
      <c r="EB35" s="700"/>
      <c r="EC35" s="701"/>
    </row>
    <row r="36" spans="2:133" ht="11.25" customHeight="1" x14ac:dyDescent="0.15">
      <c r="B36" s="663" t="s">
        <v>323</v>
      </c>
      <c r="C36" s="664"/>
      <c r="D36" s="664"/>
      <c r="E36" s="664"/>
      <c r="F36" s="664"/>
      <c r="G36" s="664"/>
      <c r="H36" s="664"/>
      <c r="I36" s="664"/>
      <c r="J36" s="664"/>
      <c r="K36" s="664"/>
      <c r="L36" s="664"/>
      <c r="M36" s="664"/>
      <c r="N36" s="664"/>
      <c r="O36" s="664"/>
      <c r="P36" s="664"/>
      <c r="Q36" s="665"/>
      <c r="R36" s="666">
        <v>501852</v>
      </c>
      <c r="S36" s="667"/>
      <c r="T36" s="667"/>
      <c r="U36" s="667"/>
      <c r="V36" s="667"/>
      <c r="W36" s="667"/>
      <c r="X36" s="667"/>
      <c r="Y36" s="668"/>
      <c r="Z36" s="669">
        <v>2.2000000000000002</v>
      </c>
      <c r="AA36" s="669"/>
      <c r="AB36" s="669"/>
      <c r="AC36" s="669"/>
      <c r="AD36" s="670" t="s">
        <v>128</v>
      </c>
      <c r="AE36" s="670"/>
      <c r="AF36" s="670"/>
      <c r="AG36" s="670"/>
      <c r="AH36" s="670"/>
      <c r="AI36" s="670"/>
      <c r="AJ36" s="670"/>
      <c r="AK36" s="670"/>
      <c r="AL36" s="671" t="s">
        <v>128</v>
      </c>
      <c r="AM36" s="672"/>
      <c r="AN36" s="672"/>
      <c r="AO36" s="673"/>
      <c r="AP36" s="218"/>
      <c r="AQ36" s="740" t="s">
        <v>324</v>
      </c>
      <c r="AR36" s="741"/>
      <c r="AS36" s="741"/>
      <c r="AT36" s="741"/>
      <c r="AU36" s="741"/>
      <c r="AV36" s="741"/>
      <c r="AW36" s="741"/>
      <c r="AX36" s="741"/>
      <c r="AY36" s="742"/>
      <c r="AZ36" s="655">
        <v>3193740</v>
      </c>
      <c r="BA36" s="656"/>
      <c r="BB36" s="656"/>
      <c r="BC36" s="656"/>
      <c r="BD36" s="656"/>
      <c r="BE36" s="656"/>
      <c r="BF36" s="743"/>
      <c r="BG36" s="677" t="s">
        <v>325</v>
      </c>
      <c r="BH36" s="678"/>
      <c r="BI36" s="678"/>
      <c r="BJ36" s="678"/>
      <c r="BK36" s="678"/>
      <c r="BL36" s="678"/>
      <c r="BM36" s="678"/>
      <c r="BN36" s="678"/>
      <c r="BO36" s="678"/>
      <c r="BP36" s="678"/>
      <c r="BQ36" s="678"/>
      <c r="BR36" s="678"/>
      <c r="BS36" s="678"/>
      <c r="BT36" s="678"/>
      <c r="BU36" s="679"/>
      <c r="BV36" s="655">
        <v>133147</v>
      </c>
      <c r="BW36" s="656"/>
      <c r="BX36" s="656"/>
      <c r="BY36" s="656"/>
      <c r="BZ36" s="656"/>
      <c r="CA36" s="656"/>
      <c r="CB36" s="743"/>
      <c r="CD36" s="681" t="s">
        <v>326</v>
      </c>
      <c r="CE36" s="682"/>
      <c r="CF36" s="682"/>
      <c r="CG36" s="682"/>
      <c r="CH36" s="682"/>
      <c r="CI36" s="682"/>
      <c r="CJ36" s="682"/>
      <c r="CK36" s="682"/>
      <c r="CL36" s="682"/>
      <c r="CM36" s="682"/>
      <c r="CN36" s="682"/>
      <c r="CO36" s="682"/>
      <c r="CP36" s="682"/>
      <c r="CQ36" s="683"/>
      <c r="CR36" s="666">
        <v>2622465</v>
      </c>
      <c r="CS36" s="667"/>
      <c r="CT36" s="667"/>
      <c r="CU36" s="667"/>
      <c r="CV36" s="667"/>
      <c r="CW36" s="667"/>
      <c r="CX36" s="667"/>
      <c r="CY36" s="668"/>
      <c r="CZ36" s="671">
        <v>11.8</v>
      </c>
      <c r="DA36" s="700"/>
      <c r="DB36" s="700"/>
      <c r="DC36" s="708"/>
      <c r="DD36" s="675">
        <v>2257908</v>
      </c>
      <c r="DE36" s="667"/>
      <c r="DF36" s="667"/>
      <c r="DG36" s="667"/>
      <c r="DH36" s="667"/>
      <c r="DI36" s="667"/>
      <c r="DJ36" s="667"/>
      <c r="DK36" s="668"/>
      <c r="DL36" s="675">
        <v>1611696</v>
      </c>
      <c r="DM36" s="667"/>
      <c r="DN36" s="667"/>
      <c r="DO36" s="667"/>
      <c r="DP36" s="667"/>
      <c r="DQ36" s="667"/>
      <c r="DR36" s="667"/>
      <c r="DS36" s="667"/>
      <c r="DT36" s="667"/>
      <c r="DU36" s="667"/>
      <c r="DV36" s="668"/>
      <c r="DW36" s="671">
        <v>13.4</v>
      </c>
      <c r="DX36" s="700"/>
      <c r="DY36" s="700"/>
      <c r="DZ36" s="700"/>
      <c r="EA36" s="700"/>
      <c r="EB36" s="700"/>
      <c r="EC36" s="701"/>
    </row>
    <row r="37" spans="2:133" ht="11.25" customHeight="1" x14ac:dyDescent="0.15">
      <c r="B37" s="663" t="s">
        <v>327</v>
      </c>
      <c r="C37" s="664"/>
      <c r="D37" s="664"/>
      <c r="E37" s="664"/>
      <c r="F37" s="664"/>
      <c r="G37" s="664"/>
      <c r="H37" s="664"/>
      <c r="I37" s="664"/>
      <c r="J37" s="664"/>
      <c r="K37" s="664"/>
      <c r="L37" s="664"/>
      <c r="M37" s="664"/>
      <c r="N37" s="664"/>
      <c r="O37" s="664"/>
      <c r="P37" s="664"/>
      <c r="Q37" s="665"/>
      <c r="R37" s="666">
        <v>126009</v>
      </c>
      <c r="S37" s="667"/>
      <c r="T37" s="667"/>
      <c r="U37" s="667"/>
      <c r="V37" s="667"/>
      <c r="W37" s="667"/>
      <c r="X37" s="667"/>
      <c r="Y37" s="668"/>
      <c r="Z37" s="669">
        <v>0.5</v>
      </c>
      <c r="AA37" s="669"/>
      <c r="AB37" s="669"/>
      <c r="AC37" s="669"/>
      <c r="AD37" s="670" t="s">
        <v>128</v>
      </c>
      <c r="AE37" s="670"/>
      <c r="AF37" s="670"/>
      <c r="AG37" s="670"/>
      <c r="AH37" s="670"/>
      <c r="AI37" s="670"/>
      <c r="AJ37" s="670"/>
      <c r="AK37" s="670"/>
      <c r="AL37" s="671" t="s">
        <v>128</v>
      </c>
      <c r="AM37" s="672"/>
      <c r="AN37" s="672"/>
      <c r="AO37" s="673"/>
      <c r="AQ37" s="744" t="s">
        <v>328</v>
      </c>
      <c r="AR37" s="745"/>
      <c r="AS37" s="745"/>
      <c r="AT37" s="745"/>
      <c r="AU37" s="745"/>
      <c r="AV37" s="745"/>
      <c r="AW37" s="745"/>
      <c r="AX37" s="745"/>
      <c r="AY37" s="746"/>
      <c r="AZ37" s="666">
        <v>711346</v>
      </c>
      <c r="BA37" s="667"/>
      <c r="BB37" s="667"/>
      <c r="BC37" s="667"/>
      <c r="BD37" s="706"/>
      <c r="BE37" s="706"/>
      <c r="BF37" s="724"/>
      <c r="BG37" s="681" t="s">
        <v>329</v>
      </c>
      <c r="BH37" s="682"/>
      <c r="BI37" s="682"/>
      <c r="BJ37" s="682"/>
      <c r="BK37" s="682"/>
      <c r="BL37" s="682"/>
      <c r="BM37" s="682"/>
      <c r="BN37" s="682"/>
      <c r="BO37" s="682"/>
      <c r="BP37" s="682"/>
      <c r="BQ37" s="682"/>
      <c r="BR37" s="682"/>
      <c r="BS37" s="682"/>
      <c r="BT37" s="682"/>
      <c r="BU37" s="683"/>
      <c r="BV37" s="666">
        <v>95235</v>
      </c>
      <c r="BW37" s="667"/>
      <c r="BX37" s="667"/>
      <c r="BY37" s="667"/>
      <c r="BZ37" s="667"/>
      <c r="CA37" s="667"/>
      <c r="CB37" s="676"/>
      <c r="CD37" s="681" t="s">
        <v>330</v>
      </c>
      <c r="CE37" s="682"/>
      <c r="CF37" s="682"/>
      <c r="CG37" s="682"/>
      <c r="CH37" s="682"/>
      <c r="CI37" s="682"/>
      <c r="CJ37" s="682"/>
      <c r="CK37" s="682"/>
      <c r="CL37" s="682"/>
      <c r="CM37" s="682"/>
      <c r="CN37" s="682"/>
      <c r="CO37" s="682"/>
      <c r="CP37" s="682"/>
      <c r="CQ37" s="683"/>
      <c r="CR37" s="666">
        <v>306665</v>
      </c>
      <c r="CS37" s="706"/>
      <c r="CT37" s="706"/>
      <c r="CU37" s="706"/>
      <c r="CV37" s="706"/>
      <c r="CW37" s="706"/>
      <c r="CX37" s="706"/>
      <c r="CY37" s="707"/>
      <c r="CZ37" s="671">
        <v>1.4</v>
      </c>
      <c r="DA37" s="700"/>
      <c r="DB37" s="700"/>
      <c r="DC37" s="708"/>
      <c r="DD37" s="675">
        <v>306665</v>
      </c>
      <c r="DE37" s="706"/>
      <c r="DF37" s="706"/>
      <c r="DG37" s="706"/>
      <c r="DH37" s="706"/>
      <c r="DI37" s="706"/>
      <c r="DJ37" s="706"/>
      <c r="DK37" s="707"/>
      <c r="DL37" s="675">
        <v>259924</v>
      </c>
      <c r="DM37" s="706"/>
      <c r="DN37" s="706"/>
      <c r="DO37" s="706"/>
      <c r="DP37" s="706"/>
      <c r="DQ37" s="706"/>
      <c r="DR37" s="706"/>
      <c r="DS37" s="706"/>
      <c r="DT37" s="706"/>
      <c r="DU37" s="706"/>
      <c r="DV37" s="707"/>
      <c r="DW37" s="671">
        <v>2.2000000000000002</v>
      </c>
      <c r="DX37" s="700"/>
      <c r="DY37" s="700"/>
      <c r="DZ37" s="700"/>
      <c r="EA37" s="700"/>
      <c r="EB37" s="700"/>
      <c r="EC37" s="701"/>
    </row>
    <row r="38" spans="2:133" ht="11.25" customHeight="1" x14ac:dyDescent="0.15">
      <c r="B38" s="663" t="s">
        <v>331</v>
      </c>
      <c r="C38" s="664"/>
      <c r="D38" s="664"/>
      <c r="E38" s="664"/>
      <c r="F38" s="664"/>
      <c r="G38" s="664"/>
      <c r="H38" s="664"/>
      <c r="I38" s="664"/>
      <c r="J38" s="664"/>
      <c r="K38" s="664"/>
      <c r="L38" s="664"/>
      <c r="M38" s="664"/>
      <c r="N38" s="664"/>
      <c r="O38" s="664"/>
      <c r="P38" s="664"/>
      <c r="Q38" s="665"/>
      <c r="R38" s="666">
        <v>590509</v>
      </c>
      <c r="S38" s="667"/>
      <c r="T38" s="667"/>
      <c r="U38" s="667"/>
      <c r="V38" s="667"/>
      <c r="W38" s="667"/>
      <c r="X38" s="667"/>
      <c r="Y38" s="668"/>
      <c r="Z38" s="669">
        <v>2.5</v>
      </c>
      <c r="AA38" s="669"/>
      <c r="AB38" s="669"/>
      <c r="AC38" s="669"/>
      <c r="AD38" s="670" t="s">
        <v>128</v>
      </c>
      <c r="AE38" s="670"/>
      <c r="AF38" s="670"/>
      <c r="AG38" s="670"/>
      <c r="AH38" s="670"/>
      <c r="AI38" s="670"/>
      <c r="AJ38" s="670"/>
      <c r="AK38" s="670"/>
      <c r="AL38" s="671" t="s">
        <v>128</v>
      </c>
      <c r="AM38" s="672"/>
      <c r="AN38" s="672"/>
      <c r="AO38" s="673"/>
      <c r="AQ38" s="744" t="s">
        <v>332</v>
      </c>
      <c r="AR38" s="745"/>
      <c r="AS38" s="745"/>
      <c r="AT38" s="745"/>
      <c r="AU38" s="745"/>
      <c r="AV38" s="745"/>
      <c r="AW38" s="745"/>
      <c r="AX38" s="745"/>
      <c r="AY38" s="746"/>
      <c r="AZ38" s="666">
        <v>648942</v>
      </c>
      <c r="BA38" s="667"/>
      <c r="BB38" s="667"/>
      <c r="BC38" s="667"/>
      <c r="BD38" s="706"/>
      <c r="BE38" s="706"/>
      <c r="BF38" s="724"/>
      <c r="BG38" s="681" t="s">
        <v>333</v>
      </c>
      <c r="BH38" s="682"/>
      <c r="BI38" s="682"/>
      <c r="BJ38" s="682"/>
      <c r="BK38" s="682"/>
      <c r="BL38" s="682"/>
      <c r="BM38" s="682"/>
      <c r="BN38" s="682"/>
      <c r="BO38" s="682"/>
      <c r="BP38" s="682"/>
      <c r="BQ38" s="682"/>
      <c r="BR38" s="682"/>
      <c r="BS38" s="682"/>
      <c r="BT38" s="682"/>
      <c r="BU38" s="683"/>
      <c r="BV38" s="666">
        <v>5920</v>
      </c>
      <c r="BW38" s="667"/>
      <c r="BX38" s="667"/>
      <c r="BY38" s="667"/>
      <c r="BZ38" s="667"/>
      <c r="CA38" s="667"/>
      <c r="CB38" s="676"/>
      <c r="CD38" s="681" t="s">
        <v>334</v>
      </c>
      <c r="CE38" s="682"/>
      <c r="CF38" s="682"/>
      <c r="CG38" s="682"/>
      <c r="CH38" s="682"/>
      <c r="CI38" s="682"/>
      <c r="CJ38" s="682"/>
      <c r="CK38" s="682"/>
      <c r="CL38" s="682"/>
      <c r="CM38" s="682"/>
      <c r="CN38" s="682"/>
      <c r="CO38" s="682"/>
      <c r="CP38" s="682"/>
      <c r="CQ38" s="683"/>
      <c r="CR38" s="666">
        <v>1832105</v>
      </c>
      <c r="CS38" s="667"/>
      <c r="CT38" s="667"/>
      <c r="CU38" s="667"/>
      <c r="CV38" s="667"/>
      <c r="CW38" s="667"/>
      <c r="CX38" s="667"/>
      <c r="CY38" s="668"/>
      <c r="CZ38" s="671">
        <v>8.3000000000000007</v>
      </c>
      <c r="DA38" s="700"/>
      <c r="DB38" s="700"/>
      <c r="DC38" s="708"/>
      <c r="DD38" s="675">
        <v>1472987</v>
      </c>
      <c r="DE38" s="667"/>
      <c r="DF38" s="667"/>
      <c r="DG38" s="667"/>
      <c r="DH38" s="667"/>
      <c r="DI38" s="667"/>
      <c r="DJ38" s="667"/>
      <c r="DK38" s="668"/>
      <c r="DL38" s="675">
        <v>1440007</v>
      </c>
      <c r="DM38" s="667"/>
      <c r="DN38" s="667"/>
      <c r="DO38" s="667"/>
      <c r="DP38" s="667"/>
      <c r="DQ38" s="667"/>
      <c r="DR38" s="667"/>
      <c r="DS38" s="667"/>
      <c r="DT38" s="667"/>
      <c r="DU38" s="667"/>
      <c r="DV38" s="668"/>
      <c r="DW38" s="671">
        <v>12</v>
      </c>
      <c r="DX38" s="700"/>
      <c r="DY38" s="700"/>
      <c r="DZ38" s="700"/>
      <c r="EA38" s="700"/>
      <c r="EB38" s="700"/>
      <c r="EC38" s="701"/>
    </row>
    <row r="39" spans="2:133" ht="11.25" customHeight="1" x14ac:dyDescent="0.15">
      <c r="B39" s="663" t="s">
        <v>335</v>
      </c>
      <c r="C39" s="664"/>
      <c r="D39" s="664"/>
      <c r="E39" s="664"/>
      <c r="F39" s="664"/>
      <c r="G39" s="664"/>
      <c r="H39" s="664"/>
      <c r="I39" s="664"/>
      <c r="J39" s="664"/>
      <c r="K39" s="664"/>
      <c r="L39" s="664"/>
      <c r="M39" s="664"/>
      <c r="N39" s="664"/>
      <c r="O39" s="664"/>
      <c r="P39" s="664"/>
      <c r="Q39" s="665"/>
      <c r="R39" s="666">
        <v>523916</v>
      </c>
      <c r="S39" s="667"/>
      <c r="T39" s="667"/>
      <c r="U39" s="667"/>
      <c r="V39" s="667"/>
      <c r="W39" s="667"/>
      <c r="X39" s="667"/>
      <c r="Y39" s="668"/>
      <c r="Z39" s="669">
        <v>2.2999999999999998</v>
      </c>
      <c r="AA39" s="669"/>
      <c r="AB39" s="669"/>
      <c r="AC39" s="669"/>
      <c r="AD39" s="670">
        <v>35</v>
      </c>
      <c r="AE39" s="670"/>
      <c r="AF39" s="670"/>
      <c r="AG39" s="670"/>
      <c r="AH39" s="670"/>
      <c r="AI39" s="670"/>
      <c r="AJ39" s="670"/>
      <c r="AK39" s="670"/>
      <c r="AL39" s="671">
        <v>0</v>
      </c>
      <c r="AM39" s="672"/>
      <c r="AN39" s="672"/>
      <c r="AO39" s="673"/>
      <c r="AQ39" s="744" t="s">
        <v>336</v>
      </c>
      <c r="AR39" s="745"/>
      <c r="AS39" s="745"/>
      <c r="AT39" s="745"/>
      <c r="AU39" s="745"/>
      <c r="AV39" s="745"/>
      <c r="AW39" s="745"/>
      <c r="AX39" s="745"/>
      <c r="AY39" s="746"/>
      <c r="AZ39" s="666">
        <v>1347</v>
      </c>
      <c r="BA39" s="667"/>
      <c r="BB39" s="667"/>
      <c r="BC39" s="667"/>
      <c r="BD39" s="706"/>
      <c r="BE39" s="706"/>
      <c r="BF39" s="724"/>
      <c r="BG39" s="681" t="s">
        <v>337</v>
      </c>
      <c r="BH39" s="682"/>
      <c r="BI39" s="682"/>
      <c r="BJ39" s="682"/>
      <c r="BK39" s="682"/>
      <c r="BL39" s="682"/>
      <c r="BM39" s="682"/>
      <c r="BN39" s="682"/>
      <c r="BO39" s="682"/>
      <c r="BP39" s="682"/>
      <c r="BQ39" s="682"/>
      <c r="BR39" s="682"/>
      <c r="BS39" s="682"/>
      <c r="BT39" s="682"/>
      <c r="BU39" s="683"/>
      <c r="BV39" s="666">
        <v>9244</v>
      </c>
      <c r="BW39" s="667"/>
      <c r="BX39" s="667"/>
      <c r="BY39" s="667"/>
      <c r="BZ39" s="667"/>
      <c r="CA39" s="667"/>
      <c r="CB39" s="676"/>
      <c r="CD39" s="681" t="s">
        <v>338</v>
      </c>
      <c r="CE39" s="682"/>
      <c r="CF39" s="682"/>
      <c r="CG39" s="682"/>
      <c r="CH39" s="682"/>
      <c r="CI39" s="682"/>
      <c r="CJ39" s="682"/>
      <c r="CK39" s="682"/>
      <c r="CL39" s="682"/>
      <c r="CM39" s="682"/>
      <c r="CN39" s="682"/>
      <c r="CO39" s="682"/>
      <c r="CP39" s="682"/>
      <c r="CQ39" s="683"/>
      <c r="CR39" s="666">
        <v>86854</v>
      </c>
      <c r="CS39" s="706"/>
      <c r="CT39" s="706"/>
      <c r="CU39" s="706"/>
      <c r="CV39" s="706"/>
      <c r="CW39" s="706"/>
      <c r="CX39" s="706"/>
      <c r="CY39" s="707"/>
      <c r="CZ39" s="671">
        <v>0.4</v>
      </c>
      <c r="DA39" s="700"/>
      <c r="DB39" s="700"/>
      <c r="DC39" s="708"/>
      <c r="DD39" s="675">
        <v>20386</v>
      </c>
      <c r="DE39" s="706"/>
      <c r="DF39" s="706"/>
      <c r="DG39" s="706"/>
      <c r="DH39" s="706"/>
      <c r="DI39" s="706"/>
      <c r="DJ39" s="706"/>
      <c r="DK39" s="707"/>
      <c r="DL39" s="675" t="s">
        <v>128</v>
      </c>
      <c r="DM39" s="706"/>
      <c r="DN39" s="706"/>
      <c r="DO39" s="706"/>
      <c r="DP39" s="706"/>
      <c r="DQ39" s="706"/>
      <c r="DR39" s="706"/>
      <c r="DS39" s="706"/>
      <c r="DT39" s="706"/>
      <c r="DU39" s="706"/>
      <c r="DV39" s="707"/>
      <c r="DW39" s="671" t="s">
        <v>128</v>
      </c>
      <c r="DX39" s="700"/>
      <c r="DY39" s="700"/>
      <c r="DZ39" s="700"/>
      <c r="EA39" s="700"/>
      <c r="EB39" s="700"/>
      <c r="EC39" s="701"/>
    </row>
    <row r="40" spans="2:133" ht="11.25" customHeight="1" x14ac:dyDescent="0.15">
      <c r="B40" s="663" t="s">
        <v>339</v>
      </c>
      <c r="C40" s="664"/>
      <c r="D40" s="664"/>
      <c r="E40" s="664"/>
      <c r="F40" s="664"/>
      <c r="G40" s="664"/>
      <c r="H40" s="664"/>
      <c r="I40" s="664"/>
      <c r="J40" s="664"/>
      <c r="K40" s="664"/>
      <c r="L40" s="664"/>
      <c r="M40" s="664"/>
      <c r="N40" s="664"/>
      <c r="O40" s="664"/>
      <c r="P40" s="664"/>
      <c r="Q40" s="665"/>
      <c r="R40" s="666">
        <v>1835611</v>
      </c>
      <c r="S40" s="667"/>
      <c r="T40" s="667"/>
      <c r="U40" s="667"/>
      <c r="V40" s="667"/>
      <c r="W40" s="667"/>
      <c r="X40" s="667"/>
      <c r="Y40" s="668"/>
      <c r="Z40" s="669">
        <v>7.9</v>
      </c>
      <c r="AA40" s="669"/>
      <c r="AB40" s="669"/>
      <c r="AC40" s="669"/>
      <c r="AD40" s="670" t="s">
        <v>128</v>
      </c>
      <c r="AE40" s="670"/>
      <c r="AF40" s="670"/>
      <c r="AG40" s="670"/>
      <c r="AH40" s="670"/>
      <c r="AI40" s="670"/>
      <c r="AJ40" s="670"/>
      <c r="AK40" s="670"/>
      <c r="AL40" s="671" t="s">
        <v>128</v>
      </c>
      <c r="AM40" s="672"/>
      <c r="AN40" s="672"/>
      <c r="AO40" s="673"/>
      <c r="AQ40" s="744" t="s">
        <v>340</v>
      </c>
      <c r="AR40" s="745"/>
      <c r="AS40" s="745"/>
      <c r="AT40" s="745"/>
      <c r="AU40" s="745"/>
      <c r="AV40" s="745"/>
      <c r="AW40" s="745"/>
      <c r="AX40" s="745"/>
      <c r="AY40" s="746"/>
      <c r="AZ40" s="666" t="s">
        <v>128</v>
      </c>
      <c r="BA40" s="667"/>
      <c r="BB40" s="667"/>
      <c r="BC40" s="667"/>
      <c r="BD40" s="706"/>
      <c r="BE40" s="706"/>
      <c r="BF40" s="724"/>
      <c r="BG40" s="747" t="s">
        <v>341</v>
      </c>
      <c r="BH40" s="748"/>
      <c r="BI40" s="748"/>
      <c r="BJ40" s="748"/>
      <c r="BK40" s="748"/>
      <c r="BL40" s="363"/>
      <c r="BM40" s="682" t="s">
        <v>342</v>
      </c>
      <c r="BN40" s="682"/>
      <c r="BO40" s="682"/>
      <c r="BP40" s="682"/>
      <c r="BQ40" s="682"/>
      <c r="BR40" s="682"/>
      <c r="BS40" s="682"/>
      <c r="BT40" s="682"/>
      <c r="BU40" s="683"/>
      <c r="BV40" s="666">
        <v>111</v>
      </c>
      <c r="BW40" s="667"/>
      <c r="BX40" s="667"/>
      <c r="BY40" s="667"/>
      <c r="BZ40" s="667"/>
      <c r="CA40" s="667"/>
      <c r="CB40" s="676"/>
      <c r="CD40" s="681" t="s">
        <v>343</v>
      </c>
      <c r="CE40" s="682"/>
      <c r="CF40" s="682"/>
      <c r="CG40" s="682"/>
      <c r="CH40" s="682"/>
      <c r="CI40" s="682"/>
      <c r="CJ40" s="682"/>
      <c r="CK40" s="682"/>
      <c r="CL40" s="682"/>
      <c r="CM40" s="682"/>
      <c r="CN40" s="682"/>
      <c r="CO40" s="682"/>
      <c r="CP40" s="682"/>
      <c r="CQ40" s="683"/>
      <c r="CR40" s="666">
        <v>140400</v>
      </c>
      <c r="CS40" s="667"/>
      <c r="CT40" s="667"/>
      <c r="CU40" s="667"/>
      <c r="CV40" s="667"/>
      <c r="CW40" s="667"/>
      <c r="CX40" s="667"/>
      <c r="CY40" s="668"/>
      <c r="CZ40" s="671">
        <v>0.6</v>
      </c>
      <c r="DA40" s="700"/>
      <c r="DB40" s="700"/>
      <c r="DC40" s="708"/>
      <c r="DD40" s="675" t="s">
        <v>128</v>
      </c>
      <c r="DE40" s="667"/>
      <c r="DF40" s="667"/>
      <c r="DG40" s="667"/>
      <c r="DH40" s="667"/>
      <c r="DI40" s="667"/>
      <c r="DJ40" s="667"/>
      <c r="DK40" s="668"/>
      <c r="DL40" s="675" t="s">
        <v>128</v>
      </c>
      <c r="DM40" s="667"/>
      <c r="DN40" s="667"/>
      <c r="DO40" s="667"/>
      <c r="DP40" s="667"/>
      <c r="DQ40" s="667"/>
      <c r="DR40" s="667"/>
      <c r="DS40" s="667"/>
      <c r="DT40" s="667"/>
      <c r="DU40" s="667"/>
      <c r="DV40" s="668"/>
      <c r="DW40" s="671" t="s">
        <v>128</v>
      </c>
      <c r="DX40" s="700"/>
      <c r="DY40" s="700"/>
      <c r="DZ40" s="700"/>
      <c r="EA40" s="700"/>
      <c r="EB40" s="700"/>
      <c r="EC40" s="701"/>
    </row>
    <row r="41" spans="2:133" ht="11.25" customHeight="1" x14ac:dyDescent="0.15">
      <c r="B41" s="663" t="s">
        <v>344</v>
      </c>
      <c r="C41" s="664"/>
      <c r="D41" s="664"/>
      <c r="E41" s="664"/>
      <c r="F41" s="664"/>
      <c r="G41" s="664"/>
      <c r="H41" s="664"/>
      <c r="I41" s="664"/>
      <c r="J41" s="664"/>
      <c r="K41" s="664"/>
      <c r="L41" s="664"/>
      <c r="M41" s="664"/>
      <c r="N41" s="664"/>
      <c r="O41" s="664"/>
      <c r="P41" s="664"/>
      <c r="Q41" s="665"/>
      <c r="R41" s="666" t="s">
        <v>128</v>
      </c>
      <c r="S41" s="667"/>
      <c r="T41" s="667"/>
      <c r="U41" s="667"/>
      <c r="V41" s="667"/>
      <c r="W41" s="667"/>
      <c r="X41" s="667"/>
      <c r="Y41" s="668"/>
      <c r="Z41" s="669" t="s">
        <v>128</v>
      </c>
      <c r="AA41" s="669"/>
      <c r="AB41" s="669"/>
      <c r="AC41" s="669"/>
      <c r="AD41" s="670" t="s">
        <v>128</v>
      </c>
      <c r="AE41" s="670"/>
      <c r="AF41" s="670"/>
      <c r="AG41" s="670"/>
      <c r="AH41" s="670"/>
      <c r="AI41" s="670"/>
      <c r="AJ41" s="670"/>
      <c r="AK41" s="670"/>
      <c r="AL41" s="671" t="s">
        <v>128</v>
      </c>
      <c r="AM41" s="672"/>
      <c r="AN41" s="672"/>
      <c r="AO41" s="673"/>
      <c r="AQ41" s="744" t="s">
        <v>345</v>
      </c>
      <c r="AR41" s="745"/>
      <c r="AS41" s="745"/>
      <c r="AT41" s="745"/>
      <c r="AU41" s="745"/>
      <c r="AV41" s="745"/>
      <c r="AW41" s="745"/>
      <c r="AX41" s="745"/>
      <c r="AY41" s="746"/>
      <c r="AZ41" s="666">
        <v>399364</v>
      </c>
      <c r="BA41" s="667"/>
      <c r="BB41" s="667"/>
      <c r="BC41" s="667"/>
      <c r="BD41" s="706"/>
      <c r="BE41" s="706"/>
      <c r="BF41" s="724"/>
      <c r="BG41" s="747"/>
      <c r="BH41" s="748"/>
      <c r="BI41" s="748"/>
      <c r="BJ41" s="748"/>
      <c r="BK41" s="748"/>
      <c r="BL41" s="363"/>
      <c r="BM41" s="682" t="s">
        <v>346</v>
      </c>
      <c r="BN41" s="682"/>
      <c r="BO41" s="682"/>
      <c r="BP41" s="682"/>
      <c r="BQ41" s="682"/>
      <c r="BR41" s="682"/>
      <c r="BS41" s="682"/>
      <c r="BT41" s="682"/>
      <c r="BU41" s="683"/>
      <c r="BV41" s="666" t="s">
        <v>128</v>
      </c>
      <c r="BW41" s="667"/>
      <c r="BX41" s="667"/>
      <c r="BY41" s="667"/>
      <c r="BZ41" s="667"/>
      <c r="CA41" s="667"/>
      <c r="CB41" s="676"/>
      <c r="CD41" s="681" t="s">
        <v>347</v>
      </c>
      <c r="CE41" s="682"/>
      <c r="CF41" s="682"/>
      <c r="CG41" s="682"/>
      <c r="CH41" s="682"/>
      <c r="CI41" s="682"/>
      <c r="CJ41" s="682"/>
      <c r="CK41" s="682"/>
      <c r="CL41" s="682"/>
      <c r="CM41" s="682"/>
      <c r="CN41" s="682"/>
      <c r="CO41" s="682"/>
      <c r="CP41" s="682"/>
      <c r="CQ41" s="683"/>
      <c r="CR41" s="666" t="s">
        <v>128</v>
      </c>
      <c r="CS41" s="706"/>
      <c r="CT41" s="706"/>
      <c r="CU41" s="706"/>
      <c r="CV41" s="706"/>
      <c r="CW41" s="706"/>
      <c r="CX41" s="706"/>
      <c r="CY41" s="707"/>
      <c r="CZ41" s="671" t="s">
        <v>128</v>
      </c>
      <c r="DA41" s="700"/>
      <c r="DB41" s="700"/>
      <c r="DC41" s="708"/>
      <c r="DD41" s="675" t="s">
        <v>128</v>
      </c>
      <c r="DE41" s="706"/>
      <c r="DF41" s="706"/>
      <c r="DG41" s="706"/>
      <c r="DH41" s="706"/>
      <c r="DI41" s="706"/>
      <c r="DJ41" s="706"/>
      <c r="DK41" s="707"/>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15">
      <c r="B42" s="663" t="s">
        <v>348</v>
      </c>
      <c r="C42" s="664"/>
      <c r="D42" s="664"/>
      <c r="E42" s="664"/>
      <c r="F42" s="664"/>
      <c r="G42" s="664"/>
      <c r="H42" s="664"/>
      <c r="I42" s="664"/>
      <c r="J42" s="664"/>
      <c r="K42" s="664"/>
      <c r="L42" s="664"/>
      <c r="M42" s="664"/>
      <c r="N42" s="664"/>
      <c r="O42" s="664"/>
      <c r="P42" s="664"/>
      <c r="Q42" s="665"/>
      <c r="R42" s="666" t="s">
        <v>128</v>
      </c>
      <c r="S42" s="667"/>
      <c r="T42" s="667"/>
      <c r="U42" s="667"/>
      <c r="V42" s="667"/>
      <c r="W42" s="667"/>
      <c r="X42" s="667"/>
      <c r="Y42" s="668"/>
      <c r="Z42" s="669" t="s">
        <v>128</v>
      </c>
      <c r="AA42" s="669"/>
      <c r="AB42" s="669"/>
      <c r="AC42" s="669"/>
      <c r="AD42" s="670" t="s">
        <v>128</v>
      </c>
      <c r="AE42" s="670"/>
      <c r="AF42" s="670"/>
      <c r="AG42" s="670"/>
      <c r="AH42" s="670"/>
      <c r="AI42" s="670"/>
      <c r="AJ42" s="670"/>
      <c r="AK42" s="670"/>
      <c r="AL42" s="671" t="s">
        <v>128</v>
      </c>
      <c r="AM42" s="672"/>
      <c r="AN42" s="672"/>
      <c r="AO42" s="673"/>
      <c r="AQ42" s="751" t="s">
        <v>349</v>
      </c>
      <c r="AR42" s="752"/>
      <c r="AS42" s="752"/>
      <c r="AT42" s="752"/>
      <c r="AU42" s="752"/>
      <c r="AV42" s="752"/>
      <c r="AW42" s="752"/>
      <c r="AX42" s="752"/>
      <c r="AY42" s="753"/>
      <c r="AZ42" s="760">
        <v>1432741</v>
      </c>
      <c r="BA42" s="761"/>
      <c r="BB42" s="761"/>
      <c r="BC42" s="761"/>
      <c r="BD42" s="737"/>
      <c r="BE42" s="737"/>
      <c r="BF42" s="739"/>
      <c r="BG42" s="749"/>
      <c r="BH42" s="750"/>
      <c r="BI42" s="750"/>
      <c r="BJ42" s="750"/>
      <c r="BK42" s="750"/>
      <c r="BL42" s="364"/>
      <c r="BM42" s="692" t="s">
        <v>350</v>
      </c>
      <c r="BN42" s="692"/>
      <c r="BO42" s="692"/>
      <c r="BP42" s="692"/>
      <c r="BQ42" s="692"/>
      <c r="BR42" s="692"/>
      <c r="BS42" s="692"/>
      <c r="BT42" s="692"/>
      <c r="BU42" s="693"/>
      <c r="BV42" s="760">
        <v>388</v>
      </c>
      <c r="BW42" s="761"/>
      <c r="BX42" s="761"/>
      <c r="BY42" s="761"/>
      <c r="BZ42" s="761"/>
      <c r="CA42" s="761"/>
      <c r="CB42" s="773"/>
      <c r="CD42" s="663" t="s">
        <v>351</v>
      </c>
      <c r="CE42" s="664"/>
      <c r="CF42" s="664"/>
      <c r="CG42" s="664"/>
      <c r="CH42" s="664"/>
      <c r="CI42" s="664"/>
      <c r="CJ42" s="664"/>
      <c r="CK42" s="664"/>
      <c r="CL42" s="664"/>
      <c r="CM42" s="664"/>
      <c r="CN42" s="664"/>
      <c r="CO42" s="664"/>
      <c r="CP42" s="664"/>
      <c r="CQ42" s="665"/>
      <c r="CR42" s="666">
        <v>3574746</v>
      </c>
      <c r="CS42" s="706"/>
      <c r="CT42" s="706"/>
      <c r="CU42" s="706"/>
      <c r="CV42" s="706"/>
      <c r="CW42" s="706"/>
      <c r="CX42" s="706"/>
      <c r="CY42" s="707"/>
      <c r="CZ42" s="671">
        <v>16.100000000000001</v>
      </c>
      <c r="DA42" s="700"/>
      <c r="DB42" s="700"/>
      <c r="DC42" s="708"/>
      <c r="DD42" s="675">
        <v>421724</v>
      </c>
      <c r="DE42" s="706"/>
      <c r="DF42" s="706"/>
      <c r="DG42" s="706"/>
      <c r="DH42" s="706"/>
      <c r="DI42" s="706"/>
      <c r="DJ42" s="706"/>
      <c r="DK42" s="707"/>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15">
      <c r="B43" s="663" t="s">
        <v>352</v>
      </c>
      <c r="C43" s="664"/>
      <c r="D43" s="664"/>
      <c r="E43" s="664"/>
      <c r="F43" s="664"/>
      <c r="G43" s="664"/>
      <c r="H43" s="664"/>
      <c r="I43" s="664"/>
      <c r="J43" s="664"/>
      <c r="K43" s="664"/>
      <c r="L43" s="664"/>
      <c r="M43" s="664"/>
      <c r="N43" s="664"/>
      <c r="O43" s="664"/>
      <c r="P43" s="664"/>
      <c r="Q43" s="665"/>
      <c r="R43" s="666">
        <v>98211</v>
      </c>
      <c r="S43" s="667"/>
      <c r="T43" s="667"/>
      <c r="U43" s="667"/>
      <c r="V43" s="667"/>
      <c r="W43" s="667"/>
      <c r="X43" s="667"/>
      <c r="Y43" s="668"/>
      <c r="Z43" s="669">
        <v>0.4</v>
      </c>
      <c r="AA43" s="669"/>
      <c r="AB43" s="669"/>
      <c r="AC43" s="669"/>
      <c r="AD43" s="670" t="s">
        <v>128</v>
      </c>
      <c r="AE43" s="670"/>
      <c r="AF43" s="670"/>
      <c r="AG43" s="670"/>
      <c r="AH43" s="670"/>
      <c r="AI43" s="670"/>
      <c r="AJ43" s="670"/>
      <c r="AK43" s="670"/>
      <c r="AL43" s="671" t="s">
        <v>128</v>
      </c>
      <c r="AM43" s="672"/>
      <c r="AN43" s="672"/>
      <c r="AO43" s="673"/>
      <c r="BV43" s="219"/>
      <c r="BW43" s="219"/>
      <c r="BX43" s="219"/>
      <c r="BY43" s="219"/>
      <c r="BZ43" s="219"/>
      <c r="CA43" s="219"/>
      <c r="CB43" s="219"/>
      <c r="CD43" s="663" t="s">
        <v>353</v>
      </c>
      <c r="CE43" s="664"/>
      <c r="CF43" s="664"/>
      <c r="CG43" s="664"/>
      <c r="CH43" s="664"/>
      <c r="CI43" s="664"/>
      <c r="CJ43" s="664"/>
      <c r="CK43" s="664"/>
      <c r="CL43" s="664"/>
      <c r="CM43" s="664"/>
      <c r="CN43" s="664"/>
      <c r="CO43" s="664"/>
      <c r="CP43" s="664"/>
      <c r="CQ43" s="665"/>
      <c r="CR43" s="666">
        <v>84054</v>
      </c>
      <c r="CS43" s="706"/>
      <c r="CT43" s="706"/>
      <c r="CU43" s="706"/>
      <c r="CV43" s="706"/>
      <c r="CW43" s="706"/>
      <c r="CX43" s="706"/>
      <c r="CY43" s="707"/>
      <c r="CZ43" s="671">
        <v>0.4</v>
      </c>
      <c r="DA43" s="700"/>
      <c r="DB43" s="700"/>
      <c r="DC43" s="708"/>
      <c r="DD43" s="675">
        <v>84054</v>
      </c>
      <c r="DE43" s="706"/>
      <c r="DF43" s="706"/>
      <c r="DG43" s="706"/>
      <c r="DH43" s="706"/>
      <c r="DI43" s="706"/>
      <c r="DJ43" s="706"/>
      <c r="DK43" s="707"/>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15">
      <c r="B44" s="710" t="s">
        <v>354</v>
      </c>
      <c r="C44" s="711"/>
      <c r="D44" s="711"/>
      <c r="E44" s="711"/>
      <c r="F44" s="711"/>
      <c r="G44" s="711"/>
      <c r="H44" s="711"/>
      <c r="I44" s="711"/>
      <c r="J44" s="711"/>
      <c r="K44" s="711"/>
      <c r="L44" s="711"/>
      <c r="M44" s="711"/>
      <c r="N44" s="711"/>
      <c r="O44" s="711"/>
      <c r="P44" s="711"/>
      <c r="Q44" s="712"/>
      <c r="R44" s="760">
        <v>23283281</v>
      </c>
      <c r="S44" s="761"/>
      <c r="T44" s="761"/>
      <c r="U44" s="761"/>
      <c r="V44" s="761"/>
      <c r="W44" s="761"/>
      <c r="X44" s="761"/>
      <c r="Y44" s="762"/>
      <c r="Z44" s="763">
        <v>100</v>
      </c>
      <c r="AA44" s="763"/>
      <c r="AB44" s="763"/>
      <c r="AC44" s="763"/>
      <c r="AD44" s="764">
        <v>11885466</v>
      </c>
      <c r="AE44" s="764"/>
      <c r="AF44" s="764"/>
      <c r="AG44" s="764"/>
      <c r="AH44" s="764"/>
      <c r="AI44" s="764"/>
      <c r="AJ44" s="764"/>
      <c r="AK44" s="764"/>
      <c r="AL44" s="765">
        <v>100</v>
      </c>
      <c r="AM44" s="738"/>
      <c r="AN44" s="738"/>
      <c r="AO44" s="766"/>
      <c r="CD44" s="767" t="s">
        <v>301</v>
      </c>
      <c r="CE44" s="768"/>
      <c r="CF44" s="663" t="s">
        <v>355</v>
      </c>
      <c r="CG44" s="664"/>
      <c r="CH44" s="664"/>
      <c r="CI44" s="664"/>
      <c r="CJ44" s="664"/>
      <c r="CK44" s="664"/>
      <c r="CL44" s="664"/>
      <c r="CM44" s="664"/>
      <c r="CN44" s="664"/>
      <c r="CO44" s="664"/>
      <c r="CP44" s="664"/>
      <c r="CQ44" s="665"/>
      <c r="CR44" s="666">
        <v>3569006</v>
      </c>
      <c r="CS44" s="667"/>
      <c r="CT44" s="667"/>
      <c r="CU44" s="667"/>
      <c r="CV44" s="667"/>
      <c r="CW44" s="667"/>
      <c r="CX44" s="667"/>
      <c r="CY44" s="668"/>
      <c r="CZ44" s="671">
        <v>16.100000000000001</v>
      </c>
      <c r="DA44" s="672"/>
      <c r="DB44" s="672"/>
      <c r="DC44" s="684"/>
      <c r="DD44" s="675">
        <v>421724</v>
      </c>
      <c r="DE44" s="667"/>
      <c r="DF44" s="667"/>
      <c r="DG44" s="667"/>
      <c r="DH44" s="667"/>
      <c r="DI44" s="667"/>
      <c r="DJ44" s="667"/>
      <c r="DK44" s="668"/>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356</v>
      </c>
      <c r="CG45" s="664"/>
      <c r="CH45" s="664"/>
      <c r="CI45" s="664"/>
      <c r="CJ45" s="664"/>
      <c r="CK45" s="664"/>
      <c r="CL45" s="664"/>
      <c r="CM45" s="664"/>
      <c r="CN45" s="664"/>
      <c r="CO45" s="664"/>
      <c r="CP45" s="664"/>
      <c r="CQ45" s="665"/>
      <c r="CR45" s="666">
        <v>2157146</v>
      </c>
      <c r="CS45" s="706"/>
      <c r="CT45" s="706"/>
      <c r="CU45" s="706"/>
      <c r="CV45" s="706"/>
      <c r="CW45" s="706"/>
      <c r="CX45" s="706"/>
      <c r="CY45" s="707"/>
      <c r="CZ45" s="671">
        <v>9.6999999999999993</v>
      </c>
      <c r="DA45" s="700"/>
      <c r="DB45" s="700"/>
      <c r="DC45" s="708"/>
      <c r="DD45" s="675">
        <v>91666</v>
      </c>
      <c r="DE45" s="706"/>
      <c r="DF45" s="706"/>
      <c r="DG45" s="706"/>
      <c r="DH45" s="706"/>
      <c r="DI45" s="706"/>
      <c r="DJ45" s="706"/>
      <c r="DK45" s="707"/>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15">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358</v>
      </c>
      <c r="CG46" s="664"/>
      <c r="CH46" s="664"/>
      <c r="CI46" s="664"/>
      <c r="CJ46" s="664"/>
      <c r="CK46" s="664"/>
      <c r="CL46" s="664"/>
      <c r="CM46" s="664"/>
      <c r="CN46" s="664"/>
      <c r="CO46" s="664"/>
      <c r="CP46" s="664"/>
      <c r="CQ46" s="665"/>
      <c r="CR46" s="666">
        <v>1400578</v>
      </c>
      <c r="CS46" s="667"/>
      <c r="CT46" s="667"/>
      <c r="CU46" s="667"/>
      <c r="CV46" s="667"/>
      <c r="CW46" s="667"/>
      <c r="CX46" s="667"/>
      <c r="CY46" s="668"/>
      <c r="CZ46" s="671">
        <v>6.3</v>
      </c>
      <c r="DA46" s="672"/>
      <c r="DB46" s="672"/>
      <c r="DC46" s="684"/>
      <c r="DD46" s="675">
        <v>329396</v>
      </c>
      <c r="DE46" s="667"/>
      <c r="DF46" s="667"/>
      <c r="DG46" s="667"/>
      <c r="DH46" s="667"/>
      <c r="DI46" s="667"/>
      <c r="DJ46" s="667"/>
      <c r="DK46" s="668"/>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15">
      <c r="B47" s="785" t="s">
        <v>359</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360</v>
      </c>
      <c r="CG47" s="664"/>
      <c r="CH47" s="664"/>
      <c r="CI47" s="664"/>
      <c r="CJ47" s="664"/>
      <c r="CK47" s="664"/>
      <c r="CL47" s="664"/>
      <c r="CM47" s="664"/>
      <c r="CN47" s="664"/>
      <c r="CO47" s="664"/>
      <c r="CP47" s="664"/>
      <c r="CQ47" s="665"/>
      <c r="CR47" s="666">
        <v>5740</v>
      </c>
      <c r="CS47" s="706"/>
      <c r="CT47" s="706"/>
      <c r="CU47" s="706"/>
      <c r="CV47" s="706"/>
      <c r="CW47" s="706"/>
      <c r="CX47" s="706"/>
      <c r="CY47" s="707"/>
      <c r="CZ47" s="671">
        <v>0</v>
      </c>
      <c r="DA47" s="700"/>
      <c r="DB47" s="700"/>
      <c r="DC47" s="708"/>
      <c r="DD47" s="675" t="s">
        <v>128</v>
      </c>
      <c r="DE47" s="706"/>
      <c r="DF47" s="706"/>
      <c r="DG47" s="706"/>
      <c r="DH47" s="706"/>
      <c r="DI47" s="706"/>
      <c r="DJ47" s="706"/>
      <c r="DK47" s="707"/>
      <c r="DL47" s="757"/>
      <c r="DM47" s="758"/>
      <c r="DN47" s="758"/>
      <c r="DO47" s="758"/>
      <c r="DP47" s="758"/>
      <c r="DQ47" s="758"/>
      <c r="DR47" s="758"/>
      <c r="DS47" s="758"/>
      <c r="DT47" s="758"/>
      <c r="DU47" s="758"/>
      <c r="DV47" s="759"/>
      <c r="DW47" s="754"/>
      <c r="DX47" s="755"/>
      <c r="DY47" s="755"/>
      <c r="DZ47" s="755"/>
      <c r="EA47" s="755"/>
      <c r="EB47" s="755"/>
      <c r="EC47" s="756"/>
    </row>
    <row r="48" spans="2:133" x14ac:dyDescent="0.15">
      <c r="B48" s="784" t="s">
        <v>361</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362</v>
      </c>
      <c r="CG48" s="664"/>
      <c r="CH48" s="664"/>
      <c r="CI48" s="664"/>
      <c r="CJ48" s="664"/>
      <c r="CK48" s="664"/>
      <c r="CL48" s="664"/>
      <c r="CM48" s="664"/>
      <c r="CN48" s="664"/>
      <c r="CO48" s="664"/>
      <c r="CP48" s="664"/>
      <c r="CQ48" s="665"/>
      <c r="CR48" s="666" t="s">
        <v>128</v>
      </c>
      <c r="CS48" s="667"/>
      <c r="CT48" s="667"/>
      <c r="CU48" s="667"/>
      <c r="CV48" s="667"/>
      <c r="CW48" s="667"/>
      <c r="CX48" s="667"/>
      <c r="CY48" s="668"/>
      <c r="CZ48" s="671" t="s">
        <v>128</v>
      </c>
      <c r="DA48" s="672"/>
      <c r="DB48" s="672"/>
      <c r="DC48" s="684"/>
      <c r="DD48" s="675" t="s">
        <v>128</v>
      </c>
      <c r="DE48" s="667"/>
      <c r="DF48" s="667"/>
      <c r="DG48" s="667"/>
      <c r="DH48" s="667"/>
      <c r="DI48" s="667"/>
      <c r="DJ48" s="667"/>
      <c r="DK48" s="668"/>
      <c r="DL48" s="757"/>
      <c r="DM48" s="758"/>
      <c r="DN48" s="758"/>
      <c r="DO48" s="758"/>
      <c r="DP48" s="758"/>
      <c r="DQ48" s="758"/>
      <c r="DR48" s="758"/>
      <c r="DS48" s="758"/>
      <c r="DT48" s="758"/>
      <c r="DU48" s="758"/>
      <c r="DV48" s="759"/>
      <c r="DW48" s="754"/>
      <c r="DX48" s="755"/>
      <c r="DY48" s="755"/>
      <c r="DZ48" s="755"/>
      <c r="EA48" s="755"/>
      <c r="EB48" s="755"/>
      <c r="EC48" s="756"/>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363</v>
      </c>
      <c r="CE49" s="711"/>
      <c r="CF49" s="711"/>
      <c r="CG49" s="711"/>
      <c r="CH49" s="711"/>
      <c r="CI49" s="711"/>
      <c r="CJ49" s="711"/>
      <c r="CK49" s="711"/>
      <c r="CL49" s="711"/>
      <c r="CM49" s="711"/>
      <c r="CN49" s="711"/>
      <c r="CO49" s="711"/>
      <c r="CP49" s="711"/>
      <c r="CQ49" s="712"/>
      <c r="CR49" s="760">
        <v>22177690</v>
      </c>
      <c r="CS49" s="737"/>
      <c r="CT49" s="737"/>
      <c r="CU49" s="737"/>
      <c r="CV49" s="737"/>
      <c r="CW49" s="737"/>
      <c r="CX49" s="737"/>
      <c r="CY49" s="774"/>
      <c r="CZ49" s="765">
        <v>100</v>
      </c>
      <c r="DA49" s="775"/>
      <c r="DB49" s="775"/>
      <c r="DC49" s="776"/>
      <c r="DD49" s="777">
        <v>12694411</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5" t="s">
        <v>364</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365</v>
      </c>
      <c r="DK2" s="1157"/>
      <c r="DL2" s="1157"/>
      <c r="DM2" s="1157"/>
      <c r="DN2" s="1157"/>
      <c r="DO2" s="1158"/>
      <c r="DP2" s="224"/>
      <c r="DQ2" s="1156" t="s">
        <v>366</v>
      </c>
      <c r="DR2" s="1157"/>
      <c r="DS2" s="1157"/>
      <c r="DT2" s="1157"/>
      <c r="DU2" s="1157"/>
      <c r="DV2" s="1157"/>
      <c r="DW2" s="1157"/>
      <c r="DX2" s="1157"/>
      <c r="DY2" s="1157"/>
      <c r="DZ2" s="115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4" t="s">
        <v>367</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368</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15">
      <c r="A5" s="1060" t="s">
        <v>369</v>
      </c>
      <c r="B5" s="1061"/>
      <c r="C5" s="1061"/>
      <c r="D5" s="1061"/>
      <c r="E5" s="1061"/>
      <c r="F5" s="1061"/>
      <c r="G5" s="1061"/>
      <c r="H5" s="1061"/>
      <c r="I5" s="1061"/>
      <c r="J5" s="1061"/>
      <c r="K5" s="1061"/>
      <c r="L5" s="1061"/>
      <c r="M5" s="1061"/>
      <c r="N5" s="1061"/>
      <c r="O5" s="1061"/>
      <c r="P5" s="1062"/>
      <c r="Q5" s="1066" t="s">
        <v>370</v>
      </c>
      <c r="R5" s="1067"/>
      <c r="S5" s="1067"/>
      <c r="T5" s="1067"/>
      <c r="U5" s="1068"/>
      <c r="V5" s="1066" t="s">
        <v>371</v>
      </c>
      <c r="W5" s="1067"/>
      <c r="X5" s="1067"/>
      <c r="Y5" s="1067"/>
      <c r="Z5" s="1068"/>
      <c r="AA5" s="1066" t="s">
        <v>372</v>
      </c>
      <c r="AB5" s="1067"/>
      <c r="AC5" s="1067"/>
      <c r="AD5" s="1067"/>
      <c r="AE5" s="1067"/>
      <c r="AF5" s="1159" t="s">
        <v>373</v>
      </c>
      <c r="AG5" s="1067"/>
      <c r="AH5" s="1067"/>
      <c r="AI5" s="1067"/>
      <c r="AJ5" s="1080"/>
      <c r="AK5" s="1067" t="s">
        <v>374</v>
      </c>
      <c r="AL5" s="1067"/>
      <c r="AM5" s="1067"/>
      <c r="AN5" s="1067"/>
      <c r="AO5" s="1068"/>
      <c r="AP5" s="1066" t="s">
        <v>375</v>
      </c>
      <c r="AQ5" s="1067"/>
      <c r="AR5" s="1067"/>
      <c r="AS5" s="1067"/>
      <c r="AT5" s="1068"/>
      <c r="AU5" s="1066" t="s">
        <v>376</v>
      </c>
      <c r="AV5" s="1067"/>
      <c r="AW5" s="1067"/>
      <c r="AX5" s="1067"/>
      <c r="AY5" s="1080"/>
      <c r="AZ5" s="228"/>
      <c r="BA5" s="228"/>
      <c r="BB5" s="228"/>
      <c r="BC5" s="228"/>
      <c r="BD5" s="228"/>
      <c r="BE5" s="229"/>
      <c r="BF5" s="229"/>
      <c r="BG5" s="229"/>
      <c r="BH5" s="229"/>
      <c r="BI5" s="229"/>
      <c r="BJ5" s="229"/>
      <c r="BK5" s="229"/>
      <c r="BL5" s="229"/>
      <c r="BM5" s="229"/>
      <c r="BN5" s="229"/>
      <c r="BO5" s="229"/>
      <c r="BP5" s="229"/>
      <c r="BQ5" s="1060" t="s">
        <v>377</v>
      </c>
      <c r="BR5" s="1061"/>
      <c r="BS5" s="1061"/>
      <c r="BT5" s="1061"/>
      <c r="BU5" s="1061"/>
      <c r="BV5" s="1061"/>
      <c r="BW5" s="1061"/>
      <c r="BX5" s="1061"/>
      <c r="BY5" s="1061"/>
      <c r="BZ5" s="1061"/>
      <c r="CA5" s="1061"/>
      <c r="CB5" s="1061"/>
      <c r="CC5" s="1061"/>
      <c r="CD5" s="1061"/>
      <c r="CE5" s="1061"/>
      <c r="CF5" s="1061"/>
      <c r="CG5" s="1062"/>
      <c r="CH5" s="1066" t="s">
        <v>378</v>
      </c>
      <c r="CI5" s="1067"/>
      <c r="CJ5" s="1067"/>
      <c r="CK5" s="1067"/>
      <c r="CL5" s="1068"/>
      <c r="CM5" s="1066" t="s">
        <v>379</v>
      </c>
      <c r="CN5" s="1067"/>
      <c r="CO5" s="1067"/>
      <c r="CP5" s="1067"/>
      <c r="CQ5" s="1068"/>
      <c r="CR5" s="1066" t="s">
        <v>380</v>
      </c>
      <c r="CS5" s="1067"/>
      <c r="CT5" s="1067"/>
      <c r="CU5" s="1067"/>
      <c r="CV5" s="1068"/>
      <c r="CW5" s="1066" t="s">
        <v>381</v>
      </c>
      <c r="CX5" s="1067"/>
      <c r="CY5" s="1067"/>
      <c r="CZ5" s="1067"/>
      <c r="DA5" s="1068"/>
      <c r="DB5" s="1066" t="s">
        <v>382</v>
      </c>
      <c r="DC5" s="1067"/>
      <c r="DD5" s="1067"/>
      <c r="DE5" s="1067"/>
      <c r="DF5" s="1068"/>
      <c r="DG5" s="1149" t="s">
        <v>383</v>
      </c>
      <c r="DH5" s="1150"/>
      <c r="DI5" s="1150"/>
      <c r="DJ5" s="1150"/>
      <c r="DK5" s="1151"/>
      <c r="DL5" s="1149" t="s">
        <v>384</v>
      </c>
      <c r="DM5" s="1150"/>
      <c r="DN5" s="1150"/>
      <c r="DO5" s="1150"/>
      <c r="DP5" s="1151"/>
      <c r="DQ5" s="1066" t="s">
        <v>385</v>
      </c>
      <c r="DR5" s="1067"/>
      <c r="DS5" s="1067"/>
      <c r="DT5" s="1067"/>
      <c r="DU5" s="1068"/>
      <c r="DV5" s="1066" t="s">
        <v>376</v>
      </c>
      <c r="DW5" s="1067"/>
      <c r="DX5" s="1067"/>
      <c r="DY5" s="1067"/>
      <c r="DZ5" s="1080"/>
      <c r="EA5" s="230"/>
    </row>
    <row r="6" spans="1:131" s="231" customFormat="1" ht="26.25" customHeight="1" thickBot="1" x14ac:dyDescent="0.2">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x14ac:dyDescent="0.15">
      <c r="A7" s="232">
        <v>1</v>
      </c>
      <c r="B7" s="1112" t="s">
        <v>386</v>
      </c>
      <c r="C7" s="1113"/>
      <c r="D7" s="1113"/>
      <c r="E7" s="1113"/>
      <c r="F7" s="1113"/>
      <c r="G7" s="1113"/>
      <c r="H7" s="1113"/>
      <c r="I7" s="1113"/>
      <c r="J7" s="1113"/>
      <c r="K7" s="1113"/>
      <c r="L7" s="1113"/>
      <c r="M7" s="1113"/>
      <c r="N7" s="1113"/>
      <c r="O7" s="1113"/>
      <c r="P7" s="1114"/>
      <c r="Q7" s="1167">
        <v>23283</v>
      </c>
      <c r="R7" s="1168"/>
      <c r="S7" s="1168"/>
      <c r="T7" s="1168"/>
      <c r="U7" s="1168"/>
      <c r="V7" s="1168">
        <v>22177</v>
      </c>
      <c r="W7" s="1168"/>
      <c r="X7" s="1168"/>
      <c r="Y7" s="1168"/>
      <c r="Z7" s="1168"/>
      <c r="AA7" s="1168">
        <f>Q7-V7</f>
        <v>1106</v>
      </c>
      <c r="AB7" s="1168"/>
      <c r="AC7" s="1168"/>
      <c r="AD7" s="1168"/>
      <c r="AE7" s="1169"/>
      <c r="AF7" s="1170">
        <v>786</v>
      </c>
      <c r="AG7" s="1171"/>
      <c r="AH7" s="1171"/>
      <c r="AI7" s="1171"/>
      <c r="AJ7" s="1172"/>
      <c r="AK7" s="1173">
        <v>126</v>
      </c>
      <c r="AL7" s="1174"/>
      <c r="AM7" s="1174"/>
      <c r="AN7" s="1174"/>
      <c r="AO7" s="1174"/>
      <c r="AP7" s="1174">
        <v>21516</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t="s">
        <v>578</v>
      </c>
      <c r="BT7" s="1165"/>
      <c r="BU7" s="1165"/>
      <c r="BV7" s="1165"/>
      <c r="BW7" s="1165"/>
      <c r="BX7" s="1165"/>
      <c r="BY7" s="1165"/>
      <c r="BZ7" s="1165"/>
      <c r="CA7" s="1165"/>
      <c r="CB7" s="1165"/>
      <c r="CC7" s="1165"/>
      <c r="CD7" s="1165"/>
      <c r="CE7" s="1165"/>
      <c r="CF7" s="1165"/>
      <c r="CG7" s="1177"/>
      <c r="CH7" s="1161">
        <v>1701</v>
      </c>
      <c r="CI7" s="1162"/>
      <c r="CJ7" s="1162"/>
      <c r="CK7" s="1162"/>
      <c r="CL7" s="1163"/>
      <c r="CM7" s="1161">
        <v>148</v>
      </c>
      <c r="CN7" s="1162"/>
      <c r="CO7" s="1162"/>
      <c r="CP7" s="1162"/>
      <c r="CQ7" s="1163"/>
      <c r="CR7" s="1161">
        <v>105</v>
      </c>
      <c r="CS7" s="1162"/>
      <c r="CT7" s="1162"/>
      <c r="CU7" s="1162"/>
      <c r="CV7" s="1163"/>
      <c r="CW7" s="1161" t="s">
        <v>568</v>
      </c>
      <c r="CX7" s="1162"/>
      <c r="CY7" s="1162"/>
      <c r="CZ7" s="1162"/>
      <c r="DA7" s="1163"/>
      <c r="DB7" s="1161" t="s">
        <v>568</v>
      </c>
      <c r="DC7" s="1162"/>
      <c r="DD7" s="1162"/>
      <c r="DE7" s="1162"/>
      <c r="DF7" s="1163"/>
      <c r="DG7" s="1161" t="s">
        <v>568</v>
      </c>
      <c r="DH7" s="1162"/>
      <c r="DI7" s="1162"/>
      <c r="DJ7" s="1162"/>
      <c r="DK7" s="1163"/>
      <c r="DL7" s="1161" t="s">
        <v>568</v>
      </c>
      <c r="DM7" s="1162"/>
      <c r="DN7" s="1162"/>
      <c r="DO7" s="1162"/>
      <c r="DP7" s="1163"/>
      <c r="DQ7" s="1161" t="s">
        <v>568</v>
      </c>
      <c r="DR7" s="1162"/>
      <c r="DS7" s="1162"/>
      <c r="DT7" s="1162"/>
      <c r="DU7" s="1163"/>
      <c r="DV7" s="1164"/>
      <c r="DW7" s="1165"/>
      <c r="DX7" s="1165"/>
      <c r="DY7" s="1165"/>
      <c r="DZ7" s="1166"/>
      <c r="EA7" s="230"/>
    </row>
    <row r="8" spans="1:131" s="231" customFormat="1" ht="26.25" customHeight="1" x14ac:dyDescent="0.15">
      <c r="A8" s="234">
        <v>2</v>
      </c>
      <c r="B8" s="1095"/>
      <c r="C8" s="1096"/>
      <c r="D8" s="1096"/>
      <c r="E8" s="1096"/>
      <c r="F8" s="1096"/>
      <c r="G8" s="1096"/>
      <c r="H8" s="1096"/>
      <c r="I8" s="1096"/>
      <c r="J8" s="1096"/>
      <c r="K8" s="1096"/>
      <c r="L8" s="1096"/>
      <c r="M8" s="1096"/>
      <c r="N8" s="1096"/>
      <c r="O8" s="1096"/>
      <c r="P8" s="1097"/>
      <c r="Q8" s="1103"/>
      <c r="R8" s="1104"/>
      <c r="S8" s="1104"/>
      <c r="T8" s="1104"/>
      <c r="U8" s="1104"/>
      <c r="V8" s="1104"/>
      <c r="W8" s="1104"/>
      <c r="X8" s="1104"/>
      <c r="Y8" s="1104"/>
      <c r="Z8" s="1104"/>
      <c r="AA8" s="1104"/>
      <c r="AB8" s="1104"/>
      <c r="AC8" s="1104"/>
      <c r="AD8" s="1104"/>
      <c r="AE8" s="1105"/>
      <c r="AF8" s="1100"/>
      <c r="AG8" s="1101"/>
      <c r="AH8" s="1101"/>
      <c r="AI8" s="1101"/>
      <c r="AJ8" s="1102"/>
      <c r="AK8" s="1145"/>
      <c r="AL8" s="1146"/>
      <c r="AM8" s="1146"/>
      <c r="AN8" s="1146"/>
      <c r="AO8" s="1146"/>
      <c r="AP8" s="1146"/>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t="s">
        <v>579</v>
      </c>
      <c r="BT8" s="1058"/>
      <c r="BU8" s="1058"/>
      <c r="BV8" s="1058"/>
      <c r="BW8" s="1058"/>
      <c r="BX8" s="1058"/>
      <c r="BY8" s="1058"/>
      <c r="BZ8" s="1058"/>
      <c r="CA8" s="1058"/>
      <c r="CB8" s="1058"/>
      <c r="CC8" s="1058"/>
      <c r="CD8" s="1058"/>
      <c r="CE8" s="1058"/>
      <c r="CF8" s="1058"/>
      <c r="CG8" s="1079"/>
      <c r="CH8" s="1054">
        <v>8044</v>
      </c>
      <c r="CI8" s="1055"/>
      <c r="CJ8" s="1055"/>
      <c r="CK8" s="1055"/>
      <c r="CL8" s="1056"/>
      <c r="CM8" s="1054">
        <v>342</v>
      </c>
      <c r="CN8" s="1055"/>
      <c r="CO8" s="1055"/>
      <c r="CP8" s="1055"/>
      <c r="CQ8" s="1056"/>
      <c r="CR8" s="1054">
        <v>5</v>
      </c>
      <c r="CS8" s="1055"/>
      <c r="CT8" s="1055"/>
      <c r="CU8" s="1055"/>
      <c r="CV8" s="1056"/>
      <c r="CW8" s="1054" t="s">
        <v>568</v>
      </c>
      <c r="CX8" s="1055"/>
      <c r="CY8" s="1055"/>
      <c r="CZ8" s="1055"/>
      <c r="DA8" s="1056"/>
      <c r="DB8" s="1054">
        <v>99</v>
      </c>
      <c r="DC8" s="1055"/>
      <c r="DD8" s="1055"/>
      <c r="DE8" s="1055"/>
      <c r="DF8" s="1056"/>
      <c r="DG8" s="1054" t="s">
        <v>568</v>
      </c>
      <c r="DH8" s="1055"/>
      <c r="DI8" s="1055"/>
      <c r="DJ8" s="1055"/>
      <c r="DK8" s="1056"/>
      <c r="DL8" s="1054" t="s">
        <v>568</v>
      </c>
      <c r="DM8" s="1055"/>
      <c r="DN8" s="1055"/>
      <c r="DO8" s="1055"/>
      <c r="DP8" s="1056"/>
      <c r="DQ8" s="1054" t="s">
        <v>568</v>
      </c>
      <c r="DR8" s="1055"/>
      <c r="DS8" s="1055"/>
      <c r="DT8" s="1055"/>
      <c r="DU8" s="1056"/>
      <c r="DV8" s="1057"/>
      <c r="DW8" s="1058"/>
      <c r="DX8" s="1058"/>
      <c r="DY8" s="1058"/>
      <c r="DZ8" s="1059"/>
      <c r="EA8" s="230"/>
    </row>
    <row r="9" spans="1:131" s="231" customFormat="1" ht="26.25" customHeight="1" x14ac:dyDescent="0.15">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0"/>
    </row>
    <row r="10" spans="1:131" s="231" customFormat="1" ht="26.25" customHeight="1" x14ac:dyDescent="0.15">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x14ac:dyDescent="0.15">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x14ac:dyDescent="0.15">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x14ac:dyDescent="0.15">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x14ac:dyDescent="0.15">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x14ac:dyDescent="0.15">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x14ac:dyDescent="0.15">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x14ac:dyDescent="0.15">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x14ac:dyDescent="0.15">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x14ac:dyDescent="0.15">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x14ac:dyDescent="0.15">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x14ac:dyDescent="0.2">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x14ac:dyDescent="0.15">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387</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x14ac:dyDescent="0.2">
      <c r="A23" s="236" t="s">
        <v>388</v>
      </c>
      <c r="B23" s="1002" t="s">
        <v>389</v>
      </c>
      <c r="C23" s="1003"/>
      <c r="D23" s="1003"/>
      <c r="E23" s="1003"/>
      <c r="F23" s="1003"/>
      <c r="G23" s="1003"/>
      <c r="H23" s="1003"/>
      <c r="I23" s="1003"/>
      <c r="J23" s="1003"/>
      <c r="K23" s="1003"/>
      <c r="L23" s="1003"/>
      <c r="M23" s="1003"/>
      <c r="N23" s="1003"/>
      <c r="O23" s="1003"/>
      <c r="P23" s="1013"/>
      <c r="Q23" s="1132"/>
      <c r="R23" s="1126"/>
      <c r="S23" s="1126"/>
      <c r="T23" s="1126"/>
      <c r="U23" s="1126"/>
      <c r="V23" s="1126"/>
      <c r="W23" s="1126"/>
      <c r="X23" s="1126"/>
      <c r="Y23" s="1126"/>
      <c r="Z23" s="1126"/>
      <c r="AA23" s="1126"/>
      <c r="AB23" s="1126"/>
      <c r="AC23" s="1126"/>
      <c r="AD23" s="1126"/>
      <c r="AE23" s="1133"/>
      <c r="AF23" s="1134">
        <v>786</v>
      </c>
      <c r="AG23" s="1126"/>
      <c r="AH23" s="1126"/>
      <c r="AI23" s="1126"/>
      <c r="AJ23" s="1135"/>
      <c r="AK23" s="1136"/>
      <c r="AL23" s="1137"/>
      <c r="AM23" s="1137"/>
      <c r="AN23" s="1137"/>
      <c r="AO23" s="1137"/>
      <c r="AP23" s="1126"/>
      <c r="AQ23" s="1126"/>
      <c r="AR23" s="1126"/>
      <c r="AS23" s="1126"/>
      <c r="AT23" s="1126"/>
      <c r="AU23" s="1127"/>
      <c r="AV23" s="1127"/>
      <c r="AW23" s="1127"/>
      <c r="AX23" s="1127"/>
      <c r="AY23" s="1128"/>
      <c r="AZ23" s="1129" t="s">
        <v>231</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x14ac:dyDescent="0.15">
      <c r="A24" s="1125" t="s">
        <v>390</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x14ac:dyDescent="0.2">
      <c r="A25" s="1124" t="s">
        <v>391</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x14ac:dyDescent="0.15">
      <c r="A26" s="1060" t="s">
        <v>369</v>
      </c>
      <c r="B26" s="1061"/>
      <c r="C26" s="1061"/>
      <c r="D26" s="1061"/>
      <c r="E26" s="1061"/>
      <c r="F26" s="1061"/>
      <c r="G26" s="1061"/>
      <c r="H26" s="1061"/>
      <c r="I26" s="1061"/>
      <c r="J26" s="1061"/>
      <c r="K26" s="1061"/>
      <c r="L26" s="1061"/>
      <c r="M26" s="1061"/>
      <c r="N26" s="1061"/>
      <c r="O26" s="1061"/>
      <c r="P26" s="1062"/>
      <c r="Q26" s="1066" t="s">
        <v>392</v>
      </c>
      <c r="R26" s="1067"/>
      <c r="S26" s="1067"/>
      <c r="T26" s="1067"/>
      <c r="U26" s="1068"/>
      <c r="V26" s="1066" t="s">
        <v>393</v>
      </c>
      <c r="W26" s="1067"/>
      <c r="X26" s="1067"/>
      <c r="Y26" s="1067"/>
      <c r="Z26" s="1068"/>
      <c r="AA26" s="1066" t="s">
        <v>394</v>
      </c>
      <c r="AB26" s="1067"/>
      <c r="AC26" s="1067"/>
      <c r="AD26" s="1067"/>
      <c r="AE26" s="1067"/>
      <c r="AF26" s="1120" t="s">
        <v>395</v>
      </c>
      <c r="AG26" s="1073"/>
      <c r="AH26" s="1073"/>
      <c r="AI26" s="1073"/>
      <c r="AJ26" s="1121"/>
      <c r="AK26" s="1067" t="s">
        <v>396</v>
      </c>
      <c r="AL26" s="1067"/>
      <c r="AM26" s="1067"/>
      <c r="AN26" s="1067"/>
      <c r="AO26" s="1068"/>
      <c r="AP26" s="1066" t="s">
        <v>397</v>
      </c>
      <c r="AQ26" s="1067"/>
      <c r="AR26" s="1067"/>
      <c r="AS26" s="1067"/>
      <c r="AT26" s="1068"/>
      <c r="AU26" s="1066" t="s">
        <v>398</v>
      </c>
      <c r="AV26" s="1067"/>
      <c r="AW26" s="1067"/>
      <c r="AX26" s="1067"/>
      <c r="AY26" s="1068"/>
      <c r="AZ26" s="1066" t="s">
        <v>399</v>
      </c>
      <c r="BA26" s="1067"/>
      <c r="BB26" s="1067"/>
      <c r="BC26" s="1067"/>
      <c r="BD26" s="1068"/>
      <c r="BE26" s="1066" t="s">
        <v>376</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x14ac:dyDescent="0.2">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x14ac:dyDescent="0.15">
      <c r="A28" s="238">
        <v>1</v>
      </c>
      <c r="B28" s="1112" t="s">
        <v>400</v>
      </c>
      <c r="C28" s="1113"/>
      <c r="D28" s="1113"/>
      <c r="E28" s="1113"/>
      <c r="F28" s="1113"/>
      <c r="G28" s="1113"/>
      <c r="H28" s="1113"/>
      <c r="I28" s="1113"/>
      <c r="J28" s="1113"/>
      <c r="K28" s="1113"/>
      <c r="L28" s="1113"/>
      <c r="M28" s="1113"/>
      <c r="N28" s="1113"/>
      <c r="O28" s="1113"/>
      <c r="P28" s="1114"/>
      <c r="Q28" s="1115">
        <v>5366</v>
      </c>
      <c r="R28" s="1116"/>
      <c r="S28" s="1116"/>
      <c r="T28" s="1116"/>
      <c r="U28" s="1116"/>
      <c r="V28" s="1116">
        <v>5233</v>
      </c>
      <c r="W28" s="1116"/>
      <c r="X28" s="1116"/>
      <c r="Y28" s="1116"/>
      <c r="Z28" s="1116"/>
      <c r="AA28" s="1116">
        <f>Q28-V28</f>
        <v>133</v>
      </c>
      <c r="AB28" s="1116"/>
      <c r="AC28" s="1116"/>
      <c r="AD28" s="1116"/>
      <c r="AE28" s="1117"/>
      <c r="AF28" s="1118">
        <v>133</v>
      </c>
      <c r="AG28" s="1116"/>
      <c r="AH28" s="1116"/>
      <c r="AI28" s="1116"/>
      <c r="AJ28" s="1119"/>
      <c r="AK28" s="1107">
        <v>399</v>
      </c>
      <c r="AL28" s="1108"/>
      <c r="AM28" s="1108"/>
      <c r="AN28" s="1108"/>
      <c r="AO28" s="1108"/>
      <c r="AP28" s="1108" t="s">
        <v>568</v>
      </c>
      <c r="AQ28" s="1108"/>
      <c r="AR28" s="1108"/>
      <c r="AS28" s="1108"/>
      <c r="AT28" s="1108"/>
      <c r="AU28" s="1108" t="s">
        <v>568</v>
      </c>
      <c r="AV28" s="1108"/>
      <c r="AW28" s="1108"/>
      <c r="AX28" s="1108"/>
      <c r="AY28" s="1108"/>
      <c r="AZ28" s="1109" t="s">
        <v>568</v>
      </c>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x14ac:dyDescent="0.15">
      <c r="A29" s="238">
        <v>2</v>
      </c>
      <c r="B29" s="1095" t="s">
        <v>401</v>
      </c>
      <c r="C29" s="1096"/>
      <c r="D29" s="1096"/>
      <c r="E29" s="1096"/>
      <c r="F29" s="1096"/>
      <c r="G29" s="1096"/>
      <c r="H29" s="1096"/>
      <c r="I29" s="1096"/>
      <c r="J29" s="1096"/>
      <c r="K29" s="1096"/>
      <c r="L29" s="1096"/>
      <c r="M29" s="1096"/>
      <c r="N29" s="1096"/>
      <c r="O29" s="1096"/>
      <c r="P29" s="1097"/>
      <c r="Q29" s="1103">
        <v>4297</v>
      </c>
      <c r="R29" s="1104"/>
      <c r="S29" s="1104"/>
      <c r="T29" s="1104"/>
      <c r="U29" s="1104"/>
      <c r="V29" s="1104">
        <v>4178</v>
      </c>
      <c r="W29" s="1104"/>
      <c r="X29" s="1104"/>
      <c r="Y29" s="1104"/>
      <c r="Z29" s="1104"/>
      <c r="AA29" s="1104">
        <f>Q29-V29</f>
        <v>119</v>
      </c>
      <c r="AB29" s="1104"/>
      <c r="AC29" s="1104"/>
      <c r="AD29" s="1104"/>
      <c r="AE29" s="1105"/>
      <c r="AF29" s="1100">
        <v>119</v>
      </c>
      <c r="AG29" s="1101"/>
      <c r="AH29" s="1101"/>
      <c r="AI29" s="1101"/>
      <c r="AJ29" s="1102"/>
      <c r="AK29" s="1045">
        <v>660</v>
      </c>
      <c r="AL29" s="1036"/>
      <c r="AM29" s="1036"/>
      <c r="AN29" s="1036"/>
      <c r="AO29" s="1036"/>
      <c r="AP29" s="1036" t="s">
        <v>568</v>
      </c>
      <c r="AQ29" s="1036"/>
      <c r="AR29" s="1036"/>
      <c r="AS29" s="1036"/>
      <c r="AT29" s="1036"/>
      <c r="AU29" s="1036" t="s">
        <v>568</v>
      </c>
      <c r="AV29" s="1036"/>
      <c r="AW29" s="1036"/>
      <c r="AX29" s="1036"/>
      <c r="AY29" s="1036"/>
      <c r="AZ29" s="1106" t="s">
        <v>568</v>
      </c>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x14ac:dyDescent="0.15">
      <c r="A30" s="238">
        <v>3</v>
      </c>
      <c r="B30" s="1095" t="s">
        <v>402</v>
      </c>
      <c r="C30" s="1096"/>
      <c r="D30" s="1096"/>
      <c r="E30" s="1096"/>
      <c r="F30" s="1096"/>
      <c r="G30" s="1096"/>
      <c r="H30" s="1096"/>
      <c r="I30" s="1096"/>
      <c r="J30" s="1096"/>
      <c r="K30" s="1096"/>
      <c r="L30" s="1096"/>
      <c r="M30" s="1096"/>
      <c r="N30" s="1096"/>
      <c r="O30" s="1096"/>
      <c r="P30" s="1097"/>
      <c r="Q30" s="1103">
        <v>694</v>
      </c>
      <c r="R30" s="1104"/>
      <c r="S30" s="1104"/>
      <c r="T30" s="1104"/>
      <c r="U30" s="1104"/>
      <c r="V30" s="1104">
        <v>676</v>
      </c>
      <c r="W30" s="1104"/>
      <c r="X30" s="1104"/>
      <c r="Y30" s="1104"/>
      <c r="Z30" s="1104"/>
      <c r="AA30" s="1104">
        <f>Q30-V30</f>
        <v>18</v>
      </c>
      <c r="AB30" s="1104"/>
      <c r="AC30" s="1104"/>
      <c r="AD30" s="1104"/>
      <c r="AE30" s="1105"/>
      <c r="AF30" s="1100">
        <v>18</v>
      </c>
      <c r="AG30" s="1101"/>
      <c r="AH30" s="1101"/>
      <c r="AI30" s="1101"/>
      <c r="AJ30" s="1102"/>
      <c r="AK30" s="1045">
        <v>168</v>
      </c>
      <c r="AL30" s="1036"/>
      <c r="AM30" s="1036"/>
      <c r="AN30" s="1036"/>
      <c r="AO30" s="1036"/>
      <c r="AP30" s="1036" t="s">
        <v>568</v>
      </c>
      <c r="AQ30" s="1036"/>
      <c r="AR30" s="1036"/>
      <c r="AS30" s="1036"/>
      <c r="AT30" s="1036"/>
      <c r="AU30" s="1036" t="s">
        <v>568</v>
      </c>
      <c r="AV30" s="1036"/>
      <c r="AW30" s="1036"/>
      <c r="AX30" s="1036"/>
      <c r="AY30" s="1036"/>
      <c r="AZ30" s="1106" t="s">
        <v>568</v>
      </c>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x14ac:dyDescent="0.15">
      <c r="A31" s="238">
        <v>4</v>
      </c>
      <c r="B31" s="1095" t="s">
        <v>403</v>
      </c>
      <c r="C31" s="1096"/>
      <c r="D31" s="1096"/>
      <c r="E31" s="1096"/>
      <c r="F31" s="1096"/>
      <c r="G31" s="1096"/>
      <c r="H31" s="1096"/>
      <c r="I31" s="1096"/>
      <c r="J31" s="1096"/>
      <c r="K31" s="1096"/>
      <c r="L31" s="1096"/>
      <c r="M31" s="1096"/>
      <c r="N31" s="1096"/>
      <c r="O31" s="1096"/>
      <c r="P31" s="1097"/>
      <c r="Q31" s="1103">
        <v>1352</v>
      </c>
      <c r="R31" s="1104"/>
      <c r="S31" s="1104"/>
      <c r="T31" s="1104"/>
      <c r="U31" s="1104"/>
      <c r="V31" s="1104">
        <v>1093</v>
      </c>
      <c r="W31" s="1104"/>
      <c r="X31" s="1104"/>
      <c r="Y31" s="1104"/>
      <c r="Z31" s="1104"/>
      <c r="AA31" s="1104">
        <v>259</v>
      </c>
      <c r="AB31" s="1104"/>
      <c r="AC31" s="1104"/>
      <c r="AD31" s="1104"/>
      <c r="AE31" s="1105"/>
      <c r="AF31" s="1100">
        <v>2764</v>
      </c>
      <c r="AG31" s="1101"/>
      <c r="AH31" s="1101"/>
      <c r="AI31" s="1101"/>
      <c r="AJ31" s="1102"/>
      <c r="AK31" s="1045">
        <v>1</v>
      </c>
      <c r="AL31" s="1036"/>
      <c r="AM31" s="1036"/>
      <c r="AN31" s="1036"/>
      <c r="AO31" s="1036"/>
      <c r="AP31" s="1036">
        <v>335</v>
      </c>
      <c r="AQ31" s="1036"/>
      <c r="AR31" s="1036"/>
      <c r="AS31" s="1036"/>
      <c r="AT31" s="1036"/>
      <c r="AU31" s="1036" t="s">
        <v>568</v>
      </c>
      <c r="AV31" s="1036"/>
      <c r="AW31" s="1036"/>
      <c r="AX31" s="1036"/>
      <c r="AY31" s="1036"/>
      <c r="AZ31" s="1106" t="s">
        <v>568</v>
      </c>
      <c r="BA31" s="1106"/>
      <c r="BB31" s="1106"/>
      <c r="BC31" s="1106"/>
      <c r="BD31" s="1106"/>
      <c r="BE31" s="1037" t="s">
        <v>404</v>
      </c>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x14ac:dyDescent="0.15">
      <c r="A32" s="238">
        <v>5</v>
      </c>
      <c r="B32" s="1095" t="s">
        <v>405</v>
      </c>
      <c r="C32" s="1096"/>
      <c r="D32" s="1096"/>
      <c r="E32" s="1096"/>
      <c r="F32" s="1096"/>
      <c r="G32" s="1096"/>
      <c r="H32" s="1096"/>
      <c r="I32" s="1096"/>
      <c r="J32" s="1096"/>
      <c r="K32" s="1096"/>
      <c r="L32" s="1096"/>
      <c r="M32" s="1096"/>
      <c r="N32" s="1096"/>
      <c r="O32" s="1096"/>
      <c r="P32" s="1097"/>
      <c r="Q32" s="1103">
        <v>1636</v>
      </c>
      <c r="R32" s="1104"/>
      <c r="S32" s="1104"/>
      <c r="T32" s="1104"/>
      <c r="U32" s="1104"/>
      <c r="V32" s="1104">
        <v>1484</v>
      </c>
      <c r="W32" s="1104"/>
      <c r="X32" s="1104"/>
      <c r="Y32" s="1104"/>
      <c r="Z32" s="1104"/>
      <c r="AA32" s="1104">
        <v>152</v>
      </c>
      <c r="AB32" s="1104"/>
      <c r="AC32" s="1104"/>
      <c r="AD32" s="1104"/>
      <c r="AE32" s="1105"/>
      <c r="AF32" s="1100">
        <v>388</v>
      </c>
      <c r="AG32" s="1101"/>
      <c r="AH32" s="1101"/>
      <c r="AI32" s="1101"/>
      <c r="AJ32" s="1102"/>
      <c r="AK32" s="1045">
        <v>809</v>
      </c>
      <c r="AL32" s="1036"/>
      <c r="AM32" s="1036"/>
      <c r="AN32" s="1036"/>
      <c r="AO32" s="1036"/>
      <c r="AP32" s="1036">
        <v>8490</v>
      </c>
      <c r="AQ32" s="1036"/>
      <c r="AR32" s="1036"/>
      <c r="AS32" s="1036"/>
      <c r="AT32" s="1036"/>
      <c r="AU32" s="1036" t="s">
        <v>568</v>
      </c>
      <c r="AV32" s="1036"/>
      <c r="AW32" s="1036"/>
      <c r="AX32" s="1036"/>
      <c r="AY32" s="1036"/>
      <c r="AZ32" s="1106" t="s">
        <v>568</v>
      </c>
      <c r="BA32" s="1106"/>
      <c r="BB32" s="1106"/>
      <c r="BC32" s="1106"/>
      <c r="BD32" s="1106"/>
      <c r="BE32" s="1037" t="s">
        <v>404</v>
      </c>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x14ac:dyDescent="0.15">
      <c r="A33" s="238">
        <v>6</v>
      </c>
      <c r="B33" s="1095" t="s">
        <v>406</v>
      </c>
      <c r="C33" s="1096"/>
      <c r="D33" s="1096"/>
      <c r="E33" s="1096"/>
      <c r="F33" s="1096"/>
      <c r="G33" s="1096"/>
      <c r="H33" s="1096"/>
      <c r="I33" s="1096"/>
      <c r="J33" s="1096"/>
      <c r="K33" s="1096"/>
      <c r="L33" s="1096"/>
      <c r="M33" s="1096"/>
      <c r="N33" s="1096"/>
      <c r="O33" s="1096"/>
      <c r="P33" s="1097"/>
      <c r="Q33" s="1103">
        <v>11</v>
      </c>
      <c r="R33" s="1104"/>
      <c r="S33" s="1104"/>
      <c r="T33" s="1104"/>
      <c r="U33" s="1104"/>
      <c r="V33" s="1104">
        <v>9</v>
      </c>
      <c r="W33" s="1104"/>
      <c r="X33" s="1104"/>
      <c r="Y33" s="1104"/>
      <c r="Z33" s="1104"/>
      <c r="AA33" s="1104">
        <v>2</v>
      </c>
      <c r="AB33" s="1104"/>
      <c r="AC33" s="1104"/>
      <c r="AD33" s="1104"/>
      <c r="AE33" s="1105"/>
      <c r="AF33" s="1100">
        <v>453</v>
      </c>
      <c r="AG33" s="1101"/>
      <c r="AH33" s="1101"/>
      <c r="AI33" s="1101"/>
      <c r="AJ33" s="1102"/>
      <c r="AK33" s="1045" t="s">
        <v>568</v>
      </c>
      <c r="AL33" s="1036"/>
      <c r="AM33" s="1036"/>
      <c r="AN33" s="1036"/>
      <c r="AO33" s="1036"/>
      <c r="AP33" s="1036" t="s">
        <v>568</v>
      </c>
      <c r="AQ33" s="1036"/>
      <c r="AR33" s="1036"/>
      <c r="AS33" s="1036"/>
      <c r="AT33" s="1036"/>
      <c r="AU33" s="1036" t="s">
        <v>568</v>
      </c>
      <c r="AV33" s="1036"/>
      <c r="AW33" s="1036"/>
      <c r="AX33" s="1036"/>
      <c r="AY33" s="1036"/>
      <c r="AZ33" s="1106" t="s">
        <v>568</v>
      </c>
      <c r="BA33" s="1106"/>
      <c r="BB33" s="1106"/>
      <c r="BC33" s="1106"/>
      <c r="BD33" s="1106"/>
      <c r="BE33" s="1037" t="s">
        <v>404</v>
      </c>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x14ac:dyDescent="0.15">
      <c r="A34" s="238">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x14ac:dyDescent="0.15">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x14ac:dyDescent="0.15">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x14ac:dyDescent="0.15">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x14ac:dyDescent="0.15">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x14ac:dyDescent="0.15">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x14ac:dyDescent="0.15">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x14ac:dyDescent="0.15">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x14ac:dyDescent="0.15">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x14ac:dyDescent="0.15">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x14ac:dyDescent="0.15">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x14ac:dyDescent="0.15">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x14ac:dyDescent="0.15">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x14ac:dyDescent="0.15">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x14ac:dyDescent="0.15">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x14ac:dyDescent="0.15">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x14ac:dyDescent="0.15">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x14ac:dyDescent="0.15">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x14ac:dyDescent="0.15">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x14ac:dyDescent="0.15">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x14ac:dyDescent="0.15">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x14ac:dyDescent="0.15">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x14ac:dyDescent="0.15">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x14ac:dyDescent="0.15">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x14ac:dyDescent="0.15">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x14ac:dyDescent="0.15">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x14ac:dyDescent="0.15">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x14ac:dyDescent="0.2">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x14ac:dyDescent="0.15">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407</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x14ac:dyDescent="0.2">
      <c r="A63" s="236" t="s">
        <v>388</v>
      </c>
      <c r="B63" s="1002" t="s">
        <v>408</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3875</v>
      </c>
      <c r="AG63" s="1024"/>
      <c r="AH63" s="1024"/>
      <c r="AI63" s="1024"/>
      <c r="AJ63" s="1087"/>
      <c r="AK63" s="1088"/>
      <c r="AL63" s="1028"/>
      <c r="AM63" s="1028"/>
      <c r="AN63" s="1028"/>
      <c r="AO63" s="1028"/>
      <c r="AP63" s="1024"/>
      <c r="AQ63" s="1024"/>
      <c r="AR63" s="1024"/>
      <c r="AS63" s="1024"/>
      <c r="AT63" s="1024"/>
      <c r="AU63" s="1024"/>
      <c r="AV63" s="1024"/>
      <c r="AW63" s="1024"/>
      <c r="AX63" s="1024"/>
      <c r="AY63" s="1024"/>
      <c r="AZ63" s="1082"/>
      <c r="BA63" s="1082"/>
      <c r="BB63" s="1082"/>
      <c r="BC63" s="1082"/>
      <c r="BD63" s="1082"/>
      <c r="BE63" s="1025"/>
      <c r="BF63" s="1025"/>
      <c r="BG63" s="1025"/>
      <c r="BH63" s="1025"/>
      <c r="BI63" s="1026"/>
      <c r="BJ63" s="1083" t="s">
        <v>231</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x14ac:dyDescent="0.2">
      <c r="A65" s="228" t="s">
        <v>409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x14ac:dyDescent="0.15">
      <c r="A66" s="1060" t="s">
        <v>410</v>
      </c>
      <c r="B66" s="1061"/>
      <c r="C66" s="1061"/>
      <c r="D66" s="1061"/>
      <c r="E66" s="1061"/>
      <c r="F66" s="1061"/>
      <c r="G66" s="1061"/>
      <c r="H66" s="1061"/>
      <c r="I66" s="1061"/>
      <c r="J66" s="1061"/>
      <c r="K66" s="1061"/>
      <c r="L66" s="1061"/>
      <c r="M66" s="1061"/>
      <c r="N66" s="1061"/>
      <c r="O66" s="1061"/>
      <c r="P66" s="1062"/>
      <c r="Q66" s="1066" t="s">
        <v>392</v>
      </c>
      <c r="R66" s="1067"/>
      <c r="S66" s="1067"/>
      <c r="T66" s="1067"/>
      <c r="U66" s="1068"/>
      <c r="V66" s="1066" t="s">
        <v>393</v>
      </c>
      <c r="W66" s="1067"/>
      <c r="X66" s="1067"/>
      <c r="Y66" s="1067"/>
      <c r="Z66" s="1068"/>
      <c r="AA66" s="1066" t="s">
        <v>394</v>
      </c>
      <c r="AB66" s="1067"/>
      <c r="AC66" s="1067"/>
      <c r="AD66" s="1067"/>
      <c r="AE66" s="1068"/>
      <c r="AF66" s="1072" t="s">
        <v>395</v>
      </c>
      <c r="AG66" s="1073"/>
      <c r="AH66" s="1073"/>
      <c r="AI66" s="1073"/>
      <c r="AJ66" s="1074"/>
      <c r="AK66" s="1066" t="s">
        <v>396</v>
      </c>
      <c r="AL66" s="1061"/>
      <c r="AM66" s="1061"/>
      <c r="AN66" s="1061"/>
      <c r="AO66" s="1062"/>
      <c r="AP66" s="1066" t="s">
        <v>397</v>
      </c>
      <c r="AQ66" s="1067"/>
      <c r="AR66" s="1067"/>
      <c r="AS66" s="1067"/>
      <c r="AT66" s="1068"/>
      <c r="AU66" s="1066" t="s">
        <v>411</v>
      </c>
      <c r="AV66" s="1067"/>
      <c r="AW66" s="1067"/>
      <c r="AX66" s="1067"/>
      <c r="AY66" s="1068"/>
      <c r="AZ66" s="1066" t="s">
        <v>376</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15">
      <c r="A68" s="232">
        <v>1</v>
      </c>
      <c r="B68" s="1050" t="s">
        <v>569</v>
      </c>
      <c r="C68" s="1051"/>
      <c r="D68" s="1051"/>
      <c r="E68" s="1051"/>
      <c r="F68" s="1051"/>
      <c r="G68" s="1051"/>
      <c r="H68" s="1051"/>
      <c r="I68" s="1051"/>
      <c r="J68" s="1051"/>
      <c r="K68" s="1051"/>
      <c r="L68" s="1051"/>
      <c r="M68" s="1051"/>
      <c r="N68" s="1051"/>
      <c r="O68" s="1051"/>
      <c r="P68" s="1052"/>
      <c r="Q68" s="1053">
        <v>19025</v>
      </c>
      <c r="R68" s="1047"/>
      <c r="S68" s="1047"/>
      <c r="T68" s="1047"/>
      <c r="U68" s="1047"/>
      <c r="V68" s="1047">
        <v>17726</v>
      </c>
      <c r="W68" s="1047"/>
      <c r="X68" s="1047"/>
      <c r="Y68" s="1047"/>
      <c r="Z68" s="1047"/>
      <c r="AA68" s="1047">
        <f t="shared" ref="AA68:AA75" si="0">Q68-V68</f>
        <v>1299</v>
      </c>
      <c r="AB68" s="1047"/>
      <c r="AC68" s="1047"/>
      <c r="AD68" s="1047"/>
      <c r="AE68" s="1047"/>
      <c r="AF68" s="1047">
        <v>1548</v>
      </c>
      <c r="AG68" s="1047"/>
      <c r="AH68" s="1047"/>
      <c r="AI68" s="1047"/>
      <c r="AJ68" s="1047"/>
      <c r="AK68" s="1047">
        <v>1600</v>
      </c>
      <c r="AL68" s="1047"/>
      <c r="AM68" s="1047"/>
      <c r="AN68" s="1047"/>
      <c r="AO68" s="1047"/>
      <c r="AP68" s="1047">
        <v>11445</v>
      </c>
      <c r="AQ68" s="1047"/>
      <c r="AR68" s="1047"/>
      <c r="AS68" s="1047"/>
      <c r="AT68" s="1047"/>
      <c r="AU68" s="1047">
        <v>2810</v>
      </c>
      <c r="AV68" s="1047"/>
      <c r="AW68" s="1047"/>
      <c r="AX68" s="1047"/>
      <c r="AY68" s="1047"/>
      <c r="AZ68" s="1048" t="s">
        <v>577</v>
      </c>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15">
      <c r="A69" s="234">
        <v>2</v>
      </c>
      <c r="B69" s="1039" t="s">
        <v>570</v>
      </c>
      <c r="C69" s="1040"/>
      <c r="D69" s="1040"/>
      <c r="E69" s="1040"/>
      <c r="F69" s="1040"/>
      <c r="G69" s="1040"/>
      <c r="H69" s="1040"/>
      <c r="I69" s="1040"/>
      <c r="J69" s="1040"/>
      <c r="K69" s="1040"/>
      <c r="L69" s="1040"/>
      <c r="M69" s="1040"/>
      <c r="N69" s="1040"/>
      <c r="O69" s="1040"/>
      <c r="P69" s="1041"/>
      <c r="Q69" s="1042">
        <v>736</v>
      </c>
      <c r="R69" s="1036"/>
      <c r="S69" s="1036"/>
      <c r="T69" s="1036"/>
      <c r="U69" s="1036"/>
      <c r="V69" s="1036">
        <v>699</v>
      </c>
      <c r="W69" s="1036"/>
      <c r="X69" s="1036"/>
      <c r="Y69" s="1036"/>
      <c r="Z69" s="1036"/>
      <c r="AA69" s="1036">
        <f t="shared" si="0"/>
        <v>37</v>
      </c>
      <c r="AB69" s="1036"/>
      <c r="AC69" s="1036"/>
      <c r="AD69" s="1036"/>
      <c r="AE69" s="1036"/>
      <c r="AF69" s="1036">
        <v>37</v>
      </c>
      <c r="AG69" s="1036"/>
      <c r="AH69" s="1036"/>
      <c r="AI69" s="1036"/>
      <c r="AJ69" s="1036"/>
      <c r="AK69" s="1036">
        <v>51</v>
      </c>
      <c r="AL69" s="1036"/>
      <c r="AM69" s="1036"/>
      <c r="AN69" s="1036"/>
      <c r="AO69" s="1036"/>
      <c r="AP69" s="1036">
        <v>575</v>
      </c>
      <c r="AQ69" s="1036"/>
      <c r="AR69" s="1036"/>
      <c r="AS69" s="1036"/>
      <c r="AT69" s="1036"/>
      <c r="AU69" s="1036">
        <v>93</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15">
      <c r="A70" s="234">
        <v>3</v>
      </c>
      <c r="B70" s="1039" t="s">
        <v>571</v>
      </c>
      <c r="C70" s="1040"/>
      <c r="D70" s="1040"/>
      <c r="E70" s="1040"/>
      <c r="F70" s="1040"/>
      <c r="G70" s="1040"/>
      <c r="H70" s="1040"/>
      <c r="I70" s="1040"/>
      <c r="J70" s="1040"/>
      <c r="K70" s="1040"/>
      <c r="L70" s="1040"/>
      <c r="M70" s="1040"/>
      <c r="N70" s="1040"/>
      <c r="O70" s="1040"/>
      <c r="P70" s="1041"/>
      <c r="Q70" s="1042">
        <v>662</v>
      </c>
      <c r="R70" s="1036"/>
      <c r="S70" s="1036"/>
      <c r="T70" s="1036"/>
      <c r="U70" s="1036"/>
      <c r="V70" s="1036">
        <v>648</v>
      </c>
      <c r="W70" s="1036"/>
      <c r="X70" s="1036"/>
      <c r="Y70" s="1036"/>
      <c r="Z70" s="1036"/>
      <c r="AA70" s="1036">
        <f t="shared" si="0"/>
        <v>14</v>
      </c>
      <c r="AB70" s="1036"/>
      <c r="AC70" s="1036"/>
      <c r="AD70" s="1036"/>
      <c r="AE70" s="1036"/>
      <c r="AF70" s="1036">
        <v>14</v>
      </c>
      <c r="AG70" s="1036"/>
      <c r="AH70" s="1036"/>
      <c r="AI70" s="1036"/>
      <c r="AJ70" s="1036"/>
      <c r="AK70" s="1036" t="s">
        <v>568</v>
      </c>
      <c r="AL70" s="1036"/>
      <c r="AM70" s="1036"/>
      <c r="AN70" s="1036"/>
      <c r="AO70" s="1036"/>
      <c r="AP70" s="1036" t="s">
        <v>568</v>
      </c>
      <c r="AQ70" s="1036"/>
      <c r="AR70" s="1036"/>
      <c r="AS70" s="1036"/>
      <c r="AT70" s="1036"/>
      <c r="AU70" s="1036" t="s">
        <v>568</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15">
      <c r="A71" s="234">
        <v>4</v>
      </c>
      <c r="B71" s="1039" t="s">
        <v>572</v>
      </c>
      <c r="C71" s="1040"/>
      <c r="D71" s="1040"/>
      <c r="E71" s="1040"/>
      <c r="F71" s="1040"/>
      <c r="G71" s="1040"/>
      <c r="H71" s="1040"/>
      <c r="I71" s="1040"/>
      <c r="J71" s="1040"/>
      <c r="K71" s="1040"/>
      <c r="L71" s="1040"/>
      <c r="M71" s="1040"/>
      <c r="N71" s="1040"/>
      <c r="O71" s="1040"/>
      <c r="P71" s="1041"/>
      <c r="Q71" s="1042">
        <v>100</v>
      </c>
      <c r="R71" s="1036"/>
      <c r="S71" s="1036"/>
      <c r="T71" s="1036"/>
      <c r="U71" s="1036"/>
      <c r="V71" s="1036">
        <v>77</v>
      </c>
      <c r="W71" s="1036"/>
      <c r="X71" s="1036"/>
      <c r="Y71" s="1036"/>
      <c r="Z71" s="1036"/>
      <c r="AA71" s="1036">
        <f t="shared" si="0"/>
        <v>23</v>
      </c>
      <c r="AB71" s="1036"/>
      <c r="AC71" s="1036"/>
      <c r="AD71" s="1036"/>
      <c r="AE71" s="1036"/>
      <c r="AF71" s="1036">
        <v>23</v>
      </c>
      <c r="AG71" s="1036"/>
      <c r="AH71" s="1036"/>
      <c r="AI71" s="1036"/>
      <c r="AJ71" s="1036"/>
      <c r="AK71" s="1036" t="s">
        <v>568</v>
      </c>
      <c r="AL71" s="1036"/>
      <c r="AM71" s="1036"/>
      <c r="AN71" s="1036"/>
      <c r="AO71" s="1036"/>
      <c r="AP71" s="1036">
        <v>9</v>
      </c>
      <c r="AQ71" s="1036"/>
      <c r="AR71" s="1036"/>
      <c r="AS71" s="1036"/>
      <c r="AT71" s="1036"/>
      <c r="AU71" s="1036">
        <v>5</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15">
      <c r="A72" s="234">
        <v>5</v>
      </c>
      <c r="B72" s="1039" t="s">
        <v>573</v>
      </c>
      <c r="C72" s="1040"/>
      <c r="D72" s="1040"/>
      <c r="E72" s="1040"/>
      <c r="F72" s="1040"/>
      <c r="G72" s="1040"/>
      <c r="H72" s="1040"/>
      <c r="I72" s="1040"/>
      <c r="J72" s="1040"/>
      <c r="K72" s="1040"/>
      <c r="L72" s="1040"/>
      <c r="M72" s="1040"/>
      <c r="N72" s="1040"/>
      <c r="O72" s="1040"/>
      <c r="P72" s="1041"/>
      <c r="Q72" s="1042">
        <v>114</v>
      </c>
      <c r="R72" s="1036"/>
      <c r="S72" s="1036"/>
      <c r="T72" s="1036"/>
      <c r="U72" s="1036"/>
      <c r="V72" s="1036">
        <v>108</v>
      </c>
      <c r="W72" s="1036"/>
      <c r="X72" s="1036"/>
      <c r="Y72" s="1036"/>
      <c r="Z72" s="1036"/>
      <c r="AA72" s="1036">
        <f t="shared" si="0"/>
        <v>6</v>
      </c>
      <c r="AB72" s="1036"/>
      <c r="AC72" s="1036"/>
      <c r="AD72" s="1036"/>
      <c r="AE72" s="1036"/>
      <c r="AF72" s="1036">
        <v>6</v>
      </c>
      <c r="AG72" s="1036"/>
      <c r="AH72" s="1036"/>
      <c r="AI72" s="1036"/>
      <c r="AJ72" s="1036"/>
      <c r="AK72" s="1036" t="s">
        <v>568</v>
      </c>
      <c r="AL72" s="1036"/>
      <c r="AM72" s="1036"/>
      <c r="AN72" s="1036"/>
      <c r="AO72" s="1036"/>
      <c r="AP72" s="1036" t="s">
        <v>568</v>
      </c>
      <c r="AQ72" s="1036"/>
      <c r="AR72" s="1036"/>
      <c r="AS72" s="1036"/>
      <c r="AT72" s="1036"/>
      <c r="AU72" s="1036" t="s">
        <v>568</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15">
      <c r="A73" s="234">
        <v>6</v>
      </c>
      <c r="B73" s="1039" t="s">
        <v>574</v>
      </c>
      <c r="C73" s="1040"/>
      <c r="D73" s="1040"/>
      <c r="E73" s="1040"/>
      <c r="F73" s="1040"/>
      <c r="G73" s="1040"/>
      <c r="H73" s="1040"/>
      <c r="I73" s="1040"/>
      <c r="J73" s="1040"/>
      <c r="K73" s="1040"/>
      <c r="L73" s="1040"/>
      <c r="M73" s="1040"/>
      <c r="N73" s="1040"/>
      <c r="O73" s="1040"/>
      <c r="P73" s="1041"/>
      <c r="Q73" s="1042">
        <v>12683</v>
      </c>
      <c r="R73" s="1036"/>
      <c r="S73" s="1036"/>
      <c r="T73" s="1036"/>
      <c r="U73" s="1036"/>
      <c r="V73" s="1036">
        <v>10355</v>
      </c>
      <c r="W73" s="1036"/>
      <c r="X73" s="1036"/>
      <c r="Y73" s="1036"/>
      <c r="Z73" s="1036"/>
      <c r="AA73" s="1036">
        <f t="shared" si="0"/>
        <v>2328</v>
      </c>
      <c r="AB73" s="1036"/>
      <c r="AC73" s="1036"/>
      <c r="AD73" s="1036"/>
      <c r="AE73" s="1036"/>
      <c r="AF73" s="1036">
        <v>2328</v>
      </c>
      <c r="AG73" s="1036"/>
      <c r="AH73" s="1036"/>
      <c r="AI73" s="1036"/>
      <c r="AJ73" s="1036"/>
      <c r="AK73" s="1036" t="s">
        <v>568</v>
      </c>
      <c r="AL73" s="1036"/>
      <c r="AM73" s="1036"/>
      <c r="AN73" s="1036"/>
      <c r="AO73" s="1036"/>
      <c r="AP73" s="1036" t="s">
        <v>568</v>
      </c>
      <c r="AQ73" s="1036"/>
      <c r="AR73" s="1036"/>
      <c r="AS73" s="1036"/>
      <c r="AT73" s="1036"/>
      <c r="AU73" s="1036" t="s">
        <v>568</v>
      </c>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15">
      <c r="A74" s="234">
        <v>7</v>
      </c>
      <c r="B74" s="1039" t="s">
        <v>575</v>
      </c>
      <c r="C74" s="1040"/>
      <c r="D74" s="1040"/>
      <c r="E74" s="1040"/>
      <c r="F74" s="1040"/>
      <c r="G74" s="1040"/>
      <c r="H74" s="1040"/>
      <c r="I74" s="1040"/>
      <c r="J74" s="1040"/>
      <c r="K74" s="1040"/>
      <c r="L74" s="1040"/>
      <c r="M74" s="1040"/>
      <c r="N74" s="1040"/>
      <c r="O74" s="1040"/>
      <c r="P74" s="1041"/>
      <c r="Q74" s="1042">
        <v>661</v>
      </c>
      <c r="R74" s="1036"/>
      <c r="S74" s="1036"/>
      <c r="T74" s="1036"/>
      <c r="U74" s="1036"/>
      <c r="V74" s="1036">
        <v>535</v>
      </c>
      <c r="W74" s="1036"/>
      <c r="X74" s="1036"/>
      <c r="Y74" s="1036"/>
      <c r="Z74" s="1036"/>
      <c r="AA74" s="1036">
        <f t="shared" si="0"/>
        <v>126</v>
      </c>
      <c r="AB74" s="1036"/>
      <c r="AC74" s="1036"/>
      <c r="AD74" s="1036"/>
      <c r="AE74" s="1036"/>
      <c r="AF74" s="1036">
        <v>126</v>
      </c>
      <c r="AG74" s="1036"/>
      <c r="AH74" s="1036"/>
      <c r="AI74" s="1036"/>
      <c r="AJ74" s="1036"/>
      <c r="AK74" s="1036" t="s">
        <v>568</v>
      </c>
      <c r="AL74" s="1036"/>
      <c r="AM74" s="1036"/>
      <c r="AN74" s="1036"/>
      <c r="AO74" s="1036"/>
      <c r="AP74" s="1036" t="s">
        <v>568</v>
      </c>
      <c r="AQ74" s="1036"/>
      <c r="AR74" s="1036"/>
      <c r="AS74" s="1036"/>
      <c r="AT74" s="1036"/>
      <c r="AU74" s="1036" t="s">
        <v>568</v>
      </c>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15">
      <c r="A75" s="234">
        <v>8</v>
      </c>
      <c r="B75" s="1039" t="s">
        <v>576</v>
      </c>
      <c r="C75" s="1040"/>
      <c r="D75" s="1040"/>
      <c r="E75" s="1040"/>
      <c r="F75" s="1040"/>
      <c r="G75" s="1040"/>
      <c r="H75" s="1040"/>
      <c r="I75" s="1040"/>
      <c r="J75" s="1040"/>
      <c r="K75" s="1040"/>
      <c r="L75" s="1040"/>
      <c r="M75" s="1040"/>
      <c r="N75" s="1040"/>
      <c r="O75" s="1040"/>
      <c r="P75" s="1041"/>
      <c r="Q75" s="1043">
        <v>835177</v>
      </c>
      <c r="R75" s="1044"/>
      <c r="S75" s="1044"/>
      <c r="T75" s="1044"/>
      <c r="U75" s="1045"/>
      <c r="V75" s="1046">
        <v>803839</v>
      </c>
      <c r="W75" s="1044"/>
      <c r="X75" s="1044"/>
      <c r="Y75" s="1044"/>
      <c r="Z75" s="1045"/>
      <c r="AA75" s="1046">
        <f t="shared" si="0"/>
        <v>31338</v>
      </c>
      <c r="AB75" s="1044"/>
      <c r="AC75" s="1044"/>
      <c r="AD75" s="1044"/>
      <c r="AE75" s="1045"/>
      <c r="AF75" s="1046">
        <v>31338</v>
      </c>
      <c r="AG75" s="1044"/>
      <c r="AH75" s="1044"/>
      <c r="AI75" s="1044"/>
      <c r="AJ75" s="1045"/>
      <c r="AK75" s="1046">
        <v>7164</v>
      </c>
      <c r="AL75" s="1044"/>
      <c r="AM75" s="1044"/>
      <c r="AN75" s="1044"/>
      <c r="AO75" s="1045"/>
      <c r="AP75" s="1046" t="s">
        <v>568</v>
      </c>
      <c r="AQ75" s="1044"/>
      <c r="AR75" s="1044"/>
      <c r="AS75" s="1044"/>
      <c r="AT75" s="1045"/>
      <c r="AU75" s="1046" t="s">
        <v>568</v>
      </c>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15">
      <c r="A76" s="234">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15">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15">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15">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15">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15">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15">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15">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15">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15">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15">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15">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
      <c r="A88" s="236" t="s">
        <v>388</v>
      </c>
      <c r="B88" s="1002" t="s">
        <v>412</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c r="AG88" s="1024"/>
      <c r="AH88" s="1024"/>
      <c r="AI88" s="1024"/>
      <c r="AJ88" s="1024"/>
      <c r="AK88" s="1028"/>
      <c r="AL88" s="1028"/>
      <c r="AM88" s="1028"/>
      <c r="AN88" s="1028"/>
      <c r="AO88" s="1028"/>
      <c r="AP88" s="1024"/>
      <c r="AQ88" s="1024"/>
      <c r="AR88" s="1024"/>
      <c r="AS88" s="1024"/>
      <c r="AT88" s="1024"/>
      <c r="AU88" s="1024"/>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388</v>
      </c>
      <c r="BR102" s="1002" t="s">
        <v>413</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414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415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416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417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7" t="s">
        <v>418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0" t="s">
        <v>420</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421</v>
      </c>
      <c r="AB109" s="961"/>
      <c r="AC109" s="961"/>
      <c r="AD109" s="961"/>
      <c r="AE109" s="962"/>
      <c r="AF109" s="963" t="s">
        <v>422</v>
      </c>
      <c r="AG109" s="961"/>
      <c r="AH109" s="961"/>
      <c r="AI109" s="961"/>
      <c r="AJ109" s="962"/>
      <c r="AK109" s="963" t="s">
        <v>303</v>
      </c>
      <c r="AL109" s="961"/>
      <c r="AM109" s="961"/>
      <c r="AN109" s="961"/>
      <c r="AO109" s="962"/>
      <c r="AP109" s="963" t="s">
        <v>423</v>
      </c>
      <c r="AQ109" s="961"/>
      <c r="AR109" s="961"/>
      <c r="AS109" s="961"/>
      <c r="AT109" s="994"/>
      <c r="AU109" s="960" t="s">
        <v>420</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421</v>
      </c>
      <c r="BR109" s="961"/>
      <c r="BS109" s="961"/>
      <c r="BT109" s="961"/>
      <c r="BU109" s="962"/>
      <c r="BV109" s="963" t="s">
        <v>422</v>
      </c>
      <c r="BW109" s="961"/>
      <c r="BX109" s="961"/>
      <c r="BY109" s="961"/>
      <c r="BZ109" s="962"/>
      <c r="CA109" s="963" t="s">
        <v>303</v>
      </c>
      <c r="CB109" s="961"/>
      <c r="CC109" s="961"/>
      <c r="CD109" s="961"/>
      <c r="CE109" s="962"/>
      <c r="CF109" s="1001" t="s">
        <v>423</v>
      </c>
      <c r="CG109" s="1001"/>
      <c r="CH109" s="1001"/>
      <c r="CI109" s="1001"/>
      <c r="CJ109" s="1001"/>
      <c r="CK109" s="963" t="s">
        <v>424</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421</v>
      </c>
      <c r="DH109" s="961"/>
      <c r="DI109" s="961"/>
      <c r="DJ109" s="961"/>
      <c r="DK109" s="962"/>
      <c r="DL109" s="963" t="s">
        <v>422</v>
      </c>
      <c r="DM109" s="961"/>
      <c r="DN109" s="961"/>
      <c r="DO109" s="961"/>
      <c r="DP109" s="962"/>
      <c r="DQ109" s="963" t="s">
        <v>303</v>
      </c>
      <c r="DR109" s="961"/>
      <c r="DS109" s="961"/>
      <c r="DT109" s="961"/>
      <c r="DU109" s="962"/>
      <c r="DV109" s="963" t="s">
        <v>423</v>
      </c>
      <c r="DW109" s="961"/>
      <c r="DX109" s="961"/>
      <c r="DY109" s="961"/>
      <c r="DZ109" s="994"/>
    </row>
    <row r="110" spans="1:131" s="226" customFormat="1" ht="26.25" customHeight="1" x14ac:dyDescent="0.15">
      <c r="A110" s="872" t="s">
        <v>425</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1836308</v>
      </c>
      <c r="AB110" s="954"/>
      <c r="AC110" s="954"/>
      <c r="AD110" s="954"/>
      <c r="AE110" s="955"/>
      <c r="AF110" s="956">
        <v>1987960</v>
      </c>
      <c r="AG110" s="954"/>
      <c r="AH110" s="954"/>
      <c r="AI110" s="954"/>
      <c r="AJ110" s="955"/>
      <c r="AK110" s="956">
        <v>2100776</v>
      </c>
      <c r="AL110" s="954"/>
      <c r="AM110" s="954"/>
      <c r="AN110" s="954"/>
      <c r="AO110" s="955"/>
      <c r="AP110" s="957">
        <v>20.7</v>
      </c>
      <c r="AQ110" s="958"/>
      <c r="AR110" s="958"/>
      <c r="AS110" s="958"/>
      <c r="AT110" s="959"/>
      <c r="AU110" s="995" t="s">
        <v>73</v>
      </c>
      <c r="AV110" s="996"/>
      <c r="AW110" s="996"/>
      <c r="AX110" s="996"/>
      <c r="AY110" s="996"/>
      <c r="AZ110" s="925" t="s">
        <v>426</v>
      </c>
      <c r="BA110" s="873"/>
      <c r="BB110" s="873"/>
      <c r="BC110" s="873"/>
      <c r="BD110" s="873"/>
      <c r="BE110" s="873"/>
      <c r="BF110" s="873"/>
      <c r="BG110" s="873"/>
      <c r="BH110" s="873"/>
      <c r="BI110" s="873"/>
      <c r="BJ110" s="873"/>
      <c r="BK110" s="873"/>
      <c r="BL110" s="873"/>
      <c r="BM110" s="873"/>
      <c r="BN110" s="873"/>
      <c r="BO110" s="873"/>
      <c r="BP110" s="874"/>
      <c r="BQ110" s="926">
        <v>21556706</v>
      </c>
      <c r="BR110" s="907"/>
      <c r="BS110" s="907"/>
      <c r="BT110" s="907"/>
      <c r="BU110" s="907"/>
      <c r="BV110" s="907">
        <v>21695059</v>
      </c>
      <c r="BW110" s="907"/>
      <c r="BX110" s="907"/>
      <c r="BY110" s="907"/>
      <c r="BZ110" s="907"/>
      <c r="CA110" s="907">
        <v>21515871</v>
      </c>
      <c r="CB110" s="907"/>
      <c r="CC110" s="907"/>
      <c r="CD110" s="907"/>
      <c r="CE110" s="907"/>
      <c r="CF110" s="931">
        <v>211.9</v>
      </c>
      <c r="CG110" s="932"/>
      <c r="CH110" s="932"/>
      <c r="CI110" s="932"/>
      <c r="CJ110" s="932"/>
      <c r="CK110" s="991" t="s">
        <v>427</v>
      </c>
      <c r="CL110" s="884"/>
      <c r="CM110" s="925" t="s">
        <v>428</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429</v>
      </c>
      <c r="DH110" s="907"/>
      <c r="DI110" s="907"/>
      <c r="DJ110" s="907"/>
      <c r="DK110" s="907"/>
      <c r="DL110" s="907" t="s">
        <v>231</v>
      </c>
      <c r="DM110" s="907"/>
      <c r="DN110" s="907"/>
      <c r="DO110" s="907"/>
      <c r="DP110" s="907"/>
      <c r="DQ110" s="907" t="s">
        <v>429</v>
      </c>
      <c r="DR110" s="907"/>
      <c r="DS110" s="907"/>
      <c r="DT110" s="907"/>
      <c r="DU110" s="907"/>
      <c r="DV110" s="908" t="s">
        <v>429</v>
      </c>
      <c r="DW110" s="908"/>
      <c r="DX110" s="908"/>
      <c r="DY110" s="908"/>
      <c r="DZ110" s="909"/>
    </row>
    <row r="111" spans="1:131" s="226" customFormat="1" ht="26.25" customHeight="1" x14ac:dyDescent="0.15">
      <c r="A111" s="839" t="s">
        <v>430</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231</v>
      </c>
      <c r="AB111" s="984"/>
      <c r="AC111" s="984"/>
      <c r="AD111" s="984"/>
      <c r="AE111" s="985"/>
      <c r="AF111" s="986" t="s">
        <v>231</v>
      </c>
      <c r="AG111" s="984"/>
      <c r="AH111" s="984"/>
      <c r="AI111" s="984"/>
      <c r="AJ111" s="985"/>
      <c r="AK111" s="986" t="s">
        <v>231</v>
      </c>
      <c r="AL111" s="984"/>
      <c r="AM111" s="984"/>
      <c r="AN111" s="984"/>
      <c r="AO111" s="985"/>
      <c r="AP111" s="987" t="s">
        <v>231</v>
      </c>
      <c r="AQ111" s="988"/>
      <c r="AR111" s="988"/>
      <c r="AS111" s="988"/>
      <c r="AT111" s="989"/>
      <c r="AU111" s="997"/>
      <c r="AV111" s="998"/>
      <c r="AW111" s="998"/>
      <c r="AX111" s="998"/>
      <c r="AY111" s="998"/>
      <c r="AZ111" s="880" t="s">
        <v>431</v>
      </c>
      <c r="BA111" s="817"/>
      <c r="BB111" s="817"/>
      <c r="BC111" s="817"/>
      <c r="BD111" s="817"/>
      <c r="BE111" s="817"/>
      <c r="BF111" s="817"/>
      <c r="BG111" s="817"/>
      <c r="BH111" s="817"/>
      <c r="BI111" s="817"/>
      <c r="BJ111" s="817"/>
      <c r="BK111" s="817"/>
      <c r="BL111" s="817"/>
      <c r="BM111" s="817"/>
      <c r="BN111" s="817"/>
      <c r="BO111" s="817"/>
      <c r="BP111" s="818"/>
      <c r="BQ111" s="881" t="s">
        <v>231</v>
      </c>
      <c r="BR111" s="882"/>
      <c r="BS111" s="882"/>
      <c r="BT111" s="882"/>
      <c r="BU111" s="882"/>
      <c r="BV111" s="882" t="s">
        <v>231</v>
      </c>
      <c r="BW111" s="882"/>
      <c r="BX111" s="882"/>
      <c r="BY111" s="882"/>
      <c r="BZ111" s="882"/>
      <c r="CA111" s="882" t="s">
        <v>231</v>
      </c>
      <c r="CB111" s="882"/>
      <c r="CC111" s="882"/>
      <c r="CD111" s="882"/>
      <c r="CE111" s="882"/>
      <c r="CF111" s="940" t="s">
        <v>231</v>
      </c>
      <c r="CG111" s="941"/>
      <c r="CH111" s="941"/>
      <c r="CI111" s="941"/>
      <c r="CJ111" s="941"/>
      <c r="CK111" s="992"/>
      <c r="CL111" s="886"/>
      <c r="CM111" s="880" t="s">
        <v>432</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429</v>
      </c>
      <c r="DH111" s="882"/>
      <c r="DI111" s="882"/>
      <c r="DJ111" s="882"/>
      <c r="DK111" s="882"/>
      <c r="DL111" s="882" t="s">
        <v>231</v>
      </c>
      <c r="DM111" s="882"/>
      <c r="DN111" s="882"/>
      <c r="DO111" s="882"/>
      <c r="DP111" s="882"/>
      <c r="DQ111" s="882" t="s">
        <v>231</v>
      </c>
      <c r="DR111" s="882"/>
      <c r="DS111" s="882"/>
      <c r="DT111" s="882"/>
      <c r="DU111" s="882"/>
      <c r="DV111" s="859" t="s">
        <v>231</v>
      </c>
      <c r="DW111" s="859"/>
      <c r="DX111" s="859"/>
      <c r="DY111" s="859"/>
      <c r="DZ111" s="860"/>
    </row>
    <row r="112" spans="1:131" s="226" customFormat="1" ht="26.25" customHeight="1" x14ac:dyDescent="0.15">
      <c r="A112" s="977" t="s">
        <v>433</v>
      </c>
      <c r="B112" s="978"/>
      <c r="C112" s="817" t="s">
        <v>434</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231</v>
      </c>
      <c r="AB112" s="845"/>
      <c r="AC112" s="845"/>
      <c r="AD112" s="845"/>
      <c r="AE112" s="846"/>
      <c r="AF112" s="847" t="s">
        <v>231</v>
      </c>
      <c r="AG112" s="845"/>
      <c r="AH112" s="845"/>
      <c r="AI112" s="845"/>
      <c r="AJ112" s="846"/>
      <c r="AK112" s="847" t="s">
        <v>231</v>
      </c>
      <c r="AL112" s="845"/>
      <c r="AM112" s="845"/>
      <c r="AN112" s="845"/>
      <c r="AO112" s="846"/>
      <c r="AP112" s="889" t="s">
        <v>231</v>
      </c>
      <c r="AQ112" s="890"/>
      <c r="AR112" s="890"/>
      <c r="AS112" s="890"/>
      <c r="AT112" s="891"/>
      <c r="AU112" s="997"/>
      <c r="AV112" s="998"/>
      <c r="AW112" s="998"/>
      <c r="AX112" s="998"/>
      <c r="AY112" s="998"/>
      <c r="AZ112" s="880" t="s">
        <v>435</v>
      </c>
      <c r="BA112" s="817"/>
      <c r="BB112" s="817"/>
      <c r="BC112" s="817"/>
      <c r="BD112" s="817"/>
      <c r="BE112" s="817"/>
      <c r="BF112" s="817"/>
      <c r="BG112" s="817"/>
      <c r="BH112" s="817"/>
      <c r="BI112" s="817"/>
      <c r="BJ112" s="817"/>
      <c r="BK112" s="817"/>
      <c r="BL112" s="817"/>
      <c r="BM112" s="817"/>
      <c r="BN112" s="817"/>
      <c r="BO112" s="817"/>
      <c r="BP112" s="818"/>
      <c r="BQ112" s="881">
        <v>4203474</v>
      </c>
      <c r="BR112" s="882"/>
      <c r="BS112" s="882"/>
      <c r="BT112" s="882"/>
      <c r="BU112" s="882"/>
      <c r="BV112" s="882">
        <v>3843178</v>
      </c>
      <c r="BW112" s="882"/>
      <c r="BX112" s="882"/>
      <c r="BY112" s="882"/>
      <c r="BZ112" s="882"/>
      <c r="CA112" s="882">
        <v>3592029</v>
      </c>
      <c r="CB112" s="882"/>
      <c r="CC112" s="882"/>
      <c r="CD112" s="882"/>
      <c r="CE112" s="882"/>
      <c r="CF112" s="940">
        <v>35.4</v>
      </c>
      <c r="CG112" s="941"/>
      <c r="CH112" s="941"/>
      <c r="CI112" s="941"/>
      <c r="CJ112" s="941"/>
      <c r="CK112" s="992"/>
      <c r="CL112" s="886"/>
      <c r="CM112" s="880" t="s">
        <v>436</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231</v>
      </c>
      <c r="DH112" s="882"/>
      <c r="DI112" s="882"/>
      <c r="DJ112" s="882"/>
      <c r="DK112" s="882"/>
      <c r="DL112" s="882" t="s">
        <v>231</v>
      </c>
      <c r="DM112" s="882"/>
      <c r="DN112" s="882"/>
      <c r="DO112" s="882"/>
      <c r="DP112" s="882"/>
      <c r="DQ112" s="882" t="s">
        <v>231</v>
      </c>
      <c r="DR112" s="882"/>
      <c r="DS112" s="882"/>
      <c r="DT112" s="882"/>
      <c r="DU112" s="882"/>
      <c r="DV112" s="859" t="s">
        <v>231</v>
      </c>
      <c r="DW112" s="859"/>
      <c r="DX112" s="859"/>
      <c r="DY112" s="859"/>
      <c r="DZ112" s="860"/>
    </row>
    <row r="113" spans="1:130" s="226" customFormat="1" ht="26.25" customHeight="1" x14ac:dyDescent="0.15">
      <c r="A113" s="979"/>
      <c r="B113" s="980"/>
      <c r="C113" s="817" t="s">
        <v>437</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585864</v>
      </c>
      <c r="AB113" s="984"/>
      <c r="AC113" s="984"/>
      <c r="AD113" s="984"/>
      <c r="AE113" s="985"/>
      <c r="AF113" s="986">
        <v>545867</v>
      </c>
      <c r="AG113" s="984"/>
      <c r="AH113" s="984"/>
      <c r="AI113" s="984"/>
      <c r="AJ113" s="985"/>
      <c r="AK113" s="986">
        <v>553909</v>
      </c>
      <c r="AL113" s="984"/>
      <c r="AM113" s="984"/>
      <c r="AN113" s="984"/>
      <c r="AO113" s="985"/>
      <c r="AP113" s="987">
        <v>5.5</v>
      </c>
      <c r="AQ113" s="988"/>
      <c r="AR113" s="988"/>
      <c r="AS113" s="988"/>
      <c r="AT113" s="989"/>
      <c r="AU113" s="997"/>
      <c r="AV113" s="998"/>
      <c r="AW113" s="998"/>
      <c r="AX113" s="998"/>
      <c r="AY113" s="998"/>
      <c r="AZ113" s="880" t="s">
        <v>438</v>
      </c>
      <c r="BA113" s="817"/>
      <c r="BB113" s="817"/>
      <c r="BC113" s="817"/>
      <c r="BD113" s="817"/>
      <c r="BE113" s="817"/>
      <c r="BF113" s="817"/>
      <c r="BG113" s="817"/>
      <c r="BH113" s="817"/>
      <c r="BI113" s="817"/>
      <c r="BJ113" s="817"/>
      <c r="BK113" s="817"/>
      <c r="BL113" s="817"/>
      <c r="BM113" s="817"/>
      <c r="BN113" s="817"/>
      <c r="BO113" s="817"/>
      <c r="BP113" s="818"/>
      <c r="BQ113" s="881">
        <v>2496365</v>
      </c>
      <c r="BR113" s="882"/>
      <c r="BS113" s="882"/>
      <c r="BT113" s="882"/>
      <c r="BU113" s="882"/>
      <c r="BV113" s="882">
        <v>2835620</v>
      </c>
      <c r="BW113" s="882"/>
      <c r="BX113" s="882"/>
      <c r="BY113" s="882"/>
      <c r="BZ113" s="882"/>
      <c r="CA113" s="882">
        <v>2907996</v>
      </c>
      <c r="CB113" s="882"/>
      <c r="CC113" s="882"/>
      <c r="CD113" s="882"/>
      <c r="CE113" s="882"/>
      <c r="CF113" s="940">
        <v>28.6</v>
      </c>
      <c r="CG113" s="941"/>
      <c r="CH113" s="941"/>
      <c r="CI113" s="941"/>
      <c r="CJ113" s="941"/>
      <c r="CK113" s="992"/>
      <c r="CL113" s="886"/>
      <c r="CM113" s="880" t="s">
        <v>439</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231</v>
      </c>
      <c r="DH113" s="845"/>
      <c r="DI113" s="845"/>
      <c r="DJ113" s="845"/>
      <c r="DK113" s="846"/>
      <c r="DL113" s="847" t="s">
        <v>429</v>
      </c>
      <c r="DM113" s="845"/>
      <c r="DN113" s="845"/>
      <c r="DO113" s="845"/>
      <c r="DP113" s="846"/>
      <c r="DQ113" s="847" t="s">
        <v>231</v>
      </c>
      <c r="DR113" s="845"/>
      <c r="DS113" s="845"/>
      <c r="DT113" s="845"/>
      <c r="DU113" s="846"/>
      <c r="DV113" s="889" t="s">
        <v>231</v>
      </c>
      <c r="DW113" s="890"/>
      <c r="DX113" s="890"/>
      <c r="DY113" s="890"/>
      <c r="DZ113" s="891"/>
    </row>
    <row r="114" spans="1:130" s="226" customFormat="1" ht="26.25" customHeight="1" x14ac:dyDescent="0.15">
      <c r="A114" s="979"/>
      <c r="B114" s="980"/>
      <c r="C114" s="817" t="s">
        <v>440</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241684</v>
      </c>
      <c r="AB114" s="845"/>
      <c r="AC114" s="845"/>
      <c r="AD114" s="845"/>
      <c r="AE114" s="846"/>
      <c r="AF114" s="847">
        <v>223058</v>
      </c>
      <c r="AG114" s="845"/>
      <c r="AH114" s="845"/>
      <c r="AI114" s="845"/>
      <c r="AJ114" s="846"/>
      <c r="AK114" s="847">
        <v>283057</v>
      </c>
      <c r="AL114" s="845"/>
      <c r="AM114" s="845"/>
      <c r="AN114" s="845"/>
      <c r="AO114" s="846"/>
      <c r="AP114" s="889">
        <v>2.8</v>
      </c>
      <c r="AQ114" s="890"/>
      <c r="AR114" s="890"/>
      <c r="AS114" s="890"/>
      <c r="AT114" s="891"/>
      <c r="AU114" s="997"/>
      <c r="AV114" s="998"/>
      <c r="AW114" s="998"/>
      <c r="AX114" s="998"/>
      <c r="AY114" s="998"/>
      <c r="AZ114" s="880" t="s">
        <v>441</v>
      </c>
      <c r="BA114" s="817"/>
      <c r="BB114" s="817"/>
      <c r="BC114" s="817"/>
      <c r="BD114" s="817"/>
      <c r="BE114" s="817"/>
      <c r="BF114" s="817"/>
      <c r="BG114" s="817"/>
      <c r="BH114" s="817"/>
      <c r="BI114" s="817"/>
      <c r="BJ114" s="817"/>
      <c r="BK114" s="817"/>
      <c r="BL114" s="817"/>
      <c r="BM114" s="817"/>
      <c r="BN114" s="817"/>
      <c r="BO114" s="817"/>
      <c r="BP114" s="818"/>
      <c r="BQ114" s="881">
        <v>2680889</v>
      </c>
      <c r="BR114" s="882"/>
      <c r="BS114" s="882"/>
      <c r="BT114" s="882"/>
      <c r="BU114" s="882"/>
      <c r="BV114" s="882">
        <v>2661036</v>
      </c>
      <c r="BW114" s="882"/>
      <c r="BX114" s="882"/>
      <c r="BY114" s="882"/>
      <c r="BZ114" s="882"/>
      <c r="CA114" s="882">
        <v>2596352</v>
      </c>
      <c r="CB114" s="882"/>
      <c r="CC114" s="882"/>
      <c r="CD114" s="882"/>
      <c r="CE114" s="882"/>
      <c r="CF114" s="940">
        <v>25.6</v>
      </c>
      <c r="CG114" s="941"/>
      <c r="CH114" s="941"/>
      <c r="CI114" s="941"/>
      <c r="CJ114" s="941"/>
      <c r="CK114" s="992"/>
      <c r="CL114" s="886"/>
      <c r="CM114" s="880" t="s">
        <v>442</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231</v>
      </c>
      <c r="DH114" s="845"/>
      <c r="DI114" s="845"/>
      <c r="DJ114" s="845"/>
      <c r="DK114" s="846"/>
      <c r="DL114" s="847" t="s">
        <v>231</v>
      </c>
      <c r="DM114" s="845"/>
      <c r="DN114" s="845"/>
      <c r="DO114" s="845"/>
      <c r="DP114" s="846"/>
      <c r="DQ114" s="847" t="s">
        <v>231</v>
      </c>
      <c r="DR114" s="845"/>
      <c r="DS114" s="845"/>
      <c r="DT114" s="845"/>
      <c r="DU114" s="846"/>
      <c r="DV114" s="889" t="s">
        <v>231</v>
      </c>
      <c r="DW114" s="890"/>
      <c r="DX114" s="890"/>
      <c r="DY114" s="890"/>
      <c r="DZ114" s="891"/>
    </row>
    <row r="115" spans="1:130" s="226" customFormat="1" ht="26.25" customHeight="1" x14ac:dyDescent="0.15">
      <c r="A115" s="979"/>
      <c r="B115" s="980"/>
      <c r="C115" s="817" t="s">
        <v>443</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t="s">
        <v>231</v>
      </c>
      <c r="AB115" s="984"/>
      <c r="AC115" s="984"/>
      <c r="AD115" s="984"/>
      <c r="AE115" s="985"/>
      <c r="AF115" s="986" t="s">
        <v>429</v>
      </c>
      <c r="AG115" s="984"/>
      <c r="AH115" s="984"/>
      <c r="AI115" s="984"/>
      <c r="AJ115" s="985"/>
      <c r="AK115" s="986" t="s">
        <v>231</v>
      </c>
      <c r="AL115" s="984"/>
      <c r="AM115" s="984"/>
      <c r="AN115" s="984"/>
      <c r="AO115" s="985"/>
      <c r="AP115" s="987" t="s">
        <v>231</v>
      </c>
      <c r="AQ115" s="988"/>
      <c r="AR115" s="988"/>
      <c r="AS115" s="988"/>
      <c r="AT115" s="989"/>
      <c r="AU115" s="997"/>
      <c r="AV115" s="998"/>
      <c r="AW115" s="998"/>
      <c r="AX115" s="998"/>
      <c r="AY115" s="998"/>
      <c r="AZ115" s="880" t="s">
        <v>444</v>
      </c>
      <c r="BA115" s="817"/>
      <c r="BB115" s="817"/>
      <c r="BC115" s="817"/>
      <c r="BD115" s="817"/>
      <c r="BE115" s="817"/>
      <c r="BF115" s="817"/>
      <c r="BG115" s="817"/>
      <c r="BH115" s="817"/>
      <c r="BI115" s="817"/>
      <c r="BJ115" s="817"/>
      <c r="BK115" s="817"/>
      <c r="BL115" s="817"/>
      <c r="BM115" s="817"/>
      <c r="BN115" s="817"/>
      <c r="BO115" s="817"/>
      <c r="BP115" s="818"/>
      <c r="BQ115" s="881" t="s">
        <v>231</v>
      </c>
      <c r="BR115" s="882"/>
      <c r="BS115" s="882"/>
      <c r="BT115" s="882"/>
      <c r="BU115" s="882"/>
      <c r="BV115" s="882" t="s">
        <v>445</v>
      </c>
      <c r="BW115" s="882"/>
      <c r="BX115" s="882"/>
      <c r="BY115" s="882"/>
      <c r="BZ115" s="882"/>
      <c r="CA115" s="882" t="s">
        <v>231</v>
      </c>
      <c r="CB115" s="882"/>
      <c r="CC115" s="882"/>
      <c r="CD115" s="882"/>
      <c r="CE115" s="882"/>
      <c r="CF115" s="940" t="s">
        <v>231</v>
      </c>
      <c r="CG115" s="941"/>
      <c r="CH115" s="941"/>
      <c r="CI115" s="941"/>
      <c r="CJ115" s="941"/>
      <c r="CK115" s="992"/>
      <c r="CL115" s="886"/>
      <c r="CM115" s="880" t="s">
        <v>446</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231</v>
      </c>
      <c r="DH115" s="845"/>
      <c r="DI115" s="845"/>
      <c r="DJ115" s="845"/>
      <c r="DK115" s="846"/>
      <c r="DL115" s="847" t="s">
        <v>231</v>
      </c>
      <c r="DM115" s="845"/>
      <c r="DN115" s="845"/>
      <c r="DO115" s="845"/>
      <c r="DP115" s="846"/>
      <c r="DQ115" s="847" t="s">
        <v>231</v>
      </c>
      <c r="DR115" s="845"/>
      <c r="DS115" s="845"/>
      <c r="DT115" s="845"/>
      <c r="DU115" s="846"/>
      <c r="DV115" s="889" t="s">
        <v>231</v>
      </c>
      <c r="DW115" s="890"/>
      <c r="DX115" s="890"/>
      <c r="DY115" s="890"/>
      <c r="DZ115" s="891"/>
    </row>
    <row r="116" spans="1:130" s="226" customFormat="1" ht="26.25" customHeight="1" x14ac:dyDescent="0.15">
      <c r="A116" s="981"/>
      <c r="B116" s="982"/>
      <c r="C116" s="904" t="s">
        <v>447</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231</v>
      </c>
      <c r="AB116" s="845"/>
      <c r="AC116" s="845"/>
      <c r="AD116" s="845"/>
      <c r="AE116" s="846"/>
      <c r="AF116" s="847" t="s">
        <v>231</v>
      </c>
      <c r="AG116" s="845"/>
      <c r="AH116" s="845"/>
      <c r="AI116" s="845"/>
      <c r="AJ116" s="846"/>
      <c r="AK116" s="847" t="s">
        <v>231</v>
      </c>
      <c r="AL116" s="845"/>
      <c r="AM116" s="845"/>
      <c r="AN116" s="845"/>
      <c r="AO116" s="846"/>
      <c r="AP116" s="889" t="s">
        <v>231</v>
      </c>
      <c r="AQ116" s="890"/>
      <c r="AR116" s="890"/>
      <c r="AS116" s="890"/>
      <c r="AT116" s="891"/>
      <c r="AU116" s="997"/>
      <c r="AV116" s="998"/>
      <c r="AW116" s="998"/>
      <c r="AX116" s="998"/>
      <c r="AY116" s="998"/>
      <c r="AZ116" s="974" t="s">
        <v>448</v>
      </c>
      <c r="BA116" s="975"/>
      <c r="BB116" s="975"/>
      <c r="BC116" s="975"/>
      <c r="BD116" s="975"/>
      <c r="BE116" s="975"/>
      <c r="BF116" s="975"/>
      <c r="BG116" s="975"/>
      <c r="BH116" s="975"/>
      <c r="BI116" s="975"/>
      <c r="BJ116" s="975"/>
      <c r="BK116" s="975"/>
      <c r="BL116" s="975"/>
      <c r="BM116" s="975"/>
      <c r="BN116" s="975"/>
      <c r="BO116" s="975"/>
      <c r="BP116" s="976"/>
      <c r="BQ116" s="881" t="s">
        <v>231</v>
      </c>
      <c r="BR116" s="882"/>
      <c r="BS116" s="882"/>
      <c r="BT116" s="882"/>
      <c r="BU116" s="882"/>
      <c r="BV116" s="882" t="s">
        <v>429</v>
      </c>
      <c r="BW116" s="882"/>
      <c r="BX116" s="882"/>
      <c r="BY116" s="882"/>
      <c r="BZ116" s="882"/>
      <c r="CA116" s="882" t="s">
        <v>231</v>
      </c>
      <c r="CB116" s="882"/>
      <c r="CC116" s="882"/>
      <c r="CD116" s="882"/>
      <c r="CE116" s="882"/>
      <c r="CF116" s="940" t="s">
        <v>231</v>
      </c>
      <c r="CG116" s="941"/>
      <c r="CH116" s="941"/>
      <c r="CI116" s="941"/>
      <c r="CJ116" s="941"/>
      <c r="CK116" s="992"/>
      <c r="CL116" s="886"/>
      <c r="CM116" s="880" t="s">
        <v>449</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429</v>
      </c>
      <c r="DH116" s="845"/>
      <c r="DI116" s="845"/>
      <c r="DJ116" s="845"/>
      <c r="DK116" s="846"/>
      <c r="DL116" s="847" t="s">
        <v>231</v>
      </c>
      <c r="DM116" s="845"/>
      <c r="DN116" s="845"/>
      <c r="DO116" s="845"/>
      <c r="DP116" s="846"/>
      <c r="DQ116" s="847" t="s">
        <v>231</v>
      </c>
      <c r="DR116" s="845"/>
      <c r="DS116" s="845"/>
      <c r="DT116" s="845"/>
      <c r="DU116" s="846"/>
      <c r="DV116" s="889" t="s">
        <v>231</v>
      </c>
      <c r="DW116" s="890"/>
      <c r="DX116" s="890"/>
      <c r="DY116" s="890"/>
      <c r="DZ116" s="891"/>
    </row>
    <row r="117" spans="1:130" s="226" customFormat="1" ht="26.25" customHeight="1" x14ac:dyDescent="0.15">
      <c r="A117" s="960" t="s">
        <v>186</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450</v>
      </c>
      <c r="Z117" s="962"/>
      <c r="AA117" s="967">
        <v>2663856</v>
      </c>
      <c r="AB117" s="968"/>
      <c r="AC117" s="968"/>
      <c r="AD117" s="968"/>
      <c r="AE117" s="969"/>
      <c r="AF117" s="970">
        <v>2756885</v>
      </c>
      <c r="AG117" s="968"/>
      <c r="AH117" s="968"/>
      <c r="AI117" s="968"/>
      <c r="AJ117" s="969"/>
      <c r="AK117" s="970">
        <v>2937742</v>
      </c>
      <c r="AL117" s="968"/>
      <c r="AM117" s="968"/>
      <c r="AN117" s="968"/>
      <c r="AO117" s="969"/>
      <c r="AP117" s="971"/>
      <c r="AQ117" s="972"/>
      <c r="AR117" s="972"/>
      <c r="AS117" s="972"/>
      <c r="AT117" s="973"/>
      <c r="AU117" s="997"/>
      <c r="AV117" s="998"/>
      <c r="AW117" s="998"/>
      <c r="AX117" s="998"/>
      <c r="AY117" s="998"/>
      <c r="AZ117" s="928" t="s">
        <v>451</v>
      </c>
      <c r="BA117" s="929"/>
      <c r="BB117" s="929"/>
      <c r="BC117" s="929"/>
      <c r="BD117" s="929"/>
      <c r="BE117" s="929"/>
      <c r="BF117" s="929"/>
      <c r="BG117" s="929"/>
      <c r="BH117" s="929"/>
      <c r="BI117" s="929"/>
      <c r="BJ117" s="929"/>
      <c r="BK117" s="929"/>
      <c r="BL117" s="929"/>
      <c r="BM117" s="929"/>
      <c r="BN117" s="929"/>
      <c r="BO117" s="929"/>
      <c r="BP117" s="930"/>
      <c r="BQ117" s="881" t="s">
        <v>231</v>
      </c>
      <c r="BR117" s="882"/>
      <c r="BS117" s="882"/>
      <c r="BT117" s="882"/>
      <c r="BU117" s="882"/>
      <c r="BV117" s="882" t="s">
        <v>231</v>
      </c>
      <c r="BW117" s="882"/>
      <c r="BX117" s="882"/>
      <c r="BY117" s="882"/>
      <c r="BZ117" s="882"/>
      <c r="CA117" s="882" t="s">
        <v>429</v>
      </c>
      <c r="CB117" s="882"/>
      <c r="CC117" s="882"/>
      <c r="CD117" s="882"/>
      <c r="CE117" s="882"/>
      <c r="CF117" s="940" t="s">
        <v>445</v>
      </c>
      <c r="CG117" s="941"/>
      <c r="CH117" s="941"/>
      <c r="CI117" s="941"/>
      <c r="CJ117" s="941"/>
      <c r="CK117" s="992"/>
      <c r="CL117" s="886"/>
      <c r="CM117" s="880" t="s">
        <v>452</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231</v>
      </c>
      <c r="DH117" s="845"/>
      <c r="DI117" s="845"/>
      <c r="DJ117" s="845"/>
      <c r="DK117" s="846"/>
      <c r="DL117" s="847" t="s">
        <v>231</v>
      </c>
      <c r="DM117" s="845"/>
      <c r="DN117" s="845"/>
      <c r="DO117" s="845"/>
      <c r="DP117" s="846"/>
      <c r="DQ117" s="847" t="s">
        <v>231</v>
      </c>
      <c r="DR117" s="845"/>
      <c r="DS117" s="845"/>
      <c r="DT117" s="845"/>
      <c r="DU117" s="846"/>
      <c r="DV117" s="889" t="s">
        <v>231</v>
      </c>
      <c r="DW117" s="890"/>
      <c r="DX117" s="890"/>
      <c r="DY117" s="890"/>
      <c r="DZ117" s="891"/>
    </row>
    <row r="118" spans="1:130" s="226" customFormat="1" ht="26.25" customHeight="1" x14ac:dyDescent="0.15">
      <c r="A118" s="960" t="s">
        <v>424</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421</v>
      </c>
      <c r="AB118" s="961"/>
      <c r="AC118" s="961"/>
      <c r="AD118" s="961"/>
      <c r="AE118" s="962"/>
      <c r="AF118" s="963" t="s">
        <v>422</v>
      </c>
      <c r="AG118" s="961"/>
      <c r="AH118" s="961"/>
      <c r="AI118" s="961"/>
      <c r="AJ118" s="962"/>
      <c r="AK118" s="963" t="s">
        <v>303</v>
      </c>
      <c r="AL118" s="961"/>
      <c r="AM118" s="961"/>
      <c r="AN118" s="961"/>
      <c r="AO118" s="962"/>
      <c r="AP118" s="964" t="s">
        <v>423</v>
      </c>
      <c r="AQ118" s="965"/>
      <c r="AR118" s="965"/>
      <c r="AS118" s="965"/>
      <c r="AT118" s="966"/>
      <c r="AU118" s="997"/>
      <c r="AV118" s="998"/>
      <c r="AW118" s="998"/>
      <c r="AX118" s="998"/>
      <c r="AY118" s="998"/>
      <c r="AZ118" s="903" t="s">
        <v>453</v>
      </c>
      <c r="BA118" s="904"/>
      <c r="BB118" s="904"/>
      <c r="BC118" s="904"/>
      <c r="BD118" s="904"/>
      <c r="BE118" s="904"/>
      <c r="BF118" s="904"/>
      <c r="BG118" s="904"/>
      <c r="BH118" s="904"/>
      <c r="BI118" s="904"/>
      <c r="BJ118" s="904"/>
      <c r="BK118" s="904"/>
      <c r="BL118" s="904"/>
      <c r="BM118" s="904"/>
      <c r="BN118" s="904"/>
      <c r="BO118" s="904"/>
      <c r="BP118" s="905"/>
      <c r="BQ118" s="944" t="s">
        <v>231</v>
      </c>
      <c r="BR118" s="910"/>
      <c r="BS118" s="910"/>
      <c r="BT118" s="910"/>
      <c r="BU118" s="910"/>
      <c r="BV118" s="910" t="s">
        <v>231</v>
      </c>
      <c r="BW118" s="910"/>
      <c r="BX118" s="910"/>
      <c r="BY118" s="910"/>
      <c r="BZ118" s="910"/>
      <c r="CA118" s="910" t="s">
        <v>231</v>
      </c>
      <c r="CB118" s="910"/>
      <c r="CC118" s="910"/>
      <c r="CD118" s="910"/>
      <c r="CE118" s="910"/>
      <c r="CF118" s="940" t="s">
        <v>231</v>
      </c>
      <c r="CG118" s="941"/>
      <c r="CH118" s="941"/>
      <c r="CI118" s="941"/>
      <c r="CJ118" s="941"/>
      <c r="CK118" s="992"/>
      <c r="CL118" s="886"/>
      <c r="CM118" s="880" t="s">
        <v>454</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231</v>
      </c>
      <c r="DH118" s="845"/>
      <c r="DI118" s="845"/>
      <c r="DJ118" s="845"/>
      <c r="DK118" s="846"/>
      <c r="DL118" s="847" t="s">
        <v>231</v>
      </c>
      <c r="DM118" s="845"/>
      <c r="DN118" s="845"/>
      <c r="DO118" s="845"/>
      <c r="DP118" s="846"/>
      <c r="DQ118" s="847" t="s">
        <v>231</v>
      </c>
      <c r="DR118" s="845"/>
      <c r="DS118" s="845"/>
      <c r="DT118" s="845"/>
      <c r="DU118" s="846"/>
      <c r="DV118" s="889" t="s">
        <v>231</v>
      </c>
      <c r="DW118" s="890"/>
      <c r="DX118" s="890"/>
      <c r="DY118" s="890"/>
      <c r="DZ118" s="891"/>
    </row>
    <row r="119" spans="1:130" s="226" customFormat="1" ht="26.25" customHeight="1" x14ac:dyDescent="0.15">
      <c r="A119" s="883" t="s">
        <v>427</v>
      </c>
      <c r="B119" s="884"/>
      <c r="C119" s="925" t="s">
        <v>428</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231</v>
      </c>
      <c r="AB119" s="954"/>
      <c r="AC119" s="954"/>
      <c r="AD119" s="954"/>
      <c r="AE119" s="955"/>
      <c r="AF119" s="956" t="s">
        <v>231</v>
      </c>
      <c r="AG119" s="954"/>
      <c r="AH119" s="954"/>
      <c r="AI119" s="954"/>
      <c r="AJ119" s="955"/>
      <c r="AK119" s="956" t="s">
        <v>231</v>
      </c>
      <c r="AL119" s="954"/>
      <c r="AM119" s="954"/>
      <c r="AN119" s="954"/>
      <c r="AO119" s="955"/>
      <c r="AP119" s="957" t="s">
        <v>231</v>
      </c>
      <c r="AQ119" s="958"/>
      <c r="AR119" s="958"/>
      <c r="AS119" s="958"/>
      <c r="AT119" s="959"/>
      <c r="AU119" s="999"/>
      <c r="AV119" s="1000"/>
      <c r="AW119" s="1000"/>
      <c r="AX119" s="1000"/>
      <c r="AY119" s="1000"/>
      <c r="AZ119" s="247" t="s">
        <v>186</v>
      </c>
      <c r="BA119" s="247"/>
      <c r="BB119" s="247"/>
      <c r="BC119" s="247"/>
      <c r="BD119" s="247"/>
      <c r="BE119" s="247"/>
      <c r="BF119" s="247"/>
      <c r="BG119" s="247"/>
      <c r="BH119" s="247"/>
      <c r="BI119" s="247"/>
      <c r="BJ119" s="247"/>
      <c r="BK119" s="247"/>
      <c r="BL119" s="247"/>
      <c r="BM119" s="247"/>
      <c r="BN119" s="247"/>
      <c r="BO119" s="942" t="s">
        <v>455</v>
      </c>
      <c r="BP119" s="943"/>
      <c r="BQ119" s="944">
        <v>30937434</v>
      </c>
      <c r="BR119" s="910"/>
      <c r="BS119" s="910"/>
      <c r="BT119" s="910"/>
      <c r="BU119" s="910"/>
      <c r="BV119" s="910">
        <v>31034893</v>
      </c>
      <c r="BW119" s="910"/>
      <c r="BX119" s="910"/>
      <c r="BY119" s="910"/>
      <c r="BZ119" s="910"/>
      <c r="CA119" s="910">
        <v>30612248</v>
      </c>
      <c r="CB119" s="910"/>
      <c r="CC119" s="910"/>
      <c r="CD119" s="910"/>
      <c r="CE119" s="910"/>
      <c r="CF119" s="813"/>
      <c r="CG119" s="814"/>
      <c r="CH119" s="814"/>
      <c r="CI119" s="814"/>
      <c r="CJ119" s="899"/>
      <c r="CK119" s="993"/>
      <c r="CL119" s="888"/>
      <c r="CM119" s="903" t="s">
        <v>456</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445</v>
      </c>
      <c r="DH119" s="829"/>
      <c r="DI119" s="829"/>
      <c r="DJ119" s="829"/>
      <c r="DK119" s="830"/>
      <c r="DL119" s="831" t="s">
        <v>445</v>
      </c>
      <c r="DM119" s="829"/>
      <c r="DN119" s="829"/>
      <c r="DO119" s="829"/>
      <c r="DP119" s="830"/>
      <c r="DQ119" s="831" t="s">
        <v>445</v>
      </c>
      <c r="DR119" s="829"/>
      <c r="DS119" s="829"/>
      <c r="DT119" s="829"/>
      <c r="DU119" s="830"/>
      <c r="DV119" s="913" t="s">
        <v>445</v>
      </c>
      <c r="DW119" s="914"/>
      <c r="DX119" s="914"/>
      <c r="DY119" s="914"/>
      <c r="DZ119" s="915"/>
    </row>
    <row r="120" spans="1:130" s="226" customFormat="1" ht="26.25" customHeight="1" x14ac:dyDescent="0.15">
      <c r="A120" s="885"/>
      <c r="B120" s="886"/>
      <c r="C120" s="880" t="s">
        <v>432</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445</v>
      </c>
      <c r="AB120" s="845"/>
      <c r="AC120" s="845"/>
      <c r="AD120" s="845"/>
      <c r="AE120" s="846"/>
      <c r="AF120" s="847" t="s">
        <v>445</v>
      </c>
      <c r="AG120" s="845"/>
      <c r="AH120" s="845"/>
      <c r="AI120" s="845"/>
      <c r="AJ120" s="846"/>
      <c r="AK120" s="847" t="s">
        <v>445</v>
      </c>
      <c r="AL120" s="845"/>
      <c r="AM120" s="845"/>
      <c r="AN120" s="845"/>
      <c r="AO120" s="846"/>
      <c r="AP120" s="889" t="s">
        <v>445</v>
      </c>
      <c r="AQ120" s="890"/>
      <c r="AR120" s="890"/>
      <c r="AS120" s="890"/>
      <c r="AT120" s="891"/>
      <c r="AU120" s="945" t="s">
        <v>457</v>
      </c>
      <c r="AV120" s="946"/>
      <c r="AW120" s="946"/>
      <c r="AX120" s="946"/>
      <c r="AY120" s="947"/>
      <c r="AZ120" s="925" t="s">
        <v>458</v>
      </c>
      <c r="BA120" s="873"/>
      <c r="BB120" s="873"/>
      <c r="BC120" s="873"/>
      <c r="BD120" s="873"/>
      <c r="BE120" s="873"/>
      <c r="BF120" s="873"/>
      <c r="BG120" s="873"/>
      <c r="BH120" s="873"/>
      <c r="BI120" s="873"/>
      <c r="BJ120" s="873"/>
      <c r="BK120" s="873"/>
      <c r="BL120" s="873"/>
      <c r="BM120" s="873"/>
      <c r="BN120" s="873"/>
      <c r="BO120" s="873"/>
      <c r="BP120" s="874"/>
      <c r="BQ120" s="926">
        <v>7838998</v>
      </c>
      <c r="BR120" s="907"/>
      <c r="BS120" s="907"/>
      <c r="BT120" s="907"/>
      <c r="BU120" s="907"/>
      <c r="BV120" s="907">
        <v>8520103</v>
      </c>
      <c r="BW120" s="907"/>
      <c r="BX120" s="907"/>
      <c r="BY120" s="907"/>
      <c r="BZ120" s="907"/>
      <c r="CA120" s="907">
        <v>8884993</v>
      </c>
      <c r="CB120" s="907"/>
      <c r="CC120" s="907"/>
      <c r="CD120" s="907"/>
      <c r="CE120" s="907"/>
      <c r="CF120" s="931">
        <v>87.5</v>
      </c>
      <c r="CG120" s="932"/>
      <c r="CH120" s="932"/>
      <c r="CI120" s="932"/>
      <c r="CJ120" s="932"/>
      <c r="CK120" s="933" t="s">
        <v>459</v>
      </c>
      <c r="CL120" s="917"/>
      <c r="CM120" s="917"/>
      <c r="CN120" s="917"/>
      <c r="CO120" s="918"/>
      <c r="CP120" s="937" t="s">
        <v>460</v>
      </c>
      <c r="CQ120" s="938"/>
      <c r="CR120" s="938"/>
      <c r="CS120" s="938"/>
      <c r="CT120" s="938"/>
      <c r="CU120" s="938"/>
      <c r="CV120" s="938"/>
      <c r="CW120" s="938"/>
      <c r="CX120" s="938"/>
      <c r="CY120" s="938"/>
      <c r="CZ120" s="938"/>
      <c r="DA120" s="938"/>
      <c r="DB120" s="938"/>
      <c r="DC120" s="938"/>
      <c r="DD120" s="938"/>
      <c r="DE120" s="938"/>
      <c r="DF120" s="939"/>
      <c r="DG120" s="926">
        <v>4203066</v>
      </c>
      <c r="DH120" s="907"/>
      <c r="DI120" s="907"/>
      <c r="DJ120" s="907"/>
      <c r="DK120" s="907"/>
      <c r="DL120" s="907">
        <v>3842838</v>
      </c>
      <c r="DM120" s="907"/>
      <c r="DN120" s="907"/>
      <c r="DO120" s="907"/>
      <c r="DP120" s="907"/>
      <c r="DQ120" s="907">
        <v>3591359</v>
      </c>
      <c r="DR120" s="907"/>
      <c r="DS120" s="907"/>
      <c r="DT120" s="907"/>
      <c r="DU120" s="907"/>
      <c r="DV120" s="908">
        <v>35.4</v>
      </c>
      <c r="DW120" s="908"/>
      <c r="DX120" s="908"/>
      <c r="DY120" s="908"/>
      <c r="DZ120" s="909"/>
    </row>
    <row r="121" spans="1:130" s="226" customFormat="1" ht="26.25" customHeight="1" x14ac:dyDescent="0.15">
      <c r="A121" s="885"/>
      <c r="B121" s="886"/>
      <c r="C121" s="928" t="s">
        <v>461</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231</v>
      </c>
      <c r="AB121" s="845"/>
      <c r="AC121" s="845"/>
      <c r="AD121" s="845"/>
      <c r="AE121" s="846"/>
      <c r="AF121" s="847" t="s">
        <v>445</v>
      </c>
      <c r="AG121" s="845"/>
      <c r="AH121" s="845"/>
      <c r="AI121" s="845"/>
      <c r="AJ121" s="846"/>
      <c r="AK121" s="847" t="s">
        <v>445</v>
      </c>
      <c r="AL121" s="845"/>
      <c r="AM121" s="845"/>
      <c r="AN121" s="845"/>
      <c r="AO121" s="846"/>
      <c r="AP121" s="889" t="s">
        <v>429</v>
      </c>
      <c r="AQ121" s="890"/>
      <c r="AR121" s="890"/>
      <c r="AS121" s="890"/>
      <c r="AT121" s="891"/>
      <c r="AU121" s="948"/>
      <c r="AV121" s="949"/>
      <c r="AW121" s="949"/>
      <c r="AX121" s="949"/>
      <c r="AY121" s="950"/>
      <c r="AZ121" s="880" t="s">
        <v>462</v>
      </c>
      <c r="BA121" s="817"/>
      <c r="BB121" s="817"/>
      <c r="BC121" s="817"/>
      <c r="BD121" s="817"/>
      <c r="BE121" s="817"/>
      <c r="BF121" s="817"/>
      <c r="BG121" s="817"/>
      <c r="BH121" s="817"/>
      <c r="BI121" s="817"/>
      <c r="BJ121" s="817"/>
      <c r="BK121" s="817"/>
      <c r="BL121" s="817"/>
      <c r="BM121" s="817"/>
      <c r="BN121" s="817"/>
      <c r="BO121" s="817"/>
      <c r="BP121" s="818"/>
      <c r="BQ121" s="881">
        <v>1412072</v>
      </c>
      <c r="BR121" s="882"/>
      <c r="BS121" s="882"/>
      <c r="BT121" s="882"/>
      <c r="BU121" s="882"/>
      <c r="BV121" s="882">
        <v>1397500</v>
      </c>
      <c r="BW121" s="882"/>
      <c r="BX121" s="882"/>
      <c r="BY121" s="882"/>
      <c r="BZ121" s="882"/>
      <c r="CA121" s="882">
        <v>1392931</v>
      </c>
      <c r="CB121" s="882"/>
      <c r="CC121" s="882"/>
      <c r="CD121" s="882"/>
      <c r="CE121" s="882"/>
      <c r="CF121" s="940">
        <v>13.7</v>
      </c>
      <c r="CG121" s="941"/>
      <c r="CH121" s="941"/>
      <c r="CI121" s="941"/>
      <c r="CJ121" s="941"/>
      <c r="CK121" s="934"/>
      <c r="CL121" s="920"/>
      <c r="CM121" s="920"/>
      <c r="CN121" s="920"/>
      <c r="CO121" s="921"/>
      <c r="CP121" s="900" t="s">
        <v>463</v>
      </c>
      <c r="CQ121" s="901"/>
      <c r="CR121" s="901"/>
      <c r="CS121" s="901"/>
      <c r="CT121" s="901"/>
      <c r="CU121" s="901"/>
      <c r="CV121" s="901"/>
      <c r="CW121" s="901"/>
      <c r="CX121" s="901"/>
      <c r="CY121" s="901"/>
      <c r="CZ121" s="901"/>
      <c r="DA121" s="901"/>
      <c r="DB121" s="901"/>
      <c r="DC121" s="901"/>
      <c r="DD121" s="901"/>
      <c r="DE121" s="901"/>
      <c r="DF121" s="902"/>
      <c r="DG121" s="881">
        <v>408</v>
      </c>
      <c r="DH121" s="882"/>
      <c r="DI121" s="882"/>
      <c r="DJ121" s="882"/>
      <c r="DK121" s="882"/>
      <c r="DL121" s="882">
        <v>340</v>
      </c>
      <c r="DM121" s="882"/>
      <c r="DN121" s="882"/>
      <c r="DO121" s="882"/>
      <c r="DP121" s="882"/>
      <c r="DQ121" s="882">
        <v>670</v>
      </c>
      <c r="DR121" s="882"/>
      <c r="DS121" s="882"/>
      <c r="DT121" s="882"/>
      <c r="DU121" s="882"/>
      <c r="DV121" s="859">
        <v>0</v>
      </c>
      <c r="DW121" s="859"/>
      <c r="DX121" s="859"/>
      <c r="DY121" s="859"/>
      <c r="DZ121" s="860"/>
    </row>
    <row r="122" spans="1:130" s="226" customFormat="1" ht="26.25" customHeight="1" x14ac:dyDescent="0.15">
      <c r="A122" s="885"/>
      <c r="B122" s="886"/>
      <c r="C122" s="880" t="s">
        <v>442</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445</v>
      </c>
      <c r="AB122" s="845"/>
      <c r="AC122" s="845"/>
      <c r="AD122" s="845"/>
      <c r="AE122" s="846"/>
      <c r="AF122" s="847" t="s">
        <v>445</v>
      </c>
      <c r="AG122" s="845"/>
      <c r="AH122" s="845"/>
      <c r="AI122" s="845"/>
      <c r="AJ122" s="846"/>
      <c r="AK122" s="847" t="s">
        <v>231</v>
      </c>
      <c r="AL122" s="845"/>
      <c r="AM122" s="845"/>
      <c r="AN122" s="845"/>
      <c r="AO122" s="846"/>
      <c r="AP122" s="889" t="s">
        <v>231</v>
      </c>
      <c r="AQ122" s="890"/>
      <c r="AR122" s="890"/>
      <c r="AS122" s="890"/>
      <c r="AT122" s="891"/>
      <c r="AU122" s="948"/>
      <c r="AV122" s="949"/>
      <c r="AW122" s="949"/>
      <c r="AX122" s="949"/>
      <c r="AY122" s="950"/>
      <c r="AZ122" s="903" t="s">
        <v>464</v>
      </c>
      <c r="BA122" s="904"/>
      <c r="BB122" s="904"/>
      <c r="BC122" s="904"/>
      <c r="BD122" s="904"/>
      <c r="BE122" s="904"/>
      <c r="BF122" s="904"/>
      <c r="BG122" s="904"/>
      <c r="BH122" s="904"/>
      <c r="BI122" s="904"/>
      <c r="BJ122" s="904"/>
      <c r="BK122" s="904"/>
      <c r="BL122" s="904"/>
      <c r="BM122" s="904"/>
      <c r="BN122" s="904"/>
      <c r="BO122" s="904"/>
      <c r="BP122" s="905"/>
      <c r="BQ122" s="944">
        <v>20508707</v>
      </c>
      <c r="BR122" s="910"/>
      <c r="BS122" s="910"/>
      <c r="BT122" s="910"/>
      <c r="BU122" s="910"/>
      <c r="BV122" s="910">
        <v>20569432</v>
      </c>
      <c r="BW122" s="910"/>
      <c r="BX122" s="910"/>
      <c r="BY122" s="910"/>
      <c r="BZ122" s="910"/>
      <c r="CA122" s="910">
        <v>20116632</v>
      </c>
      <c r="CB122" s="910"/>
      <c r="CC122" s="910"/>
      <c r="CD122" s="910"/>
      <c r="CE122" s="910"/>
      <c r="CF122" s="911">
        <v>198.1</v>
      </c>
      <c r="CG122" s="912"/>
      <c r="CH122" s="912"/>
      <c r="CI122" s="912"/>
      <c r="CJ122" s="912"/>
      <c r="CK122" s="934"/>
      <c r="CL122" s="920"/>
      <c r="CM122" s="920"/>
      <c r="CN122" s="920"/>
      <c r="CO122" s="921"/>
      <c r="CP122" s="900" t="s">
        <v>465</v>
      </c>
      <c r="CQ122" s="901"/>
      <c r="CR122" s="901"/>
      <c r="CS122" s="901"/>
      <c r="CT122" s="901"/>
      <c r="CU122" s="901"/>
      <c r="CV122" s="901"/>
      <c r="CW122" s="901"/>
      <c r="CX122" s="901"/>
      <c r="CY122" s="901"/>
      <c r="CZ122" s="901"/>
      <c r="DA122" s="901"/>
      <c r="DB122" s="901"/>
      <c r="DC122" s="901"/>
      <c r="DD122" s="901"/>
      <c r="DE122" s="901"/>
      <c r="DF122" s="902"/>
      <c r="DG122" s="881" t="s">
        <v>231</v>
      </c>
      <c r="DH122" s="882"/>
      <c r="DI122" s="882"/>
      <c r="DJ122" s="882"/>
      <c r="DK122" s="882"/>
      <c r="DL122" s="882" t="s">
        <v>445</v>
      </c>
      <c r="DM122" s="882"/>
      <c r="DN122" s="882"/>
      <c r="DO122" s="882"/>
      <c r="DP122" s="882"/>
      <c r="DQ122" s="882" t="s">
        <v>429</v>
      </c>
      <c r="DR122" s="882"/>
      <c r="DS122" s="882"/>
      <c r="DT122" s="882"/>
      <c r="DU122" s="882"/>
      <c r="DV122" s="859" t="s">
        <v>429</v>
      </c>
      <c r="DW122" s="859"/>
      <c r="DX122" s="859"/>
      <c r="DY122" s="859"/>
      <c r="DZ122" s="860"/>
    </row>
    <row r="123" spans="1:130" s="226" customFormat="1" ht="26.25" customHeight="1" x14ac:dyDescent="0.15">
      <c r="A123" s="885"/>
      <c r="B123" s="886"/>
      <c r="C123" s="880" t="s">
        <v>449</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429</v>
      </c>
      <c r="AB123" s="845"/>
      <c r="AC123" s="845"/>
      <c r="AD123" s="845"/>
      <c r="AE123" s="846"/>
      <c r="AF123" s="847" t="s">
        <v>429</v>
      </c>
      <c r="AG123" s="845"/>
      <c r="AH123" s="845"/>
      <c r="AI123" s="845"/>
      <c r="AJ123" s="846"/>
      <c r="AK123" s="847" t="s">
        <v>429</v>
      </c>
      <c r="AL123" s="845"/>
      <c r="AM123" s="845"/>
      <c r="AN123" s="845"/>
      <c r="AO123" s="846"/>
      <c r="AP123" s="889" t="s">
        <v>429</v>
      </c>
      <c r="AQ123" s="890"/>
      <c r="AR123" s="890"/>
      <c r="AS123" s="890"/>
      <c r="AT123" s="891"/>
      <c r="AU123" s="951"/>
      <c r="AV123" s="952"/>
      <c r="AW123" s="952"/>
      <c r="AX123" s="952"/>
      <c r="AY123" s="952"/>
      <c r="AZ123" s="247" t="s">
        <v>186</v>
      </c>
      <c r="BA123" s="247"/>
      <c r="BB123" s="247"/>
      <c r="BC123" s="247"/>
      <c r="BD123" s="247"/>
      <c r="BE123" s="247"/>
      <c r="BF123" s="247"/>
      <c r="BG123" s="247"/>
      <c r="BH123" s="247"/>
      <c r="BI123" s="247"/>
      <c r="BJ123" s="247"/>
      <c r="BK123" s="247"/>
      <c r="BL123" s="247"/>
      <c r="BM123" s="247"/>
      <c r="BN123" s="247"/>
      <c r="BO123" s="942" t="s">
        <v>466</v>
      </c>
      <c r="BP123" s="943"/>
      <c r="BQ123" s="897">
        <v>29759777</v>
      </c>
      <c r="BR123" s="898"/>
      <c r="BS123" s="898"/>
      <c r="BT123" s="898"/>
      <c r="BU123" s="898"/>
      <c r="BV123" s="898">
        <v>30487035</v>
      </c>
      <c r="BW123" s="898"/>
      <c r="BX123" s="898"/>
      <c r="BY123" s="898"/>
      <c r="BZ123" s="898"/>
      <c r="CA123" s="898">
        <v>30394556</v>
      </c>
      <c r="CB123" s="898"/>
      <c r="CC123" s="898"/>
      <c r="CD123" s="898"/>
      <c r="CE123" s="898"/>
      <c r="CF123" s="813"/>
      <c r="CG123" s="814"/>
      <c r="CH123" s="814"/>
      <c r="CI123" s="814"/>
      <c r="CJ123" s="899"/>
      <c r="CK123" s="934"/>
      <c r="CL123" s="920"/>
      <c r="CM123" s="920"/>
      <c r="CN123" s="920"/>
      <c r="CO123" s="921"/>
      <c r="CP123" s="900"/>
      <c r="CQ123" s="901"/>
      <c r="CR123" s="901"/>
      <c r="CS123" s="901"/>
      <c r="CT123" s="901"/>
      <c r="CU123" s="901"/>
      <c r="CV123" s="901"/>
      <c r="CW123" s="901"/>
      <c r="CX123" s="901"/>
      <c r="CY123" s="901"/>
      <c r="CZ123" s="901"/>
      <c r="DA123" s="901"/>
      <c r="DB123" s="901"/>
      <c r="DC123" s="901"/>
      <c r="DD123" s="901"/>
      <c r="DE123" s="901"/>
      <c r="DF123" s="902"/>
      <c r="DG123" s="844"/>
      <c r="DH123" s="845"/>
      <c r="DI123" s="845"/>
      <c r="DJ123" s="845"/>
      <c r="DK123" s="846"/>
      <c r="DL123" s="847"/>
      <c r="DM123" s="845"/>
      <c r="DN123" s="845"/>
      <c r="DO123" s="845"/>
      <c r="DP123" s="846"/>
      <c r="DQ123" s="847"/>
      <c r="DR123" s="845"/>
      <c r="DS123" s="845"/>
      <c r="DT123" s="845"/>
      <c r="DU123" s="846"/>
      <c r="DV123" s="889"/>
      <c r="DW123" s="890"/>
      <c r="DX123" s="890"/>
      <c r="DY123" s="890"/>
      <c r="DZ123" s="891"/>
    </row>
    <row r="124" spans="1:130" s="226" customFormat="1" ht="26.25" customHeight="1" thickBot="1" x14ac:dyDescent="0.2">
      <c r="A124" s="885"/>
      <c r="B124" s="886"/>
      <c r="C124" s="880" t="s">
        <v>452</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445</v>
      </c>
      <c r="AB124" s="845"/>
      <c r="AC124" s="845"/>
      <c r="AD124" s="845"/>
      <c r="AE124" s="846"/>
      <c r="AF124" s="847" t="s">
        <v>445</v>
      </c>
      <c r="AG124" s="845"/>
      <c r="AH124" s="845"/>
      <c r="AI124" s="845"/>
      <c r="AJ124" s="846"/>
      <c r="AK124" s="847" t="s">
        <v>445</v>
      </c>
      <c r="AL124" s="845"/>
      <c r="AM124" s="845"/>
      <c r="AN124" s="845"/>
      <c r="AO124" s="846"/>
      <c r="AP124" s="889" t="s">
        <v>445</v>
      </c>
      <c r="AQ124" s="890"/>
      <c r="AR124" s="890"/>
      <c r="AS124" s="890"/>
      <c r="AT124" s="891"/>
      <c r="AU124" s="892" t="s">
        <v>467</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12.5</v>
      </c>
      <c r="BR124" s="896"/>
      <c r="BS124" s="896"/>
      <c r="BT124" s="896"/>
      <c r="BU124" s="896"/>
      <c r="BV124" s="896">
        <v>5.7</v>
      </c>
      <c r="BW124" s="896"/>
      <c r="BX124" s="896"/>
      <c r="BY124" s="896"/>
      <c r="BZ124" s="896"/>
      <c r="CA124" s="896">
        <v>2.1</v>
      </c>
      <c r="CB124" s="896"/>
      <c r="CC124" s="896"/>
      <c r="CD124" s="896"/>
      <c r="CE124" s="896"/>
      <c r="CF124" s="791"/>
      <c r="CG124" s="792"/>
      <c r="CH124" s="792"/>
      <c r="CI124" s="792"/>
      <c r="CJ124" s="927"/>
      <c r="CK124" s="935"/>
      <c r="CL124" s="935"/>
      <c r="CM124" s="935"/>
      <c r="CN124" s="935"/>
      <c r="CO124" s="936"/>
      <c r="CP124" s="900" t="s">
        <v>468</v>
      </c>
      <c r="CQ124" s="901"/>
      <c r="CR124" s="901"/>
      <c r="CS124" s="901"/>
      <c r="CT124" s="901"/>
      <c r="CU124" s="901"/>
      <c r="CV124" s="901"/>
      <c r="CW124" s="901"/>
      <c r="CX124" s="901"/>
      <c r="CY124" s="901"/>
      <c r="CZ124" s="901"/>
      <c r="DA124" s="901"/>
      <c r="DB124" s="901"/>
      <c r="DC124" s="901"/>
      <c r="DD124" s="901"/>
      <c r="DE124" s="901"/>
      <c r="DF124" s="902"/>
      <c r="DG124" s="828" t="s">
        <v>231</v>
      </c>
      <c r="DH124" s="829"/>
      <c r="DI124" s="829"/>
      <c r="DJ124" s="829"/>
      <c r="DK124" s="830"/>
      <c r="DL124" s="831" t="s">
        <v>231</v>
      </c>
      <c r="DM124" s="829"/>
      <c r="DN124" s="829"/>
      <c r="DO124" s="829"/>
      <c r="DP124" s="830"/>
      <c r="DQ124" s="831" t="s">
        <v>231</v>
      </c>
      <c r="DR124" s="829"/>
      <c r="DS124" s="829"/>
      <c r="DT124" s="829"/>
      <c r="DU124" s="830"/>
      <c r="DV124" s="913" t="s">
        <v>231</v>
      </c>
      <c r="DW124" s="914"/>
      <c r="DX124" s="914"/>
      <c r="DY124" s="914"/>
      <c r="DZ124" s="915"/>
    </row>
    <row r="125" spans="1:130" s="226" customFormat="1" ht="26.25" customHeight="1" x14ac:dyDescent="0.15">
      <c r="A125" s="885"/>
      <c r="B125" s="886"/>
      <c r="C125" s="880" t="s">
        <v>454</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231</v>
      </c>
      <c r="AB125" s="845"/>
      <c r="AC125" s="845"/>
      <c r="AD125" s="845"/>
      <c r="AE125" s="846"/>
      <c r="AF125" s="847" t="s">
        <v>231</v>
      </c>
      <c r="AG125" s="845"/>
      <c r="AH125" s="845"/>
      <c r="AI125" s="845"/>
      <c r="AJ125" s="846"/>
      <c r="AK125" s="847" t="s">
        <v>231</v>
      </c>
      <c r="AL125" s="845"/>
      <c r="AM125" s="845"/>
      <c r="AN125" s="845"/>
      <c r="AO125" s="846"/>
      <c r="AP125" s="889" t="s">
        <v>231</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469</v>
      </c>
      <c r="CL125" s="917"/>
      <c r="CM125" s="917"/>
      <c r="CN125" s="917"/>
      <c r="CO125" s="918"/>
      <c r="CP125" s="925" t="s">
        <v>470</v>
      </c>
      <c r="CQ125" s="873"/>
      <c r="CR125" s="873"/>
      <c r="CS125" s="873"/>
      <c r="CT125" s="873"/>
      <c r="CU125" s="873"/>
      <c r="CV125" s="873"/>
      <c r="CW125" s="873"/>
      <c r="CX125" s="873"/>
      <c r="CY125" s="873"/>
      <c r="CZ125" s="873"/>
      <c r="DA125" s="873"/>
      <c r="DB125" s="873"/>
      <c r="DC125" s="873"/>
      <c r="DD125" s="873"/>
      <c r="DE125" s="873"/>
      <c r="DF125" s="874"/>
      <c r="DG125" s="926" t="s">
        <v>231</v>
      </c>
      <c r="DH125" s="907"/>
      <c r="DI125" s="907"/>
      <c r="DJ125" s="907"/>
      <c r="DK125" s="907"/>
      <c r="DL125" s="907" t="s">
        <v>231</v>
      </c>
      <c r="DM125" s="907"/>
      <c r="DN125" s="907"/>
      <c r="DO125" s="907"/>
      <c r="DP125" s="907"/>
      <c r="DQ125" s="907" t="s">
        <v>231</v>
      </c>
      <c r="DR125" s="907"/>
      <c r="DS125" s="907"/>
      <c r="DT125" s="907"/>
      <c r="DU125" s="907"/>
      <c r="DV125" s="908" t="s">
        <v>231</v>
      </c>
      <c r="DW125" s="908"/>
      <c r="DX125" s="908"/>
      <c r="DY125" s="908"/>
      <c r="DZ125" s="909"/>
    </row>
    <row r="126" spans="1:130" s="226" customFormat="1" ht="26.25" customHeight="1" thickBot="1" x14ac:dyDescent="0.2">
      <c r="A126" s="885"/>
      <c r="B126" s="886"/>
      <c r="C126" s="880" t="s">
        <v>456</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231</v>
      </c>
      <c r="AB126" s="845"/>
      <c r="AC126" s="845"/>
      <c r="AD126" s="845"/>
      <c r="AE126" s="846"/>
      <c r="AF126" s="847" t="s">
        <v>231</v>
      </c>
      <c r="AG126" s="845"/>
      <c r="AH126" s="845"/>
      <c r="AI126" s="845"/>
      <c r="AJ126" s="846"/>
      <c r="AK126" s="847" t="s">
        <v>231</v>
      </c>
      <c r="AL126" s="845"/>
      <c r="AM126" s="845"/>
      <c r="AN126" s="845"/>
      <c r="AO126" s="846"/>
      <c r="AP126" s="889" t="s">
        <v>231</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471</v>
      </c>
      <c r="CQ126" s="817"/>
      <c r="CR126" s="817"/>
      <c r="CS126" s="817"/>
      <c r="CT126" s="817"/>
      <c r="CU126" s="817"/>
      <c r="CV126" s="817"/>
      <c r="CW126" s="817"/>
      <c r="CX126" s="817"/>
      <c r="CY126" s="817"/>
      <c r="CZ126" s="817"/>
      <c r="DA126" s="817"/>
      <c r="DB126" s="817"/>
      <c r="DC126" s="817"/>
      <c r="DD126" s="817"/>
      <c r="DE126" s="817"/>
      <c r="DF126" s="818"/>
      <c r="DG126" s="881" t="s">
        <v>231</v>
      </c>
      <c r="DH126" s="882"/>
      <c r="DI126" s="882"/>
      <c r="DJ126" s="882"/>
      <c r="DK126" s="882"/>
      <c r="DL126" s="882" t="s">
        <v>231</v>
      </c>
      <c r="DM126" s="882"/>
      <c r="DN126" s="882"/>
      <c r="DO126" s="882"/>
      <c r="DP126" s="882"/>
      <c r="DQ126" s="882" t="s">
        <v>231</v>
      </c>
      <c r="DR126" s="882"/>
      <c r="DS126" s="882"/>
      <c r="DT126" s="882"/>
      <c r="DU126" s="882"/>
      <c r="DV126" s="859" t="s">
        <v>231</v>
      </c>
      <c r="DW126" s="859"/>
      <c r="DX126" s="859"/>
      <c r="DY126" s="859"/>
      <c r="DZ126" s="860"/>
    </row>
    <row r="127" spans="1:130" s="226" customFormat="1" ht="26.25" customHeight="1" x14ac:dyDescent="0.15">
      <c r="A127" s="887"/>
      <c r="B127" s="888"/>
      <c r="C127" s="903" t="s">
        <v>472</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231</v>
      </c>
      <c r="AB127" s="845"/>
      <c r="AC127" s="845"/>
      <c r="AD127" s="845"/>
      <c r="AE127" s="846"/>
      <c r="AF127" s="847" t="s">
        <v>231</v>
      </c>
      <c r="AG127" s="845"/>
      <c r="AH127" s="845"/>
      <c r="AI127" s="845"/>
      <c r="AJ127" s="846"/>
      <c r="AK127" s="847" t="s">
        <v>231</v>
      </c>
      <c r="AL127" s="845"/>
      <c r="AM127" s="845"/>
      <c r="AN127" s="845"/>
      <c r="AO127" s="846"/>
      <c r="AP127" s="889" t="s">
        <v>231</v>
      </c>
      <c r="AQ127" s="890"/>
      <c r="AR127" s="890"/>
      <c r="AS127" s="890"/>
      <c r="AT127" s="891"/>
      <c r="AU127" s="228"/>
      <c r="AV127" s="228"/>
      <c r="AW127" s="228"/>
      <c r="AX127" s="906" t="s">
        <v>473</v>
      </c>
      <c r="AY127" s="877"/>
      <c r="AZ127" s="877"/>
      <c r="BA127" s="877"/>
      <c r="BB127" s="877"/>
      <c r="BC127" s="877"/>
      <c r="BD127" s="877"/>
      <c r="BE127" s="878"/>
      <c r="BF127" s="876" t="s">
        <v>474</v>
      </c>
      <c r="BG127" s="877"/>
      <c r="BH127" s="877"/>
      <c r="BI127" s="877"/>
      <c r="BJ127" s="877"/>
      <c r="BK127" s="877"/>
      <c r="BL127" s="878"/>
      <c r="BM127" s="876" t="s">
        <v>475</v>
      </c>
      <c r="BN127" s="877"/>
      <c r="BO127" s="877"/>
      <c r="BP127" s="877"/>
      <c r="BQ127" s="877"/>
      <c r="BR127" s="877"/>
      <c r="BS127" s="878"/>
      <c r="BT127" s="876" t="s">
        <v>476</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477</v>
      </c>
      <c r="CQ127" s="817"/>
      <c r="CR127" s="817"/>
      <c r="CS127" s="817"/>
      <c r="CT127" s="817"/>
      <c r="CU127" s="817"/>
      <c r="CV127" s="817"/>
      <c r="CW127" s="817"/>
      <c r="CX127" s="817"/>
      <c r="CY127" s="817"/>
      <c r="CZ127" s="817"/>
      <c r="DA127" s="817"/>
      <c r="DB127" s="817"/>
      <c r="DC127" s="817"/>
      <c r="DD127" s="817"/>
      <c r="DE127" s="817"/>
      <c r="DF127" s="818"/>
      <c r="DG127" s="881" t="s">
        <v>231</v>
      </c>
      <c r="DH127" s="882"/>
      <c r="DI127" s="882"/>
      <c r="DJ127" s="882"/>
      <c r="DK127" s="882"/>
      <c r="DL127" s="882" t="s">
        <v>231</v>
      </c>
      <c r="DM127" s="882"/>
      <c r="DN127" s="882"/>
      <c r="DO127" s="882"/>
      <c r="DP127" s="882"/>
      <c r="DQ127" s="882" t="s">
        <v>231</v>
      </c>
      <c r="DR127" s="882"/>
      <c r="DS127" s="882"/>
      <c r="DT127" s="882"/>
      <c r="DU127" s="882"/>
      <c r="DV127" s="859" t="s">
        <v>231</v>
      </c>
      <c r="DW127" s="859"/>
      <c r="DX127" s="859"/>
      <c r="DY127" s="859"/>
      <c r="DZ127" s="860"/>
    </row>
    <row r="128" spans="1:130" s="226" customFormat="1" ht="26.25" customHeight="1" thickBot="1" x14ac:dyDescent="0.2">
      <c r="A128" s="861" t="s">
        <v>478</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479</v>
      </c>
      <c r="X128" s="863"/>
      <c r="Y128" s="863"/>
      <c r="Z128" s="864"/>
      <c r="AA128" s="865">
        <v>208506</v>
      </c>
      <c r="AB128" s="866"/>
      <c r="AC128" s="866"/>
      <c r="AD128" s="866"/>
      <c r="AE128" s="867"/>
      <c r="AF128" s="868">
        <v>191950</v>
      </c>
      <c r="AG128" s="866"/>
      <c r="AH128" s="866"/>
      <c r="AI128" s="866"/>
      <c r="AJ128" s="867"/>
      <c r="AK128" s="868">
        <v>200455</v>
      </c>
      <c r="AL128" s="866"/>
      <c r="AM128" s="866"/>
      <c r="AN128" s="866"/>
      <c r="AO128" s="867"/>
      <c r="AP128" s="869"/>
      <c r="AQ128" s="870"/>
      <c r="AR128" s="870"/>
      <c r="AS128" s="870"/>
      <c r="AT128" s="871"/>
      <c r="AU128" s="228"/>
      <c r="AV128" s="228"/>
      <c r="AW128" s="228"/>
      <c r="AX128" s="872" t="s">
        <v>480</v>
      </c>
      <c r="AY128" s="873"/>
      <c r="AZ128" s="873"/>
      <c r="BA128" s="873"/>
      <c r="BB128" s="873"/>
      <c r="BC128" s="873"/>
      <c r="BD128" s="873"/>
      <c r="BE128" s="874"/>
      <c r="BF128" s="851" t="s">
        <v>231</v>
      </c>
      <c r="BG128" s="852"/>
      <c r="BH128" s="852"/>
      <c r="BI128" s="852"/>
      <c r="BJ128" s="852"/>
      <c r="BK128" s="852"/>
      <c r="BL128" s="875"/>
      <c r="BM128" s="851">
        <v>13.04</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481</v>
      </c>
      <c r="CQ128" s="795"/>
      <c r="CR128" s="795"/>
      <c r="CS128" s="795"/>
      <c r="CT128" s="795"/>
      <c r="CU128" s="795"/>
      <c r="CV128" s="795"/>
      <c r="CW128" s="795"/>
      <c r="CX128" s="795"/>
      <c r="CY128" s="795"/>
      <c r="CZ128" s="795"/>
      <c r="DA128" s="795"/>
      <c r="DB128" s="795"/>
      <c r="DC128" s="795"/>
      <c r="DD128" s="795"/>
      <c r="DE128" s="795"/>
      <c r="DF128" s="796"/>
      <c r="DG128" s="855" t="s">
        <v>231</v>
      </c>
      <c r="DH128" s="856"/>
      <c r="DI128" s="856"/>
      <c r="DJ128" s="856"/>
      <c r="DK128" s="856"/>
      <c r="DL128" s="856" t="s">
        <v>231</v>
      </c>
      <c r="DM128" s="856"/>
      <c r="DN128" s="856"/>
      <c r="DO128" s="856"/>
      <c r="DP128" s="856"/>
      <c r="DQ128" s="856" t="s">
        <v>231</v>
      </c>
      <c r="DR128" s="856"/>
      <c r="DS128" s="856"/>
      <c r="DT128" s="856"/>
      <c r="DU128" s="856"/>
      <c r="DV128" s="857" t="s">
        <v>231</v>
      </c>
      <c r="DW128" s="857"/>
      <c r="DX128" s="857"/>
      <c r="DY128" s="857"/>
      <c r="DZ128" s="858"/>
    </row>
    <row r="129" spans="1:131" s="226" customFormat="1" ht="26.25" customHeight="1" x14ac:dyDescent="0.15">
      <c r="A129" s="839" t="s">
        <v>106</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482</v>
      </c>
      <c r="X129" s="842"/>
      <c r="Y129" s="842"/>
      <c r="Z129" s="843"/>
      <c r="AA129" s="844">
        <v>11358583</v>
      </c>
      <c r="AB129" s="845"/>
      <c r="AC129" s="845"/>
      <c r="AD129" s="845"/>
      <c r="AE129" s="846"/>
      <c r="AF129" s="847">
        <v>11570912</v>
      </c>
      <c r="AG129" s="845"/>
      <c r="AH129" s="845"/>
      <c r="AI129" s="845"/>
      <c r="AJ129" s="846"/>
      <c r="AK129" s="847">
        <v>12116304</v>
      </c>
      <c r="AL129" s="845"/>
      <c r="AM129" s="845"/>
      <c r="AN129" s="845"/>
      <c r="AO129" s="846"/>
      <c r="AP129" s="848"/>
      <c r="AQ129" s="849"/>
      <c r="AR129" s="849"/>
      <c r="AS129" s="849"/>
      <c r="AT129" s="850"/>
      <c r="AU129" s="229"/>
      <c r="AV129" s="229"/>
      <c r="AW129" s="229"/>
      <c r="AX129" s="816" t="s">
        <v>483</v>
      </c>
      <c r="AY129" s="817"/>
      <c r="AZ129" s="817"/>
      <c r="BA129" s="817"/>
      <c r="BB129" s="817"/>
      <c r="BC129" s="817"/>
      <c r="BD129" s="817"/>
      <c r="BE129" s="818"/>
      <c r="BF129" s="835" t="s">
        <v>231</v>
      </c>
      <c r="BG129" s="836"/>
      <c r="BH129" s="836"/>
      <c r="BI129" s="836"/>
      <c r="BJ129" s="836"/>
      <c r="BK129" s="836"/>
      <c r="BL129" s="837"/>
      <c r="BM129" s="835">
        <v>18.04</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9" t="s">
        <v>484</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485</v>
      </c>
      <c r="X130" s="842"/>
      <c r="Y130" s="842"/>
      <c r="Z130" s="843"/>
      <c r="AA130" s="844">
        <v>1993797</v>
      </c>
      <c r="AB130" s="845"/>
      <c r="AC130" s="845"/>
      <c r="AD130" s="845"/>
      <c r="AE130" s="846"/>
      <c r="AF130" s="847">
        <v>1979064</v>
      </c>
      <c r="AG130" s="845"/>
      <c r="AH130" s="845"/>
      <c r="AI130" s="845"/>
      <c r="AJ130" s="846"/>
      <c r="AK130" s="847">
        <v>1962814</v>
      </c>
      <c r="AL130" s="845"/>
      <c r="AM130" s="845"/>
      <c r="AN130" s="845"/>
      <c r="AO130" s="846"/>
      <c r="AP130" s="848"/>
      <c r="AQ130" s="849"/>
      <c r="AR130" s="849"/>
      <c r="AS130" s="849"/>
      <c r="AT130" s="850"/>
      <c r="AU130" s="229"/>
      <c r="AV130" s="229"/>
      <c r="AW130" s="229"/>
      <c r="AX130" s="816" t="s">
        <v>486</v>
      </c>
      <c r="AY130" s="817"/>
      <c r="AZ130" s="817"/>
      <c r="BA130" s="817"/>
      <c r="BB130" s="817"/>
      <c r="BC130" s="817"/>
      <c r="BD130" s="817"/>
      <c r="BE130" s="818"/>
      <c r="BF130" s="819">
        <v>6.2</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487</v>
      </c>
      <c r="X131" s="826"/>
      <c r="Y131" s="826"/>
      <c r="Z131" s="827"/>
      <c r="AA131" s="828">
        <v>9364786</v>
      </c>
      <c r="AB131" s="829"/>
      <c r="AC131" s="829"/>
      <c r="AD131" s="829"/>
      <c r="AE131" s="830"/>
      <c r="AF131" s="831">
        <v>9591848</v>
      </c>
      <c r="AG131" s="829"/>
      <c r="AH131" s="829"/>
      <c r="AI131" s="829"/>
      <c r="AJ131" s="830"/>
      <c r="AK131" s="831">
        <v>10153490</v>
      </c>
      <c r="AL131" s="829"/>
      <c r="AM131" s="829"/>
      <c r="AN131" s="829"/>
      <c r="AO131" s="830"/>
      <c r="AP131" s="832"/>
      <c r="AQ131" s="833"/>
      <c r="AR131" s="833"/>
      <c r="AS131" s="833"/>
      <c r="AT131" s="834"/>
      <c r="AU131" s="229"/>
      <c r="AV131" s="229"/>
      <c r="AW131" s="229"/>
      <c r="AX131" s="794" t="s">
        <v>488</v>
      </c>
      <c r="AY131" s="795"/>
      <c r="AZ131" s="795"/>
      <c r="BA131" s="795"/>
      <c r="BB131" s="795"/>
      <c r="BC131" s="795"/>
      <c r="BD131" s="795"/>
      <c r="BE131" s="796"/>
      <c r="BF131" s="797">
        <v>2.1</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3" t="s">
        <v>489</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490</v>
      </c>
      <c r="W132" s="807"/>
      <c r="X132" s="807"/>
      <c r="Y132" s="807"/>
      <c r="Z132" s="808"/>
      <c r="AA132" s="809">
        <v>4.9286016789999998</v>
      </c>
      <c r="AB132" s="810"/>
      <c r="AC132" s="810"/>
      <c r="AD132" s="810"/>
      <c r="AE132" s="811"/>
      <c r="AF132" s="812">
        <v>6.1080096350000002</v>
      </c>
      <c r="AG132" s="810"/>
      <c r="AH132" s="810"/>
      <c r="AI132" s="810"/>
      <c r="AJ132" s="811"/>
      <c r="AK132" s="812">
        <v>7.6276531519999997</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491</v>
      </c>
      <c r="W133" s="786"/>
      <c r="X133" s="786"/>
      <c r="Y133" s="786"/>
      <c r="Z133" s="787"/>
      <c r="AA133" s="788">
        <v>4.0999999999999996</v>
      </c>
      <c r="AB133" s="789"/>
      <c r="AC133" s="789"/>
      <c r="AD133" s="789"/>
      <c r="AE133" s="790"/>
      <c r="AF133" s="788">
        <v>4.5999999999999996</v>
      </c>
      <c r="AG133" s="789"/>
      <c r="AH133" s="789"/>
      <c r="AI133" s="789"/>
      <c r="AJ133" s="790"/>
      <c r="AK133" s="788">
        <v>6.2</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XyIp58o0jFipq0G5vUVplrIFKGNxv6wFJU1kfpclh0t6rK9yyxs1jG8Kc7h+k6KQ7jGlX849Ifu6zDG19DDz8w==" saltValue="u+ovw0ebWNUKRLuwWgsrE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25" zoomScale="70" zoomScaleNormal="85" zoomScaleSheetLayoutView="7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492</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58" zoomScale="70" zoomScaleNormal="7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nQwn2BczUj18rvCmvJGmmBlLHLZlKYaMCPKt0wG87Zg0KwOprwP8CIoqO6Rz1jb1glmfZE3e2oRUc0ykvcPSg==" saltValue="lulq7faSdJXcuy5453fEV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494</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495</v>
      </c>
      <c r="AP7" s="268"/>
      <c r="AQ7" s="269" t="s">
        <v>496</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497</v>
      </c>
      <c r="AQ8" s="275" t="s">
        <v>498</v>
      </c>
      <c r="AR8" s="276" t="s">
        <v>499</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500</v>
      </c>
      <c r="AL9" s="1196"/>
      <c r="AM9" s="1196"/>
      <c r="AN9" s="1197"/>
      <c r="AO9" s="277">
        <v>3494802</v>
      </c>
      <c r="AP9" s="277">
        <v>73063</v>
      </c>
      <c r="AQ9" s="278">
        <v>87308</v>
      </c>
      <c r="AR9" s="279">
        <v>-16.3</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501</v>
      </c>
      <c r="AL10" s="1196"/>
      <c r="AM10" s="1196"/>
      <c r="AN10" s="1197"/>
      <c r="AO10" s="280">
        <v>37471</v>
      </c>
      <c r="AP10" s="280">
        <v>783</v>
      </c>
      <c r="AQ10" s="281">
        <v>7758</v>
      </c>
      <c r="AR10" s="282">
        <v>-89.9</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502</v>
      </c>
      <c r="AL11" s="1196"/>
      <c r="AM11" s="1196"/>
      <c r="AN11" s="1197"/>
      <c r="AO11" s="280">
        <v>82769</v>
      </c>
      <c r="AP11" s="280">
        <v>1730</v>
      </c>
      <c r="AQ11" s="281">
        <v>2064</v>
      </c>
      <c r="AR11" s="282">
        <v>-16.2</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503</v>
      </c>
      <c r="AL12" s="1196"/>
      <c r="AM12" s="1196"/>
      <c r="AN12" s="1197"/>
      <c r="AO12" s="280" t="s">
        <v>504</v>
      </c>
      <c r="AP12" s="280" t="s">
        <v>504</v>
      </c>
      <c r="AQ12" s="281">
        <v>9</v>
      </c>
      <c r="AR12" s="282" t="s">
        <v>504</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505</v>
      </c>
      <c r="AL13" s="1196"/>
      <c r="AM13" s="1196"/>
      <c r="AN13" s="1197"/>
      <c r="AO13" s="280">
        <v>153799</v>
      </c>
      <c r="AP13" s="280">
        <v>3215</v>
      </c>
      <c r="AQ13" s="281">
        <v>2858</v>
      </c>
      <c r="AR13" s="282">
        <v>12.5</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506</v>
      </c>
      <c r="AL14" s="1196"/>
      <c r="AM14" s="1196"/>
      <c r="AN14" s="1197"/>
      <c r="AO14" s="280">
        <v>84054</v>
      </c>
      <c r="AP14" s="280">
        <v>1757</v>
      </c>
      <c r="AQ14" s="281">
        <v>1616</v>
      </c>
      <c r="AR14" s="282">
        <v>8.6999999999999993</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507</v>
      </c>
      <c r="AL15" s="1199"/>
      <c r="AM15" s="1199"/>
      <c r="AN15" s="1200"/>
      <c r="AO15" s="280">
        <v>-240249</v>
      </c>
      <c r="AP15" s="280">
        <v>-5023</v>
      </c>
      <c r="AQ15" s="281">
        <v>-6164</v>
      </c>
      <c r="AR15" s="282">
        <v>-18.5</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186</v>
      </c>
      <c r="AL16" s="1199"/>
      <c r="AM16" s="1199"/>
      <c r="AN16" s="1200"/>
      <c r="AO16" s="280">
        <v>3612646</v>
      </c>
      <c r="AP16" s="280">
        <v>75526</v>
      </c>
      <c r="AQ16" s="281">
        <v>95448</v>
      </c>
      <c r="AR16" s="282">
        <v>-20.9</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508</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509</v>
      </c>
      <c r="AP20" s="289" t="s">
        <v>510</v>
      </c>
      <c r="AQ20" s="290" t="s">
        <v>511</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512</v>
      </c>
      <c r="AL21" s="1202"/>
      <c r="AM21" s="1202"/>
      <c r="AN21" s="1203"/>
      <c r="AO21" s="293">
        <v>6.44</v>
      </c>
      <c r="AP21" s="294">
        <v>8.85</v>
      </c>
      <c r="AQ21" s="295">
        <v>-2.41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513</v>
      </c>
      <c r="AL22" s="1202"/>
      <c r="AM22" s="1202"/>
      <c r="AN22" s="1203"/>
      <c r="AO22" s="298">
        <v>100.3</v>
      </c>
      <c r="AP22" s="299">
        <v>97.5</v>
      </c>
      <c r="AQ22" s="300">
        <v>2.8</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4" t="s">
        <v>514</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x14ac:dyDescent="0.15">
      <c r="A27" s="305"/>
      <c r="AO27" s="258"/>
      <c r="AP27" s="258"/>
      <c r="AQ27" s="258"/>
      <c r="AR27" s="258"/>
      <c r="AS27" s="258"/>
      <c r="AT27" s="258"/>
    </row>
    <row r="28" spans="1:46" ht="17.25" x14ac:dyDescent="0.15">
      <c r="A28" s="259" t="s">
        <v>515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516</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495</v>
      </c>
      <c r="AP30" s="268"/>
      <c r="AQ30" s="269" t="s">
        <v>496</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497</v>
      </c>
      <c r="AQ31" s="275" t="s">
        <v>498</v>
      </c>
      <c r="AR31" s="276" t="s">
        <v>499</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517</v>
      </c>
      <c r="AL32" s="1186"/>
      <c r="AM32" s="1186"/>
      <c r="AN32" s="1187"/>
      <c r="AO32" s="308">
        <v>2100776</v>
      </c>
      <c r="AP32" s="308">
        <v>43919</v>
      </c>
      <c r="AQ32" s="309">
        <v>54035</v>
      </c>
      <c r="AR32" s="310">
        <v>-18.7</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518</v>
      </c>
      <c r="AL33" s="1186"/>
      <c r="AM33" s="1186"/>
      <c r="AN33" s="1187"/>
      <c r="AO33" s="308" t="s">
        <v>504</v>
      </c>
      <c r="AP33" s="308" t="s">
        <v>504</v>
      </c>
      <c r="AQ33" s="309" t="s">
        <v>504</v>
      </c>
      <c r="AR33" s="310" t="s">
        <v>504</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519</v>
      </c>
      <c r="AL34" s="1186"/>
      <c r="AM34" s="1186"/>
      <c r="AN34" s="1187"/>
      <c r="AO34" s="308" t="s">
        <v>504</v>
      </c>
      <c r="AP34" s="308" t="s">
        <v>504</v>
      </c>
      <c r="AQ34" s="309">
        <v>20</v>
      </c>
      <c r="AR34" s="310" t="s">
        <v>504</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520</v>
      </c>
      <c r="AL35" s="1186"/>
      <c r="AM35" s="1186"/>
      <c r="AN35" s="1187"/>
      <c r="AO35" s="308">
        <v>553909</v>
      </c>
      <c r="AP35" s="308">
        <v>11580</v>
      </c>
      <c r="AQ35" s="309">
        <v>18791</v>
      </c>
      <c r="AR35" s="310">
        <v>-38.4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521</v>
      </c>
      <c r="AL36" s="1186"/>
      <c r="AM36" s="1186"/>
      <c r="AN36" s="1187"/>
      <c r="AO36" s="308">
        <v>283057</v>
      </c>
      <c r="AP36" s="308">
        <v>5918</v>
      </c>
      <c r="AQ36" s="309">
        <v>2664</v>
      </c>
      <c r="AR36" s="310">
        <v>122.1</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522</v>
      </c>
      <c r="AL37" s="1186"/>
      <c r="AM37" s="1186"/>
      <c r="AN37" s="1187"/>
      <c r="AO37" s="308" t="s">
        <v>504</v>
      </c>
      <c r="AP37" s="308" t="s">
        <v>504</v>
      </c>
      <c r="AQ37" s="309">
        <v>620</v>
      </c>
      <c r="AR37" s="310" t="s">
        <v>504</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523</v>
      </c>
      <c r="AL38" s="1189"/>
      <c r="AM38" s="1189"/>
      <c r="AN38" s="1190"/>
      <c r="AO38" s="311" t="s">
        <v>504</v>
      </c>
      <c r="AP38" s="311" t="s">
        <v>504</v>
      </c>
      <c r="AQ38" s="312">
        <v>2</v>
      </c>
      <c r="AR38" s="300" t="s">
        <v>504</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524</v>
      </c>
      <c r="AL39" s="1189"/>
      <c r="AM39" s="1189"/>
      <c r="AN39" s="1190"/>
      <c r="AO39" s="308">
        <v>-200455</v>
      </c>
      <c r="AP39" s="308">
        <v>-4191</v>
      </c>
      <c r="AQ39" s="309">
        <v>-4196</v>
      </c>
      <c r="AR39" s="310">
        <v>-0.1</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525</v>
      </c>
      <c r="AL40" s="1186"/>
      <c r="AM40" s="1186"/>
      <c r="AN40" s="1187"/>
      <c r="AO40" s="308">
        <v>-1962814</v>
      </c>
      <c r="AP40" s="308">
        <v>-41035</v>
      </c>
      <c r="AQ40" s="309">
        <v>-50476</v>
      </c>
      <c r="AR40" s="310">
        <v>-18.7</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296</v>
      </c>
      <c r="AL41" s="1192"/>
      <c r="AM41" s="1192"/>
      <c r="AN41" s="1193"/>
      <c r="AO41" s="308">
        <v>774473</v>
      </c>
      <c r="AP41" s="308">
        <v>16191</v>
      </c>
      <c r="AQ41" s="309">
        <v>21460</v>
      </c>
      <c r="AR41" s="310">
        <v>-24.6</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526</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527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528</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495</v>
      </c>
      <c r="AN49" s="1180" t="s">
        <v>529</v>
      </c>
      <c r="AO49" s="1181"/>
      <c r="AP49" s="1181"/>
      <c r="AQ49" s="1181"/>
      <c r="AR49" s="1182"/>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530</v>
      </c>
      <c r="AO50" s="325" t="s">
        <v>531</v>
      </c>
      <c r="AP50" s="326" t="s">
        <v>532</v>
      </c>
      <c r="AQ50" s="327" t="s">
        <v>533</v>
      </c>
      <c r="AR50" s="328" t="s">
        <v>534</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535</v>
      </c>
      <c r="AL51" s="321"/>
      <c r="AM51" s="329">
        <v>2828405</v>
      </c>
      <c r="AN51" s="330">
        <v>57792</v>
      </c>
      <c r="AO51" s="331">
        <v>25.8</v>
      </c>
      <c r="AP51" s="332">
        <v>68468</v>
      </c>
      <c r="AQ51" s="333">
        <v>3.9</v>
      </c>
      <c r="AR51" s="334">
        <v>21.9</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536</v>
      </c>
      <c r="AM52" s="337">
        <v>1581478</v>
      </c>
      <c r="AN52" s="338">
        <v>32314</v>
      </c>
      <c r="AO52" s="339">
        <v>34.299999999999997</v>
      </c>
      <c r="AP52" s="340">
        <v>34140</v>
      </c>
      <c r="AQ52" s="341">
        <v>-6.4</v>
      </c>
      <c r="AR52" s="342">
        <v>40.700000000000003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537</v>
      </c>
      <c r="AL53" s="321"/>
      <c r="AM53" s="329">
        <v>3217721</v>
      </c>
      <c r="AN53" s="330">
        <v>66015</v>
      </c>
      <c r="AO53" s="331">
        <v>14.2</v>
      </c>
      <c r="AP53" s="332">
        <v>69729</v>
      </c>
      <c r="AQ53" s="333">
        <v>1.8</v>
      </c>
      <c r="AR53" s="334">
        <v>12.4</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536</v>
      </c>
      <c r="AM54" s="337">
        <v>2175546</v>
      </c>
      <c r="AN54" s="338">
        <v>44634</v>
      </c>
      <c r="AO54" s="339">
        <v>38.1</v>
      </c>
      <c r="AP54" s="340">
        <v>38908</v>
      </c>
      <c r="AQ54" s="341">
        <v>14</v>
      </c>
      <c r="AR54" s="342">
        <v>24.1</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538</v>
      </c>
      <c r="AL55" s="321"/>
      <c r="AM55" s="329">
        <v>7232036</v>
      </c>
      <c r="AN55" s="330">
        <v>149157</v>
      </c>
      <c r="AO55" s="331">
        <v>125.9</v>
      </c>
      <c r="AP55" s="332">
        <v>74581</v>
      </c>
      <c r="AQ55" s="333">
        <v>7</v>
      </c>
      <c r="AR55" s="334">
        <v>118.9</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536</v>
      </c>
      <c r="AM56" s="337">
        <v>6336022</v>
      </c>
      <c r="AN56" s="338">
        <v>130677</v>
      </c>
      <c r="AO56" s="339">
        <v>192.8</v>
      </c>
      <c r="AP56" s="340">
        <v>41563</v>
      </c>
      <c r="AQ56" s="341">
        <v>6.8</v>
      </c>
      <c r="AR56" s="342">
        <v>186</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539</v>
      </c>
      <c r="AL57" s="321"/>
      <c r="AM57" s="329">
        <v>2506052</v>
      </c>
      <c r="AN57" s="330">
        <v>52051</v>
      </c>
      <c r="AO57" s="331">
        <v>-65.099999999999994</v>
      </c>
      <c r="AP57" s="332">
        <v>76347</v>
      </c>
      <c r="AQ57" s="333">
        <v>2.4</v>
      </c>
      <c r="AR57" s="334">
        <v>-67.5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536</v>
      </c>
      <c r="AM58" s="337">
        <v>1336031</v>
      </c>
      <c r="AN58" s="338">
        <v>27750</v>
      </c>
      <c r="AO58" s="339">
        <v>-78.8</v>
      </c>
      <c r="AP58" s="340">
        <v>41762</v>
      </c>
      <c r="AQ58" s="341">
        <v>0.5</v>
      </c>
      <c r="AR58" s="342">
        <v>-79.3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540</v>
      </c>
      <c r="AL59" s="321"/>
      <c r="AM59" s="329">
        <v>3569006</v>
      </c>
      <c r="AN59" s="330">
        <v>74614</v>
      </c>
      <c r="AO59" s="331">
        <v>43.3</v>
      </c>
      <c r="AP59" s="332">
        <v>69604</v>
      </c>
      <c r="AQ59" s="333">
        <v>-8.8000000000000007</v>
      </c>
      <c r="AR59" s="334">
        <v>52.1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536</v>
      </c>
      <c r="AM60" s="337">
        <v>1400578</v>
      </c>
      <c r="AN60" s="338">
        <v>29281</v>
      </c>
      <c r="AO60" s="339">
        <v>5.5</v>
      </c>
      <c r="AP60" s="340">
        <v>36247</v>
      </c>
      <c r="AQ60" s="341">
        <v>-13.2</v>
      </c>
      <c r="AR60" s="342">
        <v>18.7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541</v>
      </c>
      <c r="AL61" s="343"/>
      <c r="AM61" s="344">
        <v>3870644</v>
      </c>
      <c r="AN61" s="345">
        <v>79926</v>
      </c>
      <c r="AO61" s="346">
        <v>28.8</v>
      </c>
      <c r="AP61" s="347">
        <v>71746</v>
      </c>
      <c r="AQ61" s="348">
        <v>1.3</v>
      </c>
      <c r="AR61" s="334">
        <v>27.5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536</v>
      </c>
      <c r="AM62" s="337">
        <v>2565931</v>
      </c>
      <c r="AN62" s="338">
        <v>52931</v>
      </c>
      <c r="AO62" s="339">
        <v>38.4</v>
      </c>
      <c r="AP62" s="340">
        <v>38524</v>
      </c>
      <c r="AQ62" s="341">
        <v>0.3</v>
      </c>
      <c r="AR62" s="342">
        <v>38.1</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Wk02nHiASrik92VnV1ELYITXxYZHETvZE1rUO1SEvQIe+gyEtNslvlVQOgjALMuPQ2zxaTEjt2jnn4vYhtN0aw==" saltValue="CRhkk+V3qhlGAw78KMkw7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543</v>
      </c>
    </row>
    <row r="121" spans="125:125" ht="13.5" hidden="1" customHeight="1" x14ac:dyDescent="0.15">
      <c r="DU121" s="255"/>
    </row>
  </sheetData>
  <sheetProtection algorithmName="SHA-512" hashValue="lhp/Colin3Tp34JfH2FKlgSO/TxgvgHQruCf7Rx1w5PDg46Q2Bm9c31n4yZ5Vs0OG2Zk1fxZ0yaJoe9/c5Z+Ew==" saltValue="bSJRHt+S2OY6VIp0P4lUU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544</v>
      </c>
    </row>
  </sheetData>
  <sheetProtection algorithmName="SHA-512" hashValue="AimXO1R3YbI7O2Bebf5I3q5elqX34vXpeFuQUCMVzIXQFuy+qNDUS8OLK8ZsE1h3bXEi/VqhNliV6C3kKFpB/A==" saltValue="IJkHx+UyVn/GfHus7D4tk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04" t="s">
        <v>3</v>
      </c>
      <c r="D47" s="1204"/>
      <c r="E47" s="1205"/>
      <c r="F47" s="11">
        <v>39.270000000000003</v>
      </c>
      <c r="G47" s="12">
        <v>36.53</v>
      </c>
      <c r="H47" s="12">
        <v>36.92</v>
      </c>
      <c r="I47" s="12">
        <v>38.24</v>
      </c>
      <c r="J47" s="13">
        <v>38.26</v>
      </c>
    </row>
    <row r="48" spans="2:10" ht="57.75" customHeight="1" x14ac:dyDescent="0.15">
      <c r="B48" s="14"/>
      <c r="C48" s="1206" t="s">
        <v>4</v>
      </c>
      <c r="D48" s="1206"/>
      <c r="E48" s="1207"/>
      <c r="F48" s="15">
        <v>2.39</v>
      </c>
      <c r="G48" s="16">
        <v>3.42</v>
      </c>
      <c r="H48" s="16">
        <v>3.87</v>
      </c>
      <c r="I48" s="16">
        <v>3.39</v>
      </c>
      <c r="J48" s="17">
        <v>6.48</v>
      </c>
    </row>
    <row r="49" spans="2:10" ht="57.75" customHeight="1" thickBot="1" x14ac:dyDescent="0.2">
      <c r="B49" s="18"/>
      <c r="C49" s="1208" t="s">
        <v>5</v>
      </c>
      <c r="D49" s="1208"/>
      <c r="E49" s="1209"/>
      <c r="F49" s="19">
        <v>0.45</v>
      </c>
      <c r="G49" s="20" t="s">
        <v>550</v>
      </c>
      <c r="H49" s="20" t="s">
        <v>551</v>
      </c>
      <c r="I49" s="20" t="s">
        <v>552</v>
      </c>
      <c r="J49" s="21">
        <v>3.34</v>
      </c>
    </row>
    <row r="50" spans="2:10" x14ac:dyDescent="0.15"/>
  </sheetData>
  <sheetProtection algorithmName="SHA-512" hashValue="sW+lLCuO4nBgKj9HUyqVibpxbzt+Q8q+1Z6tG1r7ay01MEUuwQLepqfZiwDozkg1WN9udmC2b6pZBjAWeaeZWw==" saltValue="/DmeiTz9YHisHwcBz9LA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2023-10-19T04:02:14Z</cp:lastPrinted>
  <dcterms:created xsi:type="dcterms:W3CDTF">2023-02-20T06:12:55Z</dcterms:created>
  <dcterms:modified xsi:type="dcterms:W3CDTF">2023-10-19T04:02:51Z</dcterms:modified>
  <cp:category/>
</cp:coreProperties>
</file>