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file1i19\組織\財務部\財政課\財政係\09公会計\03 照会・通知等\R5\20231003【1019〆】令和３年度財政状況資料集の作成について（2回目・地方公会計関係）\03県回答\"/>
    </mc:Choice>
  </mc:AlternateContent>
  <xr:revisionPtr revIDLastSave="0" documentId="13_ncr:1_{0E82C1EC-A352-4580-93AC-155B3BAF8E29}" xr6:coauthVersionLast="47" xr6:coauthVersionMax="47" xr10:uidLastSave="{00000000-0000-0000-0000-000000000000}"/>
  <bookViews>
    <workbookView xWindow="20370" yWindow="-120" windowWidth="19440" windowHeight="15000" firstSheet="14" activeTab="15" xr2:uid="{00000000-000D-0000-FFFF-FFFF00000000}"/>
  </bookViews>
  <sheets>
    <sheet name="総括表" sheetId="19" r:id="rId1"/>
    <sheet name="普通会計の状況" sheetId="18" r:id="rId2"/>
    <sheet name="各会計、関係団体の財政状況及び健全化判断比率" sheetId="12" r:id="rId3"/>
    <sheet name="財政比較分析表" sheetId="20"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4" i="19" l="1"/>
  <c r="C34" i="19" s="1"/>
  <c r="W34" i="19"/>
  <c r="AO34" i="19"/>
  <c r="BG34" i="19"/>
  <c r="BY34" i="19"/>
  <c r="CQ34" i="19"/>
  <c r="DG34" i="19"/>
  <c r="E35" i="19"/>
  <c r="C35" i="19" s="1"/>
  <c r="W35" i="19"/>
  <c r="AO35" i="19"/>
  <c r="BE35" i="19"/>
  <c r="BY35" i="19"/>
  <c r="CQ35" i="19"/>
  <c r="DG35" i="19"/>
  <c r="E36" i="19"/>
  <c r="C36" i="19" s="1"/>
  <c r="W36" i="19"/>
  <c r="AM36" i="19"/>
  <c r="BE36" i="19"/>
  <c r="BY36" i="19"/>
  <c r="CQ36" i="19"/>
  <c r="DG36" i="19"/>
  <c r="E37" i="19"/>
  <c r="C37" i="19" s="1"/>
  <c r="W37" i="19"/>
  <c r="AM37" i="19"/>
  <c r="BE37" i="19"/>
  <c r="BY37" i="19"/>
  <c r="CO37" i="19"/>
  <c r="CQ37" i="19"/>
  <c r="DG37" i="19"/>
  <c r="E38" i="19"/>
  <c r="C38" i="19" s="1"/>
  <c r="W38" i="19"/>
  <c r="AM38" i="19"/>
  <c r="BE38" i="19"/>
  <c r="BY38" i="19"/>
  <c r="CQ38" i="19"/>
  <c r="CO38" i="19" s="1"/>
  <c r="DG38" i="19"/>
  <c r="E39" i="19"/>
  <c r="C39" i="19" s="1"/>
  <c r="W39" i="19"/>
  <c r="AM39" i="19"/>
  <c r="BE39" i="19"/>
  <c r="BY39" i="19"/>
  <c r="CO39" i="19"/>
  <c r="CQ39" i="19"/>
  <c r="DG39" i="19"/>
  <c r="E40" i="19"/>
  <c r="C40" i="19" s="1"/>
  <c r="U40" i="19"/>
  <c r="AM40" i="19"/>
  <c r="BE40" i="19"/>
  <c r="BY40" i="19"/>
  <c r="CO40" i="19"/>
  <c r="CQ40" i="19"/>
  <c r="DG40" i="19"/>
  <c r="E41" i="19"/>
  <c r="C41" i="19" s="1"/>
  <c r="U41" i="19"/>
  <c r="AM41" i="19"/>
  <c r="BE41" i="19"/>
  <c r="BY41" i="19"/>
  <c r="BW41" i="19" s="1"/>
  <c r="CQ41" i="19"/>
  <c r="CO41" i="19" s="1"/>
  <c r="DG41" i="19"/>
  <c r="E42" i="19"/>
  <c r="C42" i="19" s="1"/>
  <c r="U42" i="19"/>
  <c r="AM42" i="19"/>
  <c r="BE42" i="19"/>
  <c r="BY42" i="19"/>
  <c r="BW42" i="19" s="1"/>
  <c r="CO42" i="19"/>
  <c r="CQ42" i="19"/>
  <c r="DG42" i="19"/>
  <c r="E43" i="19"/>
  <c r="C43" i="19" s="1"/>
  <c r="U43" i="19"/>
  <c r="AM43" i="19"/>
  <c r="BE43" i="19"/>
  <c r="BY43" i="19"/>
  <c r="BW43" i="19" s="1"/>
  <c r="CQ43" i="19"/>
  <c r="CO43" i="19" s="1"/>
  <c r="DG43" i="19"/>
  <c r="U34" i="19" l="1"/>
  <c r="U35" i="19" s="1"/>
  <c r="U36" i="19" l="1"/>
  <c r="U37" i="19" l="1"/>
  <c r="U38" i="19"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9" i="19" l="1"/>
  <c r="AM34" i="19"/>
  <c r="AM35" i="19" s="1"/>
  <c r="BE34" i="19" l="1"/>
  <c r="BW34" i="19" s="1"/>
  <c r="BW35" i="19" l="1"/>
  <c r="BW36" i="19" s="1"/>
  <c r="BW37" i="19" s="1"/>
  <c r="BW38" i="19" s="1"/>
  <c r="BW39" i="19" s="1"/>
  <c r="BW40" i="19" s="1"/>
  <c r="CO34" i="19" l="1"/>
  <c r="CO35" i="19" s="1"/>
  <c r="CO36" i="19" s="1"/>
</calcChain>
</file>

<file path=xl/sharedStrings.xml><?xml version="1.0" encoding="utf-8"?>
<sst xmlns="http://schemas.openxmlformats.org/spreadsheetml/2006/main" count="1139" uniqueCount="609">
  <si>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</si>
  <si>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</si>
  <si>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</si>
  <si>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</si>
  <si>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</si>
  <si>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</si>
  <si>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</si>
  <si>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</si>
  <si>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</si>
  <si>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</si>
  <si>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</si>
  <si>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</si>
  <si>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</si>
  <si>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</si>
  <si>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</si>
  <si>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</si>
  <si>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</si>
  <si>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</si>
  <si>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</si>
  <si>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</si>
  <si>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</si>
  <si>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</si>
  <si>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</si>
  <si>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</si>
  <si>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</si>
  <si>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</si>
  <si>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</si>
  <si>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</si>
  <si>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</si>
  <si>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</si>
  <si>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</si>
  <si>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</si>
  <si>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</si>
  <si>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</si>
  <si>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</si>
  <si>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</si>
  <si>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</si>
  <si>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</si>
  <si>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</si>
  <si>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</si>
  <si>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</si>
  <si>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</si>
  <si>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</si>
  <si>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</si>
  <si>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</si>
  <si>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</si>
  <si>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</si>
  <si>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</si>
  <si>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</si>
  <si>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</si>
  <si>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</si>
  <si>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</si>
  <si>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</si>
  <si>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</si>
  <si>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</si>
  <si>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</si>
  <si>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</si>
  <si>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</si>
  <si>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</si>
  <si>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</si>
  <si>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</si>
  <si>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</si>
  <si>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</si>
  <si>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</si>
  <si>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</si>
  <si>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</si>
  <si>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</si>
  <si>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</si>
  <si>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</si>
  <si>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</si>
  <si>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</si>
  <si>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</si>
  <si>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</si>
  <si>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</si>
  <si>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</si>
  <si>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</si>
  <si>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</si>
  <si>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</si>
  <si>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</si>
  <si>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</si>
  <si>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</si>
  <si>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</si>
  <si>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</si>
  <si>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</si>
  <si>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</si>
  <si>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</si>
  <si>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</si>
  <si>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</si>
  <si>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</si>
  <si>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</si>
  <si>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</si>
  <si>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</si>
  <si>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</si>
  <si>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</si>
  <si>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</si>
  <si>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</si>
  <si>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</si>
  <si>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</si>
  <si>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</si>
  <si>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</si>
  <si>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</si>
  <si>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</si>
  <si>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</si>
  <si>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</si>
  <si>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</si>
  <si>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</si>
  <si>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</si>
  <si>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</si>
  <si>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</si>
  <si>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</si>
  <si>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</si>
  <si>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</si>
  <si>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</si>
  <si>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</si>
  <si>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</si>
  <si>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</si>
  <si>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</si>
  <si>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</si>
  <si>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</si>
  <si>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</si>
  <si>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</si>
  <si>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</si>
  <si>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</si>
  <si>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</si>
  <si>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</si>
  <si>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</si>
  <si>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</si>
  <si>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</si>
  <si>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</si>
  <si>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</si>
  <si>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</si>
  <si>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</si>
  <si>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</si>
  <si>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</si>
  <si>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</si>
  <si>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</si>
  <si>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</si>
  <si>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</si>
  <si>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</si>
  <si>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</si>
  <si>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</si>
  <si>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</si>
  <si>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</si>
  <si>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</si>
  <si>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</si>
  <si>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</si>
  <si>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</si>
  <si>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</si>
  <si>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</si>
  <si>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</si>
  <si>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</si>
  <si>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</si>
  <si>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</si>
  <si>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</si>
  <si>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</si>
  <si>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</si>
  <si>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</si>
  <si>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</si>
  <si>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</si>
  <si>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</si>
  <si>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</si>
  <si>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</si>
  <si>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</si>
  <si>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</si>
  <si>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</si>
  <si>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</si>
  <si>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</si>
  <si>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</si>
  <si>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</si>
  <si>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</si>
  <si>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</si>
  <si>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</si>
  <si>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</si>
  <si>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</si>
  <si>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</si>
  <si>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</si>
  <si>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</si>
  <si>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</si>
  <si>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</si>
  <si>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</si>
  <si>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</si>
  <si>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</si>
  <si>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</si>
  <si>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</si>
  <si>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</si>
  <si>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</si>
  <si>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</si>
  <si>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</si>
  <si>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</si>
  <si>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</si>
  <si>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</si>
  <si>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</si>
  <si>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</si>
  <si>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</si>
  <si>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</si>
  <si>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</si>
  <si>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</si>
  <si>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</si>
  <si>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</si>
  <si>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</si>
  <si>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</si>
  <si>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</si>
  <si>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</si>
  <si>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</si>
  <si>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</si>
  <si>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</si>
  <si>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兵庫県丹波市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</si>
  <si>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</si>
  <si>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</si>
  <si>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</si>
  <si>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</si>
  <si>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</si>
  <si>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</si>
  <si>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</si>
  <si>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</si>
  <si>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</si>
  <si>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</si>
  <si>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</si>
  <si>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</si>
  <si>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</si>
  <si>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</si>
  <si>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</si>
  <si>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</si>
  <si>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</si>
  <si>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</si>
  <si>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</si>
  <si>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</si>
  <si>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</si>
  <si>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</si>
  <si>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</si>
  <si>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</si>
  <si>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</si>
  <si>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</si>
  <si>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</si>
  <si>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</si>
  <si>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</si>
  <si>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</si>
  <si>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</si>
  <si>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</si>
  <si>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</si>
  <si>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</si>
  <si>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</si>
  <si>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</si>
  <si>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</si>
  <si>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</si>
  <si>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</si>
  <si>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</si>
  <si>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</si>
  <si>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</si>
  <si>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</si>
  <si>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</si>
  <si>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</si>
  <si>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</si>
  <si>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</si>
  <si>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</si>
  <si>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</si>
  <si>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</si>
  <si>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</si>
  <si>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</si>
  <si>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</si>
  <si>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</si>
  <si>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</si>
  <si>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</si>
  <si>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</si>
  <si>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</si>
  <si>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</si>
  <si>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</si>
  <si>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</si>
  <si>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</si>
  <si>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</si>
  <si>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</si>
  <si>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</si>
  <si>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</si>
  <si>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</si>
  <si>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</si>
  <si>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</si>
  <si>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</si>
  <si>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</si>
  <si>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</si>
  <si>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</si>
  <si>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</si>
  <si>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</si>
  <si>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</si>
  <si>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</si>
  <si>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</si>
  <si>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</si>
  <si>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</si>
  <si>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</si>
  <si>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</si>
  <si>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</si>
  <si>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</si>
  <si>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</si>
  <si>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</si>
  <si>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</si>
  <si>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</si>
  <si>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</si>
  <si>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</si>
  <si>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</si>
  <si>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</si>
  <si>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</si>
  <si>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</si>
  <si>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</si>
  <si>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</si>
  <si>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</si>
  <si>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</si>
  <si>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</si>
  <si>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</si>
  <si>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</si>
  <si>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</si>
  <si>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</si>
  <si>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</si>
  <si>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</si>
  <si>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</si>
  <si>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</si>
  <si>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</si>
  <si>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</si>
  <si>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</si>
  <si>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</si>
  <si>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</si>
  <si>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</si>
  <si>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</si>
  <si>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</si>
  <si>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</si>
  <si>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</si>
  <si>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</si>
  <si>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</si>
  <si>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</si>
  <si>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</si>
  <si>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</si>
  <si>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</si>
  <si>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</si>
  <si>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</si>
  <si>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</si>
  <si>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</si>
  <si>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</si>
  <si>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</si>
  <si>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</si>
  <si>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</si>
  <si>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</si>
  <si>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</si>
  <si>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</si>
  <si>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</si>
  <si>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</si>
  <si>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</si>
  <si>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</si>
  <si>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</si>
  <si>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</si>
  <si>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</si>
  <si>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</si>
  <si>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</si>
  <si>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</si>
  <si>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</si>
  <si>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</si>
  <si>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</si>
  <si>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</si>
  <si>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</si>
  <si>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</si>
  <si>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</si>
  <si>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</si>
  <si>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</si>
  <si>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兵庫県丹波市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</si>
  <si>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</si>
  <si>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</si>
  <si>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</si>
  <si>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</si>
  <si>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</si>
  <si>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</si>
  <si>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</si>
  <si>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</si>
  <si>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</si>
  <si>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</si>
  <si>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</si>
  <si>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</si>
  <si>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</si>
  <si>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</si>
  <si>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</si>
  <si>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</si>
  <si>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</si>
  <si>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</si>
  <si>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</si>
  <si>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</si>
  <si>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</si>
  <si>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</si>
  <si>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</si>
  <si>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</si>
  <si>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</si>
  <si>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</si>
  <si>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</si>
  <si>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</si>
  <si>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</si>
  <si>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</si>
  <si>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</si>
  <si>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</si>
  <si>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</si>
  <si>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</si>
  <si>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</si>
  <si>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</si>
  <si>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</si>
  <si>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</si>
  <si>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</si>
  <si>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訪問看護ステーション特別会計</t>
    <phoneticPr fontId="5"/>
  </si>
  <si>
    <t>駐車場特別会計</t>
    <phoneticPr fontId="5"/>
  </si>
  <si>
    <t>水道事業会計</t>
    <phoneticPr fontId="5"/>
  </si>
  <si>
    <t>法適用企業</t>
    <phoneticPr fontId="5"/>
  </si>
  <si>
    <t>下水道事業会計</t>
    <phoneticPr fontId="5"/>
  </si>
  <si>
    <t>法適用企業</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</si>
  <si>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</si>
  <si>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</si>
  <si>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</si>
  <si>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</si>
  <si>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</si>
  <si>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</si>
  <si>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</si>
  <si>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</si>
  <si>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</si>
  <si>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</si>
  <si>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</si>
  <si>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</si>
  <si>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</si>
  <si>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</si>
  <si>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</si>
  <si>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</si>
  <si>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</si>
  <si>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</si>
  <si>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</si>
  <si>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</si>
  <si>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</si>
  <si>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</si>
  <si>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</si>
  <si>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</si>
  <si>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</si>
  <si>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</si>
  <si>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</si>
  <si>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</si>
  <si>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</si>
  <si>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</si>
  <si>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</si>
  <si>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</si>
  <si>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</si>
  <si>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</si>
  <si>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</si>
  <si>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</si>
  <si>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</si>
  <si>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</si>
  <si>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</si>
  <si>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</si>
  <si>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</si>
  <si>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</si>
  <si>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</si>
  <si>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</si>
  <si>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</si>
  <si>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</si>
  <si>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</si>
  <si>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</si>
  <si>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</si>
  <si>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</si>
  <si>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</si>
  <si>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</si>
  <si>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</si>
  <si>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</si>
  <si>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</si>
  <si>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</si>
  <si>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</si>
  <si>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</si>
  <si>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</si>
  <si>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</si>
  <si>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</si>
  <si>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</si>
  <si>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</si>
  <si>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</si>
  <si>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</si>
  <si>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</si>
  <si>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</si>
  <si>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</si>
  <si>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</si>
  <si>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</si>
  <si>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</si>
  <si>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</si>
  <si>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</si>
  <si>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地方卸売市場特別会計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</si>
  <si>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</si>
  <si>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</si>
  <si>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</si>
  <si>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</si>
  <si>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</si>
  <si>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</si>
  <si>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</si>
  <si>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</si>
  <si>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</si>
  <si>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</si>
  <si>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</si>
  <si>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</si>
  <si>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</si>
  <si>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</si>
  <si>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</si>
  <si>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</si>
  <si>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</si>
  <si>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</si>
  <si>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</si>
  <si>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</si>
  <si>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</si>
  <si>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</si>
  <si>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</si>
  <si>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</si>
  <si>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</si>
  <si>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</si>
  <si>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</si>
  <si>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</si>
  <si>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</si>
  <si>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</si>
  <si>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</si>
  <si>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</si>
  <si>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</si>
  <si>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</si>
  <si>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</si>
  <si>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</si>
  <si>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</si>
  <si>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</si>
  <si>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</si>
  <si>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</si>
  <si>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</si>
  <si>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</si>
  <si>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</si>
  <si>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</si>
  <si>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</si>
  <si>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</si>
  <si>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</si>
  <si>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</si>
  <si>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</si>
  <si>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</si>
  <si>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</si>
  <si>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</si>
  <si>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</si>
  <si>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</si>
  <si>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</si>
  <si>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</si>
  <si>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</si>
  <si>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</si>
  <si>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</si>
  <si>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</si>
  <si>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</si>
  <si>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</si>
  <si>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</si>
  <si>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</si>
  <si>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</si>
  <si>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</si>
  <si>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</si>
  <si>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</si>
  <si>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</si>
  <si>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</si>
  <si>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</si>
  <si>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</si>
  <si>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</si>
  <si>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</si>
  <si>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</si>
  <si>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</si>
  <si>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</si>
  <si>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</si>
  <si>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</si>
  <si>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</si>
  <si>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</si>
  <si>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</si>
  <si>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</si>
  <si>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</si>
  <si>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0.11</t>
  </si>
  <si>
    <t>水道事業会計</t>
  </si>
  <si>
    <t>下水道事業会計</t>
  </si>
  <si>
    <t>一般会計</t>
  </si>
  <si>
    <t>介護保険特別会計保険事業勘定</t>
  </si>
  <si>
    <t>国民健康保険特別会計事業勘定</t>
  </si>
  <si>
    <t>後期高齢者医療特別会計</t>
  </si>
  <si>
    <t>国民健康保険特別会計直診勘定</t>
  </si>
  <si>
    <t>看護専門学校特別会計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</si>
  <si>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</si>
  <si>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</si>
  <si>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</si>
  <si>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</si>
  <si>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</si>
  <si>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</si>
  <si>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</si>
  <si>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</si>
  <si>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</si>
  <si>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氷上多可衛生事務組合</t>
    <rPh sb="0" eb="2">
      <t>ヒカミ</t>
    </rPh>
    <rPh sb="2" eb="4">
      <t>タカ</t>
    </rPh>
    <rPh sb="4" eb="6">
      <t>エイセイ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</si>
  <si>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</si>
  <si>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</si>
  <si>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</si>
  <si>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</si>
  <si>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</si>
  <si>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</si>
  <si>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兵庫丹波の森協会</t>
    <rPh sb="0" eb="2">
      <t>ヒョウゴ</t>
    </rPh>
    <rPh sb="2" eb="4">
      <t>タンバ</t>
    </rPh>
    <rPh sb="5" eb="6">
      <t>モリ</t>
    </rPh>
    <rPh sb="6" eb="8">
      <t>キョウカイ</t>
    </rPh>
    <phoneticPr fontId="2"/>
  </si>
  <si>
    <t>タンバンベルグ</t>
  </si>
  <si>
    <t>まちづくり柏原</t>
    <rPh sb="5" eb="7">
      <t>カイバラ</t>
    </rPh>
    <phoneticPr fontId="2"/>
  </si>
  <si>
    <t>地域振興基金</t>
    <rPh sb="0" eb="2">
      <t>チイキ</t>
    </rPh>
    <rPh sb="2" eb="4">
      <t>シンコウ</t>
    </rPh>
    <rPh sb="4" eb="6">
      <t>キキン</t>
    </rPh>
    <phoneticPr fontId="5"/>
  </si>
  <si>
    <t>庁舎整備事業基金</t>
    <rPh sb="0" eb="2">
      <t>チョウシャ</t>
    </rPh>
    <rPh sb="2" eb="4">
      <t>セイビ</t>
    </rPh>
    <rPh sb="4" eb="6">
      <t>ジギョウ</t>
    </rPh>
    <rPh sb="6" eb="8">
      <t>キキン</t>
    </rPh>
    <phoneticPr fontId="5"/>
  </si>
  <si>
    <t>情報基盤整備基金</t>
    <rPh sb="0" eb="2">
      <t>ジョウホウ</t>
    </rPh>
    <rPh sb="2" eb="4">
      <t>キバン</t>
    </rPh>
    <rPh sb="4" eb="6">
      <t>セイビ</t>
    </rPh>
    <rPh sb="6" eb="8">
      <t>キキン</t>
    </rPh>
    <phoneticPr fontId="5"/>
  </si>
  <si>
    <t>ふるさと寄附金基金</t>
    <rPh sb="4" eb="7">
      <t>キフキン</t>
    </rPh>
    <rPh sb="7" eb="9">
      <t>キキン</t>
    </rPh>
    <phoneticPr fontId="5"/>
  </si>
  <si>
    <t>学校等整備基金</t>
    <rPh sb="0" eb="2">
      <t>ガッコウ</t>
    </rPh>
    <rPh sb="2" eb="3">
      <t>トウ</t>
    </rPh>
    <rPh sb="3" eb="5">
      <t>セイビ</t>
    </rPh>
    <rPh sb="5" eb="7">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</si>
  <si>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</si>
  <si>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</si>
  <si>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</si>
  <si>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地方債の新規発行の抑制などにより、令和元年度から将来負担比率は生じていない状況である。
有形固定資産減価償却率は類似団体内平均値より低くなっているが、本市では築30年以上を経過する施設が約35％を占めているため、老朽化が進行し、さらなる上昇が見込まれる。今後も、公共施設等総合管理計画に基づき、施設の統廃合や施設自体の必要性を検討するなど保有施設の総量縮減を計画的かつ着実に推進する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</si>
  <si>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</si>
  <si>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</si>
  <si>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</si>
  <si>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</si>
  <si>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</si>
  <si>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</si>
  <si>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下回っている。引き続き、事業実施の適正化を図ることにより、地方債の新規発行抑制に努め、将来の負担を軽減できるよう適正な財政運営に努めていく必要がある。
　なお、将来負担比率は比率がマイナスとなり、将来負担が生じていないため、「-」で表記している。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</si>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</sst>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4" fillId="0" borderId="0" xfId="20" applyFont="1">
      <alignmen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9"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12" xfId="8" applyFont="1" applyBorder="1">
      <alignment vertical="center"/>
    </xf>
    <xf numFmtId="0" fontId="24" fillId="0" borderId="48" xfId="8" applyFont="1" applyBorder="1">
      <alignment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49" fontId="20" fillId="0" borderId="0" xfId="8" applyNumberFormat="1" applyFont="1" applyAlignment="1">
      <alignment horizontal="left" vertical="center"/>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97EC020-466F-4D3D-BBC0-1203AC2BE88A}"/>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D1BE5873-BFB4-41AE-9632-469E7A3813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7CEE-4061-BF35-D862E28445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63007</c:v>
                </c:pt>
                <c:pt idx="1">
                  <c:v>118948</c:v>
                </c:pt>
                <c:pt idx="2">
                  <c:v>68379</c:v>
                </c:pt>
                <c:pt idx="3">
                  <c:v>47325</c:v>
                </c:pt>
                <c:pt idx="4">
                  <c:v>46656</c:v>
                </c:pt>
              </c:numCache>
            </c:numRef>
          </c:val>
          <c:smooth val="0"/>
          <c:extLst>
            <c:ext xmlns:c16="http://schemas.microsoft.com/office/drawing/2014/chart" uri="{C3380CC4-5D6E-409C-BE32-E72D297353CC}">
              <c16:uniqueId val="{00000001-7CEE-4061-BF35-D862E28445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5.83</c:v>
                </c:pt>
                <c:pt idx="1">
                  <c:v>6.56</c:v>
                </c:pt>
                <c:pt idx="2">
                  <c:v>5.73</c:v>
                </c:pt>
                <c:pt idx="3">
                  <c:v>7.98</c:v>
                </c:pt>
                <c:pt idx="4">
                  <c:v>9.0500000000000007</c:v>
                </c:pt>
              </c:numCache>
            </c:numRef>
          </c:val>
          <c:extLst>
            <c:ext xmlns:c16="http://schemas.microsoft.com/office/drawing/2014/chart" uri="{C3380CC4-5D6E-409C-BE32-E72D297353CC}">
              <c16:uniqueId val="{00000000-BF82-47D6-80CB-67000FEA46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24.02</c:v>
                </c:pt>
                <c:pt idx="1">
                  <c:v>23.13</c:v>
                </c:pt>
                <c:pt idx="2">
                  <c:v>25.81</c:v>
                </c:pt>
                <c:pt idx="3">
                  <c:v>26.83</c:v>
                </c:pt>
                <c:pt idx="4">
                  <c:v>25.63</c:v>
                </c:pt>
              </c:numCache>
            </c:numRef>
          </c:val>
          <c:extLst>
            <c:ext xmlns:c16="http://schemas.microsoft.com/office/drawing/2014/chart" uri="{C3380CC4-5D6E-409C-BE32-E72D297353CC}">
              <c16:uniqueId val="{00000001-BF82-47D6-80CB-67000FEA46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-0.11</c:v>
                </c:pt>
                <c:pt idx="1">
                  <c:v>1.42</c:v>
                </c:pt>
                <c:pt idx="2">
                  <c:v>1.76</c:v>
                </c:pt>
                <c:pt idx="3">
                  <c:v>2.12</c:v>
                </c:pt>
                <c:pt idx="4">
                  <c:v>4.53</c:v>
                </c:pt>
              </c:numCache>
            </c:numRef>
          </c:val>
          <c:smooth val="0"/>
          <c:extLst>
            <c:ext xmlns:c16="http://schemas.microsoft.com/office/drawing/2014/chart" uri="{C3380CC4-5D6E-409C-BE32-E72D297353CC}">
              <c16:uniqueId val="{00000002-BF82-47D6-80CB-67000FEA46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0.84</c:v>
                </c:pt>
                <c:pt idx="2">
                  <c:v>#N/A</c:v>
                </c:pt>
                <c:pt idx="3">
                  <c:v>0.82</c:v>
                </c:pt>
                <c:pt idx="4">
                  <c:v>#N/A</c:v>
                </c:pt>
                <c:pt idx="5">
                  <c:v>0.78</c:v>
                </c:pt>
                <c:pt idx="6">
                  <c:v>#N/A</c:v>
                </c:pt>
                <c:pt idx="7">
                  <c:v>0.01</c:v>
                </c:pt>
                <c:pt idx="8">
                  <c:v>#N/A</c:v>
                </c:pt>
                <c:pt idx="9">
                  <c:v>0.01</c:v>
                </c:pt>
              </c:numCache>
            </c:numRef>
          </c:val>
          <c:extLst>
            <c:ext xmlns:c16="http://schemas.microsoft.com/office/drawing/2014/chart" uri="{C3380CC4-5D6E-409C-BE32-E72D297353CC}">
              <c16:uniqueId val="{00000000-E9FE-4117-B23F-20A50EC141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FE-4117-B23F-20A50EC1418D}"/>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0.06</c:v>
                </c:pt>
                <c:pt idx="8">
                  <c:v>#N/A</c:v>
                </c:pt>
                <c:pt idx="9">
                  <c:v>0.05</c:v>
                </c:pt>
              </c:numCache>
            </c:numRef>
          </c:val>
          <c:extLst>
            <c:ext xmlns:c16="http://schemas.microsoft.com/office/drawing/2014/chart" uri="{C3380CC4-5D6E-409C-BE32-E72D297353CC}">
              <c16:uniqueId val="{00000002-E9FE-4117-B23F-20A50EC1418D}"/>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0.08</c:v>
                </c:pt>
                <c:pt idx="4">
                  <c:v>#N/A</c:v>
                </c:pt>
                <c:pt idx="5">
                  <c:v>7.0000000000000007E-2</c:v>
                </c:pt>
                <c:pt idx="6">
                  <c:v>#N/A</c:v>
                </c:pt>
                <c:pt idx="7">
                  <c:v>0.09</c:v>
                </c:pt>
                <c:pt idx="8">
                  <c:v>#N/A</c:v>
                </c:pt>
                <c:pt idx="9">
                  <c:v>7.0000000000000007E-2</c:v>
                </c:pt>
              </c:numCache>
            </c:numRef>
          </c:val>
          <c:extLst>
            <c:ext xmlns:c16="http://schemas.microsoft.com/office/drawing/2014/chart" uri="{C3380CC4-5D6E-409C-BE32-E72D297353CC}">
              <c16:uniqueId val="{00000003-E9FE-4117-B23F-20A50EC1418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0.12</c:v>
                </c:pt>
                <c:pt idx="4">
                  <c:v>#N/A</c:v>
                </c:pt>
                <c:pt idx="5">
                  <c:v>0.09</c:v>
                </c:pt>
                <c:pt idx="6">
                  <c:v>#N/A</c:v>
                </c:pt>
                <c:pt idx="7">
                  <c:v>0.08</c:v>
                </c:pt>
                <c:pt idx="8">
                  <c:v>#N/A</c:v>
                </c:pt>
                <c:pt idx="9">
                  <c:v>0.11</c:v>
                </c:pt>
              </c:numCache>
            </c:numRef>
          </c:val>
          <c:extLst>
            <c:ext xmlns:c16="http://schemas.microsoft.com/office/drawing/2014/chart" uri="{C3380CC4-5D6E-409C-BE32-E72D297353CC}">
              <c16:uniqueId val="{00000004-E9FE-4117-B23F-20A50EC1418D}"/>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2.69</c:v>
                </c:pt>
                <c:pt idx="2">
                  <c:v>#N/A</c:v>
                </c:pt>
                <c:pt idx="3">
                  <c:v>0.77</c:v>
                </c:pt>
                <c:pt idx="4">
                  <c:v>#N/A</c:v>
                </c:pt>
                <c:pt idx="5">
                  <c:v>0.46</c:v>
                </c:pt>
                <c:pt idx="6">
                  <c:v>#N/A</c:v>
                </c:pt>
                <c:pt idx="7">
                  <c:v>0.62</c:v>
                </c:pt>
                <c:pt idx="8">
                  <c:v>#N/A</c:v>
                </c:pt>
                <c:pt idx="9">
                  <c:v>0.83</c:v>
                </c:pt>
              </c:numCache>
            </c:numRef>
          </c:val>
          <c:extLst>
            <c:ext xmlns:c16="http://schemas.microsoft.com/office/drawing/2014/chart" uri="{C3380CC4-5D6E-409C-BE32-E72D297353CC}">
              <c16:uniqueId val="{00000005-E9FE-4117-B23F-20A50EC1418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0.73</c:v>
                </c:pt>
                <c:pt idx="2">
                  <c:v>#N/A</c:v>
                </c:pt>
                <c:pt idx="3">
                  <c:v>0.83</c:v>
                </c:pt>
                <c:pt idx="4">
                  <c:v>#N/A</c:v>
                </c:pt>
                <c:pt idx="5">
                  <c:v>1.81</c:v>
                </c:pt>
                <c:pt idx="6">
                  <c:v>#N/A</c:v>
                </c:pt>
                <c:pt idx="7">
                  <c:v>1.66</c:v>
                </c:pt>
                <c:pt idx="8">
                  <c:v>#N/A</c:v>
                </c:pt>
                <c:pt idx="9">
                  <c:v>2.5</c:v>
                </c:pt>
              </c:numCache>
            </c:numRef>
          </c:val>
          <c:extLst>
            <c:ext xmlns:c16="http://schemas.microsoft.com/office/drawing/2014/chart" uri="{C3380CC4-5D6E-409C-BE32-E72D297353CC}">
              <c16:uniqueId val="{00000006-E9FE-4117-B23F-20A50EC1418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5.75</c:v>
                </c:pt>
                <c:pt idx="2">
                  <c:v>#N/A</c:v>
                </c:pt>
                <c:pt idx="3">
                  <c:v>6.5</c:v>
                </c:pt>
                <c:pt idx="4">
                  <c:v>#N/A</c:v>
                </c:pt>
                <c:pt idx="5">
                  <c:v>5.66</c:v>
                </c:pt>
                <c:pt idx="6">
                  <c:v>#N/A</c:v>
                </c:pt>
                <c:pt idx="7">
                  <c:v>7.9</c:v>
                </c:pt>
                <c:pt idx="8">
                  <c:v>#N/A</c:v>
                </c:pt>
                <c:pt idx="9">
                  <c:v>8.99</c:v>
                </c:pt>
              </c:numCache>
            </c:numRef>
          </c:val>
          <c:extLst>
            <c:ext xmlns:c16="http://schemas.microsoft.com/office/drawing/2014/chart" uri="{C3380CC4-5D6E-409C-BE32-E72D297353CC}">
              <c16:uniqueId val="{00000007-E9FE-4117-B23F-20A50EC1418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12.04</c:v>
                </c:pt>
                <c:pt idx="2">
                  <c:v>#N/A</c:v>
                </c:pt>
                <c:pt idx="3">
                  <c:v>13.21</c:v>
                </c:pt>
                <c:pt idx="4">
                  <c:v>#N/A</c:v>
                </c:pt>
                <c:pt idx="5">
                  <c:v>14.31</c:v>
                </c:pt>
                <c:pt idx="6">
                  <c:v>#N/A</c:v>
                </c:pt>
                <c:pt idx="7">
                  <c:v>15.06</c:v>
                </c:pt>
                <c:pt idx="8">
                  <c:v>#N/A</c:v>
                </c:pt>
                <c:pt idx="9">
                  <c:v>13.77</c:v>
                </c:pt>
              </c:numCache>
            </c:numRef>
          </c:val>
          <c:extLst>
            <c:ext xmlns:c16="http://schemas.microsoft.com/office/drawing/2014/chart" uri="{C3380CC4-5D6E-409C-BE32-E72D297353CC}">
              <c16:uniqueId val="{00000008-E9FE-4117-B23F-20A50EC141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16.87</c:v>
                </c:pt>
                <c:pt idx="2">
                  <c:v>#N/A</c:v>
                </c:pt>
                <c:pt idx="3">
                  <c:v>18.04</c:v>
                </c:pt>
                <c:pt idx="4">
                  <c:v>#N/A</c:v>
                </c:pt>
                <c:pt idx="5">
                  <c:v>18.29</c:v>
                </c:pt>
                <c:pt idx="6">
                  <c:v>#N/A</c:v>
                </c:pt>
                <c:pt idx="7">
                  <c:v>17.71</c:v>
                </c:pt>
                <c:pt idx="8">
                  <c:v>#N/A</c:v>
                </c:pt>
                <c:pt idx="9">
                  <c:v>17.829999999999998</c:v>
                </c:pt>
              </c:numCache>
            </c:numRef>
          </c:val>
          <c:extLst>
            <c:ext xmlns:c16="http://schemas.microsoft.com/office/drawing/2014/chart" uri="{C3380CC4-5D6E-409C-BE32-E72D297353CC}">
              <c16:uniqueId val="{00000009-E9FE-4117-B23F-20A50EC141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5333</c:v>
                </c:pt>
                <c:pt idx="5">
                  <c:v>5190</c:v>
                </c:pt>
                <c:pt idx="8">
                  <c:v>5277</c:v>
                </c:pt>
                <c:pt idx="11">
                  <c:v>5203</c:v>
                </c:pt>
                <c:pt idx="14">
                  <c:v>4915</c:v>
                </c:pt>
              </c:numCache>
            </c:numRef>
          </c:val>
          <c:extLst>
            <c:ext xmlns:c16="http://schemas.microsoft.com/office/drawing/2014/chart" uri="{C3380CC4-5D6E-409C-BE32-E72D297353CC}">
              <c16:uniqueId val="{00000000-9013-476F-A935-ABA9E09BAE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13-476F-A935-ABA9E09BAE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17</c:v>
                </c:pt>
                <c:pt idx="6">
                  <c:v>3</c:v>
                </c:pt>
                <c:pt idx="9">
                  <c:v>1</c:v>
                </c:pt>
                <c:pt idx="12">
                  <c:v>0</c:v>
                </c:pt>
              </c:numCache>
            </c:numRef>
          </c:val>
          <c:extLst>
            <c:ext xmlns:c16="http://schemas.microsoft.com/office/drawing/2014/chart" uri="{C3380CC4-5D6E-409C-BE32-E72D297353CC}">
              <c16:uniqueId val="{00000002-9013-476F-A935-ABA9E09BAE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5</c:v>
                </c:pt>
                <c:pt idx="9">
                  <c:v>16</c:v>
                </c:pt>
                <c:pt idx="12">
                  <c:v>23</c:v>
                </c:pt>
              </c:numCache>
            </c:numRef>
          </c:val>
          <c:extLst>
            <c:ext xmlns:c16="http://schemas.microsoft.com/office/drawing/2014/chart" uri="{C3380CC4-5D6E-409C-BE32-E72D297353CC}">
              <c16:uniqueId val="{00000003-9013-476F-A935-ABA9E09BAE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1991</c:v>
                </c:pt>
                <c:pt idx="3">
                  <c:v>1640</c:v>
                </c:pt>
                <c:pt idx="6">
                  <c:v>1627</c:v>
                </c:pt>
                <c:pt idx="9">
                  <c:v>1507</c:v>
                </c:pt>
                <c:pt idx="12">
                  <c:v>1561</c:v>
                </c:pt>
              </c:numCache>
            </c:numRef>
          </c:val>
          <c:extLst>
            <c:ext xmlns:c16="http://schemas.microsoft.com/office/drawing/2014/chart" uri="{C3380CC4-5D6E-409C-BE32-E72D297353CC}">
              <c16:uniqueId val="{00000004-9013-476F-A935-ABA9E09BAE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13-476F-A935-ABA9E09BAE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13-476F-A935-ABA9E09BAE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4406</c:v>
                </c:pt>
                <c:pt idx="3">
                  <c:v>4499</c:v>
                </c:pt>
                <c:pt idx="6">
                  <c:v>4573</c:v>
                </c:pt>
                <c:pt idx="9">
                  <c:v>4521</c:v>
                </c:pt>
                <c:pt idx="12">
                  <c:v>4531</c:v>
                </c:pt>
              </c:numCache>
            </c:numRef>
          </c:val>
          <c:extLst>
            <c:ext xmlns:c16="http://schemas.microsoft.com/office/drawing/2014/chart" uri="{C3380CC4-5D6E-409C-BE32-E72D297353CC}">
              <c16:uniqueId val="{00000007-9013-476F-A935-ABA9E09BAE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1091</c:v>
                </c:pt>
                <c:pt idx="2">
                  <c:v>#N/A</c:v>
                </c:pt>
                <c:pt idx="3">
                  <c:v>#N/A</c:v>
                </c:pt>
                <c:pt idx="4">
                  <c:v>966</c:v>
                </c:pt>
                <c:pt idx="5">
                  <c:v>#N/A</c:v>
                </c:pt>
                <c:pt idx="6">
                  <c:v>#N/A</c:v>
                </c:pt>
                <c:pt idx="7">
                  <c:v>931</c:v>
                </c:pt>
                <c:pt idx="8">
                  <c:v>#N/A</c:v>
                </c:pt>
                <c:pt idx="9">
                  <c:v>#N/A</c:v>
                </c:pt>
                <c:pt idx="10">
                  <c:v>842</c:v>
                </c:pt>
                <c:pt idx="11">
                  <c:v>#N/A</c:v>
                </c:pt>
                <c:pt idx="12">
                  <c:v>#N/A</c:v>
                </c:pt>
                <c:pt idx="13">
                  <c:v>1200</c:v>
                </c:pt>
                <c:pt idx="14">
                  <c:v>#N/A</c:v>
                </c:pt>
              </c:numCache>
            </c:numRef>
          </c:val>
          <c:smooth val="0"/>
          <c:extLst>
            <c:ext xmlns:c16="http://schemas.microsoft.com/office/drawing/2014/chart" uri="{C3380CC4-5D6E-409C-BE32-E72D297353CC}">
              <c16:uniqueId val="{00000008-9013-476F-A935-ABA9E09BAE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50953</c:v>
                </c:pt>
                <c:pt idx="5">
                  <c:v>50878</c:v>
                </c:pt>
                <c:pt idx="8">
                  <c:v>48949</c:v>
                </c:pt>
                <c:pt idx="11">
                  <c:v>46030</c:v>
                </c:pt>
                <c:pt idx="14">
                  <c:v>43564</c:v>
                </c:pt>
              </c:numCache>
            </c:numRef>
          </c:val>
          <c:extLst>
            <c:ext xmlns:c16="http://schemas.microsoft.com/office/drawing/2014/chart" uri="{C3380CC4-5D6E-409C-BE32-E72D297353CC}">
              <c16:uniqueId val="{00000000-A29C-4EE7-9F4F-6CDD6A973F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851</c:v>
                </c:pt>
                <c:pt idx="5">
                  <c:v>670</c:v>
                </c:pt>
                <c:pt idx="8">
                  <c:v>565</c:v>
                </c:pt>
                <c:pt idx="11">
                  <c:v>484</c:v>
                </c:pt>
                <c:pt idx="14">
                  <c:v>394</c:v>
                </c:pt>
              </c:numCache>
            </c:numRef>
          </c:val>
          <c:extLst>
            <c:ext xmlns:c16="http://schemas.microsoft.com/office/drawing/2014/chart" uri="{C3380CC4-5D6E-409C-BE32-E72D297353CC}">
              <c16:uniqueId val="{00000001-A29C-4EE7-9F4F-6CDD6A973F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12836</c:v>
                </c:pt>
                <c:pt idx="5">
                  <c:v>13143</c:v>
                </c:pt>
                <c:pt idx="8">
                  <c:v>14475</c:v>
                </c:pt>
                <c:pt idx="11">
                  <c:v>14938</c:v>
                </c:pt>
                <c:pt idx="14">
                  <c:v>16155</c:v>
                </c:pt>
              </c:numCache>
            </c:numRef>
          </c:val>
          <c:extLst>
            <c:ext xmlns:c16="http://schemas.microsoft.com/office/drawing/2014/chart" uri="{C3380CC4-5D6E-409C-BE32-E72D297353CC}">
              <c16:uniqueId val="{00000002-A29C-4EE7-9F4F-6CDD6A973F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9C-4EE7-9F4F-6CDD6A973F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9C-4EE7-9F4F-6CDD6A973F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9C-4EE7-9F4F-6CDD6A973F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5232</c:v>
                </c:pt>
                <c:pt idx="3">
                  <c:v>4968</c:v>
                </c:pt>
                <c:pt idx="6">
                  <c:v>4828</c:v>
                </c:pt>
                <c:pt idx="9">
                  <c:v>4801</c:v>
                </c:pt>
                <c:pt idx="12">
                  <c:v>4731</c:v>
                </c:pt>
              </c:numCache>
            </c:numRef>
          </c:val>
          <c:extLst>
            <c:ext xmlns:c16="http://schemas.microsoft.com/office/drawing/2014/chart" uri="{C3380CC4-5D6E-409C-BE32-E72D297353CC}">
              <c16:uniqueId val="{00000006-A29C-4EE7-9F4F-6CDD6A973F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62</c:v>
                </c:pt>
                <c:pt idx="6">
                  <c:v>218</c:v>
                </c:pt>
                <c:pt idx="9">
                  <c:v>292</c:v>
                </c:pt>
                <c:pt idx="12">
                  <c:v>274</c:v>
                </c:pt>
              </c:numCache>
            </c:numRef>
          </c:val>
          <c:extLst>
            <c:ext xmlns:c16="http://schemas.microsoft.com/office/drawing/2014/chart" uri="{C3380CC4-5D6E-409C-BE32-E72D297353CC}">
              <c16:uniqueId val="{00000007-A29C-4EE7-9F4F-6CDD6A973F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26612</c:v>
                </c:pt>
                <c:pt idx="3">
                  <c:v>24428</c:v>
                </c:pt>
                <c:pt idx="6">
                  <c:v>21569</c:v>
                </c:pt>
                <c:pt idx="9">
                  <c:v>18681</c:v>
                </c:pt>
                <c:pt idx="12">
                  <c:v>17352</c:v>
                </c:pt>
              </c:numCache>
            </c:numRef>
          </c:val>
          <c:extLst>
            <c:ext xmlns:c16="http://schemas.microsoft.com/office/drawing/2014/chart" uri="{C3380CC4-5D6E-409C-BE32-E72D297353CC}">
              <c16:uniqueId val="{00000008-A29C-4EE7-9F4F-6CDD6A973F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c:v>
                </c:pt>
                <c:pt idx="3">
                  <c:v>6</c:v>
                </c:pt>
                <c:pt idx="6">
                  <c:v>2</c:v>
                </c:pt>
                <c:pt idx="9">
                  <c:v>1</c:v>
                </c:pt>
                <c:pt idx="12">
                  <c:v>0</c:v>
                </c:pt>
              </c:numCache>
            </c:numRef>
          </c:val>
          <c:extLst>
            <c:ext xmlns:c16="http://schemas.microsoft.com/office/drawing/2014/chart" uri="{C3380CC4-5D6E-409C-BE32-E72D297353CC}">
              <c16:uniqueId val="{00000009-A29C-4EE7-9F4F-6CDD6A973F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35483</c:v>
                </c:pt>
                <c:pt idx="3">
                  <c:v>37479</c:v>
                </c:pt>
                <c:pt idx="6">
                  <c:v>37129</c:v>
                </c:pt>
                <c:pt idx="9">
                  <c:v>35586</c:v>
                </c:pt>
                <c:pt idx="12">
                  <c:v>33179</c:v>
                </c:pt>
              </c:numCache>
            </c:numRef>
          </c:val>
          <c:extLst>
            <c:ext xmlns:c16="http://schemas.microsoft.com/office/drawing/2014/chart" uri="{C3380CC4-5D6E-409C-BE32-E72D297353CC}">
              <c16:uniqueId val="{0000000A-A29C-4EE7-9F4F-6CDD6A973F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2708</c:v>
                </c:pt>
                <c:pt idx="2">
                  <c:v>#N/A</c:v>
                </c:pt>
                <c:pt idx="3">
                  <c:v>#N/A</c:v>
                </c:pt>
                <c:pt idx="4">
                  <c:v>2252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9C-4EE7-9F4F-6CDD6A973F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5472</c:v>
                </c:pt>
                <c:pt idx="1">
                  <c:v>5490</c:v>
                </c:pt>
                <c:pt idx="2">
                  <c:v>5500</c:v>
                </c:pt>
              </c:numCache>
            </c:numRef>
          </c:val>
          <c:extLst>
            <c:ext xmlns:c16="http://schemas.microsoft.com/office/drawing/2014/chart" uri="{C3380CC4-5D6E-409C-BE32-E72D297353CC}">
              <c16:uniqueId val="{00000000-852A-4A29-8E28-ABDEBBBC2E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928</c:v>
                </c:pt>
                <c:pt idx="1">
                  <c:v>931</c:v>
                </c:pt>
                <c:pt idx="2">
                  <c:v>1207</c:v>
                </c:pt>
              </c:numCache>
            </c:numRef>
          </c:val>
          <c:extLst>
            <c:ext xmlns:c16="http://schemas.microsoft.com/office/drawing/2014/chart" uri="{C3380CC4-5D6E-409C-BE32-E72D297353CC}">
              <c16:uniqueId val="{00000001-852A-4A29-8E28-ABDEBBBC2E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8947</c:v>
                </c:pt>
                <c:pt idx="1">
                  <c:v>9188</c:v>
                </c:pt>
                <c:pt idx="2">
                  <c:v>9971</c:v>
                </c:pt>
              </c:numCache>
            </c:numRef>
          </c:val>
          <c:extLst>
            <c:ext xmlns:c16="http://schemas.microsoft.com/office/drawing/2014/chart" uri="{C3380CC4-5D6E-409C-BE32-E72D297353CC}">
              <c16:uniqueId val="{00000002-852A-4A29-8E28-ABDEBBBC2E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{FE7963A8-4F55-47A8-93FE-F51CAAA34E26}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A73-4FB2-AA88-3486EBA31C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{37831C8D-5385-4242-80C2-504019FC5FCA}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73-4FB2-AA88-3486EBA31C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{D3397C42-1421-40FC-8A7E-2CB7775F79EF}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73-4FB2-AA88-3486EBA31C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{03E628BC-484A-4CE6-A129-2AE0985593D9}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73-4FB2-AA88-3486EBA31C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{5B724798-8984-4E83-862A-6926E8858600}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73-4FB2-AA88-3486EBA31C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{2EE412EE-FB75-4EE3-AB93-121C2354809F}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A73-4FB2-AA88-3486EBA31C0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{F31599DC-155D-43F1-A340-BFB80F1138E9}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A73-4FB2-AA88-3486EBA31C0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{01DC87E2-6DE6-4F2D-8907-3FCDF9F14E35}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A73-4FB2-AA88-3486EBA31C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{01111699-7E1E-46C3-9CDC-E016C9017C3F}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A73-4FB2-AA88-3486EBA31C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54.2</c:v>
                </c:pt>
                <c:pt idx="16">
                  <c:v>55.7</c:v>
                </c:pt>
                <c:pt idx="24">
                  <c:v>59.8</c:v>
                </c:pt>
                <c:pt idx="32">
                  <c:v>61.6</c:v>
                </c:pt>
              </c:numCache>
            </c:numRef>
          </c:xVal>
          <c:yVal>
            <c:numRef>
              <c:f>公会計指標分析・財政指標組合せ分析表!$BP$51:$DC$51</c:f>
              <c:numCache>
                <c:formatCode>#,##0.0;"▲ "#,##0.0</c:formatCode>
                <c:ptCount val="40"/>
                <c:pt idx="0">
                  <c:v>16.8</c:v>
                </c:pt>
                <c:pt idx="8">
                  <c:v>13.8</c:v>
                </c:pt>
              </c:numCache>
            </c:numRef>
          </c:yVal>
          <c:smooth val="0"/>
          <c:extLst>
            <c:ext xmlns:c16="http://schemas.microsoft.com/office/drawing/2014/chart" uri="{C3380CC4-5D6E-409C-BE32-E72D297353CC}">
              <c16:uniqueId val="{00000009-6A73-4FB2-AA88-3486EBA31C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{C9C55AE7-A474-4D5F-B796-C2F974619278}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A73-4FB2-AA88-3486EBA31C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{387AB1A7-B43A-4D3D-9CEF-3E1EBE52B43F}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73-4FB2-AA88-3486EBA31C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{47CE5E9D-6B95-463E-9965-A5FAA8CB895C}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73-4FB2-AA88-3486EBA31C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{A57F0A57-8E73-42B6-A58A-6C769C02E39A}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73-4FB2-AA88-3486EBA31C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{629D1334-6AEC-4112-9B70-683B9B424736}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73-4FB2-AA88-3486EBA31C0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{DC463D70-402A-4079-969B-DD562FF90162}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A73-4FB2-AA88-3486EBA31C03}"/>
                </c:ext>
              </c:extLst>
            </c:dLbl>
            <c:dLbl>
              <c:idx val="16"/>
              <c:layout>
                <c:manualLayout>
                  <c:x val="-2.2391760875750597E-2"/>
                  <c:y val="-5.031134205851295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{87999B86-E42E-43D5-A160-9319AA77C422}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A73-4FB2-AA88-3486EBA31C03}"/>
                </c:ext>
              </c:extLst>
            </c:dLbl>
            <c:dLbl>
              <c:idx val="24"/>
              <c:layout>
                <c:manualLayout>
                  <c:x val="-4.1639740424717721E-2"/>
                  <c:y val="-7.916674215321749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{43EE3DFE-0AEB-4344-AD4D-69E3F7F46488}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A73-4FB2-AA88-3486EBA31C0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{52870A55-021E-43C9-B011-9D85F6E49CE8}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A73-4FB2-AA88-3486EBA31C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6A73-4FB2-AA88-3486EBA31C03}"/>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{DB01AEEC-829C-4F12-9E5E-2FA8F4058ED6}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97A-42E7-8BF7-A3EE35FA78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{72815DA8-9ED9-41EE-9CE2-66F3FBEC016E}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7A-42E7-8BF7-A3EE35FA78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{EFB54429-4414-4E1C-A676-0234B51A2A2A}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7A-42E7-8BF7-A3EE35FA78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{B0D5D4A6-1969-4979-BC79-BD6158358E1E}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7A-42E7-8BF7-A3EE35FA78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{FCC3EAB5-AFC6-4F83-B43C-81620E672EFE}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7A-42E7-8BF7-A3EE35FA783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{D5FE540E-F19D-4624-9063-00F3B4F66CE2}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97A-42E7-8BF7-A3EE35FA783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{AA70B598-6B8B-48FA-9E68-E54376ABABC5}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97A-42E7-8BF7-A3EE35FA783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{1F8B1DD1-A7CF-4EFD-A00F-E7B56E1AEE2D}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97A-42E7-8BF7-A3EE35FA783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{2936ED3A-E03D-4CF2-880B-BA5392A6BE59}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97A-42E7-8BF7-A3EE35FA78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6.7</c:v>
                </c:pt>
                <c:pt idx="16">
                  <c:v>6.1</c:v>
                </c:pt>
                <c:pt idx="24">
                  <c:v>5.7</c:v>
                </c:pt>
                <c:pt idx="32">
                  <c:v>6.1</c:v>
                </c:pt>
              </c:numCache>
            </c:numRef>
          </c:xVal>
          <c:yVal>
            <c:numRef>
              <c:f>公会計指標分析・財政指標組合せ分析表!$BP$73:$DC$73</c:f>
              <c:numCache>
                <c:formatCode>#,##0.0;"▲ "#,##0.0</c:formatCode>
                <c:ptCount val="40"/>
                <c:pt idx="0">
                  <c:v>16.8</c:v>
                </c:pt>
                <c:pt idx="8">
                  <c:v>13.8</c:v>
                </c:pt>
              </c:numCache>
            </c:numRef>
          </c:yVal>
          <c:smooth val="0"/>
          <c:extLst>
            <c:ext xmlns:c16="http://schemas.microsoft.com/office/drawing/2014/chart" uri="{C3380CC4-5D6E-409C-BE32-E72D297353CC}">
              <c16:uniqueId val="{00000009-897A-42E7-8BF7-A3EE35FA78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{032635AE-26FE-4004-8E50-041A427BE905}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97A-42E7-8BF7-A3EE35FA78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{C84A04BB-CBFA-4D3E-A2C7-A4EBAE6C964B}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7A-42E7-8BF7-A3EE35FA78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{2C2A91A6-015B-4EE2-A342-503549CEC844}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7A-42E7-8BF7-A3EE35FA78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{35CABB7C-C8D5-41F1-8939-114374D17960}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7A-42E7-8BF7-A3EE35FA78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{D3FEE766-58AC-45AB-88FC-B21FEF3F8910}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7A-42E7-8BF7-A3EE35FA783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{353DC87D-75B2-4360-8558-CF9CCCAF4B5E}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97A-42E7-8BF7-A3EE35FA783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{9AE8F621-F46A-4C4E-88FD-DDC8B92AE27C}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97A-42E7-8BF7-A3EE35FA783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{EBFDE19B-685D-4FFF-9CF7-0B713E40C26F}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97A-42E7-8BF7-A3EE35FA783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{1C389456-166A-4066-A903-0F869912A56B}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97A-42E7-8BF7-A3EE35FA78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897A-42E7-8BF7-A3EE35FA7838}"/>
            </c:ext>
          </c:extLst>
        </c:ser>
        <c:dLbls>
          <c:showLegendKey val="0"/>
          <c:showVal val="1"/>
          <c:showCatName val="0"/>
          <c:showSerName val="0"/>
          <c:showPercent val="0"/>
          <c:showBubbleSize val="0"/>
        </c:dLbls>
        <c:axId val="84219776"/>
        <c:axId val="84234240"/>
      </c:scatterChart>
      <c:valAx>
        <c:axId val="84219776"/>
        <c:scaling>
          <c:orientation val="maxMin"/>
          <c:max val="7.3"/>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BF4C7FE-EB78-4506-88FF-6E20D6AD4A2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98DB41C-6C60-4E99-888A-3FA40656B02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令和３年度の単年度数値は</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％となっており、単年度で比較すると</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その主な要因としては、合併直後に発行した旧合併特例事業債の償還に対する交付税措置が終了したことがあげられる。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市債残高の推移や公債費の動向を十分に管理するとともに、特別会計にかかる公債費繰出額や公債費に準ずる債務負担行為等も管理を徹底し、今後も実質公債費比率を抑制する必要がある。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将来負担比率は、公債費充当可能財源等が将来負担額を上回るため、該当しない。前年度から</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当該比率の改善は、分子である一般会計等（普通会計）の地方債残高が約</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億円減少したことが主な要因にあげられる。</a:t>
          </a:r>
        </a:p>
        <a:p>
          <a:r>
            <a:rPr kumimoji="1" lang="ja-JP" altLang="en-US" sz="1400">
              <a:latin typeface="ＭＳ ゴシック" pitchFamily="49" charset="-128"/>
              <a:ea typeface="ＭＳ ゴシック" pitchFamily="49" charset="-128"/>
            </a:rPr>
            <a:t>　今後も、継続的に地方債の繰上償還を実施し、地方債現在高の累増の抑制に努める。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兵庫県丹波市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地域振興基金を約３億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万円、学校等整備基金を約１億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万円、ふるさと寄附金基金を約１億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万円、地域づくり基金を約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万円取り崩した一方で、地域振興基金に約６億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万円、学校等整備基金に約３億円、ふるさと寄附金基金に約２億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万円、情報基盤整備基金に約２億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財政収支見通しの中で、今後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年間の単純累計額は、約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万円の黒字となるが、単年度では令和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年度以降で収支不足となり、令和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年度までに累計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万円の赤字を見込んでいる。財政調整基金についても取り崩しが増えていくため厳しい見通しであるが、平成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年度の豪雨災害の事例（約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億円取崩）もあるため、災害に備えるための基金残高は維持していく必要がある。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地域振興基金：市民連携の強化及び均衡ある地域振興を図るための事業に要する経費に充当する基金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庁舎整備事業基金：新庁舎建設事業に要する経費に充当する基金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情報基盤整備基金：情報基盤の整備及び更新に要する経費に充当する基金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ふるさと寄附金基金：市のまちづくりに対する寄附金を財源とし寄附者の意向を反映した事業を推進するために要する経費に充当する基金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学校等整備基金：学校等の新築、改築及び改修に要する経費に充当する基金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地域振興基金を約３億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万円、学校等整備基金を約１億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万円取り崩した一方で、地域振興基金に約６億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万円、学校等整備基金に約３億円を積み立てたこと等により、基金全体としては約７億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地域振興基金：地域振興を図る事業に毎年約５億円充当しているので、今後も事業を継続するため、引き続き、基金を積み立てていく。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庁舎整備事業基金：新庁舎の建設を凍結したため、令和５年度予算において、基金の積立予定はない。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取り崩しをせずに、約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％を目安として積立等を行っている。平成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年の豪雨災害では約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億円を取り崩したため、こうした災害にも備えるために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取り崩しをせずに、約２億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令和５年度予算において、減債基金の積立予定はないが、今後、繰上償還等が必要となったときは基金積立を順次行っていく。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521D793-D810-400D-A199-34D26DE56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0DDAA70-A74F-43E4-8327-24F7C9B14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491452F-BC14-4DFC-91CC-EA100D91ACE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E5AC60E9-27F7-4D7A-AF2D-20AA7D0CA6D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F214CA2B-C9DA-4696-AB1D-8E670D51884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ED4A3C42-6F9C-433F-BC8E-D9E0CAF2158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95241784-89CF-4790-AF24-8334CDD31AE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9DC0956E-ABAD-4D7F-8CD7-00A4F504A16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3521EF6-BFE7-436F-B51A-966D5BFE8B3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D0AE6D3-C6A3-4636-A1E1-326485C362D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A55D1478-5B92-4F9E-AF6D-5E8F06D052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2A6DBAF6-3FD3-4FA4-B7D0-6CBD84739B2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A6676CCB-28B9-4733-B7EA-3CFB121316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730D0B75-F42B-48A5-96A6-2627F7C7BF6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6AE23D6A-C953-4060-BEC1-6B8A7A6D3E4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28A7FA21-0500-4291-8067-71926047D11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860C36DC-2E55-4B96-AC3E-3483D99D1DD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B978A82C-3E4D-4957-B584-80BABF09839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62,411
61,506
493.21
39,002,738
36,836,472
1,942,451
21,457,353
33,179,087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A9206AD9-8317-46E2-AAC6-5C30C73C5C6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7251C71C-D123-4D8A-9A1A-0428F2FD3C3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ED568A99-2D6C-4C22-B514-0BD5449BFF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647B27BD-8B24-4024-9A44-CB1D7CFF17A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45BD4FCC-F05B-4680-8F76-DBE09326A47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C1283E97-ED41-41E8-97B6-74769A62AC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822DDEE-5653-4739-A12D-018B6ADFA9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EE53D901-7303-4520-B3CA-A3D514904F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EC6E2149-6034-4B2C-87E4-67CC66DFAC9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E44A21F5-9DE3-42C1-906D-39092BE0640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5F56E1F4-C2D5-440C-BB0D-93216C13D7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3BC693CE-AD13-45DA-A7AE-2A0BB3ABB9A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3787F63A-9849-4D00-B461-4B217F8DBD0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B0D2C112-E411-428D-B9A0-CAEF1F60259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2BA64CF4-5401-4DA5-A26A-D1779CA1D82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689FD394-B6FE-43AD-B502-19EEEDBC1B1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B8676C7D-648B-4A7D-9082-ADC7DC7FA13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D6D2D06D-B886-4655-AC39-79CDB268983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85128702-CD2A-4CA7-A1DE-7C0A4A9A1FC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B93C4FE8-85C9-4E2F-A2A3-D753A6606FC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C13E8891-5061-4DE3-BAA6-FE9D435BA7A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363C4638-F3EC-47DE-A53F-416DB9E2328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36FBAC9E-9FFE-4BFD-A49A-E8FA4E71911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C605402-2ACD-4268-A86D-0BB08E83998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E8E43BDD-E125-452B-A28A-978F220823E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CACC5F99-8100-4D46-8CDF-703E9120F5D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59853919-BE26-451D-A0BF-7BB6A754CC0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E971560B-681D-42BF-A8B9-D713BC8BD28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2FFB1F53-6610-4315-B075-64F97E7CFED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BAFAA80E-AE86-4920-A5E5-D812B6319D1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4CEB2C5-CFAD-4C6D-85C0-D3BE9EF2AEA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25AAFC94-DFD9-442D-B270-8EE9C4E2AC3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1322FE97-C3B8-4738-BC31-A3ADB94B727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7A53A4EB-53B7-437B-B818-63FDBC71F36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D9D652A-2D0C-46BC-AB3E-E46179CBAAB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有形固定資産減価償却率については、類似団体内平均値を下回っているが、上昇傾向にあるため、施設の統廃合や施設自体の必要性を検討するなど、計画的な資産管理・運用が今後の課題となる。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年度に策定した公共施設等総合管理計画において、公共施設などの延べ床面積を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％以上縮減するという目標を掲げ、老朽化した施設の集約化・複合化や除却を進めている。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774831C-428E-4504-8516-9430C476ACD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B85733BA-42C0-4208-8760-CD7336B357E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6FBAD77A-8241-4C3E-8F4E-4B2B1BEF913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BEBD21BA-8F10-419E-99EB-0FEE2F2D011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A18F1191-E0C7-4ADB-944D-EC3C742F63C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79DAA6FF-1F9A-4DBC-97AC-DB64B51DCFC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818D1670-B9C2-4A11-B178-6CE18BD4B66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D334F450-1A98-4715-B8E7-D1C9FC62F20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42F3E0C-F1A7-40D9-B3E5-4B3859E549F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4CF28BB-FA00-44C5-9ED0-6376B78960A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86861B07-9C03-493F-B177-632ACD778EF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DF15C640-104F-4593-BEA0-13488BAA19A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A4397AF-7101-44D3-95F0-46B21A2ECE4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5E630D3-FB55-4C78-A3A9-649C6A706EE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53FFBFA3-CD52-4871-8850-48BA17D63FC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C279B0D-8FEE-4821-9847-8A4B9DA610E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1" name="直線コネクタ 70">
          <a:extLst>
            <a:ext uri="{FF2B5EF4-FFF2-40B4-BE49-F238E27FC236}">
              <a16:creationId xmlns:a16="http://schemas.microsoft.com/office/drawing/2014/main" id="{542B9FC9-E3EF-4E67-955F-F5E05A93150E}"/>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2" name="有形固定資産減価償却率最小値テキスト">
          <a:extLst>
            <a:ext uri="{FF2B5EF4-FFF2-40B4-BE49-F238E27FC236}">
              <a16:creationId xmlns:a16="http://schemas.microsoft.com/office/drawing/2014/main" id="{52B7A6EC-ADE5-42E0-B88B-279A3D53A5D6}"/>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3" name="直線コネクタ 72">
          <a:extLst>
            <a:ext uri="{FF2B5EF4-FFF2-40B4-BE49-F238E27FC236}">
              <a16:creationId xmlns:a16="http://schemas.microsoft.com/office/drawing/2014/main" id="{E0E9C1E0-5759-4097-979C-D48BDC64A5FC}"/>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4" name="有形固定資産減価償却率最大値テキスト">
          <a:extLst>
            <a:ext uri="{FF2B5EF4-FFF2-40B4-BE49-F238E27FC236}">
              <a16:creationId xmlns:a16="http://schemas.microsoft.com/office/drawing/2014/main" id="{EAC904BE-B618-4896-943F-60C8AB2C3C76}"/>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5" name="直線コネクタ 74">
          <a:extLst>
            <a:ext uri="{FF2B5EF4-FFF2-40B4-BE49-F238E27FC236}">
              <a16:creationId xmlns:a16="http://schemas.microsoft.com/office/drawing/2014/main" id="{B5A68DD9-0CDE-4604-9056-4FA6787EE9F4}"/>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6" name="有形固定資産減価償却率平均値テキスト">
          <a:extLst>
            <a:ext uri="{FF2B5EF4-FFF2-40B4-BE49-F238E27FC236}">
              <a16:creationId xmlns:a16="http://schemas.microsoft.com/office/drawing/2014/main" id="{C96F192E-39F9-428E-8C17-BBC89D95751C}"/>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フローチャート: 判断 76">
          <a:extLst>
            <a:ext uri="{FF2B5EF4-FFF2-40B4-BE49-F238E27FC236}">
              <a16:creationId xmlns:a16="http://schemas.microsoft.com/office/drawing/2014/main" id="{AB65806F-EABD-49AE-A9DF-DB2EC23108FD}"/>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8" name="フローチャート: 判断 77">
          <a:extLst>
            <a:ext uri="{FF2B5EF4-FFF2-40B4-BE49-F238E27FC236}">
              <a16:creationId xmlns:a16="http://schemas.microsoft.com/office/drawing/2014/main" id="{D71112C7-62BC-440A-AA5A-38E42AB77917}"/>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9" name="フローチャート: 判断 78">
          <a:extLst>
            <a:ext uri="{FF2B5EF4-FFF2-40B4-BE49-F238E27FC236}">
              <a16:creationId xmlns:a16="http://schemas.microsoft.com/office/drawing/2014/main" id="{0A466F0E-4BDB-403D-8A1B-2416B8A810EC}"/>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0" name="フローチャート: 判断 79">
          <a:extLst>
            <a:ext uri="{FF2B5EF4-FFF2-40B4-BE49-F238E27FC236}">
              <a16:creationId xmlns:a16="http://schemas.microsoft.com/office/drawing/2014/main" id="{8D29191D-FADB-466D-8DE5-A1AC9C9F01E1}"/>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1" name="フローチャート: 判断 80">
          <a:extLst>
            <a:ext uri="{FF2B5EF4-FFF2-40B4-BE49-F238E27FC236}">
              <a16:creationId xmlns:a16="http://schemas.microsoft.com/office/drawing/2014/main" id="{27C8EF27-0096-4F01-B14C-08340F25004B}"/>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9653221-CE0E-451F-8BC5-563D24D5A35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652425C-6E13-4307-BE04-D7B6155E426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84C5027-D17D-4720-9416-9771D7FDD32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67AB00C-CCB5-4766-B83A-DE918F4A917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1BD2789-B7E6-438C-A67E-DC5CED58823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7" name="楕円 86">
          <a:extLst>
            <a:ext uri="{FF2B5EF4-FFF2-40B4-BE49-F238E27FC236}">
              <a16:creationId xmlns:a16="http://schemas.microsoft.com/office/drawing/2014/main" id="{06967A5A-85CA-4153-ACC5-F352567908BF}"/>
            </a:ext>
          </a:extLst>
        </xdr:cNvPr>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147125</xdr:rowOff>
    </xdr:from>
    <xdr:ext cx="405111" cy="259045"/>
    <xdr:sp macro="" textlink="">
      <xdr:nvSpPr>
        <xdr:cNvPr id="88" name="有形固定資産減価償却率該当値テキスト">
          <a:extLst>
            <a:ext uri="{FF2B5EF4-FFF2-40B4-BE49-F238E27FC236}">
              <a16:creationId xmlns:a16="http://schemas.microsoft.com/office/drawing/2014/main" id="{ED2497B4-A780-4604-89AF-E759446C903C}"/>
            </a:ext>
          </a:extLst>
        </xdr:cNvPr>
        <xdr:cNvSpPr txBox="1"/>
      </xdr:nvSpPr>
      <xdr:spPr>
        <a:xfrm>
          <a:off x="4813300"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89" name="楕円 88">
          <a:extLst>
            <a:ext uri="{FF2B5EF4-FFF2-40B4-BE49-F238E27FC236}">
              <a16:creationId xmlns:a16="http://schemas.microsoft.com/office/drawing/2014/main" id="{FA9D65A8-37DD-43AE-A8EF-C8C7ECDA03DA}"/>
            </a:ext>
          </a:extLst>
        </xdr:cNvPr>
        <xdr:cNvSpPr/>
      </xdr:nvSpPr>
      <xdr:spPr>
        <a:xfrm>
          <a:off x="4000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31</xdr:row>
      <xdr:rowOff>3598</xdr:rowOff>
    </xdr:to>
    <xdr:cxnSp macro="">
      <xdr:nvCxnSpPr>
        <xdr:cNvPr id="90" name="直線コネクタ 89">
          <a:extLst>
            <a:ext uri="{FF2B5EF4-FFF2-40B4-BE49-F238E27FC236}">
              <a16:creationId xmlns:a16="http://schemas.microsoft.com/office/drawing/2014/main" id="{43006AE7-1601-41D1-B34F-81E14E08ADC3}"/>
            </a:ext>
          </a:extLst>
        </xdr:cNvPr>
        <xdr:cNvCxnSpPr/>
      </xdr:nvCxnSpPr>
      <xdr:spPr>
        <a:xfrm>
          <a:off x="4051300" y="602530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91" name="楕円 90">
          <a:extLst>
            <a:ext uri="{FF2B5EF4-FFF2-40B4-BE49-F238E27FC236}">
              <a16:creationId xmlns:a16="http://schemas.microsoft.com/office/drawing/2014/main" id="{EC935839-18E2-468C-BC7A-554540F2BB48}"/>
            </a:ext>
          </a:extLst>
        </xdr:cNvPr>
        <xdr:cNvSpPr/>
      </xdr:nvSpPr>
      <xdr:spPr>
        <a:xfrm>
          <a:off x="3238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30</xdr:row>
      <xdr:rowOff>110278</xdr:rowOff>
    </xdr:to>
    <xdr:cxnSp macro="">
      <xdr:nvCxnSpPr>
        <xdr:cNvPr id="92" name="直線コネクタ 91">
          <a:extLst>
            <a:ext uri="{FF2B5EF4-FFF2-40B4-BE49-F238E27FC236}">
              <a16:creationId xmlns:a16="http://schemas.microsoft.com/office/drawing/2014/main" id="{9B9CBA0B-CCF4-43AF-BFC0-52E9519110CF}"/>
            </a:ext>
          </a:extLst>
        </xdr:cNvPr>
        <xdr:cNvCxnSpPr/>
      </xdr:nvCxnSpPr>
      <xdr:spPr>
        <a:xfrm>
          <a:off x="3289300" y="5877772"/>
          <a:ext cx="762000" cy="1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29422</xdr:rowOff>
    </xdr:from>
    <xdr:to>
      <xdr:col>11</xdr:col>
      <xdr:colOff>187325</xdr:colOff>
      <xdr:row>29</xdr:row>
      <xdr:rowOff>131022</xdr:rowOff>
    </xdr:to>
    <xdr:sp macro="" textlink="">
      <xdr:nvSpPr>
        <xdr:cNvPr id="93" name="楕円 92">
          <a:extLst>
            <a:ext uri="{FF2B5EF4-FFF2-40B4-BE49-F238E27FC236}">
              <a16:creationId xmlns:a16="http://schemas.microsoft.com/office/drawing/2014/main" id="{EE0D97D2-AEA0-4C94-B6C7-866AB2F1DAA5}"/>
            </a:ext>
          </a:extLst>
        </xdr:cNvPr>
        <xdr:cNvSpPr/>
      </xdr:nvSpPr>
      <xdr:spPr>
        <a:xfrm>
          <a:off x="2476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80222</xdr:rowOff>
    </xdr:from>
    <xdr:to>
      <xdr:col>15</xdr:col>
      <xdr:colOff>136525</xdr:colOff>
      <xdr:row>29</xdr:row>
      <xdr:rowOff>134197</xdr:rowOff>
    </xdr:to>
    <xdr:cxnSp macro="">
      <xdr:nvCxnSpPr>
        <xdr:cNvPr id="94" name="直線コネクタ 93">
          <a:extLst>
            <a:ext uri="{FF2B5EF4-FFF2-40B4-BE49-F238E27FC236}">
              <a16:creationId xmlns:a16="http://schemas.microsoft.com/office/drawing/2014/main" id="{1B7D8106-BE37-4277-A113-39CEC7DF01B9}"/>
            </a:ext>
          </a:extLst>
        </xdr:cNvPr>
        <xdr:cNvCxnSpPr/>
      </xdr:nvCxnSpPr>
      <xdr:spPr>
        <a:xfrm>
          <a:off x="2527300" y="582379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4233</xdr:rowOff>
    </xdr:from>
    <xdr:to>
      <xdr:col>7</xdr:col>
      <xdr:colOff>187325</xdr:colOff>
      <xdr:row>29</xdr:row>
      <xdr:rowOff>105833</xdr:rowOff>
    </xdr:to>
    <xdr:sp macro="" textlink="">
      <xdr:nvSpPr>
        <xdr:cNvPr id="95" name="楕円 94">
          <a:extLst>
            <a:ext uri="{FF2B5EF4-FFF2-40B4-BE49-F238E27FC236}">
              <a16:creationId xmlns:a16="http://schemas.microsoft.com/office/drawing/2014/main" id="{C0C4F043-EFC0-4BB3-AF5F-ECB90EB622E6}"/>
            </a:ext>
          </a:extLst>
        </xdr:cNvPr>
        <xdr:cNvSpPr/>
      </xdr:nvSpPr>
      <xdr:spPr>
        <a:xfrm>
          <a:off x="1714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55033</xdr:rowOff>
    </xdr:from>
    <xdr:to>
      <xdr:col>11</xdr:col>
      <xdr:colOff>136525</xdr:colOff>
      <xdr:row>29</xdr:row>
      <xdr:rowOff>80222</xdr:rowOff>
    </xdr:to>
    <xdr:cxnSp macro="">
      <xdr:nvCxnSpPr>
        <xdr:cNvPr id="96" name="直線コネクタ 95">
          <a:extLst>
            <a:ext uri="{FF2B5EF4-FFF2-40B4-BE49-F238E27FC236}">
              <a16:creationId xmlns:a16="http://schemas.microsoft.com/office/drawing/2014/main" id="{D629B41F-0854-4E87-A754-2EACC0F27F54}"/>
            </a:ext>
          </a:extLst>
        </xdr:cNvPr>
        <xdr:cNvCxnSpPr/>
      </xdr:nvCxnSpPr>
      <xdr:spPr>
        <a:xfrm>
          <a:off x="1765300" y="579860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7" name="n_1aveValue有形固定資産減価償却率">
          <a:extLst>
            <a:ext uri="{FF2B5EF4-FFF2-40B4-BE49-F238E27FC236}">
              <a16:creationId xmlns:a16="http://schemas.microsoft.com/office/drawing/2014/main" id="{5704794D-472D-4A79-BB76-319BFBF32180}"/>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8" name="n_2aveValue有形固定資産減価償却率">
          <a:extLst>
            <a:ext uri="{FF2B5EF4-FFF2-40B4-BE49-F238E27FC236}">
              <a16:creationId xmlns:a16="http://schemas.microsoft.com/office/drawing/2014/main" id="{6FF5679C-DDE3-48B9-B70A-6DBEA3BB7600}"/>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9" name="n_3aveValue有形固定資産減価償却率">
          <a:extLst>
            <a:ext uri="{FF2B5EF4-FFF2-40B4-BE49-F238E27FC236}">
              <a16:creationId xmlns:a16="http://schemas.microsoft.com/office/drawing/2014/main" id="{91588312-88D5-4B3E-97D6-32B1EF2C8146}"/>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0" name="n_4aveValue有形固定資産減価償却率">
          <a:extLst>
            <a:ext uri="{FF2B5EF4-FFF2-40B4-BE49-F238E27FC236}">
              <a16:creationId xmlns:a16="http://schemas.microsoft.com/office/drawing/2014/main" id="{50B6A8BC-1EF7-4805-AB05-8B75A428325C}"/>
            </a:ext>
          </a:extLst>
        </xdr:cNvPr>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101" name="n_1mainValue有形固定資産減価償却率">
          <a:extLst>
            <a:ext uri="{FF2B5EF4-FFF2-40B4-BE49-F238E27FC236}">
              <a16:creationId xmlns:a16="http://schemas.microsoft.com/office/drawing/2014/main" id="{600B880D-F834-4537-A62F-00E763B7FF37}"/>
            </a:ext>
          </a:extLst>
        </xdr:cNvPr>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102" name="n_2mainValue有形固定資産減価償却率">
          <a:extLst>
            <a:ext uri="{FF2B5EF4-FFF2-40B4-BE49-F238E27FC236}">
              <a16:creationId xmlns:a16="http://schemas.microsoft.com/office/drawing/2014/main" id="{BE94A534-4D2A-41B8-85D2-31EDCD335B2D}"/>
            </a:ext>
          </a:extLst>
        </xdr:cNvPr>
        <xdr:cNvSpPr txBox="1"/>
      </xdr:nvSpPr>
      <xdr:spPr>
        <a:xfrm>
          <a:off x="3086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103" name="n_3mainValue有形固定資産減価償却率">
          <a:extLst>
            <a:ext uri="{FF2B5EF4-FFF2-40B4-BE49-F238E27FC236}">
              <a16:creationId xmlns:a16="http://schemas.microsoft.com/office/drawing/2014/main" id="{8DFFC66A-7B07-4671-ABE5-FFFB9263DEBC}"/>
            </a:ext>
          </a:extLst>
        </xdr:cNvPr>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122360</xdr:rowOff>
    </xdr:from>
    <xdr:ext cx="405111" cy="259045"/>
    <xdr:sp macro="" textlink="">
      <xdr:nvSpPr>
        <xdr:cNvPr id="104" name="n_4mainValue有形固定資産減価償却率">
          <a:extLst>
            <a:ext uri="{FF2B5EF4-FFF2-40B4-BE49-F238E27FC236}">
              <a16:creationId xmlns:a16="http://schemas.microsoft.com/office/drawing/2014/main" id="{44D39D59-051B-41C2-9BEC-E69C4E2057D7}"/>
            </a:ext>
          </a:extLst>
        </xdr:cNvPr>
        <xdr:cNvSpPr txBox="1"/>
      </xdr:nvSpPr>
      <xdr:spPr>
        <a:xfrm>
          <a:off x="1562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FC52AC5A-72A6-4A73-8A66-512E1027AFC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845E1724-BBBC-4434-82CD-B7F355BB52C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24376A95-064E-4655-A6E0-97ABF3E4968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9A6123CF-BF71-4979-B288-0CE760DA2E0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D28A0192-F938-4125-A74C-03C7AB3C144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25808659-29F5-4B6E-A898-B397A00AE98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421DA261-A47B-4C88-93BA-928A1927882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2B263C24-12C4-4C2D-B210-EEC1184154B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78D9A01A-D391-4A6A-A889-6B193831327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4EF002A-BAD6-4670-BD40-829878C1292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4385486-823F-466A-9303-88F498E0379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5BC6A78-6A2D-4E90-94AC-27678F46C4D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456C43BB-E87B-482E-AA59-6E7D8E83999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債務償還比率については、類似団体内平均値をやや下回っている。平成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年度以降、下水道事業に係る企業債の残高が減少に転じ、公営企業繰入見込額の減少に伴い、償還比率は改善傾向にある。引き続き、市債残高の抑制と経常一般財源の確保に努める必要がある。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D273648C-AC2A-4F8B-952C-99ECA1B1B60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51C2016D-3822-4D30-A8DB-0FA141A2032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D10B782C-54D9-4B90-907D-C8EC4D3F069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DC2E06B5-7BBB-4F1F-91B4-FE34E5DFE15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6F4BFAE-C746-453A-B00F-DCA5EFF5A02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C9ED7335-6388-4153-A1DB-9B0F3778E97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FB57CF49-83E9-4A34-9A15-8D7F7966957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72D17C5D-BE29-4E16-9F40-F1B5E8E58EB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4888E09F-6F9F-44D1-B28F-71441CCFE08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D1399262-AAA0-4965-8568-D2A04C15927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7F9E945E-1444-4448-B533-24090ACB98E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9B382868-14FC-447D-A31E-8AD7452139F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A3859379-32B5-44B8-B0CE-C42D5EF4CCD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7EF45569-96E4-489C-9DEF-5A03DFA7252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125CAA42-606A-4B78-9E76-AD8F5563BEB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3E2139F2-2449-43FC-898A-90D7BA45255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CF5CA2C5-6A60-405E-A17E-9B45FB8DDA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5" name="直線コネクタ 134">
          <a:extLst>
            <a:ext uri="{FF2B5EF4-FFF2-40B4-BE49-F238E27FC236}">
              <a16:creationId xmlns:a16="http://schemas.microsoft.com/office/drawing/2014/main" id="{C4179C27-E033-4882-8AFB-96805DE4C9C4}"/>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6" name="債務償還比率最小値テキスト">
          <a:extLst>
            <a:ext uri="{FF2B5EF4-FFF2-40B4-BE49-F238E27FC236}">
              <a16:creationId xmlns:a16="http://schemas.microsoft.com/office/drawing/2014/main" id="{96CE7D73-B57D-4EFD-8454-5A376A5560E5}"/>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7" name="直線コネクタ 136">
          <a:extLst>
            <a:ext uri="{FF2B5EF4-FFF2-40B4-BE49-F238E27FC236}">
              <a16:creationId xmlns:a16="http://schemas.microsoft.com/office/drawing/2014/main" id="{4AB8E906-1A86-4D1E-A0F7-95A13B22A677}"/>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A7EFCE59-1F0A-435B-85F0-0C846111543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8F5FA568-316D-4307-8B49-F5744270E25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0" name="債務償還比率平均値テキスト">
          <a:extLst>
            <a:ext uri="{FF2B5EF4-FFF2-40B4-BE49-F238E27FC236}">
              <a16:creationId xmlns:a16="http://schemas.microsoft.com/office/drawing/2014/main" id="{C05451DE-4AAF-4139-B7DF-671025D12B24}"/>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1" name="フローチャート: 判断 140">
          <a:extLst>
            <a:ext uri="{FF2B5EF4-FFF2-40B4-BE49-F238E27FC236}">
              <a16:creationId xmlns:a16="http://schemas.microsoft.com/office/drawing/2014/main" id="{CDDFDC72-A106-4D91-A310-D89800E71F8B}"/>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2" name="フローチャート: 判断 141">
          <a:extLst>
            <a:ext uri="{FF2B5EF4-FFF2-40B4-BE49-F238E27FC236}">
              <a16:creationId xmlns:a16="http://schemas.microsoft.com/office/drawing/2014/main" id="{B8D79789-75FD-4D4C-A50A-74430540F5E7}"/>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3" name="フローチャート: 判断 142">
          <a:extLst>
            <a:ext uri="{FF2B5EF4-FFF2-40B4-BE49-F238E27FC236}">
              <a16:creationId xmlns:a16="http://schemas.microsoft.com/office/drawing/2014/main" id="{4DC29AB0-68E3-4502-822C-1F41BB0E2C95}"/>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4" name="フローチャート: 判断 143">
          <a:extLst>
            <a:ext uri="{FF2B5EF4-FFF2-40B4-BE49-F238E27FC236}">
              <a16:creationId xmlns:a16="http://schemas.microsoft.com/office/drawing/2014/main" id="{5CEA7002-EDFA-4BB4-BB43-00E4B35837AE}"/>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5" name="フローチャート: 判断 144">
          <a:extLst>
            <a:ext uri="{FF2B5EF4-FFF2-40B4-BE49-F238E27FC236}">
              <a16:creationId xmlns:a16="http://schemas.microsoft.com/office/drawing/2014/main" id="{9A333A03-D51B-439E-8BED-9D77324CB578}"/>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69E55F0-56A2-4EC6-8335-8DDD3C4CD3F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1D8EEE3-CEC7-4C09-B935-BDD1F095648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4A44D78-3456-41F8-A874-108C68E3C12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9FCFFFC-CD67-4917-9B10-E4677AAC43A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BA2980B-4185-4D1B-89A6-0127DF9E7D8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159167</xdr:rowOff>
    </xdr:from>
    <xdr:to>
      <xdr:col>76</xdr:col>
      <xdr:colOff>73025</xdr:colOff>
      <xdr:row>30</xdr:row>
      <xdr:rowOff>89317</xdr:rowOff>
    </xdr:to>
    <xdr:sp macro="" textlink="">
      <xdr:nvSpPr>
        <xdr:cNvPr id="151" name="楕円 150">
          <a:extLst>
            <a:ext uri="{FF2B5EF4-FFF2-40B4-BE49-F238E27FC236}">
              <a16:creationId xmlns:a16="http://schemas.microsoft.com/office/drawing/2014/main" id="{C2E4D530-B964-4E6A-874A-68551E996E50}"/>
            </a:ext>
          </a:extLst>
        </xdr:cNvPr>
        <xdr:cNvSpPr/>
      </xdr:nvSpPr>
      <xdr:spPr>
        <a:xfrm>
          <a:off x="14744700" y="59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10594</xdr:rowOff>
    </xdr:from>
    <xdr:ext cx="469744" cy="259045"/>
    <xdr:sp macro="" textlink="">
      <xdr:nvSpPr>
        <xdr:cNvPr id="152" name="債務償還比率該当値テキスト">
          <a:extLst>
            <a:ext uri="{FF2B5EF4-FFF2-40B4-BE49-F238E27FC236}">
              <a16:creationId xmlns:a16="http://schemas.microsoft.com/office/drawing/2014/main" id="{E4782221-E04D-4385-83F4-5F1DE7986E1D}"/>
            </a:ext>
          </a:extLst>
        </xdr:cNvPr>
        <xdr:cNvSpPr txBox="1"/>
      </xdr:nvSpPr>
      <xdr:spPr>
        <a:xfrm>
          <a:off x="14846300" y="57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31088</xdr:rowOff>
    </xdr:from>
    <xdr:to>
      <xdr:col>72</xdr:col>
      <xdr:colOff>123825</xdr:colOff>
      <xdr:row>31</xdr:row>
      <xdr:rowOff>132688</xdr:rowOff>
    </xdr:to>
    <xdr:sp macro="" textlink="">
      <xdr:nvSpPr>
        <xdr:cNvPr id="153" name="楕円 152">
          <a:extLst>
            <a:ext uri="{FF2B5EF4-FFF2-40B4-BE49-F238E27FC236}">
              <a16:creationId xmlns:a16="http://schemas.microsoft.com/office/drawing/2014/main" id="{BB0286B4-0EE8-4764-A191-BD21F1D816CD}"/>
            </a:ext>
          </a:extLst>
        </xdr:cNvPr>
        <xdr:cNvSpPr/>
      </xdr:nvSpPr>
      <xdr:spPr>
        <a:xfrm>
          <a:off x="14033500" y="61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38517</xdr:rowOff>
    </xdr:from>
    <xdr:to>
      <xdr:col>76</xdr:col>
      <xdr:colOff>22225</xdr:colOff>
      <xdr:row>31</xdr:row>
      <xdr:rowOff>81888</xdr:rowOff>
    </xdr:to>
    <xdr:cxnSp macro="">
      <xdr:nvCxnSpPr>
        <xdr:cNvPr id="154" name="直線コネクタ 153">
          <a:extLst>
            <a:ext uri="{FF2B5EF4-FFF2-40B4-BE49-F238E27FC236}">
              <a16:creationId xmlns:a16="http://schemas.microsoft.com/office/drawing/2014/main" id="{ADB4E3DA-622E-49E2-A8E8-122485918AC7}"/>
            </a:ext>
          </a:extLst>
        </xdr:cNvPr>
        <xdr:cNvCxnSpPr/>
      </xdr:nvCxnSpPr>
      <xdr:spPr>
        <a:xfrm flipV="1">
          <a:off x="14084300" y="5953542"/>
          <a:ext cx="711200" cy="2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48668</xdr:rowOff>
    </xdr:from>
    <xdr:to>
      <xdr:col>68</xdr:col>
      <xdr:colOff>123825</xdr:colOff>
      <xdr:row>31</xdr:row>
      <xdr:rowOff>150268</xdr:rowOff>
    </xdr:to>
    <xdr:sp macro="" textlink="">
      <xdr:nvSpPr>
        <xdr:cNvPr id="155" name="楕円 154">
          <a:extLst>
            <a:ext uri="{FF2B5EF4-FFF2-40B4-BE49-F238E27FC236}">
              <a16:creationId xmlns:a16="http://schemas.microsoft.com/office/drawing/2014/main" id="{82787211-3D08-42C0-B23E-B13F8B357014}"/>
            </a:ext>
          </a:extLst>
        </xdr:cNvPr>
        <xdr:cNvSpPr/>
      </xdr:nvSpPr>
      <xdr:spPr>
        <a:xfrm>
          <a:off x="13271500" y="61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81888</xdr:rowOff>
    </xdr:from>
    <xdr:to>
      <xdr:col>72</xdr:col>
      <xdr:colOff>73025</xdr:colOff>
      <xdr:row>31</xdr:row>
      <xdr:rowOff>99468</xdr:rowOff>
    </xdr:to>
    <xdr:cxnSp macro="">
      <xdr:nvCxnSpPr>
        <xdr:cNvPr id="156" name="直線コネクタ 155">
          <a:extLst>
            <a:ext uri="{FF2B5EF4-FFF2-40B4-BE49-F238E27FC236}">
              <a16:creationId xmlns:a16="http://schemas.microsoft.com/office/drawing/2014/main" id="{DD6FEB15-361C-442E-9998-8355FD9B43D8}"/>
            </a:ext>
          </a:extLst>
        </xdr:cNvPr>
        <xdr:cNvCxnSpPr/>
      </xdr:nvCxnSpPr>
      <xdr:spPr>
        <a:xfrm flipV="1">
          <a:off x="13322300" y="6168363"/>
          <a:ext cx="762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77969</xdr:rowOff>
    </xdr:from>
    <xdr:to>
      <xdr:col>64</xdr:col>
      <xdr:colOff>123825</xdr:colOff>
      <xdr:row>32</xdr:row>
      <xdr:rowOff>8119</xdr:rowOff>
    </xdr:to>
    <xdr:sp macro="" textlink="">
      <xdr:nvSpPr>
        <xdr:cNvPr id="157" name="楕円 156">
          <a:extLst>
            <a:ext uri="{FF2B5EF4-FFF2-40B4-BE49-F238E27FC236}">
              <a16:creationId xmlns:a16="http://schemas.microsoft.com/office/drawing/2014/main" id="{44AAC107-3253-4354-9F80-D1FFA599A260}"/>
            </a:ext>
          </a:extLst>
        </xdr:cNvPr>
        <xdr:cNvSpPr/>
      </xdr:nvSpPr>
      <xdr:spPr>
        <a:xfrm>
          <a:off x="12509500" y="61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99468</xdr:rowOff>
    </xdr:from>
    <xdr:to>
      <xdr:col>68</xdr:col>
      <xdr:colOff>73025</xdr:colOff>
      <xdr:row>31</xdr:row>
      <xdr:rowOff>128769</xdr:rowOff>
    </xdr:to>
    <xdr:cxnSp macro="">
      <xdr:nvCxnSpPr>
        <xdr:cNvPr id="158" name="直線コネクタ 157">
          <a:extLst>
            <a:ext uri="{FF2B5EF4-FFF2-40B4-BE49-F238E27FC236}">
              <a16:creationId xmlns:a16="http://schemas.microsoft.com/office/drawing/2014/main" id="{856FF6E8-1745-4EC6-95F0-C79677C8F6E7}"/>
            </a:ext>
          </a:extLst>
        </xdr:cNvPr>
        <xdr:cNvCxnSpPr/>
      </xdr:nvCxnSpPr>
      <xdr:spPr>
        <a:xfrm flipV="1">
          <a:off x="12560300" y="6185943"/>
          <a:ext cx="762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82904</xdr:rowOff>
    </xdr:from>
    <xdr:to>
      <xdr:col>60</xdr:col>
      <xdr:colOff>123825</xdr:colOff>
      <xdr:row>32</xdr:row>
      <xdr:rowOff>13054</xdr:rowOff>
    </xdr:to>
    <xdr:sp macro="" textlink="">
      <xdr:nvSpPr>
        <xdr:cNvPr id="159" name="楕円 158">
          <a:extLst>
            <a:ext uri="{FF2B5EF4-FFF2-40B4-BE49-F238E27FC236}">
              <a16:creationId xmlns:a16="http://schemas.microsoft.com/office/drawing/2014/main" id="{F90E6E4A-59DC-46B9-A74B-215D6FFD10BE}"/>
            </a:ext>
          </a:extLst>
        </xdr:cNvPr>
        <xdr:cNvSpPr/>
      </xdr:nvSpPr>
      <xdr:spPr>
        <a:xfrm>
          <a:off x="11747500" y="61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128769</xdr:rowOff>
    </xdr:from>
    <xdr:to>
      <xdr:col>64</xdr:col>
      <xdr:colOff>73025</xdr:colOff>
      <xdr:row>31</xdr:row>
      <xdr:rowOff>133704</xdr:rowOff>
    </xdr:to>
    <xdr:cxnSp macro="">
      <xdr:nvCxnSpPr>
        <xdr:cNvPr id="160" name="直線コネクタ 159">
          <a:extLst>
            <a:ext uri="{FF2B5EF4-FFF2-40B4-BE49-F238E27FC236}">
              <a16:creationId xmlns:a16="http://schemas.microsoft.com/office/drawing/2014/main" id="{1C060AB7-861F-4A17-AB78-E0F511651E25}"/>
            </a:ext>
          </a:extLst>
        </xdr:cNvPr>
        <xdr:cNvCxnSpPr/>
      </xdr:nvCxnSpPr>
      <xdr:spPr>
        <a:xfrm flipV="1">
          <a:off x="11798300" y="6215244"/>
          <a:ext cx="762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1" name="n_1aveValue債務償還比率">
          <a:extLst>
            <a:ext uri="{FF2B5EF4-FFF2-40B4-BE49-F238E27FC236}">
              <a16:creationId xmlns:a16="http://schemas.microsoft.com/office/drawing/2014/main" id="{4515D58F-BD41-4786-AF7C-D24DCDF3202F}"/>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2" name="n_2aveValue債務償還比率">
          <a:extLst>
            <a:ext uri="{FF2B5EF4-FFF2-40B4-BE49-F238E27FC236}">
              <a16:creationId xmlns:a16="http://schemas.microsoft.com/office/drawing/2014/main" id="{A7153F0F-C005-465D-A76C-2B8AF93C166D}"/>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3" name="n_3aveValue債務償還比率">
          <a:extLst>
            <a:ext uri="{FF2B5EF4-FFF2-40B4-BE49-F238E27FC236}">
              <a16:creationId xmlns:a16="http://schemas.microsoft.com/office/drawing/2014/main" id="{C4C3C447-AC66-49A1-9603-F45FFC1B7F20}"/>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4" name="n_4aveValue債務償還比率">
          <a:extLst>
            <a:ext uri="{FF2B5EF4-FFF2-40B4-BE49-F238E27FC236}">
              <a16:creationId xmlns:a16="http://schemas.microsoft.com/office/drawing/2014/main" id="{43FCBBB0-AE6D-4932-8CC5-0CF3FE301A0B}"/>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149215</xdr:rowOff>
    </xdr:from>
    <xdr:ext cx="469744" cy="259045"/>
    <xdr:sp macro="" textlink="">
      <xdr:nvSpPr>
        <xdr:cNvPr id="165" name="n_1mainValue債務償還比率">
          <a:extLst>
            <a:ext uri="{FF2B5EF4-FFF2-40B4-BE49-F238E27FC236}">
              <a16:creationId xmlns:a16="http://schemas.microsoft.com/office/drawing/2014/main" id="{B62B52A0-76B8-4922-A835-01EF1C007462}"/>
            </a:ext>
          </a:extLst>
        </xdr:cNvPr>
        <xdr:cNvSpPr txBox="1"/>
      </xdr:nvSpPr>
      <xdr:spPr>
        <a:xfrm>
          <a:off x="13836727" y="58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166795</xdr:rowOff>
    </xdr:from>
    <xdr:ext cx="469744" cy="259045"/>
    <xdr:sp macro="" textlink="">
      <xdr:nvSpPr>
        <xdr:cNvPr id="166" name="n_2mainValue債務償還比率">
          <a:extLst>
            <a:ext uri="{FF2B5EF4-FFF2-40B4-BE49-F238E27FC236}">
              <a16:creationId xmlns:a16="http://schemas.microsoft.com/office/drawing/2014/main" id="{0ADD2003-7EAF-4636-BE1A-A338CB6A22A1}"/>
            </a:ext>
          </a:extLst>
        </xdr:cNvPr>
        <xdr:cNvSpPr txBox="1"/>
      </xdr:nvSpPr>
      <xdr:spPr>
        <a:xfrm>
          <a:off x="13087427" y="591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24646</xdr:rowOff>
    </xdr:from>
    <xdr:ext cx="469744" cy="259045"/>
    <xdr:sp macro="" textlink="">
      <xdr:nvSpPr>
        <xdr:cNvPr id="167" name="n_3mainValue債務償還比率">
          <a:extLst>
            <a:ext uri="{FF2B5EF4-FFF2-40B4-BE49-F238E27FC236}">
              <a16:creationId xmlns:a16="http://schemas.microsoft.com/office/drawing/2014/main" id="{C7568124-D91F-4F08-B270-CEF933A4313E}"/>
            </a:ext>
          </a:extLst>
        </xdr:cNvPr>
        <xdr:cNvSpPr txBox="1"/>
      </xdr:nvSpPr>
      <xdr:spPr>
        <a:xfrm>
          <a:off x="12325427" y="593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29581</xdr:rowOff>
    </xdr:from>
    <xdr:ext cx="469744" cy="259045"/>
    <xdr:sp macro="" textlink="">
      <xdr:nvSpPr>
        <xdr:cNvPr id="168" name="n_4mainValue債務償還比率">
          <a:extLst>
            <a:ext uri="{FF2B5EF4-FFF2-40B4-BE49-F238E27FC236}">
              <a16:creationId xmlns:a16="http://schemas.microsoft.com/office/drawing/2014/main" id="{961F06FC-08E7-4787-B106-8B1F26EA5485}"/>
            </a:ext>
          </a:extLst>
        </xdr:cNvPr>
        <xdr:cNvSpPr txBox="1"/>
      </xdr:nvSpPr>
      <xdr:spPr>
        <a:xfrm>
          <a:off x="11563427" y="594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45F9A41B-2004-4B76-98CE-1F86D54646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84C80412-CC53-4352-B12A-D57D5320B38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C17EEF45-967B-47B6-8C34-C1276C51CB1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B3E49D4D-D38D-4D8B-BCB1-A9DE2B4370B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3BC876CF-AE07-4B14-A226-ECB506816A9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721A09B7-099D-421D-B3F1-F7CA51FFC13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F8C573-EDD7-4450-ABCC-1F1FB4D281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3BF6BF-F6A7-48EC-A29A-952484B34E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E14389-2C6E-43D7-850E-2420EDBB07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D240E3-0736-43F0-8387-0A9F3B76E8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A626DC5-0387-4B5C-B274-7A2F31B3581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98B010-52C8-46DC-AE7B-8484FF5241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1E263F7-E734-4718-9DB5-F77A80C5B1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433A7A-A3B2-4A83-AE78-E47DB959E0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518885-8956-44E2-B692-939C8E3171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F28AF6-0E5B-4A9D-B6DE-65619B5D59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62,411
61,506
493.21
39,002,738
36,836,472
1,942,451
21,457,353
33,179,087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AD258F-3C23-4C45-B78D-276EE985FA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7A3E87-58BD-47BB-B735-6010BB84FC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681399-FF1E-4261-AD11-CB15296E7A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4EA5C9-1556-4186-B04C-B6E47748F9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EF024A-D533-49E3-A88C-BE52F0C484B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183286F-3DF8-427E-BB98-AC139C1587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609512-8AAB-4E66-9661-BF087D6CD3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6B4FC4-653C-4042-8C92-A514B75F9F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372759-6353-41A7-BCCE-F60835EE81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AF397D-81D9-4C6C-9BA8-4AE42BCB02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9182C6-D70C-4883-A6BC-E886552D96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0A7E3B-7175-426D-A82E-D6224DF5A9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3156EC-4B97-49D1-82A8-781AC913B8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E36C91-B0B5-41A8-B40D-E33D973EE1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7A1CB3-46A5-4D7D-A846-0A405C9350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245505-2D8A-4BB9-84FD-9EF6D9727D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474DCC-4068-4638-93C5-320E9B1697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352BE85-74E7-4FA9-930A-B8BAB22101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C5C9952-2BE2-4F38-8972-58405760BC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838E0D1-4AEC-4057-A3B2-6DB641323A2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2C4B593-6B56-4F8B-AFBC-33C364B81E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A34919-041A-4901-A12E-C1F550CD4C7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ECAD4D4-8E00-43D1-8EB0-67B36335C15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DC087B-8F91-4684-8AE7-A17EEF916F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AEAEE1-E38D-449F-A9F8-44911B03C5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65BA10-E2F9-4C35-8F6C-91A5A3863E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5FB553-2BAE-48B2-814F-39F278FA4A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745914-46D1-4882-A4C4-746AFFE38F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369E80B-59B9-48D4-A223-742D47C5E1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714A643-0AE3-43EB-8C1D-9A04ECD4D8B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667C45-FAAF-463C-9BFA-FA03DE49BC4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D6697E-7ED1-4F2E-9B15-8106E4F506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31D6FAA-3FB9-41FC-8B2E-D8D7F5EA7E5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511F36B7-6CCF-4D67-AEEB-43600C5F984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30478A0-B6ED-489E-96CF-ABD59A17E8A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B05EA70-4F1A-4B5A-9E37-75847722CF1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2578AC1-B0FD-4ADA-ABCE-252F148E3E8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5540E18-6F71-4D35-AE71-8FDB15E556F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FD94A4B-9683-4C28-89F0-63F900D05E2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4596A91-6A4E-4F33-BA53-9F36328510D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D67C355B-9F50-4BD8-A6F6-21002504A11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F026BE95-9F53-428F-B734-E87ECCBA281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A73E55E-F41F-480A-83BA-7672E26522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AADEFF1E-44E4-474F-97DC-3E4EA2FBC35F}"/>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8CDCC2AA-3B51-4375-A485-7EFA464276CB}"/>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A9167439-30ED-49C7-AF86-E7AB3E7D105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94F95E97-7548-487D-8B91-F7F63BC76DFC}"/>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342A3309-5460-40D8-84D5-881F9468E234}"/>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C96A0C08-A9AC-4896-BFFA-2E62FB525B17}"/>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86F0150B-EE5A-4066-94EB-B03CD1E958D4}"/>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2093BC6A-2C1D-4373-9D6D-0286435E6443}"/>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7B90DCE0-0E3A-476E-B936-3B342C44D19A}"/>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9419E2AF-BF32-4C39-8394-5789C1EFAD88}"/>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39515AFA-57F3-4E95-99F2-C2C147BB630E}"/>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6A6DF6A-AA12-4A84-82EA-B040FA31EE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748D2E5-5C87-406A-A762-825D6ADA4A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F52150-2B76-452E-89F6-B83B5DA94C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602DF4-6482-4019-A3CD-A2F967D4DB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C2780E1-E506-4D48-A820-9A01DF8A05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100838</xdr:rowOff>
    </xdr:from>
    <xdr:to>
      <xdr:col>24</xdr:col>
      <xdr:colOff>114300</xdr:colOff>
      <xdr:row>40</xdr:row>
      <xdr:rowOff>30988</xdr:rowOff>
    </xdr:to>
    <xdr:sp macro="" textlink="">
      <xdr:nvSpPr>
        <xdr:cNvPr id="71" name="楕円 70">
          <a:extLst>
            <a:ext uri="{FF2B5EF4-FFF2-40B4-BE49-F238E27FC236}">
              <a16:creationId xmlns:a16="http://schemas.microsoft.com/office/drawing/2014/main" id="{1BA6B19A-F556-4EFD-96F0-38B29420B994}"/>
            </a:ext>
          </a:extLst>
        </xdr:cNvPr>
        <xdr:cNvSpPr/>
      </xdr:nvSpPr>
      <xdr:spPr>
        <a:xfrm>
          <a:off x="4584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79265</xdr:rowOff>
    </xdr:from>
    <xdr:ext cx="405111" cy="259045"/>
    <xdr:sp macro="" textlink="">
      <xdr:nvSpPr>
        <xdr:cNvPr id="72" name="【道路】&#10;有形固定資産減価償却率該当値テキスト">
          <a:extLst>
            <a:ext uri="{FF2B5EF4-FFF2-40B4-BE49-F238E27FC236}">
              <a16:creationId xmlns:a16="http://schemas.microsoft.com/office/drawing/2014/main" id="{BE6FA8A4-D869-49B5-8DB9-176EE58170AE}"/>
            </a:ext>
          </a:extLst>
        </xdr:cNvPr>
        <xdr:cNvSpPr txBox="1"/>
      </xdr:nvSpPr>
      <xdr:spPr>
        <a:xfrm>
          <a:off x="4673600"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52832</xdr:rowOff>
    </xdr:from>
    <xdr:to>
      <xdr:col>20</xdr:col>
      <xdr:colOff>38100</xdr:colOff>
      <xdr:row>39</xdr:row>
      <xdr:rowOff>154432</xdr:rowOff>
    </xdr:to>
    <xdr:sp macro="" textlink="">
      <xdr:nvSpPr>
        <xdr:cNvPr id="73" name="楕円 72">
          <a:extLst>
            <a:ext uri="{FF2B5EF4-FFF2-40B4-BE49-F238E27FC236}">
              <a16:creationId xmlns:a16="http://schemas.microsoft.com/office/drawing/2014/main" id="{CAAE9AF7-E51A-40A0-8F2A-688D1B0F2773}"/>
            </a:ext>
          </a:extLst>
        </xdr:cNvPr>
        <xdr:cNvSpPr/>
      </xdr:nvSpPr>
      <xdr:spPr>
        <a:xfrm>
          <a:off x="3746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103632</xdr:rowOff>
    </xdr:from>
    <xdr:to>
      <xdr:col>24</xdr:col>
      <xdr:colOff>63500</xdr:colOff>
      <xdr:row>39</xdr:row>
      <xdr:rowOff>151638</xdr:rowOff>
    </xdr:to>
    <xdr:cxnSp macro="">
      <xdr:nvCxnSpPr>
        <xdr:cNvPr id="74" name="直線コネクタ 73">
          <a:extLst>
            <a:ext uri="{FF2B5EF4-FFF2-40B4-BE49-F238E27FC236}">
              <a16:creationId xmlns:a16="http://schemas.microsoft.com/office/drawing/2014/main" id="{09B6768B-D5DE-48E4-B35B-74704B4E05BD}"/>
            </a:ext>
          </a:extLst>
        </xdr:cNvPr>
        <xdr:cNvCxnSpPr/>
      </xdr:nvCxnSpPr>
      <xdr:spPr>
        <a:xfrm>
          <a:off x="3797300" y="679018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157988</xdr:rowOff>
    </xdr:from>
    <xdr:to>
      <xdr:col>15</xdr:col>
      <xdr:colOff>101600</xdr:colOff>
      <xdr:row>39</xdr:row>
      <xdr:rowOff>88138</xdr:rowOff>
    </xdr:to>
    <xdr:sp macro="" textlink="">
      <xdr:nvSpPr>
        <xdr:cNvPr id="75" name="楕円 74">
          <a:extLst>
            <a:ext uri="{FF2B5EF4-FFF2-40B4-BE49-F238E27FC236}">
              <a16:creationId xmlns:a16="http://schemas.microsoft.com/office/drawing/2014/main" id="{277C89EB-09FB-49CA-A37F-BDFCF851C10A}"/>
            </a:ext>
          </a:extLst>
        </xdr:cNvPr>
        <xdr:cNvSpPr/>
      </xdr:nvSpPr>
      <xdr:spPr>
        <a:xfrm>
          <a:off x="2857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37338</xdr:rowOff>
    </xdr:from>
    <xdr:to>
      <xdr:col>19</xdr:col>
      <xdr:colOff>177800</xdr:colOff>
      <xdr:row>39</xdr:row>
      <xdr:rowOff>103632</xdr:rowOff>
    </xdr:to>
    <xdr:cxnSp macro="">
      <xdr:nvCxnSpPr>
        <xdr:cNvPr id="76" name="直線コネクタ 75">
          <a:extLst>
            <a:ext uri="{FF2B5EF4-FFF2-40B4-BE49-F238E27FC236}">
              <a16:creationId xmlns:a16="http://schemas.microsoft.com/office/drawing/2014/main" id="{092BB7BE-A8DB-4E75-BE1B-3A22836C3DA9}"/>
            </a:ext>
          </a:extLst>
        </xdr:cNvPr>
        <xdr:cNvCxnSpPr/>
      </xdr:nvCxnSpPr>
      <xdr:spPr>
        <a:xfrm>
          <a:off x="2908300" y="672388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112268</xdr:rowOff>
    </xdr:from>
    <xdr:to>
      <xdr:col>10</xdr:col>
      <xdr:colOff>165100</xdr:colOff>
      <xdr:row>39</xdr:row>
      <xdr:rowOff>42418</xdr:rowOff>
    </xdr:to>
    <xdr:sp macro="" textlink="">
      <xdr:nvSpPr>
        <xdr:cNvPr id="77" name="楕円 76">
          <a:extLst>
            <a:ext uri="{FF2B5EF4-FFF2-40B4-BE49-F238E27FC236}">
              <a16:creationId xmlns:a16="http://schemas.microsoft.com/office/drawing/2014/main" id="{D78C9A57-CBE2-4F4C-B7AD-8A5A153661A5}"/>
            </a:ext>
          </a:extLst>
        </xdr:cNvPr>
        <xdr:cNvSpPr/>
      </xdr:nvSpPr>
      <xdr:spPr>
        <a:xfrm>
          <a:off x="1968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163068</xdr:rowOff>
    </xdr:from>
    <xdr:to>
      <xdr:col>15</xdr:col>
      <xdr:colOff>50800</xdr:colOff>
      <xdr:row>39</xdr:row>
      <xdr:rowOff>37338</xdr:rowOff>
    </xdr:to>
    <xdr:cxnSp macro="">
      <xdr:nvCxnSpPr>
        <xdr:cNvPr id="78" name="直線コネクタ 77">
          <a:extLst>
            <a:ext uri="{FF2B5EF4-FFF2-40B4-BE49-F238E27FC236}">
              <a16:creationId xmlns:a16="http://schemas.microsoft.com/office/drawing/2014/main" id="{BF4C2BC5-235F-46B9-8544-C4B0126FA647}"/>
            </a:ext>
          </a:extLst>
        </xdr:cNvPr>
        <xdr:cNvCxnSpPr/>
      </xdr:nvCxnSpPr>
      <xdr:spPr>
        <a:xfrm>
          <a:off x="2019300" y="6678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43688</xdr:rowOff>
    </xdr:from>
    <xdr:to>
      <xdr:col>6</xdr:col>
      <xdr:colOff>38100</xdr:colOff>
      <xdr:row>38</xdr:row>
      <xdr:rowOff>145288</xdr:rowOff>
    </xdr:to>
    <xdr:sp macro="" textlink="">
      <xdr:nvSpPr>
        <xdr:cNvPr id="79" name="楕円 78">
          <a:extLst>
            <a:ext uri="{FF2B5EF4-FFF2-40B4-BE49-F238E27FC236}">
              <a16:creationId xmlns:a16="http://schemas.microsoft.com/office/drawing/2014/main" id="{44EA340D-66BB-41DA-8A75-DDC06D2EB967}"/>
            </a:ext>
          </a:extLst>
        </xdr:cNvPr>
        <xdr:cNvSpPr/>
      </xdr:nvSpPr>
      <xdr:spPr>
        <a:xfrm>
          <a:off x="1079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94488</xdr:rowOff>
    </xdr:from>
    <xdr:to>
      <xdr:col>10</xdr:col>
      <xdr:colOff>114300</xdr:colOff>
      <xdr:row>38</xdr:row>
      <xdr:rowOff>163068</xdr:rowOff>
    </xdr:to>
    <xdr:cxnSp macro="">
      <xdr:nvCxnSpPr>
        <xdr:cNvPr id="80" name="直線コネクタ 79">
          <a:extLst>
            <a:ext uri="{FF2B5EF4-FFF2-40B4-BE49-F238E27FC236}">
              <a16:creationId xmlns:a16="http://schemas.microsoft.com/office/drawing/2014/main" id="{F12958D6-A1E1-4BF6-B527-5B04D3DB0419}"/>
            </a:ext>
          </a:extLst>
        </xdr:cNvPr>
        <xdr:cNvCxnSpPr/>
      </xdr:nvCxnSpPr>
      <xdr:spPr>
        <a:xfrm>
          <a:off x="1130300" y="66095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CFFE257F-45B9-44D1-8497-BD44CD2F7C95}"/>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136CCE20-4EEA-4197-8B75-6CEB630A65A6}"/>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93ED8765-717F-43E6-A1A0-F3F33A4364E8}"/>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87946082-AF11-4E63-8D40-6099227243DF}"/>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145559</xdr:rowOff>
    </xdr:from>
    <xdr:ext cx="405111" cy="259045"/>
    <xdr:sp macro="" textlink="">
      <xdr:nvSpPr>
        <xdr:cNvPr id="85" name="n_1mainValue【道路】&#10;有形固定資産減価償却率">
          <a:extLst>
            <a:ext uri="{FF2B5EF4-FFF2-40B4-BE49-F238E27FC236}">
              <a16:creationId xmlns:a16="http://schemas.microsoft.com/office/drawing/2014/main" id="{EB93C124-70DB-4625-A1E8-9991513D0DF2}"/>
            </a:ext>
          </a:extLst>
        </xdr:cNvPr>
        <xdr:cNvSpPr txBox="1"/>
      </xdr:nvSpPr>
      <xdr:spPr>
        <a:xfrm>
          <a:off x="35820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79265</xdr:rowOff>
    </xdr:from>
    <xdr:ext cx="405111" cy="259045"/>
    <xdr:sp macro="" textlink="">
      <xdr:nvSpPr>
        <xdr:cNvPr id="86" name="n_2mainValue【道路】&#10;有形固定資産減価償却率">
          <a:extLst>
            <a:ext uri="{FF2B5EF4-FFF2-40B4-BE49-F238E27FC236}">
              <a16:creationId xmlns:a16="http://schemas.microsoft.com/office/drawing/2014/main" id="{498169CA-E110-4528-A530-6DE8592E0EEF}"/>
            </a:ext>
          </a:extLst>
        </xdr:cNvPr>
        <xdr:cNvSpPr txBox="1"/>
      </xdr:nvSpPr>
      <xdr:spPr>
        <a:xfrm>
          <a:off x="2705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33545</xdr:rowOff>
    </xdr:from>
    <xdr:ext cx="405111" cy="259045"/>
    <xdr:sp macro="" textlink="">
      <xdr:nvSpPr>
        <xdr:cNvPr id="87" name="n_3mainValue【道路】&#10;有形固定資産減価償却率">
          <a:extLst>
            <a:ext uri="{FF2B5EF4-FFF2-40B4-BE49-F238E27FC236}">
              <a16:creationId xmlns:a16="http://schemas.microsoft.com/office/drawing/2014/main" id="{E7EFA859-5259-48A0-91D4-DCDB432FEAC6}"/>
            </a:ext>
          </a:extLst>
        </xdr:cNvPr>
        <xdr:cNvSpPr txBox="1"/>
      </xdr:nvSpPr>
      <xdr:spPr>
        <a:xfrm>
          <a:off x="1816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136415</xdr:rowOff>
    </xdr:from>
    <xdr:ext cx="405111" cy="259045"/>
    <xdr:sp macro="" textlink="">
      <xdr:nvSpPr>
        <xdr:cNvPr id="88" name="n_4mainValue【道路】&#10;有形固定資産減価償却率">
          <a:extLst>
            <a:ext uri="{FF2B5EF4-FFF2-40B4-BE49-F238E27FC236}">
              <a16:creationId xmlns:a16="http://schemas.microsoft.com/office/drawing/2014/main" id="{8D6AC5C2-4558-4584-9B05-239896B4F221}"/>
            </a:ext>
          </a:extLst>
        </xdr:cNvPr>
        <xdr:cNvSpPr txBox="1"/>
      </xdr:nvSpPr>
      <xdr:spPr>
        <a:xfrm>
          <a:off x="927744" y="665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AE781FA-AD2E-4B9E-9D1E-B46B8F9AF6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C7A1492-C46E-4B41-8515-8A8BD103D0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1376B7A-5DBE-4DD7-A73A-D77DA76C87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46824C7-28E1-4886-BC19-3629313D43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C9C97F2-3C1F-41A7-858B-120292255E1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584E4EA-6023-41AE-BE12-47146D7033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B0C0401-C201-4996-B97E-7021989949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E6FC049-AE5D-4111-9566-A83CAC13E2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E3FA4F3-DF7E-4E49-A42F-C82DD8965C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7E6F469-FCDA-4E7B-85F1-A31E10DA94D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3E3EAD6-D04A-48AD-9151-38A1E80289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2B0E4D5-C677-4065-96E6-2D3F2AB83F8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4EBB1C01-FF7E-4DF6-9EAF-7A3DE31D26C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62F0C0FD-3AE0-4F41-93BD-9784143B46D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D56F62D-A536-4F02-BB95-905220518D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BBB663BD-60A5-4DA5-BAEE-BE1235A45D9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EA8364A-3F05-4314-A1F9-4A8C2871F5E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814EB592-7D36-490E-988A-9AF9F53B966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B0B0D38-C3C4-47D8-9381-E2050EA9AF7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A16B73AC-7D8B-4D1B-AB31-189B3A95F19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9AB61EE-85D9-4BAA-A51D-C2AC7E540AB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6098764-D821-4361-AAA8-624D44ADC4C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33B8670-595E-4BB8-8FA9-4FF6D3B415C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65814</xdr:rowOff>
    </xdr:from>
    <xdr:to>
      <xdr:col>54</xdr:col>
      <xdr:colOff>189865</xdr:colOff>
      <xdr:row>42</xdr:row>
      <xdr:rowOff>11255</xdr:rowOff>
    </xdr:to>
    <xdr:cxnSp macro="">
      <xdr:nvCxnSpPr>
        <xdr:cNvPr id="112" name="直線コネクタ 111">
          <a:extLst>
            <a:ext uri="{FF2B5EF4-FFF2-40B4-BE49-F238E27FC236}">
              <a16:creationId xmlns:a16="http://schemas.microsoft.com/office/drawing/2014/main" id="{062FED97-AD60-4941-A1C0-CD72567FCB5C}"/>
            </a:ext>
          </a:extLst>
        </xdr:cNvPr>
        <xdr:cNvCxnSpPr/>
      </xdr:nvCxnSpPr>
      <xdr:spPr>
        <a:xfrm flipV="1">
          <a:off x="10476865" y="6580914"/>
          <a:ext cx="0" cy="631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15082</xdr:rowOff>
    </xdr:from>
    <xdr:ext cx="469744" cy="259045"/>
    <xdr:sp macro="" textlink="">
      <xdr:nvSpPr>
        <xdr:cNvPr id="113" name="【道路】&#10;一人当たり延長最小値テキスト">
          <a:extLst>
            <a:ext uri="{FF2B5EF4-FFF2-40B4-BE49-F238E27FC236}">
              <a16:creationId xmlns:a16="http://schemas.microsoft.com/office/drawing/2014/main" id="{62A04439-974D-46B2-B842-F1A8E8853E48}"/>
            </a:ext>
          </a:extLst>
        </xdr:cNvPr>
        <xdr:cNvSpPr txBox="1"/>
      </xdr:nvSpPr>
      <xdr:spPr>
        <a:xfrm>
          <a:off x="10515600" y="721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11255</xdr:rowOff>
    </xdr:from>
    <xdr:to>
      <xdr:col>55</xdr:col>
      <xdr:colOff>88900</xdr:colOff>
      <xdr:row>42</xdr:row>
      <xdr:rowOff>11255</xdr:rowOff>
    </xdr:to>
    <xdr:cxnSp macro="">
      <xdr:nvCxnSpPr>
        <xdr:cNvPr id="114" name="直線コネクタ 113">
          <a:extLst>
            <a:ext uri="{FF2B5EF4-FFF2-40B4-BE49-F238E27FC236}">
              <a16:creationId xmlns:a16="http://schemas.microsoft.com/office/drawing/2014/main" id="{C71FEA60-0341-4151-A126-E964CFACEED0}"/>
            </a:ext>
          </a:extLst>
        </xdr:cNvPr>
        <xdr:cNvCxnSpPr/>
      </xdr:nvCxnSpPr>
      <xdr:spPr>
        <a:xfrm>
          <a:off x="10388600" y="721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12491</xdr:rowOff>
    </xdr:from>
    <xdr:ext cx="534377" cy="259045"/>
    <xdr:sp macro="" textlink="">
      <xdr:nvSpPr>
        <xdr:cNvPr id="115" name="【道路】&#10;一人当たり延長最大値テキスト">
          <a:extLst>
            <a:ext uri="{FF2B5EF4-FFF2-40B4-BE49-F238E27FC236}">
              <a16:creationId xmlns:a16="http://schemas.microsoft.com/office/drawing/2014/main" id="{B4E0810A-2FBA-4FD5-A419-06AE0128409F}"/>
            </a:ext>
          </a:extLst>
        </xdr:cNvPr>
        <xdr:cNvSpPr txBox="1"/>
      </xdr:nvSpPr>
      <xdr:spPr>
        <a:xfrm>
          <a:off x="10515600" y="63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65814</xdr:rowOff>
    </xdr:from>
    <xdr:to>
      <xdr:col>55</xdr:col>
      <xdr:colOff>88900</xdr:colOff>
      <xdr:row>38</xdr:row>
      <xdr:rowOff>65814</xdr:rowOff>
    </xdr:to>
    <xdr:cxnSp macro="">
      <xdr:nvCxnSpPr>
        <xdr:cNvPr id="116" name="直線コネクタ 115">
          <a:extLst>
            <a:ext uri="{FF2B5EF4-FFF2-40B4-BE49-F238E27FC236}">
              <a16:creationId xmlns:a16="http://schemas.microsoft.com/office/drawing/2014/main" id="{ABC511CF-744B-4FCB-8E13-3E7335EA48B3}"/>
            </a:ext>
          </a:extLst>
        </xdr:cNvPr>
        <xdr:cNvCxnSpPr/>
      </xdr:nvCxnSpPr>
      <xdr:spPr>
        <a:xfrm>
          <a:off x="10388600" y="65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24568</xdr:rowOff>
    </xdr:from>
    <xdr:ext cx="534377" cy="259045"/>
    <xdr:sp macro="" textlink="">
      <xdr:nvSpPr>
        <xdr:cNvPr id="117" name="【道路】&#10;一人当たり延長平均値テキスト">
          <a:extLst>
            <a:ext uri="{FF2B5EF4-FFF2-40B4-BE49-F238E27FC236}">
              <a16:creationId xmlns:a16="http://schemas.microsoft.com/office/drawing/2014/main" id="{DBC8EDB1-A6AB-4305-B297-36F1FD89BB23}"/>
            </a:ext>
          </a:extLst>
        </xdr:cNvPr>
        <xdr:cNvSpPr txBox="1"/>
      </xdr:nvSpPr>
      <xdr:spPr>
        <a:xfrm>
          <a:off x="10515600" y="705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46141</xdr:rowOff>
    </xdr:from>
    <xdr:to>
      <xdr:col>55</xdr:col>
      <xdr:colOff>50800</xdr:colOff>
      <xdr:row>41</xdr:row>
      <xdr:rowOff>147741</xdr:rowOff>
    </xdr:to>
    <xdr:sp macro="" textlink="">
      <xdr:nvSpPr>
        <xdr:cNvPr id="118" name="フローチャート: 判断 117">
          <a:extLst>
            <a:ext uri="{FF2B5EF4-FFF2-40B4-BE49-F238E27FC236}">
              <a16:creationId xmlns:a16="http://schemas.microsoft.com/office/drawing/2014/main" id="{684E4022-EF5F-4A6B-A0EA-72B9EC140526}"/>
            </a:ext>
          </a:extLst>
        </xdr:cNvPr>
        <xdr:cNvSpPr/>
      </xdr:nvSpPr>
      <xdr:spPr>
        <a:xfrm>
          <a:off x="10426700" y="707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57976</xdr:rowOff>
    </xdr:from>
    <xdr:to>
      <xdr:col>50</xdr:col>
      <xdr:colOff>165100</xdr:colOff>
      <xdr:row>41</xdr:row>
      <xdr:rowOff>159576</xdr:rowOff>
    </xdr:to>
    <xdr:sp macro="" textlink="">
      <xdr:nvSpPr>
        <xdr:cNvPr id="119" name="フローチャート: 判断 118">
          <a:extLst>
            <a:ext uri="{FF2B5EF4-FFF2-40B4-BE49-F238E27FC236}">
              <a16:creationId xmlns:a16="http://schemas.microsoft.com/office/drawing/2014/main" id="{BE515DD5-55B4-4E52-A8A5-DDF2E77F8EB1}"/>
            </a:ext>
          </a:extLst>
        </xdr:cNvPr>
        <xdr:cNvSpPr/>
      </xdr:nvSpPr>
      <xdr:spPr>
        <a:xfrm>
          <a:off x="9588500" y="70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55133</xdr:rowOff>
    </xdr:from>
    <xdr:to>
      <xdr:col>46</xdr:col>
      <xdr:colOff>38100</xdr:colOff>
      <xdr:row>41</xdr:row>
      <xdr:rowOff>156733</xdr:rowOff>
    </xdr:to>
    <xdr:sp macro="" textlink="">
      <xdr:nvSpPr>
        <xdr:cNvPr id="120" name="フローチャート: 判断 119">
          <a:extLst>
            <a:ext uri="{FF2B5EF4-FFF2-40B4-BE49-F238E27FC236}">
              <a16:creationId xmlns:a16="http://schemas.microsoft.com/office/drawing/2014/main" id="{A315E444-6D53-4224-BB06-40F6C86FDF41}"/>
            </a:ext>
          </a:extLst>
        </xdr:cNvPr>
        <xdr:cNvSpPr/>
      </xdr:nvSpPr>
      <xdr:spPr>
        <a:xfrm>
          <a:off x="8699500" y="708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56360</xdr:rowOff>
    </xdr:from>
    <xdr:to>
      <xdr:col>41</xdr:col>
      <xdr:colOff>101600</xdr:colOff>
      <xdr:row>41</xdr:row>
      <xdr:rowOff>157960</xdr:rowOff>
    </xdr:to>
    <xdr:sp macro="" textlink="">
      <xdr:nvSpPr>
        <xdr:cNvPr id="121" name="フローチャート: 判断 120">
          <a:extLst>
            <a:ext uri="{FF2B5EF4-FFF2-40B4-BE49-F238E27FC236}">
              <a16:creationId xmlns:a16="http://schemas.microsoft.com/office/drawing/2014/main" id="{5BC5DA55-ABEE-4FAB-B6AE-718FA499857F}"/>
            </a:ext>
          </a:extLst>
        </xdr:cNvPr>
        <xdr:cNvSpPr/>
      </xdr:nvSpPr>
      <xdr:spPr>
        <a:xfrm>
          <a:off x="7810500" y="708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39230</xdr:rowOff>
    </xdr:from>
    <xdr:to>
      <xdr:col>36</xdr:col>
      <xdr:colOff>165100</xdr:colOff>
      <xdr:row>41</xdr:row>
      <xdr:rowOff>140830</xdr:rowOff>
    </xdr:to>
    <xdr:sp macro="" textlink="">
      <xdr:nvSpPr>
        <xdr:cNvPr id="122" name="フローチャート: 判断 121">
          <a:extLst>
            <a:ext uri="{FF2B5EF4-FFF2-40B4-BE49-F238E27FC236}">
              <a16:creationId xmlns:a16="http://schemas.microsoft.com/office/drawing/2014/main" id="{8EC598C0-55C1-406C-9A08-425D69E5B067}"/>
            </a:ext>
          </a:extLst>
        </xdr:cNvPr>
        <xdr:cNvSpPr/>
      </xdr:nvSpPr>
      <xdr:spPr>
        <a:xfrm>
          <a:off x="6921500" y="70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68883D8-972A-4EE2-848F-2E556B1527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B892427-BD23-4FA2-BBFA-FF2ACDD6D8F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8A579A0-65FF-4B7B-AF1F-D9EB42678C3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89B4F15-3331-45C2-AA53-363F1DB159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98FBFF7-A010-4E53-8D73-9F35727A45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20782</xdr:rowOff>
    </xdr:from>
    <xdr:to>
      <xdr:col>55</xdr:col>
      <xdr:colOff>50800</xdr:colOff>
      <xdr:row>41</xdr:row>
      <xdr:rowOff>122382</xdr:rowOff>
    </xdr:to>
    <xdr:sp macro="" textlink="">
      <xdr:nvSpPr>
        <xdr:cNvPr id="128" name="楕円 127">
          <a:extLst>
            <a:ext uri="{FF2B5EF4-FFF2-40B4-BE49-F238E27FC236}">
              <a16:creationId xmlns:a16="http://schemas.microsoft.com/office/drawing/2014/main" id="{0C12322F-8A6A-44C5-BFFF-1987ABA4EEE8}"/>
            </a:ext>
          </a:extLst>
        </xdr:cNvPr>
        <xdr:cNvSpPr/>
      </xdr:nvSpPr>
      <xdr:spPr>
        <a:xfrm>
          <a:off x="10426700" y="70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151609</xdr:rowOff>
    </xdr:from>
    <xdr:ext cx="534377" cy="259045"/>
    <xdr:sp macro="" textlink="">
      <xdr:nvSpPr>
        <xdr:cNvPr id="129" name="【道路】&#10;一人当たり延長該当値テキスト">
          <a:extLst>
            <a:ext uri="{FF2B5EF4-FFF2-40B4-BE49-F238E27FC236}">
              <a16:creationId xmlns:a16="http://schemas.microsoft.com/office/drawing/2014/main" id="{2D05C389-090D-4517-9D7D-D654A50B2A8F}"/>
            </a:ext>
          </a:extLst>
        </xdr:cNvPr>
        <xdr:cNvSpPr txBox="1"/>
      </xdr:nvSpPr>
      <xdr:spPr>
        <a:xfrm>
          <a:off x="10515600" y="68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22870</xdr:rowOff>
    </xdr:from>
    <xdr:to>
      <xdr:col>50</xdr:col>
      <xdr:colOff>165100</xdr:colOff>
      <xdr:row>41</xdr:row>
      <xdr:rowOff>124470</xdr:rowOff>
    </xdr:to>
    <xdr:sp macro="" textlink="">
      <xdr:nvSpPr>
        <xdr:cNvPr id="130" name="楕円 129">
          <a:extLst>
            <a:ext uri="{FF2B5EF4-FFF2-40B4-BE49-F238E27FC236}">
              <a16:creationId xmlns:a16="http://schemas.microsoft.com/office/drawing/2014/main" id="{19DF84B2-41F6-4D80-8A43-C92678572FED}"/>
            </a:ext>
          </a:extLst>
        </xdr:cNvPr>
        <xdr:cNvSpPr/>
      </xdr:nvSpPr>
      <xdr:spPr>
        <a:xfrm>
          <a:off x="9588500" y="70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71582</xdr:rowOff>
    </xdr:from>
    <xdr:to>
      <xdr:col>55</xdr:col>
      <xdr:colOff>0</xdr:colOff>
      <xdr:row>41</xdr:row>
      <xdr:rowOff>73670</xdr:rowOff>
    </xdr:to>
    <xdr:cxnSp macro="">
      <xdr:nvCxnSpPr>
        <xdr:cNvPr id="131" name="直線コネクタ 130">
          <a:extLst>
            <a:ext uri="{FF2B5EF4-FFF2-40B4-BE49-F238E27FC236}">
              <a16:creationId xmlns:a16="http://schemas.microsoft.com/office/drawing/2014/main" id="{05C32323-7307-40EA-B7C2-AA11C2F86E15}"/>
            </a:ext>
          </a:extLst>
        </xdr:cNvPr>
        <xdr:cNvCxnSpPr/>
      </xdr:nvCxnSpPr>
      <xdr:spPr>
        <a:xfrm flipV="1">
          <a:off x="9639300" y="7101032"/>
          <a:ext cx="8382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24371</xdr:rowOff>
    </xdr:from>
    <xdr:to>
      <xdr:col>46</xdr:col>
      <xdr:colOff>38100</xdr:colOff>
      <xdr:row>41</xdr:row>
      <xdr:rowOff>125971</xdr:rowOff>
    </xdr:to>
    <xdr:sp macro="" textlink="">
      <xdr:nvSpPr>
        <xdr:cNvPr id="132" name="楕円 131">
          <a:extLst>
            <a:ext uri="{FF2B5EF4-FFF2-40B4-BE49-F238E27FC236}">
              <a16:creationId xmlns:a16="http://schemas.microsoft.com/office/drawing/2014/main" id="{5502A9FF-6312-4753-80E0-3235302E66A7}"/>
            </a:ext>
          </a:extLst>
        </xdr:cNvPr>
        <xdr:cNvSpPr/>
      </xdr:nvSpPr>
      <xdr:spPr>
        <a:xfrm>
          <a:off x="8699500" y="70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73670</xdr:rowOff>
    </xdr:from>
    <xdr:to>
      <xdr:col>50</xdr:col>
      <xdr:colOff>114300</xdr:colOff>
      <xdr:row>41</xdr:row>
      <xdr:rowOff>75171</xdr:rowOff>
    </xdr:to>
    <xdr:cxnSp macro="">
      <xdr:nvCxnSpPr>
        <xdr:cNvPr id="133" name="直線コネクタ 132">
          <a:extLst>
            <a:ext uri="{FF2B5EF4-FFF2-40B4-BE49-F238E27FC236}">
              <a16:creationId xmlns:a16="http://schemas.microsoft.com/office/drawing/2014/main" id="{0A34F23F-5C83-4D38-B823-5EEB94BC6A34}"/>
            </a:ext>
          </a:extLst>
        </xdr:cNvPr>
        <xdr:cNvCxnSpPr/>
      </xdr:nvCxnSpPr>
      <xdr:spPr>
        <a:xfrm flipV="1">
          <a:off x="8750300" y="7103120"/>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26200</xdr:rowOff>
    </xdr:from>
    <xdr:to>
      <xdr:col>41</xdr:col>
      <xdr:colOff>101600</xdr:colOff>
      <xdr:row>41</xdr:row>
      <xdr:rowOff>127800</xdr:rowOff>
    </xdr:to>
    <xdr:sp macro="" textlink="">
      <xdr:nvSpPr>
        <xdr:cNvPr id="134" name="楕円 133">
          <a:extLst>
            <a:ext uri="{FF2B5EF4-FFF2-40B4-BE49-F238E27FC236}">
              <a16:creationId xmlns:a16="http://schemas.microsoft.com/office/drawing/2014/main" id="{E5E8284A-1C40-4E02-9BEF-1F9B0987210D}"/>
            </a:ext>
          </a:extLst>
        </xdr:cNvPr>
        <xdr:cNvSpPr/>
      </xdr:nvSpPr>
      <xdr:spPr>
        <a:xfrm>
          <a:off x="7810500" y="70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75171</xdr:rowOff>
    </xdr:from>
    <xdr:to>
      <xdr:col>45</xdr:col>
      <xdr:colOff>177800</xdr:colOff>
      <xdr:row>41</xdr:row>
      <xdr:rowOff>77000</xdr:rowOff>
    </xdr:to>
    <xdr:cxnSp macro="">
      <xdr:nvCxnSpPr>
        <xdr:cNvPr id="135" name="直線コネクタ 134">
          <a:extLst>
            <a:ext uri="{FF2B5EF4-FFF2-40B4-BE49-F238E27FC236}">
              <a16:creationId xmlns:a16="http://schemas.microsoft.com/office/drawing/2014/main" id="{BF2AFEFD-2DAD-451C-8BDF-64D785B31ECC}"/>
            </a:ext>
          </a:extLst>
        </xdr:cNvPr>
        <xdr:cNvCxnSpPr/>
      </xdr:nvCxnSpPr>
      <xdr:spPr>
        <a:xfrm flipV="1">
          <a:off x="7861300" y="710462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49860</xdr:rowOff>
    </xdr:from>
    <xdr:to>
      <xdr:col>36</xdr:col>
      <xdr:colOff>165100</xdr:colOff>
      <xdr:row>34</xdr:row>
      <xdr:rowOff>151460</xdr:rowOff>
    </xdr:to>
    <xdr:sp macro="" textlink="">
      <xdr:nvSpPr>
        <xdr:cNvPr id="136" name="楕円 135">
          <a:extLst>
            <a:ext uri="{FF2B5EF4-FFF2-40B4-BE49-F238E27FC236}">
              <a16:creationId xmlns:a16="http://schemas.microsoft.com/office/drawing/2014/main" id="{D2BB69D6-AF70-44B1-B75D-66F7C40AF7C7}"/>
            </a:ext>
          </a:extLst>
        </xdr:cNvPr>
        <xdr:cNvSpPr/>
      </xdr:nvSpPr>
      <xdr:spPr>
        <a:xfrm>
          <a:off x="6921500" y="58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100660</xdr:rowOff>
    </xdr:from>
    <xdr:to>
      <xdr:col>41</xdr:col>
      <xdr:colOff>50800</xdr:colOff>
      <xdr:row>41</xdr:row>
      <xdr:rowOff>77000</xdr:rowOff>
    </xdr:to>
    <xdr:cxnSp macro="">
      <xdr:nvCxnSpPr>
        <xdr:cNvPr id="137" name="直線コネクタ 136">
          <a:extLst>
            <a:ext uri="{FF2B5EF4-FFF2-40B4-BE49-F238E27FC236}">
              <a16:creationId xmlns:a16="http://schemas.microsoft.com/office/drawing/2014/main" id="{C58E7914-88DC-471B-AA2B-B52CA721A81E}"/>
            </a:ext>
          </a:extLst>
        </xdr:cNvPr>
        <xdr:cNvCxnSpPr/>
      </xdr:nvCxnSpPr>
      <xdr:spPr>
        <a:xfrm>
          <a:off x="6972300" y="5929960"/>
          <a:ext cx="889000" cy="11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150703</xdr:rowOff>
    </xdr:from>
    <xdr:ext cx="534377" cy="259045"/>
    <xdr:sp macro="" textlink="">
      <xdr:nvSpPr>
        <xdr:cNvPr id="138" name="n_1aveValue【道路】&#10;一人当たり延長">
          <a:extLst>
            <a:ext uri="{FF2B5EF4-FFF2-40B4-BE49-F238E27FC236}">
              <a16:creationId xmlns:a16="http://schemas.microsoft.com/office/drawing/2014/main" id="{4C9190D2-E79D-4A1D-8E49-FC5DF6AB40C2}"/>
            </a:ext>
          </a:extLst>
        </xdr:cNvPr>
        <xdr:cNvSpPr txBox="1"/>
      </xdr:nvSpPr>
      <xdr:spPr>
        <a:xfrm>
          <a:off x="9359411" y="71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147860</xdr:rowOff>
    </xdr:from>
    <xdr:ext cx="534377" cy="259045"/>
    <xdr:sp macro="" textlink="">
      <xdr:nvSpPr>
        <xdr:cNvPr id="139" name="n_2aveValue【道路】&#10;一人当たり延長">
          <a:extLst>
            <a:ext uri="{FF2B5EF4-FFF2-40B4-BE49-F238E27FC236}">
              <a16:creationId xmlns:a16="http://schemas.microsoft.com/office/drawing/2014/main" id="{BC05D4C9-C82A-43D2-915E-C6A9D720D76D}"/>
            </a:ext>
          </a:extLst>
        </xdr:cNvPr>
        <xdr:cNvSpPr txBox="1"/>
      </xdr:nvSpPr>
      <xdr:spPr>
        <a:xfrm>
          <a:off x="8483111" y="71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149087</xdr:rowOff>
    </xdr:from>
    <xdr:ext cx="534377" cy="259045"/>
    <xdr:sp macro="" textlink="">
      <xdr:nvSpPr>
        <xdr:cNvPr id="140" name="n_3aveValue【道路】&#10;一人当たり延長">
          <a:extLst>
            <a:ext uri="{FF2B5EF4-FFF2-40B4-BE49-F238E27FC236}">
              <a16:creationId xmlns:a16="http://schemas.microsoft.com/office/drawing/2014/main" id="{8FC84D4D-52EC-4379-9E91-CC26C66DB021}"/>
            </a:ext>
          </a:extLst>
        </xdr:cNvPr>
        <xdr:cNvSpPr txBox="1"/>
      </xdr:nvSpPr>
      <xdr:spPr>
        <a:xfrm>
          <a:off x="7594111" y="717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131957</xdr:rowOff>
    </xdr:from>
    <xdr:ext cx="534377" cy="259045"/>
    <xdr:sp macro="" textlink="">
      <xdr:nvSpPr>
        <xdr:cNvPr id="141" name="n_4aveValue【道路】&#10;一人当たり延長">
          <a:extLst>
            <a:ext uri="{FF2B5EF4-FFF2-40B4-BE49-F238E27FC236}">
              <a16:creationId xmlns:a16="http://schemas.microsoft.com/office/drawing/2014/main" id="{03F58806-F7EA-4A80-8A8B-1F48BE36CA72}"/>
            </a:ext>
          </a:extLst>
        </xdr:cNvPr>
        <xdr:cNvSpPr txBox="1"/>
      </xdr:nvSpPr>
      <xdr:spPr>
        <a:xfrm>
          <a:off x="6705111" y="71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140997</xdr:rowOff>
    </xdr:from>
    <xdr:ext cx="534377" cy="259045"/>
    <xdr:sp macro="" textlink="">
      <xdr:nvSpPr>
        <xdr:cNvPr id="142" name="n_1mainValue【道路】&#10;一人当たり延長">
          <a:extLst>
            <a:ext uri="{FF2B5EF4-FFF2-40B4-BE49-F238E27FC236}">
              <a16:creationId xmlns:a16="http://schemas.microsoft.com/office/drawing/2014/main" id="{A85F6A49-B712-4FB8-860F-FCF25E4E2273}"/>
            </a:ext>
          </a:extLst>
        </xdr:cNvPr>
        <xdr:cNvSpPr txBox="1"/>
      </xdr:nvSpPr>
      <xdr:spPr>
        <a:xfrm>
          <a:off x="9359411" y="68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142498</xdr:rowOff>
    </xdr:from>
    <xdr:ext cx="534377" cy="259045"/>
    <xdr:sp macro="" textlink="">
      <xdr:nvSpPr>
        <xdr:cNvPr id="143" name="n_2mainValue【道路】&#10;一人当たり延長">
          <a:extLst>
            <a:ext uri="{FF2B5EF4-FFF2-40B4-BE49-F238E27FC236}">
              <a16:creationId xmlns:a16="http://schemas.microsoft.com/office/drawing/2014/main" id="{2C0FDFE8-CF88-4EE6-8FD5-685B0239813B}"/>
            </a:ext>
          </a:extLst>
        </xdr:cNvPr>
        <xdr:cNvSpPr txBox="1"/>
      </xdr:nvSpPr>
      <xdr:spPr>
        <a:xfrm>
          <a:off x="8483111" y="68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144327</xdr:rowOff>
    </xdr:from>
    <xdr:ext cx="534377" cy="259045"/>
    <xdr:sp macro="" textlink="">
      <xdr:nvSpPr>
        <xdr:cNvPr id="144" name="n_3mainValue【道路】&#10;一人当たり延長">
          <a:extLst>
            <a:ext uri="{FF2B5EF4-FFF2-40B4-BE49-F238E27FC236}">
              <a16:creationId xmlns:a16="http://schemas.microsoft.com/office/drawing/2014/main" id="{7DF74903-37C4-4A00-920A-7DA2E0A61789}"/>
            </a:ext>
          </a:extLst>
        </xdr:cNvPr>
        <xdr:cNvSpPr txBox="1"/>
      </xdr:nvSpPr>
      <xdr:spPr>
        <a:xfrm>
          <a:off x="7594111" y="68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32</xdr:row>
      <xdr:rowOff>167987</xdr:rowOff>
    </xdr:from>
    <xdr:ext cx="599010" cy="259045"/>
    <xdr:sp macro="" textlink="">
      <xdr:nvSpPr>
        <xdr:cNvPr id="145" name="n_4mainValue【道路】&#10;一人当たり延長">
          <a:extLst>
            <a:ext uri="{FF2B5EF4-FFF2-40B4-BE49-F238E27FC236}">
              <a16:creationId xmlns:a16="http://schemas.microsoft.com/office/drawing/2014/main" id="{1424399F-41F3-4860-86DA-AF4757016A31}"/>
            </a:ext>
          </a:extLst>
        </xdr:cNvPr>
        <xdr:cNvSpPr txBox="1"/>
      </xdr:nvSpPr>
      <xdr:spPr>
        <a:xfrm>
          <a:off x="6672794" y="565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419C006-17F3-4DC8-8E7E-79BE7DEC77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255E88A-F563-43D8-B888-F2AB12AEEC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1D68596-5689-45F9-9202-575C24E107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6B7A461-6BA5-4082-8636-30707562F0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8856193-6A37-40B3-B135-5648FB3C6C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9D1BB0E-6015-4B9F-8B0B-0A67827D9E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A9888AC-FB20-4798-9A7F-C7C7BB418B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B095E1C-4A2E-439F-8326-F8AD72796E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E081D35-7529-40CD-BF1F-529C39A358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E9B8C6A-F81D-43A2-A2CB-A10F43DC29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42A461E-3AE4-4ECE-83FF-AFF712F9D7A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10A6617-F290-47A2-9AEB-1F14532B875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B50809C-2F75-4AB2-A9B3-82307519FA1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4638DD3-8CA9-49DC-A578-BAFD89FC1DD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12896F3-95DC-44C1-B439-4B84C30F5B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479156A-B2D6-44E0-BB0A-6683FC5758C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C04ABC1B-C6E3-4496-B321-99240A33A21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F7D8C7A2-AA81-4B20-8EEB-98A1E355E9F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587EC30-90A8-43A8-8176-457F4BB6DB3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B0BECC9-652D-40CF-A106-DA002E4476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E737C59-CFB9-4991-8B6D-C572208D8BF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CA26ED1C-9262-492E-9884-923C9D26137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0C80EE5-A824-4ED1-BD7D-F85BDC121D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9948318-6BCB-4A75-9410-572D802582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612AE47-E804-42D5-8BA5-A900A7CF4D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1" name="直線コネクタ 170">
          <a:extLst>
            <a:ext uri="{FF2B5EF4-FFF2-40B4-BE49-F238E27FC236}">
              <a16:creationId xmlns:a16="http://schemas.microsoft.com/office/drawing/2014/main" id="{130D8C71-7CDB-45E1-A710-4CF47D6C1C2A}"/>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35C3CB8-7EBA-4D68-8E68-63245051FD8C}"/>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3" name="直線コネクタ 172">
          <a:extLst>
            <a:ext uri="{FF2B5EF4-FFF2-40B4-BE49-F238E27FC236}">
              <a16:creationId xmlns:a16="http://schemas.microsoft.com/office/drawing/2014/main" id="{508C14FE-C0C7-40E0-9D60-16E52F7512C7}"/>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FE7CBBC-1A97-4F2A-B449-077FCD5E174D}"/>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5" name="直線コネクタ 174">
          <a:extLst>
            <a:ext uri="{FF2B5EF4-FFF2-40B4-BE49-F238E27FC236}">
              <a16:creationId xmlns:a16="http://schemas.microsoft.com/office/drawing/2014/main" id="{FE8B03D3-70D8-4029-ADB1-DCEA3F86563C}"/>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EBC41F2-6307-489D-8C07-ABC72B84917F}"/>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1650157F-9D20-462D-A18B-F245F14F17CC}"/>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8" name="フローチャート: 判断 177">
          <a:extLst>
            <a:ext uri="{FF2B5EF4-FFF2-40B4-BE49-F238E27FC236}">
              <a16:creationId xmlns:a16="http://schemas.microsoft.com/office/drawing/2014/main" id="{4EA9D6E8-E152-4473-B0ED-B5188A1958DB}"/>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6D041999-A697-483A-92EB-E56B150C91E2}"/>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0" name="フローチャート: 判断 179">
          <a:extLst>
            <a:ext uri="{FF2B5EF4-FFF2-40B4-BE49-F238E27FC236}">
              <a16:creationId xmlns:a16="http://schemas.microsoft.com/office/drawing/2014/main" id="{F13E46F0-210A-46D3-A40F-1776DF887D34}"/>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1" name="フローチャート: 判断 180">
          <a:extLst>
            <a:ext uri="{FF2B5EF4-FFF2-40B4-BE49-F238E27FC236}">
              <a16:creationId xmlns:a16="http://schemas.microsoft.com/office/drawing/2014/main" id="{2E5E47EC-CB0C-4895-AC99-FB9C72972DE6}"/>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EEBD039-DAEC-4970-9EBD-2BD0A1C4F4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5C88DC3-7B7E-4C29-966F-31E4056818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C57F475-554B-444C-8C77-783D8C6D37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511491E-4D57-434A-BE8A-38B9BE7ED9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0A465E-2211-42A9-99A1-8816D70C92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87" name="楕円 186">
          <a:extLst>
            <a:ext uri="{FF2B5EF4-FFF2-40B4-BE49-F238E27FC236}">
              <a16:creationId xmlns:a16="http://schemas.microsoft.com/office/drawing/2014/main" id="{1A507DE8-A6F9-4102-B574-485743E1DFDE}"/>
            </a:ext>
          </a:extLst>
        </xdr:cNvPr>
        <xdr:cNvSpPr/>
      </xdr:nvSpPr>
      <xdr:spPr>
        <a:xfrm>
          <a:off x="4584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105608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B3C7DA1-2075-4E29-B335-1214F7F273F7}"/>
            </a:ext>
          </a:extLst>
        </xdr:cNvPr>
        <xdr:cNvSpPr txBox="1"/>
      </xdr:nvSpPr>
      <xdr:spPr>
        <a:xfrm>
          <a:off x="4673600"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110853</xdr:rowOff>
    </xdr:from>
    <xdr:to>
      <xdr:col>20</xdr:col>
      <xdr:colOff>38100</xdr:colOff>
      <xdr:row>61</xdr:row>
      <xdr:rowOff>41003</xdr:rowOff>
    </xdr:to>
    <xdr:sp macro="" textlink="">
      <xdr:nvSpPr>
        <xdr:cNvPr id="189" name="楕円 188">
          <a:extLst>
            <a:ext uri="{FF2B5EF4-FFF2-40B4-BE49-F238E27FC236}">
              <a16:creationId xmlns:a16="http://schemas.microsoft.com/office/drawing/2014/main" id="{46659E76-46BC-4FDC-8740-1F362E6A6651}"/>
            </a:ext>
          </a:extLst>
        </xdr:cNvPr>
        <xdr:cNvSpPr/>
      </xdr:nvSpPr>
      <xdr:spPr>
        <a:xfrm>
          <a:off x="3746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161653</xdr:rowOff>
    </xdr:from>
    <xdr:to>
      <xdr:col>24</xdr:col>
      <xdr:colOff>63500</xdr:colOff>
      <xdr:row>61</xdr:row>
      <xdr:rowOff>6531</xdr:rowOff>
    </xdr:to>
    <xdr:cxnSp macro="">
      <xdr:nvCxnSpPr>
        <xdr:cNvPr id="190" name="直線コネクタ 189">
          <a:extLst>
            <a:ext uri="{FF2B5EF4-FFF2-40B4-BE49-F238E27FC236}">
              <a16:creationId xmlns:a16="http://schemas.microsoft.com/office/drawing/2014/main" id="{10284975-8841-4F39-8AC8-87C7A1AD4674}"/>
            </a:ext>
          </a:extLst>
        </xdr:cNvPr>
        <xdr:cNvCxnSpPr/>
      </xdr:nvCxnSpPr>
      <xdr:spPr>
        <a:xfrm>
          <a:off x="3797300" y="1044865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1" name="楕円 190">
          <a:extLst>
            <a:ext uri="{FF2B5EF4-FFF2-40B4-BE49-F238E27FC236}">
              <a16:creationId xmlns:a16="http://schemas.microsoft.com/office/drawing/2014/main" id="{42562534-5401-4D6A-B3FE-30951149507C}"/>
            </a:ext>
          </a:extLst>
        </xdr:cNvPr>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161653</xdr:rowOff>
    </xdr:to>
    <xdr:cxnSp macro="">
      <xdr:nvCxnSpPr>
        <xdr:cNvPr id="192" name="直線コネクタ 191">
          <a:extLst>
            <a:ext uri="{FF2B5EF4-FFF2-40B4-BE49-F238E27FC236}">
              <a16:creationId xmlns:a16="http://schemas.microsoft.com/office/drawing/2014/main" id="{37BC7EB2-E0FF-49A0-A84A-574A320565DD}"/>
            </a:ext>
          </a:extLst>
        </xdr:cNvPr>
        <xdr:cNvCxnSpPr/>
      </xdr:nvCxnSpPr>
      <xdr:spPr>
        <a:xfrm>
          <a:off x="2908300" y="1037844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21046</xdr:rowOff>
    </xdr:from>
    <xdr:to>
      <xdr:col>10</xdr:col>
      <xdr:colOff>165100</xdr:colOff>
      <xdr:row>60</xdr:row>
      <xdr:rowOff>122646</xdr:rowOff>
    </xdr:to>
    <xdr:sp macro="" textlink="">
      <xdr:nvSpPr>
        <xdr:cNvPr id="193" name="楕円 192">
          <a:extLst>
            <a:ext uri="{FF2B5EF4-FFF2-40B4-BE49-F238E27FC236}">
              <a16:creationId xmlns:a16="http://schemas.microsoft.com/office/drawing/2014/main" id="{7EDA68F7-99FE-470F-B909-3D60206F2C2B}"/>
            </a:ext>
          </a:extLst>
        </xdr:cNvPr>
        <xdr:cNvSpPr/>
      </xdr:nvSpPr>
      <xdr:spPr>
        <a:xfrm>
          <a:off x="1968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71846</xdr:rowOff>
    </xdr:from>
    <xdr:to>
      <xdr:col>15</xdr:col>
      <xdr:colOff>50800</xdr:colOff>
      <xdr:row>60</xdr:row>
      <xdr:rowOff>91440</xdr:rowOff>
    </xdr:to>
    <xdr:cxnSp macro="">
      <xdr:nvCxnSpPr>
        <xdr:cNvPr id="194" name="直線コネクタ 193">
          <a:extLst>
            <a:ext uri="{FF2B5EF4-FFF2-40B4-BE49-F238E27FC236}">
              <a16:creationId xmlns:a16="http://schemas.microsoft.com/office/drawing/2014/main" id="{7019569E-C9AE-41CB-AE75-387382B93320}"/>
            </a:ext>
          </a:extLst>
        </xdr:cNvPr>
        <xdr:cNvCxnSpPr/>
      </xdr:nvCxnSpPr>
      <xdr:spPr>
        <a:xfrm>
          <a:off x="2019300" y="103588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25944</xdr:rowOff>
    </xdr:from>
    <xdr:to>
      <xdr:col>6</xdr:col>
      <xdr:colOff>38100</xdr:colOff>
      <xdr:row>60</xdr:row>
      <xdr:rowOff>127544</xdr:rowOff>
    </xdr:to>
    <xdr:sp macro="" textlink="">
      <xdr:nvSpPr>
        <xdr:cNvPr id="195" name="楕円 194">
          <a:extLst>
            <a:ext uri="{FF2B5EF4-FFF2-40B4-BE49-F238E27FC236}">
              <a16:creationId xmlns:a16="http://schemas.microsoft.com/office/drawing/2014/main" id="{2FEC9C5F-9257-47E9-9842-C327C98EF2B6}"/>
            </a:ext>
          </a:extLst>
        </xdr:cNvPr>
        <xdr:cNvSpPr/>
      </xdr:nvSpPr>
      <xdr:spPr>
        <a:xfrm>
          <a:off x="1079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76744</xdr:rowOff>
    </xdr:to>
    <xdr:cxnSp macro="">
      <xdr:nvCxnSpPr>
        <xdr:cNvPr id="196" name="直線コネクタ 195">
          <a:extLst>
            <a:ext uri="{FF2B5EF4-FFF2-40B4-BE49-F238E27FC236}">
              <a16:creationId xmlns:a16="http://schemas.microsoft.com/office/drawing/2014/main" id="{AF8B39BD-7E5E-4BCC-8D84-8F902CC6610A}"/>
            </a:ext>
          </a:extLst>
        </xdr:cNvPr>
        <xdr:cNvCxnSpPr/>
      </xdr:nvCxnSpPr>
      <xdr:spPr>
        <a:xfrm flipV="1">
          <a:off x="1130300" y="1035884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F0D22FC-B495-4BDE-B833-118179F01635}"/>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95F42F1D-9019-4DC9-9256-B05571D05109}"/>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1E61D28-C730-4D5F-9EB5-8DF5C56EB2C7}"/>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B7494BD-18FF-4169-A935-5BA1C2228AAE}"/>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32130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31972CF-E515-4044-844C-E1A501209C13}"/>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0192171-1923-4DAF-9456-F7599307C10D}"/>
            </a:ext>
          </a:extLst>
        </xdr:cNvPr>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139173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74CB682F-C262-40B7-A295-EDC840F49258}"/>
            </a:ext>
          </a:extLst>
        </xdr:cNvPr>
        <xdr:cNvSpPr txBox="1"/>
      </xdr:nvSpPr>
      <xdr:spPr>
        <a:xfrm>
          <a:off x="1816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144071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208EB99E-F4F4-4890-9DA1-2E74543BAC19}"/>
            </a:ext>
          </a:extLst>
        </xdr:cNvPr>
        <xdr:cNvSpPr txBox="1"/>
      </xdr:nvSpPr>
      <xdr:spPr>
        <a:xfrm>
          <a:off x="927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7CDB473-173B-488B-B17C-E3214D41AC8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F4FE51F-2BDA-4C90-A7A6-F5A5D3015A0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B71466F-B4A4-4BBB-A1C8-855FEF30F4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61C140F-874D-44A6-A8FF-F9665E7D89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2818E40-173A-4466-85D5-EBCEEA1AF4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DAC33B0-4064-4F2B-AAD6-0AE1AFC988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F95B948-F5D8-4C82-9D4D-6AC938F2E91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046760B-9589-4C13-8ADF-A65A9F03D13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B411350-8FFC-4B3C-AB5F-FCD19FCCDFF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56DF644-2D0C-4979-9349-390C6D7CF6D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82B0B19-DEA3-4294-A6E5-6A86BAD0986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F182E0C0-E377-4289-A1FB-C16F9255F0D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DDDF624C-D2DD-4786-8037-57568715790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8D7EC9BC-0627-4962-B0FB-1ABF53FA2D0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AF5483F-5D62-4909-9C5F-021E5E8BC43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64ACE8F5-5B85-47AA-A129-D1489CC803F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753C802-3FEA-4DE6-8183-A6FEEBC47A8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D71E8255-7FEE-4FDD-8135-75E41528EF1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BBE56C6-4D5C-4FA9-9F10-F30E6FF4AE8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F9BFAA64-C175-40BA-BE18-B16E112D4CC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34746CC-6D27-41BC-A534-E21B50EC6D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AA588A5-6456-46C7-8956-A09642CFD0A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411504-020D-45FA-AD89-BA7F19F025D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28" name="直線コネクタ 227">
          <a:extLst>
            <a:ext uri="{FF2B5EF4-FFF2-40B4-BE49-F238E27FC236}">
              <a16:creationId xmlns:a16="http://schemas.microsoft.com/office/drawing/2014/main" id="{434F86CF-15BA-4F5B-B176-095E88CBD1CE}"/>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9CCE15B-26E6-42E2-BB4F-864641570205}"/>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0" name="直線コネクタ 229">
          <a:extLst>
            <a:ext uri="{FF2B5EF4-FFF2-40B4-BE49-F238E27FC236}">
              <a16:creationId xmlns:a16="http://schemas.microsoft.com/office/drawing/2014/main" id="{5F83B98A-EE7C-4EF8-84B6-08F10884838F}"/>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4086C6CF-7356-43F0-B510-EFE4614B74DD}"/>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2" name="直線コネクタ 231">
          <a:extLst>
            <a:ext uri="{FF2B5EF4-FFF2-40B4-BE49-F238E27FC236}">
              <a16:creationId xmlns:a16="http://schemas.microsoft.com/office/drawing/2014/main" id="{D1658D6C-5148-482E-9DCC-8F5C76A606FC}"/>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DB57343-3891-4F24-8DD0-94C74A436E9F}"/>
            </a:ext>
          </a:extLst>
        </xdr:cNvPr>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4" name="フローチャート: 判断 233">
          <a:extLst>
            <a:ext uri="{FF2B5EF4-FFF2-40B4-BE49-F238E27FC236}">
              <a16:creationId xmlns:a16="http://schemas.microsoft.com/office/drawing/2014/main" id="{DB682AF5-7BCF-4FDA-BC08-5D22A01189C2}"/>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5" name="フローチャート: 判断 234">
          <a:extLst>
            <a:ext uri="{FF2B5EF4-FFF2-40B4-BE49-F238E27FC236}">
              <a16:creationId xmlns:a16="http://schemas.microsoft.com/office/drawing/2014/main" id="{9C9A2C17-C16E-4740-8B4A-7CF434DF3AD1}"/>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6" name="フローチャート: 判断 235">
          <a:extLst>
            <a:ext uri="{FF2B5EF4-FFF2-40B4-BE49-F238E27FC236}">
              <a16:creationId xmlns:a16="http://schemas.microsoft.com/office/drawing/2014/main" id="{10F1DD62-B148-4B22-B52C-C1A72E4A473D}"/>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7" name="フローチャート: 判断 236">
          <a:extLst>
            <a:ext uri="{FF2B5EF4-FFF2-40B4-BE49-F238E27FC236}">
              <a16:creationId xmlns:a16="http://schemas.microsoft.com/office/drawing/2014/main" id="{AE9AE2FE-930B-4703-A8FD-4B97645E910C}"/>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38" name="フローチャート: 判断 237">
          <a:extLst>
            <a:ext uri="{FF2B5EF4-FFF2-40B4-BE49-F238E27FC236}">
              <a16:creationId xmlns:a16="http://schemas.microsoft.com/office/drawing/2014/main" id="{3BA1476B-DED2-43C5-A22E-1A0CE51E059B}"/>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E4CED9A-F43F-4A0D-B8E2-25DA65E216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166C8FC-CF5D-4A27-9F3C-D4D0554BE16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E72A1E6-49CF-4E10-94D7-11B16894311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9DD6862-A920-4879-B0E6-C4BA5B93D57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A80545C-7A37-40B1-A358-6A7533CFD2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130999</xdr:rowOff>
    </xdr:from>
    <xdr:to>
      <xdr:col>55</xdr:col>
      <xdr:colOff>50800</xdr:colOff>
      <xdr:row>62</xdr:row>
      <xdr:rowOff>61149</xdr:rowOff>
    </xdr:to>
    <xdr:sp macro="" textlink="">
      <xdr:nvSpPr>
        <xdr:cNvPr id="244" name="楕円 243">
          <a:extLst>
            <a:ext uri="{FF2B5EF4-FFF2-40B4-BE49-F238E27FC236}">
              <a16:creationId xmlns:a16="http://schemas.microsoft.com/office/drawing/2014/main" id="{ED4D6C08-05C0-4CA5-97D1-A3D6072DACD9}"/>
            </a:ext>
          </a:extLst>
        </xdr:cNvPr>
        <xdr:cNvSpPr/>
      </xdr:nvSpPr>
      <xdr:spPr>
        <a:xfrm>
          <a:off x="10426700" y="1058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153876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322FCEF-0EC8-4671-AFE6-3A902DCC33C5}"/>
            </a:ext>
          </a:extLst>
        </xdr:cNvPr>
        <xdr:cNvSpPr txBox="1"/>
      </xdr:nvSpPr>
      <xdr:spPr>
        <a:xfrm>
          <a:off x="10515600" y="1044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140599</xdr:rowOff>
    </xdr:from>
    <xdr:to>
      <xdr:col>50</xdr:col>
      <xdr:colOff>165100</xdr:colOff>
      <xdr:row>62</xdr:row>
      <xdr:rowOff>70749</xdr:rowOff>
    </xdr:to>
    <xdr:sp macro="" textlink="">
      <xdr:nvSpPr>
        <xdr:cNvPr id="246" name="楕円 245">
          <a:extLst>
            <a:ext uri="{FF2B5EF4-FFF2-40B4-BE49-F238E27FC236}">
              <a16:creationId xmlns:a16="http://schemas.microsoft.com/office/drawing/2014/main" id="{51710745-E89D-46CE-8556-25E1E18E7538}"/>
            </a:ext>
          </a:extLst>
        </xdr:cNvPr>
        <xdr:cNvSpPr/>
      </xdr:nvSpPr>
      <xdr:spPr>
        <a:xfrm>
          <a:off x="9588500" y="105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10349</xdr:rowOff>
    </xdr:from>
    <xdr:to>
      <xdr:col>55</xdr:col>
      <xdr:colOff>0</xdr:colOff>
      <xdr:row>62</xdr:row>
      <xdr:rowOff>19949</xdr:rowOff>
    </xdr:to>
    <xdr:cxnSp macro="">
      <xdr:nvCxnSpPr>
        <xdr:cNvPr id="247" name="直線コネクタ 246">
          <a:extLst>
            <a:ext uri="{FF2B5EF4-FFF2-40B4-BE49-F238E27FC236}">
              <a16:creationId xmlns:a16="http://schemas.microsoft.com/office/drawing/2014/main" id="{6AF5B5F8-1534-4F7F-B839-1CD2DDA36FEE}"/>
            </a:ext>
          </a:extLst>
        </xdr:cNvPr>
        <xdr:cNvCxnSpPr/>
      </xdr:nvCxnSpPr>
      <xdr:spPr>
        <a:xfrm flipV="1">
          <a:off x="9639300" y="10640249"/>
          <a:ext cx="838200" cy="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1732</xdr:rowOff>
    </xdr:from>
    <xdr:to>
      <xdr:col>46</xdr:col>
      <xdr:colOff>38100</xdr:colOff>
      <xdr:row>62</xdr:row>
      <xdr:rowOff>103332</xdr:rowOff>
    </xdr:to>
    <xdr:sp macro="" textlink="">
      <xdr:nvSpPr>
        <xdr:cNvPr id="248" name="楕円 247">
          <a:extLst>
            <a:ext uri="{FF2B5EF4-FFF2-40B4-BE49-F238E27FC236}">
              <a16:creationId xmlns:a16="http://schemas.microsoft.com/office/drawing/2014/main" id="{F357FE85-8644-4F43-AF9E-67A5B331D200}"/>
            </a:ext>
          </a:extLst>
        </xdr:cNvPr>
        <xdr:cNvSpPr/>
      </xdr:nvSpPr>
      <xdr:spPr>
        <a:xfrm>
          <a:off x="8699500" y="106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19949</xdr:rowOff>
    </xdr:from>
    <xdr:to>
      <xdr:col>50</xdr:col>
      <xdr:colOff>114300</xdr:colOff>
      <xdr:row>62</xdr:row>
      <xdr:rowOff>52532</xdr:rowOff>
    </xdr:to>
    <xdr:cxnSp macro="">
      <xdr:nvCxnSpPr>
        <xdr:cNvPr id="249" name="直線コネクタ 248">
          <a:extLst>
            <a:ext uri="{FF2B5EF4-FFF2-40B4-BE49-F238E27FC236}">
              <a16:creationId xmlns:a16="http://schemas.microsoft.com/office/drawing/2014/main" id="{BE23E6CA-5671-4486-AD6B-C792388EAEED}"/>
            </a:ext>
          </a:extLst>
        </xdr:cNvPr>
        <xdr:cNvCxnSpPr/>
      </xdr:nvCxnSpPr>
      <xdr:spPr>
        <a:xfrm flipV="1">
          <a:off x="8750300" y="10649849"/>
          <a:ext cx="889000" cy="3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11934</xdr:rowOff>
    </xdr:from>
    <xdr:to>
      <xdr:col>41</xdr:col>
      <xdr:colOff>101600</xdr:colOff>
      <xdr:row>62</xdr:row>
      <xdr:rowOff>113534</xdr:rowOff>
    </xdr:to>
    <xdr:sp macro="" textlink="">
      <xdr:nvSpPr>
        <xdr:cNvPr id="250" name="楕円 249">
          <a:extLst>
            <a:ext uri="{FF2B5EF4-FFF2-40B4-BE49-F238E27FC236}">
              <a16:creationId xmlns:a16="http://schemas.microsoft.com/office/drawing/2014/main" id="{B39AD848-5EB8-403E-BB79-DB989B6E2B96}"/>
            </a:ext>
          </a:extLst>
        </xdr:cNvPr>
        <xdr:cNvSpPr/>
      </xdr:nvSpPr>
      <xdr:spPr>
        <a:xfrm>
          <a:off x="7810500" y="106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52532</xdr:rowOff>
    </xdr:from>
    <xdr:to>
      <xdr:col>45</xdr:col>
      <xdr:colOff>177800</xdr:colOff>
      <xdr:row>62</xdr:row>
      <xdr:rowOff>62734</xdr:rowOff>
    </xdr:to>
    <xdr:cxnSp macro="">
      <xdr:nvCxnSpPr>
        <xdr:cNvPr id="251" name="直線コネクタ 250">
          <a:extLst>
            <a:ext uri="{FF2B5EF4-FFF2-40B4-BE49-F238E27FC236}">
              <a16:creationId xmlns:a16="http://schemas.microsoft.com/office/drawing/2014/main" id="{B17304FC-435E-4EC0-9781-52B8A98FF834}"/>
            </a:ext>
          </a:extLst>
        </xdr:cNvPr>
        <xdr:cNvCxnSpPr/>
      </xdr:nvCxnSpPr>
      <xdr:spPr>
        <a:xfrm flipV="1">
          <a:off x="7861300" y="10682432"/>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167194</xdr:rowOff>
    </xdr:from>
    <xdr:to>
      <xdr:col>36</xdr:col>
      <xdr:colOff>165100</xdr:colOff>
      <xdr:row>62</xdr:row>
      <xdr:rowOff>97344</xdr:rowOff>
    </xdr:to>
    <xdr:sp macro="" textlink="">
      <xdr:nvSpPr>
        <xdr:cNvPr id="252" name="楕円 251">
          <a:extLst>
            <a:ext uri="{FF2B5EF4-FFF2-40B4-BE49-F238E27FC236}">
              <a16:creationId xmlns:a16="http://schemas.microsoft.com/office/drawing/2014/main" id="{7BB86026-705D-4049-AE9D-22C6AC0623BD}"/>
            </a:ext>
          </a:extLst>
        </xdr:cNvPr>
        <xdr:cNvSpPr/>
      </xdr:nvSpPr>
      <xdr:spPr>
        <a:xfrm>
          <a:off x="6921500" y="106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46544</xdr:rowOff>
    </xdr:from>
    <xdr:to>
      <xdr:col>41</xdr:col>
      <xdr:colOff>50800</xdr:colOff>
      <xdr:row>62</xdr:row>
      <xdr:rowOff>62734</xdr:rowOff>
    </xdr:to>
    <xdr:cxnSp macro="">
      <xdr:nvCxnSpPr>
        <xdr:cNvPr id="253" name="直線コネクタ 252">
          <a:extLst>
            <a:ext uri="{FF2B5EF4-FFF2-40B4-BE49-F238E27FC236}">
              <a16:creationId xmlns:a16="http://schemas.microsoft.com/office/drawing/2014/main" id="{10F42DFA-B994-46AC-91D9-61D3AD786BB6}"/>
            </a:ext>
          </a:extLst>
        </xdr:cNvPr>
        <xdr:cNvCxnSpPr/>
      </xdr:nvCxnSpPr>
      <xdr:spPr>
        <a:xfrm>
          <a:off x="6972300" y="10676444"/>
          <a:ext cx="889000" cy="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2010EA3-0086-4B3A-B9E8-8BB05B675681}"/>
            </a:ext>
          </a:extLst>
        </xdr:cNvPr>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D5505D57-57A6-4098-9CAA-998FEA34991D}"/>
            </a:ext>
          </a:extLst>
        </xdr:cNvPr>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C4973FB-5638-482A-A9F2-DB2693532CDE}"/>
            </a:ext>
          </a:extLst>
        </xdr:cNvPr>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8BCB762-4740-4773-8FF9-D9F7AEC7BA19}"/>
            </a:ext>
          </a:extLst>
        </xdr:cNvPr>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87276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18BF8625-C61B-4CD5-A5DC-954602D56007}"/>
            </a:ext>
          </a:extLst>
        </xdr:cNvPr>
        <xdr:cNvSpPr txBox="1"/>
      </xdr:nvSpPr>
      <xdr:spPr>
        <a:xfrm>
          <a:off x="9327095" y="1037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119859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6500E204-1305-424A-82E5-3965E818858D}"/>
            </a:ext>
          </a:extLst>
        </xdr:cNvPr>
        <xdr:cNvSpPr txBox="1"/>
      </xdr:nvSpPr>
      <xdr:spPr>
        <a:xfrm>
          <a:off x="8450795" y="1040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130061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1691423-B2E9-434A-8BDC-A2F22356B7C3}"/>
            </a:ext>
          </a:extLst>
        </xdr:cNvPr>
        <xdr:cNvSpPr txBox="1"/>
      </xdr:nvSpPr>
      <xdr:spPr>
        <a:xfrm>
          <a:off x="7561795" y="1041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113871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24CBE344-A2AA-4F92-966C-EBB02FF556E6}"/>
            </a:ext>
          </a:extLst>
        </xdr:cNvPr>
        <xdr:cNvSpPr txBox="1"/>
      </xdr:nvSpPr>
      <xdr:spPr>
        <a:xfrm>
          <a:off x="6672795" y="1040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86CADDE-DF50-4AE7-B62E-DC47A8C8C4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3F8830E-6A8B-4DB1-9DC6-6E2BD80C2E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4D868F2-E140-49A9-84F2-BF98740290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CF0E3B1A-AD2E-4C27-8CDA-003874F8F2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F4754E9-0EE9-458E-8E35-7A4C071B52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85E0758-AA86-41C7-B36D-FD118FD00E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40A7210-3E91-426D-BECA-C69E2591A6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48C17A7-DDFE-4DBC-9E43-CBD815D1A9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830794E-8568-4ADB-9C0E-F2719F2B8F9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607B724-D12F-4B0B-8ECC-9EE0E07E0C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F61495A-D2C4-4E40-BFBA-8771163DD4B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86234869-414F-4BA4-B96D-FB024A2BFEB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C4A60CDD-80BE-4C83-8BDD-3AEFC341EBE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5FB61316-A760-45BC-B8F8-3C3CDEBF9CE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33FB5045-32D1-47DF-BFF4-6AAFEDF3829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CB6C2277-7FCA-42E9-9DAE-C461A97CE6C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6E39452F-5422-4726-B5A3-AC54044B704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FDFB7EA0-19DD-43E1-8CAA-9237F0FDB01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162E83B6-B5B1-4883-987E-8E808013CFD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BB97E747-DB84-4D4C-A618-A681EA525B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D2C57578-D430-4116-A920-6C0F830E614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7184B905-78B8-40B9-9D92-3DF1A83032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10745FF-D806-4DA7-82F2-2905BACE260E}"/>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公営住宅】&#10;有形固定資産減価償却率最小値テキスト">
          <a:extLst>
            <a:ext uri="{FF2B5EF4-FFF2-40B4-BE49-F238E27FC236}">
              <a16:creationId xmlns:a16="http://schemas.microsoft.com/office/drawing/2014/main" id="{24D12B6D-AD55-400B-9916-C8984F36BFBE}"/>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A07F133D-F8AB-4F2F-B05C-F43018C6353A}"/>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231FABC2-6880-490B-A2D5-3E5158837DDA}"/>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88" name="直線コネクタ 287">
          <a:extLst>
            <a:ext uri="{FF2B5EF4-FFF2-40B4-BE49-F238E27FC236}">
              <a16:creationId xmlns:a16="http://schemas.microsoft.com/office/drawing/2014/main" id="{56197F87-68E1-4E2F-9DA4-B8C57EC4B6EB}"/>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6BA56D99-1F03-4F38-AAF7-BF9C04482E69}"/>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0" name="フローチャート: 判断 289">
          <a:extLst>
            <a:ext uri="{FF2B5EF4-FFF2-40B4-BE49-F238E27FC236}">
              <a16:creationId xmlns:a16="http://schemas.microsoft.com/office/drawing/2014/main" id="{11ECF4C4-7ED2-4313-BDC5-9F44D86B13B9}"/>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1" name="フローチャート: 判断 290">
          <a:extLst>
            <a:ext uri="{FF2B5EF4-FFF2-40B4-BE49-F238E27FC236}">
              <a16:creationId xmlns:a16="http://schemas.microsoft.com/office/drawing/2014/main" id="{243791A9-F5BD-41F2-8319-2E0B9E86897A}"/>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2" name="フローチャート: 判断 291">
          <a:extLst>
            <a:ext uri="{FF2B5EF4-FFF2-40B4-BE49-F238E27FC236}">
              <a16:creationId xmlns:a16="http://schemas.microsoft.com/office/drawing/2014/main" id="{DDDB8728-7007-4285-B6C0-883B51411B62}"/>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3" name="フローチャート: 判断 292">
          <a:extLst>
            <a:ext uri="{FF2B5EF4-FFF2-40B4-BE49-F238E27FC236}">
              <a16:creationId xmlns:a16="http://schemas.microsoft.com/office/drawing/2014/main" id="{EAE56F55-3E71-4DD3-AFD1-A3E5883FC96C}"/>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4" name="フローチャート: 判断 293">
          <a:extLst>
            <a:ext uri="{FF2B5EF4-FFF2-40B4-BE49-F238E27FC236}">
              <a16:creationId xmlns:a16="http://schemas.microsoft.com/office/drawing/2014/main" id="{04267509-DE7B-4A52-80E1-01D90A539A99}"/>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807216F-69E8-4075-B7E3-941E56673B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0403F67-0EA6-4ABA-8B29-00945BBC31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01FB73C-ADC0-4C68-95BA-7BA4B6993FA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E27A14C-101E-4134-A2FB-81DA46CECB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E3D3FB7-3D4F-4902-B3E5-9B4F5EF562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119887</xdr:rowOff>
    </xdr:from>
    <xdr:to>
      <xdr:col>24</xdr:col>
      <xdr:colOff>114300</xdr:colOff>
      <xdr:row>81</xdr:row>
      <xdr:rowOff>50037</xdr:rowOff>
    </xdr:to>
    <xdr:sp macro="" textlink="">
      <xdr:nvSpPr>
        <xdr:cNvPr id="300" name="楕円 299">
          <a:extLst>
            <a:ext uri="{FF2B5EF4-FFF2-40B4-BE49-F238E27FC236}">
              <a16:creationId xmlns:a16="http://schemas.microsoft.com/office/drawing/2014/main" id="{5518367A-5166-4548-AD3E-A531E7A2F767}"/>
            </a:ext>
          </a:extLst>
        </xdr:cNvPr>
        <xdr:cNvSpPr/>
      </xdr:nvSpPr>
      <xdr:spPr>
        <a:xfrm>
          <a:off x="4584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142764</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1CF39F08-1BE4-469D-B6AA-A2A92EF372B9}"/>
            </a:ext>
          </a:extLst>
        </xdr:cNvPr>
        <xdr:cNvSpPr txBox="1"/>
      </xdr:nvSpPr>
      <xdr:spPr>
        <a:xfrm>
          <a:off x="4673600" y="136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69596</xdr:rowOff>
    </xdr:from>
    <xdr:to>
      <xdr:col>20</xdr:col>
      <xdr:colOff>38100</xdr:colOff>
      <xdr:row>80</xdr:row>
      <xdr:rowOff>171196</xdr:rowOff>
    </xdr:to>
    <xdr:sp macro="" textlink="">
      <xdr:nvSpPr>
        <xdr:cNvPr id="302" name="楕円 301">
          <a:extLst>
            <a:ext uri="{FF2B5EF4-FFF2-40B4-BE49-F238E27FC236}">
              <a16:creationId xmlns:a16="http://schemas.microsoft.com/office/drawing/2014/main" id="{7FEEF8E0-8223-4B9E-B300-5AAD5A906747}"/>
            </a:ext>
          </a:extLst>
        </xdr:cNvPr>
        <xdr:cNvSpPr/>
      </xdr:nvSpPr>
      <xdr:spPr>
        <a:xfrm>
          <a:off x="3746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120396</xdr:rowOff>
    </xdr:from>
    <xdr:to>
      <xdr:col>24</xdr:col>
      <xdr:colOff>63500</xdr:colOff>
      <xdr:row>80</xdr:row>
      <xdr:rowOff>170687</xdr:rowOff>
    </xdr:to>
    <xdr:cxnSp macro="">
      <xdr:nvCxnSpPr>
        <xdr:cNvPr id="303" name="直線コネクタ 302">
          <a:extLst>
            <a:ext uri="{FF2B5EF4-FFF2-40B4-BE49-F238E27FC236}">
              <a16:creationId xmlns:a16="http://schemas.microsoft.com/office/drawing/2014/main" id="{CB5B1F40-37B8-40A1-B8BC-E2D7867AF9A1}"/>
            </a:ext>
          </a:extLst>
        </xdr:cNvPr>
        <xdr:cNvCxnSpPr/>
      </xdr:nvCxnSpPr>
      <xdr:spPr>
        <a:xfrm>
          <a:off x="3797300" y="138363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85598</xdr:rowOff>
    </xdr:from>
    <xdr:to>
      <xdr:col>15</xdr:col>
      <xdr:colOff>101600</xdr:colOff>
      <xdr:row>80</xdr:row>
      <xdr:rowOff>15748</xdr:rowOff>
    </xdr:to>
    <xdr:sp macro="" textlink="">
      <xdr:nvSpPr>
        <xdr:cNvPr id="304" name="楕円 303">
          <a:extLst>
            <a:ext uri="{FF2B5EF4-FFF2-40B4-BE49-F238E27FC236}">
              <a16:creationId xmlns:a16="http://schemas.microsoft.com/office/drawing/2014/main" id="{EBB0894B-77FE-41DD-BF63-91FA93A85F27}"/>
            </a:ext>
          </a:extLst>
        </xdr:cNvPr>
        <xdr:cNvSpPr/>
      </xdr:nvSpPr>
      <xdr:spPr>
        <a:xfrm>
          <a:off x="2857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136398</xdr:rowOff>
    </xdr:from>
    <xdr:to>
      <xdr:col>19</xdr:col>
      <xdr:colOff>177800</xdr:colOff>
      <xdr:row>80</xdr:row>
      <xdr:rowOff>120396</xdr:rowOff>
    </xdr:to>
    <xdr:cxnSp macro="">
      <xdr:nvCxnSpPr>
        <xdr:cNvPr id="305" name="直線コネクタ 304">
          <a:extLst>
            <a:ext uri="{FF2B5EF4-FFF2-40B4-BE49-F238E27FC236}">
              <a16:creationId xmlns:a16="http://schemas.microsoft.com/office/drawing/2014/main" id="{545A5C2A-5E01-4DCC-8B8D-F75A267E7AEE}"/>
            </a:ext>
          </a:extLst>
        </xdr:cNvPr>
        <xdr:cNvCxnSpPr/>
      </xdr:nvCxnSpPr>
      <xdr:spPr>
        <a:xfrm>
          <a:off x="2908300" y="136809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33020</xdr:rowOff>
    </xdr:from>
    <xdr:to>
      <xdr:col>10</xdr:col>
      <xdr:colOff>165100</xdr:colOff>
      <xdr:row>79</xdr:row>
      <xdr:rowOff>134620</xdr:rowOff>
    </xdr:to>
    <xdr:sp macro="" textlink="">
      <xdr:nvSpPr>
        <xdr:cNvPr id="306" name="楕円 305">
          <a:extLst>
            <a:ext uri="{FF2B5EF4-FFF2-40B4-BE49-F238E27FC236}">
              <a16:creationId xmlns:a16="http://schemas.microsoft.com/office/drawing/2014/main" id="{6810C574-0441-4BA1-87B1-4E4B0D4B6606}"/>
            </a:ext>
          </a:extLst>
        </xdr:cNvPr>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79</xdr:row>
      <xdr:rowOff>136398</xdr:rowOff>
    </xdr:to>
    <xdr:cxnSp macro="">
      <xdr:nvCxnSpPr>
        <xdr:cNvPr id="307" name="直線コネクタ 306">
          <a:extLst>
            <a:ext uri="{FF2B5EF4-FFF2-40B4-BE49-F238E27FC236}">
              <a16:creationId xmlns:a16="http://schemas.microsoft.com/office/drawing/2014/main" id="{77EB131F-D8CD-43DF-A93F-DEA09078195B}"/>
            </a:ext>
          </a:extLst>
        </xdr:cNvPr>
        <xdr:cNvCxnSpPr/>
      </xdr:nvCxnSpPr>
      <xdr:spPr>
        <a:xfrm>
          <a:off x="2019300" y="136283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62737</xdr:rowOff>
    </xdr:from>
    <xdr:to>
      <xdr:col>6</xdr:col>
      <xdr:colOff>38100</xdr:colOff>
      <xdr:row>79</xdr:row>
      <xdr:rowOff>164337</xdr:rowOff>
    </xdr:to>
    <xdr:sp macro="" textlink="">
      <xdr:nvSpPr>
        <xdr:cNvPr id="308" name="楕円 307">
          <a:extLst>
            <a:ext uri="{FF2B5EF4-FFF2-40B4-BE49-F238E27FC236}">
              <a16:creationId xmlns:a16="http://schemas.microsoft.com/office/drawing/2014/main" id="{00698FEC-2443-43EC-950B-834321011B14}"/>
            </a:ext>
          </a:extLst>
        </xdr:cNvPr>
        <xdr:cNvSpPr/>
      </xdr:nvSpPr>
      <xdr:spPr>
        <a:xfrm>
          <a:off x="1079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83820</xdr:rowOff>
    </xdr:from>
    <xdr:to>
      <xdr:col>10</xdr:col>
      <xdr:colOff>114300</xdr:colOff>
      <xdr:row>79</xdr:row>
      <xdr:rowOff>113537</xdr:rowOff>
    </xdr:to>
    <xdr:cxnSp macro="">
      <xdr:nvCxnSpPr>
        <xdr:cNvPr id="309" name="直線コネクタ 308">
          <a:extLst>
            <a:ext uri="{FF2B5EF4-FFF2-40B4-BE49-F238E27FC236}">
              <a16:creationId xmlns:a16="http://schemas.microsoft.com/office/drawing/2014/main" id="{D2B277F9-545C-45C6-8E7F-C523DDE70F74}"/>
            </a:ext>
          </a:extLst>
        </xdr:cNvPr>
        <xdr:cNvCxnSpPr/>
      </xdr:nvCxnSpPr>
      <xdr:spPr>
        <a:xfrm flipV="1">
          <a:off x="1130300" y="1362837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0" name="n_1aveValue【公営住宅】&#10;有形固定資産減価償却率">
          <a:extLst>
            <a:ext uri="{FF2B5EF4-FFF2-40B4-BE49-F238E27FC236}">
              <a16:creationId xmlns:a16="http://schemas.microsoft.com/office/drawing/2014/main" id="{8E9BD19C-F81D-4850-AB17-684A97F2FC0C}"/>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1" name="n_2aveValue【公営住宅】&#10;有形固定資産減価償却率">
          <a:extLst>
            <a:ext uri="{FF2B5EF4-FFF2-40B4-BE49-F238E27FC236}">
              <a16:creationId xmlns:a16="http://schemas.microsoft.com/office/drawing/2014/main" id="{31775BDC-5DA9-4C0B-8C47-D87B722C8B08}"/>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2" name="n_3aveValue【公営住宅】&#10;有形固定資産減価償却率">
          <a:extLst>
            <a:ext uri="{FF2B5EF4-FFF2-40B4-BE49-F238E27FC236}">
              <a16:creationId xmlns:a16="http://schemas.microsoft.com/office/drawing/2014/main" id="{9F756C5C-BFF2-4612-A2EC-A0661FD79735}"/>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3" name="n_4aveValue【公営住宅】&#10;有形固定資産減価償却率">
          <a:extLst>
            <a:ext uri="{FF2B5EF4-FFF2-40B4-BE49-F238E27FC236}">
              <a16:creationId xmlns:a16="http://schemas.microsoft.com/office/drawing/2014/main" id="{EBFF3D91-30CF-499C-BBDE-1C7EA4AF3ED9}"/>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16273</xdr:rowOff>
    </xdr:from>
    <xdr:ext cx="405111" cy="259045"/>
    <xdr:sp macro="" textlink="">
      <xdr:nvSpPr>
        <xdr:cNvPr id="314" name="n_1mainValue【公営住宅】&#10;有形固定資産減価償却率">
          <a:extLst>
            <a:ext uri="{FF2B5EF4-FFF2-40B4-BE49-F238E27FC236}">
              <a16:creationId xmlns:a16="http://schemas.microsoft.com/office/drawing/2014/main" id="{7592E064-832E-4B6A-9C23-1C798DDDF992}"/>
            </a:ext>
          </a:extLst>
        </xdr:cNvPr>
        <xdr:cNvSpPr txBox="1"/>
      </xdr:nvSpPr>
      <xdr:spPr>
        <a:xfrm>
          <a:off x="3582044" y="1356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32275</xdr:rowOff>
    </xdr:from>
    <xdr:ext cx="405111" cy="259045"/>
    <xdr:sp macro="" textlink="">
      <xdr:nvSpPr>
        <xdr:cNvPr id="315" name="n_2mainValue【公営住宅】&#10;有形固定資産減価償却率">
          <a:extLst>
            <a:ext uri="{FF2B5EF4-FFF2-40B4-BE49-F238E27FC236}">
              <a16:creationId xmlns:a16="http://schemas.microsoft.com/office/drawing/2014/main" id="{3A2F20A9-EE2A-4888-AC55-5F8E9DB56B6B}"/>
            </a:ext>
          </a:extLst>
        </xdr:cNvPr>
        <xdr:cNvSpPr txBox="1"/>
      </xdr:nvSpPr>
      <xdr:spPr>
        <a:xfrm>
          <a:off x="2705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151147</xdr:rowOff>
    </xdr:from>
    <xdr:ext cx="405111" cy="259045"/>
    <xdr:sp macro="" textlink="">
      <xdr:nvSpPr>
        <xdr:cNvPr id="316" name="n_3mainValue【公営住宅】&#10;有形固定資産減価償却率">
          <a:extLst>
            <a:ext uri="{FF2B5EF4-FFF2-40B4-BE49-F238E27FC236}">
              <a16:creationId xmlns:a16="http://schemas.microsoft.com/office/drawing/2014/main" id="{47A8F05B-2737-4B03-A4FB-561DA50467F1}"/>
            </a:ext>
          </a:extLst>
        </xdr:cNvPr>
        <xdr:cNvSpPr txBox="1"/>
      </xdr:nvSpPr>
      <xdr:spPr>
        <a:xfrm>
          <a:off x="1816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9414</xdr:rowOff>
    </xdr:from>
    <xdr:ext cx="405111" cy="259045"/>
    <xdr:sp macro="" textlink="">
      <xdr:nvSpPr>
        <xdr:cNvPr id="317" name="n_4mainValue【公営住宅】&#10;有形固定資産減価償却率">
          <a:extLst>
            <a:ext uri="{FF2B5EF4-FFF2-40B4-BE49-F238E27FC236}">
              <a16:creationId xmlns:a16="http://schemas.microsoft.com/office/drawing/2014/main" id="{902F890E-533B-4C80-A7DA-09396EFB302C}"/>
            </a:ext>
          </a:extLst>
        </xdr:cNvPr>
        <xdr:cNvSpPr txBox="1"/>
      </xdr:nvSpPr>
      <xdr:spPr>
        <a:xfrm>
          <a:off x="927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42F75871-8C96-4F1E-BE20-EAECAF12A5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8E1A7F9-16F8-4460-B054-63A4154333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A56BEA4F-35F1-4344-8B9F-A7420BBFEE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B61E1246-0926-441D-A843-E06D92D7F2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C0F3A2A0-6328-480E-BB22-9E250681A5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692CE811-AF54-418F-A21F-22292D879E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87CFA665-4B88-49F8-89FB-ECBEE58DFB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2A036729-062A-4F85-9FA1-A30A890E83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D89AE02-4D0D-4630-82F2-7849702755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76A53AB-9EA3-462C-8699-DAB5688135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D1385594-8EEF-44B0-9EEE-A2447EE0940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45251270-5DD6-41E2-A6CF-BBE60A99986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1F6CD857-F4FB-44A9-BA6C-4E2E0E8A441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927281D4-81A6-4721-8CEA-F2353A86F76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5606C3DA-036D-43C3-B66C-8DCBD1E3A30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3F0A16B4-02EA-46C4-BF4C-132E7DF4FA0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D342AA70-D144-4FC2-93B2-1C6ED2626C7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FAA40031-6D22-4F17-9547-79D915962CE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A1FA30D4-49AB-4C45-A242-383F5BD14F4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49602E6A-BCDF-46D7-95E9-641FAEC202C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906007F3-B3F3-4995-AA55-E5CCCEADFF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2898D9F-67DE-4DF5-B3AA-40FC669C0A5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30E3B66B-C883-4917-985E-8F21A4E31F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FBA7A377-D4E0-4B52-BEC3-C9FE624A2D42}"/>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29CD0573-6E60-4090-B0BD-3664AA9A6993}"/>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D2A56EFC-DFC8-4870-97EC-87BB99825E73}"/>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4" name="【公営住宅】&#10;一人当たり面積最大値テキスト">
          <a:extLst>
            <a:ext uri="{FF2B5EF4-FFF2-40B4-BE49-F238E27FC236}">
              <a16:creationId xmlns:a16="http://schemas.microsoft.com/office/drawing/2014/main" id="{95B64BCE-5AC4-4C54-B62B-3D87691D81A8}"/>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5" name="直線コネクタ 344">
          <a:extLst>
            <a:ext uri="{FF2B5EF4-FFF2-40B4-BE49-F238E27FC236}">
              <a16:creationId xmlns:a16="http://schemas.microsoft.com/office/drawing/2014/main" id="{822378A7-ED1E-4D1C-8525-4590D75EB1F5}"/>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a:extLst>
            <a:ext uri="{FF2B5EF4-FFF2-40B4-BE49-F238E27FC236}">
              <a16:creationId xmlns:a16="http://schemas.microsoft.com/office/drawing/2014/main" id="{B71A1166-4F04-413E-89A7-5767052CFB38}"/>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03476C3D-A372-4781-9D7D-416F11AFF988}"/>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48" name="フローチャート: 判断 347">
          <a:extLst>
            <a:ext uri="{FF2B5EF4-FFF2-40B4-BE49-F238E27FC236}">
              <a16:creationId xmlns:a16="http://schemas.microsoft.com/office/drawing/2014/main" id="{E3F04D57-186C-4F60-8B30-88AC6C89296B}"/>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49" name="フローチャート: 判断 348">
          <a:extLst>
            <a:ext uri="{FF2B5EF4-FFF2-40B4-BE49-F238E27FC236}">
              <a16:creationId xmlns:a16="http://schemas.microsoft.com/office/drawing/2014/main" id="{1321A9D6-F0FC-4E3E-863D-744AFBEC5811}"/>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0" name="フローチャート: 判断 349">
          <a:extLst>
            <a:ext uri="{FF2B5EF4-FFF2-40B4-BE49-F238E27FC236}">
              <a16:creationId xmlns:a16="http://schemas.microsoft.com/office/drawing/2014/main" id="{28368D3C-A764-4122-9826-2DCBCAE8BCFC}"/>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1" name="フローチャート: 判断 350">
          <a:extLst>
            <a:ext uri="{FF2B5EF4-FFF2-40B4-BE49-F238E27FC236}">
              <a16:creationId xmlns:a16="http://schemas.microsoft.com/office/drawing/2014/main" id="{DC60A177-8506-47A0-9104-5D4CE2AE6E86}"/>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6B06F01-467A-4834-A2A3-B7E608006B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3381ED1-34BC-4A58-BD26-F117E5BD882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C49E206-1534-41F0-8430-2F205030FC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B1BACA8-D795-480A-ADBF-08D6996429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830529E-D8DD-4C1F-9C40-099075CDD65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4826</xdr:rowOff>
    </xdr:from>
    <xdr:to>
      <xdr:col>55</xdr:col>
      <xdr:colOff>50800</xdr:colOff>
      <xdr:row>83</xdr:row>
      <xdr:rowOff>106426</xdr:rowOff>
    </xdr:to>
    <xdr:sp macro="" textlink="">
      <xdr:nvSpPr>
        <xdr:cNvPr id="357" name="楕円 356">
          <a:extLst>
            <a:ext uri="{FF2B5EF4-FFF2-40B4-BE49-F238E27FC236}">
              <a16:creationId xmlns:a16="http://schemas.microsoft.com/office/drawing/2014/main" id="{1F378BC5-3827-4A5E-B929-60E3EEB49347}"/>
            </a:ext>
          </a:extLst>
        </xdr:cNvPr>
        <xdr:cNvSpPr/>
      </xdr:nvSpPr>
      <xdr:spPr>
        <a:xfrm>
          <a:off x="10426700" y="142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27703</xdr:rowOff>
    </xdr:from>
    <xdr:ext cx="469744" cy="259045"/>
    <xdr:sp macro="" textlink="">
      <xdr:nvSpPr>
        <xdr:cNvPr id="358" name="【公営住宅】&#10;一人当たり面積該当値テキスト">
          <a:extLst>
            <a:ext uri="{FF2B5EF4-FFF2-40B4-BE49-F238E27FC236}">
              <a16:creationId xmlns:a16="http://schemas.microsoft.com/office/drawing/2014/main" id="{B9CA8540-9C1A-46B6-B278-F4C80F1701E3}"/>
            </a:ext>
          </a:extLst>
        </xdr:cNvPr>
        <xdr:cNvSpPr txBox="1"/>
      </xdr:nvSpPr>
      <xdr:spPr>
        <a:xfrm>
          <a:off x="10515600"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12446</xdr:rowOff>
    </xdr:from>
    <xdr:to>
      <xdr:col>50</xdr:col>
      <xdr:colOff>165100</xdr:colOff>
      <xdr:row>83</xdr:row>
      <xdr:rowOff>114046</xdr:rowOff>
    </xdr:to>
    <xdr:sp macro="" textlink="">
      <xdr:nvSpPr>
        <xdr:cNvPr id="359" name="楕円 358">
          <a:extLst>
            <a:ext uri="{FF2B5EF4-FFF2-40B4-BE49-F238E27FC236}">
              <a16:creationId xmlns:a16="http://schemas.microsoft.com/office/drawing/2014/main" id="{A49E5989-39D4-450B-A42A-DAD8B8077FB0}"/>
            </a:ext>
          </a:extLst>
        </xdr:cNvPr>
        <xdr:cNvSpPr/>
      </xdr:nvSpPr>
      <xdr:spPr>
        <a:xfrm>
          <a:off x="9588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55626</xdr:rowOff>
    </xdr:from>
    <xdr:to>
      <xdr:col>55</xdr:col>
      <xdr:colOff>0</xdr:colOff>
      <xdr:row>83</xdr:row>
      <xdr:rowOff>63246</xdr:rowOff>
    </xdr:to>
    <xdr:cxnSp macro="">
      <xdr:nvCxnSpPr>
        <xdr:cNvPr id="360" name="直線コネクタ 359">
          <a:extLst>
            <a:ext uri="{FF2B5EF4-FFF2-40B4-BE49-F238E27FC236}">
              <a16:creationId xmlns:a16="http://schemas.microsoft.com/office/drawing/2014/main" id="{37BEED15-CD9F-4F6B-BA4F-A58EE6B9FDFE}"/>
            </a:ext>
          </a:extLst>
        </xdr:cNvPr>
        <xdr:cNvCxnSpPr/>
      </xdr:nvCxnSpPr>
      <xdr:spPr>
        <a:xfrm flipV="1">
          <a:off x="9639300" y="1428597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100076</xdr:rowOff>
    </xdr:from>
    <xdr:to>
      <xdr:col>46</xdr:col>
      <xdr:colOff>38100</xdr:colOff>
      <xdr:row>84</xdr:row>
      <xdr:rowOff>30226</xdr:rowOff>
    </xdr:to>
    <xdr:sp macro="" textlink="">
      <xdr:nvSpPr>
        <xdr:cNvPr id="361" name="楕円 360">
          <a:extLst>
            <a:ext uri="{FF2B5EF4-FFF2-40B4-BE49-F238E27FC236}">
              <a16:creationId xmlns:a16="http://schemas.microsoft.com/office/drawing/2014/main" id="{1B76EE74-C880-4E51-A486-4924A8C1A88B}"/>
            </a:ext>
          </a:extLst>
        </xdr:cNvPr>
        <xdr:cNvSpPr/>
      </xdr:nvSpPr>
      <xdr:spPr>
        <a:xfrm>
          <a:off x="8699500" y="143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63246</xdr:rowOff>
    </xdr:from>
    <xdr:to>
      <xdr:col>50</xdr:col>
      <xdr:colOff>114300</xdr:colOff>
      <xdr:row>83</xdr:row>
      <xdr:rowOff>150876</xdr:rowOff>
    </xdr:to>
    <xdr:cxnSp macro="">
      <xdr:nvCxnSpPr>
        <xdr:cNvPr id="362" name="直線コネクタ 361">
          <a:extLst>
            <a:ext uri="{FF2B5EF4-FFF2-40B4-BE49-F238E27FC236}">
              <a16:creationId xmlns:a16="http://schemas.microsoft.com/office/drawing/2014/main" id="{E068B496-27C8-4A57-B215-6304435A9BD2}"/>
            </a:ext>
          </a:extLst>
        </xdr:cNvPr>
        <xdr:cNvCxnSpPr/>
      </xdr:nvCxnSpPr>
      <xdr:spPr>
        <a:xfrm flipV="1">
          <a:off x="8750300" y="14293596"/>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105411</xdr:rowOff>
    </xdr:from>
    <xdr:to>
      <xdr:col>41</xdr:col>
      <xdr:colOff>101600</xdr:colOff>
      <xdr:row>84</xdr:row>
      <xdr:rowOff>35561</xdr:rowOff>
    </xdr:to>
    <xdr:sp macro="" textlink="">
      <xdr:nvSpPr>
        <xdr:cNvPr id="363" name="楕円 362">
          <a:extLst>
            <a:ext uri="{FF2B5EF4-FFF2-40B4-BE49-F238E27FC236}">
              <a16:creationId xmlns:a16="http://schemas.microsoft.com/office/drawing/2014/main" id="{AD08D912-604B-41FA-83D1-5188F367F5A4}"/>
            </a:ext>
          </a:extLst>
        </xdr:cNvPr>
        <xdr:cNvSpPr/>
      </xdr:nvSpPr>
      <xdr:spPr>
        <a:xfrm>
          <a:off x="7810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150876</xdr:rowOff>
    </xdr:from>
    <xdr:to>
      <xdr:col>45</xdr:col>
      <xdr:colOff>177800</xdr:colOff>
      <xdr:row>83</xdr:row>
      <xdr:rowOff>156211</xdr:rowOff>
    </xdr:to>
    <xdr:cxnSp macro="">
      <xdr:nvCxnSpPr>
        <xdr:cNvPr id="364" name="直線コネクタ 363">
          <a:extLst>
            <a:ext uri="{FF2B5EF4-FFF2-40B4-BE49-F238E27FC236}">
              <a16:creationId xmlns:a16="http://schemas.microsoft.com/office/drawing/2014/main" id="{8DD82095-9F99-4494-8FAE-75FE0780B2AA}"/>
            </a:ext>
          </a:extLst>
        </xdr:cNvPr>
        <xdr:cNvCxnSpPr/>
      </xdr:nvCxnSpPr>
      <xdr:spPr>
        <a:xfrm flipV="1">
          <a:off x="7861300" y="1438122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20828</xdr:rowOff>
    </xdr:from>
    <xdr:to>
      <xdr:col>36</xdr:col>
      <xdr:colOff>165100</xdr:colOff>
      <xdr:row>83</xdr:row>
      <xdr:rowOff>122428</xdr:rowOff>
    </xdr:to>
    <xdr:sp macro="" textlink="">
      <xdr:nvSpPr>
        <xdr:cNvPr id="365" name="楕円 364">
          <a:extLst>
            <a:ext uri="{FF2B5EF4-FFF2-40B4-BE49-F238E27FC236}">
              <a16:creationId xmlns:a16="http://schemas.microsoft.com/office/drawing/2014/main" id="{1019861F-CFA5-42B4-8932-2123FE85D2E6}"/>
            </a:ext>
          </a:extLst>
        </xdr:cNvPr>
        <xdr:cNvSpPr/>
      </xdr:nvSpPr>
      <xdr:spPr>
        <a:xfrm>
          <a:off x="69215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71628</xdr:rowOff>
    </xdr:from>
    <xdr:to>
      <xdr:col>41</xdr:col>
      <xdr:colOff>50800</xdr:colOff>
      <xdr:row>83</xdr:row>
      <xdr:rowOff>156211</xdr:rowOff>
    </xdr:to>
    <xdr:cxnSp macro="">
      <xdr:nvCxnSpPr>
        <xdr:cNvPr id="366" name="直線コネクタ 365">
          <a:extLst>
            <a:ext uri="{FF2B5EF4-FFF2-40B4-BE49-F238E27FC236}">
              <a16:creationId xmlns:a16="http://schemas.microsoft.com/office/drawing/2014/main" id="{87912D1C-FD3A-4610-ADDA-695D6D50231B}"/>
            </a:ext>
          </a:extLst>
        </xdr:cNvPr>
        <xdr:cNvCxnSpPr/>
      </xdr:nvCxnSpPr>
      <xdr:spPr>
        <a:xfrm>
          <a:off x="6972300" y="14301978"/>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7" name="n_1aveValue【公営住宅】&#10;一人当たり面積">
          <a:extLst>
            <a:ext uri="{FF2B5EF4-FFF2-40B4-BE49-F238E27FC236}">
              <a16:creationId xmlns:a16="http://schemas.microsoft.com/office/drawing/2014/main" id="{7E56D122-E161-4620-B50D-858D148DF4E5}"/>
            </a:ext>
          </a:extLst>
        </xdr:cNvPr>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68" name="n_2aveValue【公営住宅】&#10;一人当たり面積">
          <a:extLst>
            <a:ext uri="{FF2B5EF4-FFF2-40B4-BE49-F238E27FC236}">
              <a16:creationId xmlns:a16="http://schemas.microsoft.com/office/drawing/2014/main" id="{23E613F0-F61A-4E3C-B8F8-523E232A4E93}"/>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69" name="n_3aveValue【公営住宅】&#10;一人当たり面積">
          <a:extLst>
            <a:ext uri="{FF2B5EF4-FFF2-40B4-BE49-F238E27FC236}">
              <a16:creationId xmlns:a16="http://schemas.microsoft.com/office/drawing/2014/main" id="{7FCA9075-C17D-42DF-80D8-D6F639C2210F}"/>
            </a:ext>
          </a:extLst>
        </xdr:cNvPr>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0" name="n_4aveValue【公営住宅】&#10;一人当たり面積">
          <a:extLst>
            <a:ext uri="{FF2B5EF4-FFF2-40B4-BE49-F238E27FC236}">
              <a16:creationId xmlns:a16="http://schemas.microsoft.com/office/drawing/2014/main" id="{D8DC425E-BA87-4034-BEA8-6E88F1490D0B}"/>
            </a:ext>
          </a:extLst>
        </xdr:cNvPr>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130573</xdr:rowOff>
    </xdr:from>
    <xdr:ext cx="469744" cy="259045"/>
    <xdr:sp macro="" textlink="">
      <xdr:nvSpPr>
        <xdr:cNvPr id="371" name="n_1mainValue【公営住宅】&#10;一人当たり面積">
          <a:extLst>
            <a:ext uri="{FF2B5EF4-FFF2-40B4-BE49-F238E27FC236}">
              <a16:creationId xmlns:a16="http://schemas.microsoft.com/office/drawing/2014/main" id="{CC5315F7-3F98-430F-8615-05679D94090B}"/>
            </a:ext>
          </a:extLst>
        </xdr:cNvPr>
        <xdr:cNvSpPr txBox="1"/>
      </xdr:nvSpPr>
      <xdr:spPr>
        <a:xfrm>
          <a:off x="93917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46753</xdr:rowOff>
    </xdr:from>
    <xdr:ext cx="469744" cy="259045"/>
    <xdr:sp macro="" textlink="">
      <xdr:nvSpPr>
        <xdr:cNvPr id="372" name="n_2mainValue【公営住宅】&#10;一人当たり面積">
          <a:extLst>
            <a:ext uri="{FF2B5EF4-FFF2-40B4-BE49-F238E27FC236}">
              <a16:creationId xmlns:a16="http://schemas.microsoft.com/office/drawing/2014/main" id="{8A4608C9-E7B4-4F14-8217-9797F291D30C}"/>
            </a:ext>
          </a:extLst>
        </xdr:cNvPr>
        <xdr:cNvSpPr txBox="1"/>
      </xdr:nvSpPr>
      <xdr:spPr>
        <a:xfrm>
          <a:off x="8515427" y="1410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52088</xdr:rowOff>
    </xdr:from>
    <xdr:ext cx="469744" cy="259045"/>
    <xdr:sp macro="" textlink="">
      <xdr:nvSpPr>
        <xdr:cNvPr id="373" name="n_3mainValue【公営住宅】&#10;一人当たり面積">
          <a:extLst>
            <a:ext uri="{FF2B5EF4-FFF2-40B4-BE49-F238E27FC236}">
              <a16:creationId xmlns:a16="http://schemas.microsoft.com/office/drawing/2014/main" id="{13265BF9-16E5-4F1B-AD5C-75F05D93154B}"/>
            </a:ext>
          </a:extLst>
        </xdr:cNvPr>
        <xdr:cNvSpPr txBox="1"/>
      </xdr:nvSpPr>
      <xdr:spPr>
        <a:xfrm>
          <a:off x="7626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138955</xdr:rowOff>
    </xdr:from>
    <xdr:ext cx="469744" cy="259045"/>
    <xdr:sp macro="" textlink="">
      <xdr:nvSpPr>
        <xdr:cNvPr id="374" name="n_4mainValue【公営住宅】&#10;一人当たり面積">
          <a:extLst>
            <a:ext uri="{FF2B5EF4-FFF2-40B4-BE49-F238E27FC236}">
              <a16:creationId xmlns:a16="http://schemas.microsoft.com/office/drawing/2014/main" id="{4E4B8DCF-C46A-46EF-9EB1-4F90BD8BAFE7}"/>
            </a:ext>
          </a:extLst>
        </xdr:cNvPr>
        <xdr:cNvSpPr txBox="1"/>
      </xdr:nvSpPr>
      <xdr:spPr>
        <a:xfrm>
          <a:off x="673742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30EC21AA-80FC-4B69-86E1-A2C3886BD1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2EE45EBC-FEB5-4080-862B-99FBD20063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4D41BDDB-A8EF-47DE-BDA4-734D65ED715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52D6A48B-7C5C-474A-AC0A-4DCB2634F0F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FD88CCC-976C-4D5C-93C9-072F1896951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E0EDAB6D-6D29-4573-B0D0-AFAA84EC178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5077659-BC9F-46BD-AC00-9FA5EAB377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970C235-0E04-4BB2-9A1F-2C37FF6C4D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F5A7A12B-F703-40D7-AC74-381C97C0596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9A228404-8197-4ABE-B10D-1CE4625C53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7EAF8647-B667-4008-B596-06D3792CBF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E9A02C1B-1FE1-4EDD-B498-9B22168490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A86B53C-F2AB-4A63-8BC8-7753AE706C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999FE0EC-3DC6-418D-97FB-ED95A470FF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4A81EF2D-D59E-428E-B797-B85C54058F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3428DD67-849F-45C7-A956-DA594321913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4285F741-A060-47CD-BA89-AD6EB51F51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19DDD343-0D27-4F3E-A08B-5AA855F25B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1E1B89EB-7E71-444F-A141-8457B49980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5A6378E-CE22-4EFA-A10F-5B1E7F1643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33D6EED6-AF83-4E28-8FCD-3B2DD52A6C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524F4E53-0B5A-489A-9C94-51279E5B4A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AA727925-90C3-485E-832C-8C5EDD0239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97D01199-2DF7-42B2-9F95-85DB49DA3C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59FA39C5-0DE3-414C-ABED-576E3DE2E8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C71369B1-0DA4-4C66-93ED-FE9BE7205E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D3FCA731-7FF9-4A42-97FF-8F676BF4FEE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EEB86501-70E4-44D4-9083-9891C11DA69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87DA02F9-D871-4C47-B5E8-05A4B1B5FF6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A9F15881-5CB8-4ACB-B170-92EE7BE0665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CEF7C429-C930-4737-9291-02BF644E4D9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228753C3-4F5C-4706-AE46-55C639D210F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EF811D68-BAA8-48D4-BC9D-F403CC28049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2FF9A5AA-F8FA-41E9-A5BF-230D312BFBA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866BF2F0-FEC5-4739-B275-8AC6E0BB24B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94358478-134E-4959-B77E-5315497695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4C64A067-FF5C-4110-A833-D74CCD486F0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3D6A4305-19AB-4506-BC8D-4116209F317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EB9CC436-3ED7-430A-9CBE-CB229DD8AD3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D2E6496D-A986-41BD-AE90-CB7F5DA289E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5" name="直線コネクタ 414">
          <a:extLst>
            <a:ext uri="{FF2B5EF4-FFF2-40B4-BE49-F238E27FC236}">
              <a16:creationId xmlns:a16="http://schemas.microsoft.com/office/drawing/2014/main" id="{663E8BB9-87CA-4F61-90BB-59295CD87144}"/>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315A5693-094E-48B1-B8A6-97F883DB46D5}"/>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7" name="直線コネクタ 416">
          <a:extLst>
            <a:ext uri="{FF2B5EF4-FFF2-40B4-BE49-F238E27FC236}">
              <a16:creationId xmlns:a16="http://schemas.microsoft.com/office/drawing/2014/main" id="{17B8EECD-F1A3-4E38-89B6-C1903D07475E}"/>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8E52E645-36AF-44DA-A72E-1396F53C6D82}"/>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19" name="直線コネクタ 418">
          <a:extLst>
            <a:ext uri="{FF2B5EF4-FFF2-40B4-BE49-F238E27FC236}">
              <a16:creationId xmlns:a16="http://schemas.microsoft.com/office/drawing/2014/main" id="{064AD39F-44A6-4BEB-BB6C-0F9B63FF9D54}"/>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EE28B9B8-EFE9-4084-B686-BB5F5025FAAE}"/>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1" name="フローチャート: 判断 420">
          <a:extLst>
            <a:ext uri="{FF2B5EF4-FFF2-40B4-BE49-F238E27FC236}">
              <a16:creationId xmlns:a16="http://schemas.microsoft.com/office/drawing/2014/main" id="{67D4EBA9-4E47-481A-8C47-ECA810F6E8A9}"/>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2" name="フローチャート: 判断 421">
          <a:extLst>
            <a:ext uri="{FF2B5EF4-FFF2-40B4-BE49-F238E27FC236}">
              <a16:creationId xmlns:a16="http://schemas.microsoft.com/office/drawing/2014/main" id="{BB56509A-E555-4516-A395-252DE5ABC87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3" name="フローチャート: 判断 422">
          <a:extLst>
            <a:ext uri="{FF2B5EF4-FFF2-40B4-BE49-F238E27FC236}">
              <a16:creationId xmlns:a16="http://schemas.microsoft.com/office/drawing/2014/main" id="{8C4B5131-B11D-4E1C-8C3E-82360935C30C}"/>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4" name="フローチャート: 判断 423">
          <a:extLst>
            <a:ext uri="{FF2B5EF4-FFF2-40B4-BE49-F238E27FC236}">
              <a16:creationId xmlns:a16="http://schemas.microsoft.com/office/drawing/2014/main" id="{5533CB68-D5BF-400A-A1F3-57631E92C3C2}"/>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5" name="フローチャート: 判断 424">
          <a:extLst>
            <a:ext uri="{FF2B5EF4-FFF2-40B4-BE49-F238E27FC236}">
              <a16:creationId xmlns:a16="http://schemas.microsoft.com/office/drawing/2014/main" id="{1707FA59-17BF-4DC2-9DD1-968E488BFBED}"/>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E5BC46E-8885-439C-A960-2979E856C6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767838A-358B-4DF7-A4BD-D874A43901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78EF504-7D4D-4D76-A707-B3D9374E29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B270B01-76AE-4A53-8D17-4C71DC49AE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C188A83-2F2F-4933-B116-5468E64B65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67310</xdr:rowOff>
    </xdr:from>
    <xdr:to>
      <xdr:col>72</xdr:col>
      <xdr:colOff>38100</xdr:colOff>
      <xdr:row>38</xdr:row>
      <xdr:rowOff>168910</xdr:rowOff>
    </xdr:to>
    <xdr:sp macro="" textlink="">
      <xdr:nvSpPr>
        <xdr:cNvPr id="431" name="楕円 430">
          <a:extLst>
            <a:ext uri="{FF2B5EF4-FFF2-40B4-BE49-F238E27FC236}">
              <a16:creationId xmlns:a16="http://schemas.microsoft.com/office/drawing/2014/main" id="{DFF2CFBF-A036-4028-9B86-727F12FF7AB1}"/>
            </a:ext>
          </a:extLst>
        </xdr:cNvPr>
        <xdr:cNvSpPr/>
      </xdr:nvSpPr>
      <xdr:spPr>
        <a:xfrm>
          <a:off x="1365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90170</xdr:rowOff>
    </xdr:from>
    <xdr:to>
      <xdr:col>67</xdr:col>
      <xdr:colOff>101600</xdr:colOff>
      <xdr:row>39</xdr:row>
      <xdr:rowOff>20320</xdr:rowOff>
    </xdr:to>
    <xdr:sp macro="" textlink="">
      <xdr:nvSpPr>
        <xdr:cNvPr id="432" name="楕円 431">
          <a:extLst>
            <a:ext uri="{FF2B5EF4-FFF2-40B4-BE49-F238E27FC236}">
              <a16:creationId xmlns:a16="http://schemas.microsoft.com/office/drawing/2014/main" id="{74B87909-A0C0-4DA1-89D9-847259CC24BA}"/>
            </a:ext>
          </a:extLst>
        </xdr:cNvPr>
        <xdr:cNvSpPr/>
      </xdr:nvSpPr>
      <xdr:spPr>
        <a:xfrm>
          <a:off x="12763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118110</xdr:rowOff>
    </xdr:from>
    <xdr:to>
      <xdr:col>71</xdr:col>
      <xdr:colOff>177800</xdr:colOff>
      <xdr:row>38</xdr:row>
      <xdr:rowOff>140970</xdr:rowOff>
    </xdr:to>
    <xdr:cxnSp macro="">
      <xdr:nvCxnSpPr>
        <xdr:cNvPr id="433" name="直線コネクタ 432">
          <a:extLst>
            <a:ext uri="{FF2B5EF4-FFF2-40B4-BE49-F238E27FC236}">
              <a16:creationId xmlns:a16="http://schemas.microsoft.com/office/drawing/2014/main" id="{F558A652-935E-413E-8D6E-FD5F5B0D51F9}"/>
            </a:ext>
          </a:extLst>
        </xdr:cNvPr>
        <xdr:cNvCxnSpPr/>
      </xdr:nvCxnSpPr>
      <xdr:spPr>
        <a:xfrm flipV="1">
          <a:off x="12814300" y="6633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412E0F6C-0F3C-4D02-9B1D-FB9535FA40F9}"/>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557FDDEA-EB7C-474E-86F8-593E02320628}"/>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3D64BCC6-2627-4E64-87B5-29D521C5D604}"/>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189FB70F-1084-4947-864D-8AA9D748E5EE}"/>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160037</xdr:rowOff>
    </xdr:from>
    <xdr:ext cx="405111" cy="259045"/>
    <xdr:sp macro="" textlink="">
      <xdr:nvSpPr>
        <xdr:cNvPr id="438" name="n_3mainValue【認定こども園・幼稚園・保育所】&#10;有形固定資産減価償却率">
          <a:extLst>
            <a:ext uri="{FF2B5EF4-FFF2-40B4-BE49-F238E27FC236}">
              <a16:creationId xmlns:a16="http://schemas.microsoft.com/office/drawing/2014/main" id="{07A18050-6AB1-4B7C-80F0-EAAE22965B4E}"/>
            </a:ext>
          </a:extLst>
        </xdr:cNvPr>
        <xdr:cNvSpPr txBox="1"/>
      </xdr:nvSpPr>
      <xdr:spPr>
        <a:xfrm>
          <a:off x="13500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11447</xdr:rowOff>
    </xdr:from>
    <xdr:ext cx="405111" cy="259045"/>
    <xdr:sp macro="" textlink="">
      <xdr:nvSpPr>
        <xdr:cNvPr id="439" name="n_4mainValue【認定こども園・幼稚園・保育所】&#10;有形固定資産減価償却率">
          <a:extLst>
            <a:ext uri="{FF2B5EF4-FFF2-40B4-BE49-F238E27FC236}">
              <a16:creationId xmlns:a16="http://schemas.microsoft.com/office/drawing/2014/main" id="{E3730E11-C0A3-4A77-953D-979C6B223D3F}"/>
            </a:ext>
          </a:extLst>
        </xdr:cNvPr>
        <xdr:cNvSpPr txBox="1"/>
      </xdr:nvSpPr>
      <xdr:spPr>
        <a:xfrm>
          <a:off x="12611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a:extLst>
            <a:ext uri="{FF2B5EF4-FFF2-40B4-BE49-F238E27FC236}">
              <a16:creationId xmlns:a16="http://schemas.microsoft.com/office/drawing/2014/main" id="{47B42FC4-CDF1-4B57-BB12-0B4F91FB07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a:extLst>
            <a:ext uri="{FF2B5EF4-FFF2-40B4-BE49-F238E27FC236}">
              <a16:creationId xmlns:a16="http://schemas.microsoft.com/office/drawing/2014/main" id="{F893123E-DBF8-4EF5-9D9C-0F8709B310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a:extLst>
            <a:ext uri="{FF2B5EF4-FFF2-40B4-BE49-F238E27FC236}">
              <a16:creationId xmlns:a16="http://schemas.microsoft.com/office/drawing/2014/main" id="{A9AF68B6-E436-41B9-B7BA-697BBD7009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a:extLst>
            <a:ext uri="{FF2B5EF4-FFF2-40B4-BE49-F238E27FC236}">
              <a16:creationId xmlns:a16="http://schemas.microsoft.com/office/drawing/2014/main" id="{C279AFDE-4A9F-4B46-94ED-3E639BE2DC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a:extLst>
            <a:ext uri="{FF2B5EF4-FFF2-40B4-BE49-F238E27FC236}">
              <a16:creationId xmlns:a16="http://schemas.microsoft.com/office/drawing/2014/main" id="{8A017791-7A16-4AE0-AB46-42BD109057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a:extLst>
            <a:ext uri="{FF2B5EF4-FFF2-40B4-BE49-F238E27FC236}">
              <a16:creationId xmlns:a16="http://schemas.microsoft.com/office/drawing/2014/main" id="{32C23681-470C-4CB5-9DE2-51059F2A071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a:extLst>
            <a:ext uri="{FF2B5EF4-FFF2-40B4-BE49-F238E27FC236}">
              <a16:creationId xmlns:a16="http://schemas.microsoft.com/office/drawing/2014/main" id="{71ED205B-3B45-46C0-9B7B-5C4FC473022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a:extLst>
            <a:ext uri="{FF2B5EF4-FFF2-40B4-BE49-F238E27FC236}">
              <a16:creationId xmlns:a16="http://schemas.microsoft.com/office/drawing/2014/main" id="{3BE9CB65-E9E9-459C-9214-1CE4047771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a:extLst>
            <a:ext uri="{FF2B5EF4-FFF2-40B4-BE49-F238E27FC236}">
              <a16:creationId xmlns:a16="http://schemas.microsoft.com/office/drawing/2014/main" id="{26A489EB-5752-46CC-9BD7-879B308778A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a:extLst>
            <a:ext uri="{FF2B5EF4-FFF2-40B4-BE49-F238E27FC236}">
              <a16:creationId xmlns:a16="http://schemas.microsoft.com/office/drawing/2014/main" id="{BBC82F17-71AD-4D20-AA2C-F8F79ED243C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0" name="直線コネクタ 449">
          <a:extLst>
            <a:ext uri="{FF2B5EF4-FFF2-40B4-BE49-F238E27FC236}">
              <a16:creationId xmlns:a16="http://schemas.microsoft.com/office/drawing/2014/main" id="{1675DF41-7FE8-4DBA-88F8-01034FE255A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1" name="テキスト ボックス 450">
          <a:extLst>
            <a:ext uri="{FF2B5EF4-FFF2-40B4-BE49-F238E27FC236}">
              <a16:creationId xmlns:a16="http://schemas.microsoft.com/office/drawing/2014/main" id="{505096D3-34A2-4483-BB75-A67FE3415A1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2" name="直線コネクタ 451">
          <a:extLst>
            <a:ext uri="{FF2B5EF4-FFF2-40B4-BE49-F238E27FC236}">
              <a16:creationId xmlns:a16="http://schemas.microsoft.com/office/drawing/2014/main" id="{6E347F14-3771-4E55-9BF4-0D6B4D87CFE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3" name="テキスト ボックス 452">
          <a:extLst>
            <a:ext uri="{FF2B5EF4-FFF2-40B4-BE49-F238E27FC236}">
              <a16:creationId xmlns:a16="http://schemas.microsoft.com/office/drawing/2014/main" id="{96CB541B-2296-494B-9D72-6DA2CD3E1B7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a:extLst>
            <a:ext uri="{FF2B5EF4-FFF2-40B4-BE49-F238E27FC236}">
              <a16:creationId xmlns:a16="http://schemas.microsoft.com/office/drawing/2014/main" id="{DC6DD6BD-6180-4132-AFEB-5112B5977E3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5" name="テキスト ボックス 454">
          <a:extLst>
            <a:ext uri="{FF2B5EF4-FFF2-40B4-BE49-F238E27FC236}">
              <a16:creationId xmlns:a16="http://schemas.microsoft.com/office/drawing/2014/main" id="{8AFBF17F-7F1C-4D03-AEB8-C0D7A2B3BAC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6" name="直線コネクタ 455">
          <a:extLst>
            <a:ext uri="{FF2B5EF4-FFF2-40B4-BE49-F238E27FC236}">
              <a16:creationId xmlns:a16="http://schemas.microsoft.com/office/drawing/2014/main" id="{8CD44542-C8A9-4D16-A2BE-7FC5B6D934A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7" name="テキスト ボックス 456">
          <a:extLst>
            <a:ext uri="{FF2B5EF4-FFF2-40B4-BE49-F238E27FC236}">
              <a16:creationId xmlns:a16="http://schemas.microsoft.com/office/drawing/2014/main" id="{0D8A90DF-70F2-4DF8-9B60-97819A16F08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8" name="直線コネクタ 457">
          <a:extLst>
            <a:ext uri="{FF2B5EF4-FFF2-40B4-BE49-F238E27FC236}">
              <a16:creationId xmlns:a16="http://schemas.microsoft.com/office/drawing/2014/main" id="{12F5D564-9C5C-463B-9E71-85F4A4BC7D2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9" name="テキスト ボックス 458">
          <a:extLst>
            <a:ext uri="{FF2B5EF4-FFF2-40B4-BE49-F238E27FC236}">
              <a16:creationId xmlns:a16="http://schemas.microsoft.com/office/drawing/2014/main" id="{619C4C49-C794-4378-89E5-CB59003468A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3A953A78-42E9-4492-BBB5-DDC5A31A45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AFBA260C-4EA4-418F-965D-52B01E873E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DF8D984D-12A1-48EE-87CD-6DBBFFDF439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63" name="直線コネクタ 462">
          <a:extLst>
            <a:ext uri="{FF2B5EF4-FFF2-40B4-BE49-F238E27FC236}">
              <a16:creationId xmlns:a16="http://schemas.microsoft.com/office/drawing/2014/main" id="{E5899D8D-2537-421D-8E3A-F5560C60CA95}"/>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F695B6D2-90A4-497B-889A-6AF20D9251A1}"/>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65" name="直線コネクタ 464">
          <a:extLst>
            <a:ext uri="{FF2B5EF4-FFF2-40B4-BE49-F238E27FC236}">
              <a16:creationId xmlns:a16="http://schemas.microsoft.com/office/drawing/2014/main" id="{9A9CC984-E472-4B50-9F0C-8F4FBAE4EC03}"/>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156C61F7-E9BB-48E5-844F-956B5EA4A95B}"/>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67" name="直線コネクタ 466">
          <a:extLst>
            <a:ext uri="{FF2B5EF4-FFF2-40B4-BE49-F238E27FC236}">
              <a16:creationId xmlns:a16="http://schemas.microsoft.com/office/drawing/2014/main" id="{14699E65-F2BA-446D-BAEF-D263F9BCB296}"/>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843D8AA3-F189-48E7-B586-1F94C3D4EDAC}"/>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69" name="フローチャート: 判断 468">
          <a:extLst>
            <a:ext uri="{FF2B5EF4-FFF2-40B4-BE49-F238E27FC236}">
              <a16:creationId xmlns:a16="http://schemas.microsoft.com/office/drawing/2014/main" id="{292072D8-2A3E-4FCA-B49A-3F9AE916DF5D}"/>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70" name="フローチャート: 判断 469">
          <a:extLst>
            <a:ext uri="{FF2B5EF4-FFF2-40B4-BE49-F238E27FC236}">
              <a16:creationId xmlns:a16="http://schemas.microsoft.com/office/drawing/2014/main" id="{E07899DF-810C-491C-8961-021FFD483709}"/>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71" name="フローチャート: 判断 470">
          <a:extLst>
            <a:ext uri="{FF2B5EF4-FFF2-40B4-BE49-F238E27FC236}">
              <a16:creationId xmlns:a16="http://schemas.microsoft.com/office/drawing/2014/main" id="{C5E37582-EC32-46F0-BBAB-F20E13A5BDE4}"/>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72" name="フローチャート: 判断 471">
          <a:extLst>
            <a:ext uri="{FF2B5EF4-FFF2-40B4-BE49-F238E27FC236}">
              <a16:creationId xmlns:a16="http://schemas.microsoft.com/office/drawing/2014/main" id="{56348098-F346-4150-A9DA-CAD88EE5C6EC}"/>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73" name="フローチャート: 判断 472">
          <a:extLst>
            <a:ext uri="{FF2B5EF4-FFF2-40B4-BE49-F238E27FC236}">
              <a16:creationId xmlns:a16="http://schemas.microsoft.com/office/drawing/2014/main" id="{9A2A6A66-9A0D-4F02-B9AC-0799EC335941}"/>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D3D1EC57-651B-4F09-9410-CA95892772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14D01426-0A7F-4441-BF77-C3D5B9F66F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544A9B68-1A2F-4CC9-AA0D-96EBFA362E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A97C8F17-714E-4E94-89F0-BB7093A67A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EF326919-2235-485A-A2C0-571A94D1C1E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147320</xdr:rowOff>
    </xdr:from>
    <xdr:to>
      <xdr:col>102</xdr:col>
      <xdr:colOff>165100</xdr:colOff>
      <xdr:row>41</xdr:row>
      <xdr:rowOff>77470</xdr:rowOff>
    </xdr:to>
    <xdr:sp macro="" textlink="">
      <xdr:nvSpPr>
        <xdr:cNvPr id="479" name="楕円 478">
          <a:extLst>
            <a:ext uri="{FF2B5EF4-FFF2-40B4-BE49-F238E27FC236}">
              <a16:creationId xmlns:a16="http://schemas.microsoft.com/office/drawing/2014/main" id="{92B29FD2-E033-4557-9D21-533DAD5D1328}"/>
            </a:ext>
          </a:extLst>
        </xdr:cNvPr>
        <xdr:cNvSpPr/>
      </xdr:nvSpPr>
      <xdr:spPr>
        <a:xfrm>
          <a:off x="19494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21590</xdr:rowOff>
    </xdr:from>
    <xdr:to>
      <xdr:col>98</xdr:col>
      <xdr:colOff>38100</xdr:colOff>
      <xdr:row>40</xdr:row>
      <xdr:rowOff>123190</xdr:rowOff>
    </xdr:to>
    <xdr:sp macro="" textlink="">
      <xdr:nvSpPr>
        <xdr:cNvPr id="480" name="楕円 479">
          <a:extLst>
            <a:ext uri="{FF2B5EF4-FFF2-40B4-BE49-F238E27FC236}">
              <a16:creationId xmlns:a16="http://schemas.microsoft.com/office/drawing/2014/main" id="{F745DAD7-9FE1-4EF9-962D-7D5C4EF46F18}"/>
            </a:ext>
          </a:extLst>
        </xdr:cNvPr>
        <xdr:cNvSpPr/>
      </xdr:nvSpPr>
      <xdr:spPr>
        <a:xfrm>
          <a:off x="18605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72390</xdr:rowOff>
    </xdr:from>
    <xdr:to>
      <xdr:col>102</xdr:col>
      <xdr:colOff>114300</xdr:colOff>
      <xdr:row>41</xdr:row>
      <xdr:rowOff>26670</xdr:rowOff>
    </xdr:to>
    <xdr:cxnSp macro="">
      <xdr:nvCxnSpPr>
        <xdr:cNvPr id="481" name="直線コネクタ 480">
          <a:extLst>
            <a:ext uri="{FF2B5EF4-FFF2-40B4-BE49-F238E27FC236}">
              <a16:creationId xmlns:a16="http://schemas.microsoft.com/office/drawing/2014/main" id="{8CBF700B-3B4E-46A2-B348-0ADFA738C72D}"/>
            </a:ext>
          </a:extLst>
        </xdr:cNvPr>
        <xdr:cNvCxnSpPr/>
      </xdr:nvCxnSpPr>
      <xdr:spPr>
        <a:xfrm>
          <a:off x="18656300" y="69303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82" name="n_1aveValue【認定こども園・幼稚園・保育所】&#10;一人当たり面積">
          <a:extLst>
            <a:ext uri="{FF2B5EF4-FFF2-40B4-BE49-F238E27FC236}">
              <a16:creationId xmlns:a16="http://schemas.microsoft.com/office/drawing/2014/main" id="{0CD83482-57A1-4990-8B6E-3A7BFBE1AA61}"/>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83" name="n_2aveValue【認定こども園・幼稚園・保育所】&#10;一人当たり面積">
          <a:extLst>
            <a:ext uri="{FF2B5EF4-FFF2-40B4-BE49-F238E27FC236}">
              <a16:creationId xmlns:a16="http://schemas.microsoft.com/office/drawing/2014/main" id="{515AD435-8996-44FC-86DB-BEAEA74B9F15}"/>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84" name="n_3aveValue【認定こども園・幼稚園・保育所】&#10;一人当たり面積">
          <a:extLst>
            <a:ext uri="{FF2B5EF4-FFF2-40B4-BE49-F238E27FC236}">
              <a16:creationId xmlns:a16="http://schemas.microsoft.com/office/drawing/2014/main" id="{4DDF1514-10AD-46DA-8CAD-298F94FB3EAD}"/>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85" name="n_4aveValue【認定こども園・幼稚園・保育所】&#10;一人当たり面積">
          <a:extLst>
            <a:ext uri="{FF2B5EF4-FFF2-40B4-BE49-F238E27FC236}">
              <a16:creationId xmlns:a16="http://schemas.microsoft.com/office/drawing/2014/main" id="{7E8EF692-F7BE-4063-BE84-B6F36F7AD0D8}"/>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68597</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F1CCFAE4-8141-4E4D-8F5D-857492BF763A}"/>
            </a:ext>
          </a:extLst>
        </xdr:cNvPr>
        <xdr:cNvSpPr txBox="1"/>
      </xdr:nvSpPr>
      <xdr:spPr>
        <a:xfrm>
          <a:off x="19310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114317</xdr:rowOff>
    </xdr:from>
    <xdr:ext cx="469744" cy="259045"/>
    <xdr:sp macro="" textlink="">
      <xdr:nvSpPr>
        <xdr:cNvPr id="487" name="n_4mainValue【認定こども園・幼稚園・保育所】&#10;一人当たり面積">
          <a:extLst>
            <a:ext uri="{FF2B5EF4-FFF2-40B4-BE49-F238E27FC236}">
              <a16:creationId xmlns:a16="http://schemas.microsoft.com/office/drawing/2014/main" id="{3C6881BF-2C0A-4441-8BF6-B6BD4130D33F}"/>
            </a:ext>
          </a:extLst>
        </xdr:cNvPr>
        <xdr:cNvSpPr txBox="1"/>
      </xdr:nvSpPr>
      <xdr:spPr>
        <a:xfrm>
          <a:off x="18421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65BD0686-22A8-4662-BE43-7CF355BEBE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C5A7A324-2E48-4EE9-8FF8-6F647834B2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87EBB607-CA17-46FC-8F88-24C9867A5A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CFD50E51-6E81-409F-A484-73EA0B6E74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E2BE0BBF-7ECD-4176-8C73-37D8A0DD9B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F7A9FB7F-EC50-4957-A93B-B0BB5AE92A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5CFB4DE-83A1-469F-AB95-72B288F8838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B6AFB258-676F-43C7-83E4-2134FBA4AE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577941A8-419A-4614-8AC7-20CD36B693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5984286A-3FF9-47C7-AC3B-D56BF74B3BE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8" name="テキスト ボックス 497">
          <a:extLst>
            <a:ext uri="{FF2B5EF4-FFF2-40B4-BE49-F238E27FC236}">
              <a16:creationId xmlns:a16="http://schemas.microsoft.com/office/drawing/2014/main" id="{EB1647D3-D2B5-473E-8E86-5BB908DD47D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9" name="直線コネクタ 498">
          <a:extLst>
            <a:ext uri="{FF2B5EF4-FFF2-40B4-BE49-F238E27FC236}">
              <a16:creationId xmlns:a16="http://schemas.microsoft.com/office/drawing/2014/main" id="{B00F811E-6BA2-4708-BF2A-C344C1385E5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0" name="テキスト ボックス 499">
          <a:extLst>
            <a:ext uri="{FF2B5EF4-FFF2-40B4-BE49-F238E27FC236}">
              <a16:creationId xmlns:a16="http://schemas.microsoft.com/office/drawing/2014/main" id="{9B3AA289-A297-4E28-92FA-206BCF4D761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1" name="直線コネクタ 500">
          <a:extLst>
            <a:ext uri="{FF2B5EF4-FFF2-40B4-BE49-F238E27FC236}">
              <a16:creationId xmlns:a16="http://schemas.microsoft.com/office/drawing/2014/main" id="{4C30830F-2F5F-468B-B3A0-A8795829B7A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2" name="テキスト ボックス 501">
          <a:extLst>
            <a:ext uri="{FF2B5EF4-FFF2-40B4-BE49-F238E27FC236}">
              <a16:creationId xmlns:a16="http://schemas.microsoft.com/office/drawing/2014/main" id="{BC00A098-DCE7-436D-85FC-F75C75CD0D6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3" name="直線コネクタ 502">
          <a:extLst>
            <a:ext uri="{FF2B5EF4-FFF2-40B4-BE49-F238E27FC236}">
              <a16:creationId xmlns:a16="http://schemas.microsoft.com/office/drawing/2014/main" id="{1FFDEA7F-C56B-47D8-96C9-564D008EE5C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4" name="テキスト ボックス 503">
          <a:extLst>
            <a:ext uri="{FF2B5EF4-FFF2-40B4-BE49-F238E27FC236}">
              <a16:creationId xmlns:a16="http://schemas.microsoft.com/office/drawing/2014/main" id="{EE5DD5FB-3D01-4A41-AA46-3482ED8E4F4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5" name="直線コネクタ 504">
          <a:extLst>
            <a:ext uri="{FF2B5EF4-FFF2-40B4-BE49-F238E27FC236}">
              <a16:creationId xmlns:a16="http://schemas.microsoft.com/office/drawing/2014/main" id="{D9CFB143-2629-4F4A-BDD2-C4F8F8CAF8A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6" name="テキスト ボックス 505">
          <a:extLst>
            <a:ext uri="{FF2B5EF4-FFF2-40B4-BE49-F238E27FC236}">
              <a16:creationId xmlns:a16="http://schemas.microsoft.com/office/drawing/2014/main" id="{4D401CCF-CC56-4376-8BC7-EE914CD71CC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64137CE3-169D-42AA-AACD-DA51AA78B9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8" name="テキスト ボックス 507">
          <a:extLst>
            <a:ext uri="{FF2B5EF4-FFF2-40B4-BE49-F238E27FC236}">
              <a16:creationId xmlns:a16="http://schemas.microsoft.com/office/drawing/2014/main" id="{A9BF4225-59F5-4154-B0B0-EE70EF06A31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C6AEDE2-7812-4ED1-92FE-466D81B5E7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10" name="直線コネクタ 509">
          <a:extLst>
            <a:ext uri="{FF2B5EF4-FFF2-40B4-BE49-F238E27FC236}">
              <a16:creationId xmlns:a16="http://schemas.microsoft.com/office/drawing/2014/main" id="{228E27F2-BFB6-4479-8866-A39BA9B50E3F}"/>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87CD7A2D-F7C0-435F-B0EB-0C3357E5889E}"/>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12" name="直線コネクタ 511">
          <a:extLst>
            <a:ext uri="{FF2B5EF4-FFF2-40B4-BE49-F238E27FC236}">
              <a16:creationId xmlns:a16="http://schemas.microsoft.com/office/drawing/2014/main" id="{F7E0B3D2-4628-4C34-AF44-E02619D1A49B}"/>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FAFD07E0-9BAD-426F-9A0A-DDA0E0FA61EE}"/>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14" name="直線コネクタ 513">
          <a:extLst>
            <a:ext uri="{FF2B5EF4-FFF2-40B4-BE49-F238E27FC236}">
              <a16:creationId xmlns:a16="http://schemas.microsoft.com/office/drawing/2014/main" id="{BCDFEEBA-DA97-4CBE-A6C2-77AB40932041}"/>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6523153F-6632-45A6-9549-6E30370F61BD}"/>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16" name="フローチャート: 判断 515">
          <a:extLst>
            <a:ext uri="{FF2B5EF4-FFF2-40B4-BE49-F238E27FC236}">
              <a16:creationId xmlns:a16="http://schemas.microsoft.com/office/drawing/2014/main" id="{161F199F-7353-43F2-85D5-00CB7B5BBFD7}"/>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17" name="フローチャート: 判断 516">
          <a:extLst>
            <a:ext uri="{FF2B5EF4-FFF2-40B4-BE49-F238E27FC236}">
              <a16:creationId xmlns:a16="http://schemas.microsoft.com/office/drawing/2014/main" id="{44E5C1BB-92D2-43C8-8BE3-53E8C7AA5543}"/>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18" name="フローチャート: 判断 517">
          <a:extLst>
            <a:ext uri="{FF2B5EF4-FFF2-40B4-BE49-F238E27FC236}">
              <a16:creationId xmlns:a16="http://schemas.microsoft.com/office/drawing/2014/main" id="{2E237D72-9102-48CA-BD29-212CC5546D56}"/>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19" name="フローチャート: 判断 518">
          <a:extLst>
            <a:ext uri="{FF2B5EF4-FFF2-40B4-BE49-F238E27FC236}">
              <a16:creationId xmlns:a16="http://schemas.microsoft.com/office/drawing/2014/main" id="{77D0E662-5F6E-48EA-B9D2-744F8F3B1B7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20" name="フローチャート: 判断 519">
          <a:extLst>
            <a:ext uri="{FF2B5EF4-FFF2-40B4-BE49-F238E27FC236}">
              <a16:creationId xmlns:a16="http://schemas.microsoft.com/office/drawing/2014/main" id="{7A12F6F7-4E19-4D06-907F-5A275F0A10A3}"/>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F655DD6B-08D9-4817-BA24-C311BA0657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4AA4FC75-C258-422A-B287-C6389FC715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A79F11D-F5C8-4C8D-A4B7-8D82A6E835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BF3813C8-9CBD-47D4-8F3D-A68D8F37A9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387C599A-1005-4D2E-87C2-CE63D4594F6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26" name="楕円 525">
          <a:extLst>
            <a:ext uri="{FF2B5EF4-FFF2-40B4-BE49-F238E27FC236}">
              <a16:creationId xmlns:a16="http://schemas.microsoft.com/office/drawing/2014/main" id="{48C3091A-441D-4CC9-949B-823E8D71B148}"/>
            </a:ext>
          </a:extLst>
        </xdr:cNvPr>
        <xdr:cNvSpPr/>
      </xdr:nvSpPr>
      <xdr:spPr>
        <a:xfrm>
          <a:off x="16268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112793</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98A5ED01-BD9F-4457-82DB-CA667E3469BB}"/>
            </a:ext>
          </a:extLst>
        </xdr:cNvPr>
        <xdr:cNvSpPr txBox="1"/>
      </xdr:nvSpPr>
      <xdr:spPr>
        <a:xfrm>
          <a:off x="16357600"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28" name="楕円 527">
          <a:extLst>
            <a:ext uri="{FF2B5EF4-FFF2-40B4-BE49-F238E27FC236}">
              <a16:creationId xmlns:a16="http://schemas.microsoft.com/office/drawing/2014/main" id="{3235F2D3-87F4-4327-8ACB-F429D434751E}"/>
            </a:ext>
          </a:extLst>
        </xdr:cNvPr>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13716</xdr:rowOff>
    </xdr:to>
    <xdr:cxnSp macro="">
      <xdr:nvCxnSpPr>
        <xdr:cNvPr id="529" name="直線コネクタ 528">
          <a:extLst>
            <a:ext uri="{FF2B5EF4-FFF2-40B4-BE49-F238E27FC236}">
              <a16:creationId xmlns:a16="http://schemas.microsoft.com/office/drawing/2014/main" id="{FF630370-EBD6-478F-AC67-99D87319CD96}"/>
            </a:ext>
          </a:extLst>
        </xdr:cNvPr>
        <xdr:cNvCxnSpPr/>
      </xdr:nvCxnSpPr>
      <xdr:spPr>
        <a:xfrm>
          <a:off x="15481300" y="102641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xdr:rowOff>
    </xdr:from>
    <xdr:to>
      <xdr:col>76</xdr:col>
      <xdr:colOff>165100</xdr:colOff>
      <xdr:row>57</xdr:row>
      <xdr:rowOff>112522</xdr:rowOff>
    </xdr:to>
    <xdr:sp macro="" textlink="">
      <xdr:nvSpPr>
        <xdr:cNvPr id="530" name="楕円 529">
          <a:extLst>
            <a:ext uri="{FF2B5EF4-FFF2-40B4-BE49-F238E27FC236}">
              <a16:creationId xmlns:a16="http://schemas.microsoft.com/office/drawing/2014/main" id="{3A3B040D-6FE3-4AB2-B87B-86CE1B962673}"/>
            </a:ext>
          </a:extLst>
        </xdr:cNvPr>
        <xdr:cNvSpPr/>
      </xdr:nvSpPr>
      <xdr:spPr>
        <a:xfrm>
          <a:off x="14541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61722</xdr:rowOff>
    </xdr:from>
    <xdr:to>
      <xdr:col>81</xdr:col>
      <xdr:colOff>50800</xdr:colOff>
      <xdr:row>59</xdr:row>
      <xdr:rowOff>148590</xdr:rowOff>
    </xdr:to>
    <xdr:cxnSp macro="">
      <xdr:nvCxnSpPr>
        <xdr:cNvPr id="531" name="直線コネクタ 530">
          <a:extLst>
            <a:ext uri="{FF2B5EF4-FFF2-40B4-BE49-F238E27FC236}">
              <a16:creationId xmlns:a16="http://schemas.microsoft.com/office/drawing/2014/main" id="{A7A4C461-6B28-48D0-8A6B-FDA62882DA27}"/>
            </a:ext>
          </a:extLst>
        </xdr:cNvPr>
        <xdr:cNvCxnSpPr/>
      </xdr:nvCxnSpPr>
      <xdr:spPr>
        <a:xfrm>
          <a:off x="14592300" y="9834372"/>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113792</xdr:rowOff>
    </xdr:from>
    <xdr:to>
      <xdr:col>72</xdr:col>
      <xdr:colOff>38100</xdr:colOff>
      <xdr:row>57</xdr:row>
      <xdr:rowOff>43942</xdr:rowOff>
    </xdr:to>
    <xdr:sp macro="" textlink="">
      <xdr:nvSpPr>
        <xdr:cNvPr id="532" name="楕円 531">
          <a:extLst>
            <a:ext uri="{FF2B5EF4-FFF2-40B4-BE49-F238E27FC236}">
              <a16:creationId xmlns:a16="http://schemas.microsoft.com/office/drawing/2014/main" id="{42D36F1B-1FD7-481D-A73F-B73F1B8C2D12}"/>
            </a:ext>
          </a:extLst>
        </xdr:cNvPr>
        <xdr:cNvSpPr/>
      </xdr:nvSpPr>
      <xdr:spPr>
        <a:xfrm>
          <a:off x="13652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164592</xdr:rowOff>
    </xdr:from>
    <xdr:to>
      <xdr:col>76</xdr:col>
      <xdr:colOff>114300</xdr:colOff>
      <xdr:row>57</xdr:row>
      <xdr:rowOff>61722</xdr:rowOff>
    </xdr:to>
    <xdr:cxnSp macro="">
      <xdr:nvCxnSpPr>
        <xdr:cNvPr id="533" name="直線コネクタ 532">
          <a:extLst>
            <a:ext uri="{FF2B5EF4-FFF2-40B4-BE49-F238E27FC236}">
              <a16:creationId xmlns:a16="http://schemas.microsoft.com/office/drawing/2014/main" id="{1CEF8E1E-0942-4FD4-AE79-3C5FE54688EC}"/>
            </a:ext>
          </a:extLst>
        </xdr:cNvPr>
        <xdr:cNvCxnSpPr/>
      </xdr:nvCxnSpPr>
      <xdr:spPr>
        <a:xfrm>
          <a:off x="13703300" y="9765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93218</xdr:rowOff>
    </xdr:from>
    <xdr:to>
      <xdr:col>67</xdr:col>
      <xdr:colOff>101600</xdr:colOff>
      <xdr:row>60</xdr:row>
      <xdr:rowOff>23368</xdr:rowOff>
    </xdr:to>
    <xdr:sp macro="" textlink="">
      <xdr:nvSpPr>
        <xdr:cNvPr id="534" name="楕円 533">
          <a:extLst>
            <a:ext uri="{FF2B5EF4-FFF2-40B4-BE49-F238E27FC236}">
              <a16:creationId xmlns:a16="http://schemas.microsoft.com/office/drawing/2014/main" id="{CBE790B3-492A-4DAD-900E-E7EB4B4350AA}"/>
            </a:ext>
          </a:extLst>
        </xdr:cNvPr>
        <xdr:cNvSpPr/>
      </xdr:nvSpPr>
      <xdr:spPr>
        <a:xfrm>
          <a:off x="12763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164592</xdr:rowOff>
    </xdr:from>
    <xdr:to>
      <xdr:col>71</xdr:col>
      <xdr:colOff>177800</xdr:colOff>
      <xdr:row>59</xdr:row>
      <xdr:rowOff>144018</xdr:rowOff>
    </xdr:to>
    <xdr:cxnSp macro="">
      <xdr:nvCxnSpPr>
        <xdr:cNvPr id="535" name="直線コネクタ 534">
          <a:extLst>
            <a:ext uri="{FF2B5EF4-FFF2-40B4-BE49-F238E27FC236}">
              <a16:creationId xmlns:a16="http://schemas.microsoft.com/office/drawing/2014/main" id="{2A52690D-3BB3-40A0-A296-D27491B3EA25}"/>
            </a:ext>
          </a:extLst>
        </xdr:cNvPr>
        <xdr:cNvCxnSpPr/>
      </xdr:nvCxnSpPr>
      <xdr:spPr>
        <a:xfrm flipV="1">
          <a:off x="12814300" y="9765792"/>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36" name="n_1aveValue【学校施設】&#10;有形固定資産減価償却率">
          <a:extLst>
            <a:ext uri="{FF2B5EF4-FFF2-40B4-BE49-F238E27FC236}">
              <a16:creationId xmlns:a16="http://schemas.microsoft.com/office/drawing/2014/main" id="{A53CC5F8-6648-4CEF-8D9F-1A5219356C33}"/>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37" name="n_2aveValue【学校施設】&#10;有形固定資産減価償却率">
          <a:extLst>
            <a:ext uri="{FF2B5EF4-FFF2-40B4-BE49-F238E27FC236}">
              <a16:creationId xmlns:a16="http://schemas.microsoft.com/office/drawing/2014/main" id="{4B5323A1-1D5E-4860-A896-132E516FEF34}"/>
            </a:ext>
          </a:extLst>
        </xdr:cNvPr>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38" name="n_3aveValue【学校施設】&#10;有形固定資産減価償却率">
          <a:extLst>
            <a:ext uri="{FF2B5EF4-FFF2-40B4-BE49-F238E27FC236}">
              <a16:creationId xmlns:a16="http://schemas.microsoft.com/office/drawing/2014/main" id="{398B88C1-ADBD-4A05-80B4-345C96146523}"/>
            </a:ext>
          </a:extLst>
        </xdr:cNvPr>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39" name="n_4aveValue【学校施設】&#10;有形固定資産減価償却率">
          <a:extLst>
            <a:ext uri="{FF2B5EF4-FFF2-40B4-BE49-F238E27FC236}">
              <a16:creationId xmlns:a16="http://schemas.microsoft.com/office/drawing/2014/main" id="{8BD17CE9-9E82-4B31-9B4E-5FC3F3986C2E}"/>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540" name="n_1mainValue【学校施設】&#10;有形固定資産減価償却率">
          <a:extLst>
            <a:ext uri="{FF2B5EF4-FFF2-40B4-BE49-F238E27FC236}">
              <a16:creationId xmlns:a16="http://schemas.microsoft.com/office/drawing/2014/main" id="{9B0F190E-2C08-4764-B08B-8EC691B6B10D}"/>
            </a:ext>
          </a:extLst>
        </xdr:cNvPr>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129049</xdr:rowOff>
    </xdr:from>
    <xdr:ext cx="405111" cy="259045"/>
    <xdr:sp macro="" textlink="">
      <xdr:nvSpPr>
        <xdr:cNvPr id="541" name="n_2mainValue【学校施設】&#10;有形固定資産減価償却率">
          <a:extLst>
            <a:ext uri="{FF2B5EF4-FFF2-40B4-BE49-F238E27FC236}">
              <a16:creationId xmlns:a16="http://schemas.microsoft.com/office/drawing/2014/main" id="{115D9885-B457-4C48-ACB0-B647F452CC32}"/>
            </a:ext>
          </a:extLst>
        </xdr:cNvPr>
        <xdr:cNvSpPr txBox="1"/>
      </xdr:nvSpPr>
      <xdr:spPr>
        <a:xfrm>
          <a:off x="14389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60469</xdr:rowOff>
    </xdr:from>
    <xdr:ext cx="405111" cy="259045"/>
    <xdr:sp macro="" textlink="">
      <xdr:nvSpPr>
        <xdr:cNvPr id="542" name="n_3mainValue【学校施設】&#10;有形固定資産減価償却率">
          <a:extLst>
            <a:ext uri="{FF2B5EF4-FFF2-40B4-BE49-F238E27FC236}">
              <a16:creationId xmlns:a16="http://schemas.microsoft.com/office/drawing/2014/main" id="{C95F4938-C5BB-4FCC-B177-198C3F2B878B}"/>
            </a:ext>
          </a:extLst>
        </xdr:cNvPr>
        <xdr:cNvSpPr txBox="1"/>
      </xdr:nvSpPr>
      <xdr:spPr>
        <a:xfrm>
          <a:off x="135007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14495</xdr:rowOff>
    </xdr:from>
    <xdr:ext cx="405111" cy="259045"/>
    <xdr:sp macro="" textlink="">
      <xdr:nvSpPr>
        <xdr:cNvPr id="543" name="n_4mainValue【学校施設】&#10;有形固定資産減価償却率">
          <a:extLst>
            <a:ext uri="{FF2B5EF4-FFF2-40B4-BE49-F238E27FC236}">
              <a16:creationId xmlns:a16="http://schemas.microsoft.com/office/drawing/2014/main" id="{DFE3BA38-82E4-4B7D-82B3-28AE541B14D7}"/>
            </a:ext>
          </a:extLst>
        </xdr:cNvPr>
        <xdr:cNvSpPr txBox="1"/>
      </xdr:nvSpPr>
      <xdr:spPr>
        <a:xfrm>
          <a:off x="12611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86FAF1E7-9AE6-4A93-A8B3-406DB95922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7F4A376E-7FEE-459D-A8CD-FD477F820B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AFA9A25C-9C04-416E-BBFD-926B1D927D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26BDB517-6960-4A2A-9909-BF1B432BC5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772834AF-38FA-4CDB-AFE7-39AF462234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D6D700B9-3C24-4ECA-8772-C58D3510ADE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79642015-F360-48E5-B326-08703BDFB0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951A517F-65C6-4BA5-BA54-C09EC3CA0D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91349BF2-76D9-4481-A72C-B6123BB2840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F87A34BB-C80D-4C08-8B54-CFD6028AC4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4" name="テキスト ボックス 553">
          <a:extLst>
            <a:ext uri="{FF2B5EF4-FFF2-40B4-BE49-F238E27FC236}">
              <a16:creationId xmlns:a16="http://schemas.microsoft.com/office/drawing/2014/main" id="{A324898E-3FC1-4E87-BF4D-0BD9FF791D8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a:extLst>
            <a:ext uri="{FF2B5EF4-FFF2-40B4-BE49-F238E27FC236}">
              <a16:creationId xmlns:a16="http://schemas.microsoft.com/office/drawing/2014/main" id="{E6231211-A2BF-4B5C-9F8F-38BCDFD3009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a:extLst>
            <a:ext uri="{FF2B5EF4-FFF2-40B4-BE49-F238E27FC236}">
              <a16:creationId xmlns:a16="http://schemas.microsoft.com/office/drawing/2014/main" id="{F6500E8E-2678-4AE7-84EE-ECDCDC832B5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a:extLst>
            <a:ext uri="{FF2B5EF4-FFF2-40B4-BE49-F238E27FC236}">
              <a16:creationId xmlns:a16="http://schemas.microsoft.com/office/drawing/2014/main" id="{BE54CD83-7A08-4087-BFEF-13FB8549120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a:extLst>
            <a:ext uri="{FF2B5EF4-FFF2-40B4-BE49-F238E27FC236}">
              <a16:creationId xmlns:a16="http://schemas.microsoft.com/office/drawing/2014/main" id="{C936BA2E-93C4-4A56-9163-2EBE6A61D48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8693BA30-ABEF-4896-B4B2-6566590DAD2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a:extLst>
            <a:ext uri="{FF2B5EF4-FFF2-40B4-BE49-F238E27FC236}">
              <a16:creationId xmlns:a16="http://schemas.microsoft.com/office/drawing/2014/main" id="{900849B2-D97E-41BB-943F-428361C002C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a:extLst>
            <a:ext uri="{FF2B5EF4-FFF2-40B4-BE49-F238E27FC236}">
              <a16:creationId xmlns:a16="http://schemas.microsoft.com/office/drawing/2014/main" id="{CA126550-0A9D-4538-A57C-812A18084FB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a:extLst>
            <a:ext uri="{FF2B5EF4-FFF2-40B4-BE49-F238E27FC236}">
              <a16:creationId xmlns:a16="http://schemas.microsoft.com/office/drawing/2014/main" id="{319944F3-F161-4082-A854-C325F04216C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a:extLst>
            <a:ext uri="{FF2B5EF4-FFF2-40B4-BE49-F238E27FC236}">
              <a16:creationId xmlns:a16="http://schemas.microsoft.com/office/drawing/2014/main" id="{4840D106-C391-4531-AF9B-0736193ED98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a:extLst>
            <a:ext uri="{FF2B5EF4-FFF2-40B4-BE49-F238E27FC236}">
              <a16:creationId xmlns:a16="http://schemas.microsoft.com/office/drawing/2014/main" id="{FE9102E7-5217-43F5-8824-4560BEB5C1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91DE8D31-61AB-4388-9673-7AE3FF16A0B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65592FBC-5BD4-42E3-BCC8-0380E8F3AD5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a:extLst>
            <a:ext uri="{FF2B5EF4-FFF2-40B4-BE49-F238E27FC236}">
              <a16:creationId xmlns:a16="http://schemas.microsoft.com/office/drawing/2014/main" id="{2B0F7DCB-A91D-4091-A08B-8FC99B7ED16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68" name="直線コネクタ 567">
          <a:extLst>
            <a:ext uri="{FF2B5EF4-FFF2-40B4-BE49-F238E27FC236}">
              <a16:creationId xmlns:a16="http://schemas.microsoft.com/office/drawing/2014/main" id="{B09F891E-9301-45C3-ADE4-A58E09615EC9}"/>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69" name="【学校施設】&#10;一人当たり面積最小値テキスト">
          <a:extLst>
            <a:ext uri="{FF2B5EF4-FFF2-40B4-BE49-F238E27FC236}">
              <a16:creationId xmlns:a16="http://schemas.microsoft.com/office/drawing/2014/main" id="{32A628D6-D8BC-4ABD-9BA9-20BDDB21E0BD}"/>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70" name="直線コネクタ 569">
          <a:extLst>
            <a:ext uri="{FF2B5EF4-FFF2-40B4-BE49-F238E27FC236}">
              <a16:creationId xmlns:a16="http://schemas.microsoft.com/office/drawing/2014/main" id="{9B96D2B1-2617-4CEE-B20F-DA2D69C5FDDA}"/>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71" name="【学校施設】&#10;一人当たり面積最大値テキスト">
          <a:extLst>
            <a:ext uri="{FF2B5EF4-FFF2-40B4-BE49-F238E27FC236}">
              <a16:creationId xmlns:a16="http://schemas.microsoft.com/office/drawing/2014/main" id="{D36728C3-B82B-4A56-911D-00397792AA48}"/>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72" name="直線コネクタ 571">
          <a:extLst>
            <a:ext uri="{FF2B5EF4-FFF2-40B4-BE49-F238E27FC236}">
              <a16:creationId xmlns:a16="http://schemas.microsoft.com/office/drawing/2014/main" id="{DE6F1A1E-1DA7-4D8D-8B93-54220A20CFCF}"/>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73" name="【学校施設】&#10;一人当たり面積平均値テキスト">
          <a:extLst>
            <a:ext uri="{FF2B5EF4-FFF2-40B4-BE49-F238E27FC236}">
              <a16:creationId xmlns:a16="http://schemas.microsoft.com/office/drawing/2014/main" id="{DDAE29E5-978D-43BC-82E8-5189A1C376EA}"/>
            </a:ext>
          </a:extLst>
        </xdr:cNvPr>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74" name="フローチャート: 判断 573">
          <a:extLst>
            <a:ext uri="{FF2B5EF4-FFF2-40B4-BE49-F238E27FC236}">
              <a16:creationId xmlns:a16="http://schemas.microsoft.com/office/drawing/2014/main" id="{5D85EA04-69C7-4871-8B41-F945D58243BE}"/>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75" name="フローチャート: 判断 574">
          <a:extLst>
            <a:ext uri="{FF2B5EF4-FFF2-40B4-BE49-F238E27FC236}">
              <a16:creationId xmlns:a16="http://schemas.microsoft.com/office/drawing/2014/main" id="{E599E741-E0F8-4FCB-9401-D5CC06B6C9A6}"/>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76" name="フローチャート: 判断 575">
          <a:extLst>
            <a:ext uri="{FF2B5EF4-FFF2-40B4-BE49-F238E27FC236}">
              <a16:creationId xmlns:a16="http://schemas.microsoft.com/office/drawing/2014/main" id="{07AA51DE-FA45-49B7-938B-4DB42E4FA771}"/>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77" name="フローチャート: 判断 576">
          <a:extLst>
            <a:ext uri="{FF2B5EF4-FFF2-40B4-BE49-F238E27FC236}">
              <a16:creationId xmlns:a16="http://schemas.microsoft.com/office/drawing/2014/main" id="{6BCBE255-FCDD-4B6A-A594-B261B2E89978}"/>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78" name="フローチャート: 判断 577">
          <a:extLst>
            <a:ext uri="{FF2B5EF4-FFF2-40B4-BE49-F238E27FC236}">
              <a16:creationId xmlns:a16="http://schemas.microsoft.com/office/drawing/2014/main" id="{29A2C6BC-7D9F-48D4-8A96-2ACCD61D1338}"/>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FD21D2CE-4410-47EE-B829-B4B4B4E1C0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BAADC8F7-55A4-4374-A827-0246DCF09D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89F5496A-C29B-4226-A0CB-720DB4FD52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EFC913E2-FFF7-4E0F-9CFC-2D90710A7E1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EFC52441-7A41-4DC2-A3FA-AEF4FDAEE3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140462</xdr:rowOff>
    </xdr:from>
    <xdr:to>
      <xdr:col>116</xdr:col>
      <xdr:colOff>114300</xdr:colOff>
      <xdr:row>58</xdr:row>
      <xdr:rowOff>70612</xdr:rowOff>
    </xdr:to>
    <xdr:sp macro="" textlink="">
      <xdr:nvSpPr>
        <xdr:cNvPr id="584" name="楕円 583">
          <a:extLst>
            <a:ext uri="{FF2B5EF4-FFF2-40B4-BE49-F238E27FC236}">
              <a16:creationId xmlns:a16="http://schemas.microsoft.com/office/drawing/2014/main" id="{01515FCB-7F9D-432A-920F-DDDFA20E6306}"/>
            </a:ext>
          </a:extLst>
        </xdr:cNvPr>
        <xdr:cNvSpPr/>
      </xdr:nvSpPr>
      <xdr:spPr>
        <a:xfrm>
          <a:off x="22110700" y="99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163339</xdr:rowOff>
    </xdr:from>
    <xdr:ext cx="469744" cy="259045"/>
    <xdr:sp macro="" textlink="">
      <xdr:nvSpPr>
        <xdr:cNvPr id="585" name="【学校施設】&#10;一人当たり面積該当値テキスト">
          <a:extLst>
            <a:ext uri="{FF2B5EF4-FFF2-40B4-BE49-F238E27FC236}">
              <a16:creationId xmlns:a16="http://schemas.microsoft.com/office/drawing/2014/main" id="{BCC8429D-5BAF-4414-8C1B-5B6288F19A66}"/>
            </a:ext>
          </a:extLst>
        </xdr:cNvPr>
        <xdr:cNvSpPr txBox="1"/>
      </xdr:nvSpPr>
      <xdr:spPr>
        <a:xfrm>
          <a:off x="22199600" y="97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166370</xdr:rowOff>
    </xdr:from>
    <xdr:to>
      <xdr:col>112</xdr:col>
      <xdr:colOff>38100</xdr:colOff>
      <xdr:row>58</xdr:row>
      <xdr:rowOff>96520</xdr:rowOff>
    </xdr:to>
    <xdr:sp macro="" textlink="">
      <xdr:nvSpPr>
        <xdr:cNvPr id="586" name="楕円 585">
          <a:extLst>
            <a:ext uri="{FF2B5EF4-FFF2-40B4-BE49-F238E27FC236}">
              <a16:creationId xmlns:a16="http://schemas.microsoft.com/office/drawing/2014/main" id="{E1F878FD-D063-4033-9ED0-B08DCF662E1D}"/>
            </a:ext>
          </a:extLst>
        </xdr:cNvPr>
        <xdr:cNvSpPr/>
      </xdr:nvSpPr>
      <xdr:spPr>
        <a:xfrm>
          <a:off x="2127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19812</xdr:rowOff>
    </xdr:from>
    <xdr:to>
      <xdr:col>116</xdr:col>
      <xdr:colOff>63500</xdr:colOff>
      <xdr:row>58</xdr:row>
      <xdr:rowOff>45720</xdr:rowOff>
    </xdr:to>
    <xdr:cxnSp macro="">
      <xdr:nvCxnSpPr>
        <xdr:cNvPr id="587" name="直線コネクタ 586">
          <a:extLst>
            <a:ext uri="{FF2B5EF4-FFF2-40B4-BE49-F238E27FC236}">
              <a16:creationId xmlns:a16="http://schemas.microsoft.com/office/drawing/2014/main" id="{9F246576-9D0E-4F07-A2C8-3786A9E34434}"/>
            </a:ext>
          </a:extLst>
        </xdr:cNvPr>
        <xdr:cNvCxnSpPr/>
      </xdr:nvCxnSpPr>
      <xdr:spPr>
        <a:xfrm flipV="1">
          <a:off x="21323300" y="9963912"/>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142748</xdr:rowOff>
    </xdr:from>
    <xdr:to>
      <xdr:col>107</xdr:col>
      <xdr:colOff>101600</xdr:colOff>
      <xdr:row>61</xdr:row>
      <xdr:rowOff>72898</xdr:rowOff>
    </xdr:to>
    <xdr:sp macro="" textlink="">
      <xdr:nvSpPr>
        <xdr:cNvPr id="588" name="楕円 587">
          <a:extLst>
            <a:ext uri="{FF2B5EF4-FFF2-40B4-BE49-F238E27FC236}">
              <a16:creationId xmlns:a16="http://schemas.microsoft.com/office/drawing/2014/main" id="{1DF043AD-E811-4588-B535-0506F9CE3248}"/>
            </a:ext>
          </a:extLst>
        </xdr:cNvPr>
        <xdr:cNvSpPr/>
      </xdr:nvSpPr>
      <xdr:spPr>
        <a:xfrm>
          <a:off x="20383500" y="10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45720</xdr:rowOff>
    </xdr:from>
    <xdr:to>
      <xdr:col>111</xdr:col>
      <xdr:colOff>177800</xdr:colOff>
      <xdr:row>61</xdr:row>
      <xdr:rowOff>22098</xdr:rowOff>
    </xdr:to>
    <xdr:cxnSp macro="">
      <xdr:nvCxnSpPr>
        <xdr:cNvPr id="589" name="直線コネクタ 588">
          <a:extLst>
            <a:ext uri="{FF2B5EF4-FFF2-40B4-BE49-F238E27FC236}">
              <a16:creationId xmlns:a16="http://schemas.microsoft.com/office/drawing/2014/main" id="{BDED9E7C-E4E5-4673-A259-CE9C2C208585}"/>
            </a:ext>
          </a:extLst>
        </xdr:cNvPr>
        <xdr:cNvCxnSpPr/>
      </xdr:nvCxnSpPr>
      <xdr:spPr>
        <a:xfrm flipV="1">
          <a:off x="20434300" y="9989820"/>
          <a:ext cx="889000" cy="49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153416</xdr:rowOff>
    </xdr:from>
    <xdr:to>
      <xdr:col>102</xdr:col>
      <xdr:colOff>165100</xdr:colOff>
      <xdr:row>61</xdr:row>
      <xdr:rowOff>83566</xdr:rowOff>
    </xdr:to>
    <xdr:sp macro="" textlink="">
      <xdr:nvSpPr>
        <xdr:cNvPr id="590" name="楕円 589">
          <a:extLst>
            <a:ext uri="{FF2B5EF4-FFF2-40B4-BE49-F238E27FC236}">
              <a16:creationId xmlns:a16="http://schemas.microsoft.com/office/drawing/2014/main" id="{D627805B-856A-4777-A8B8-8934F515E587}"/>
            </a:ext>
          </a:extLst>
        </xdr:cNvPr>
        <xdr:cNvSpPr/>
      </xdr:nvSpPr>
      <xdr:spPr>
        <a:xfrm>
          <a:off x="19494500" y="104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22098</xdr:rowOff>
    </xdr:from>
    <xdr:to>
      <xdr:col>107</xdr:col>
      <xdr:colOff>50800</xdr:colOff>
      <xdr:row>61</xdr:row>
      <xdr:rowOff>32766</xdr:rowOff>
    </xdr:to>
    <xdr:cxnSp macro="">
      <xdr:nvCxnSpPr>
        <xdr:cNvPr id="591" name="直線コネクタ 590">
          <a:extLst>
            <a:ext uri="{FF2B5EF4-FFF2-40B4-BE49-F238E27FC236}">
              <a16:creationId xmlns:a16="http://schemas.microsoft.com/office/drawing/2014/main" id="{685C8DFA-6FC1-4B4E-9388-EA9602674308}"/>
            </a:ext>
          </a:extLst>
        </xdr:cNvPr>
        <xdr:cNvCxnSpPr/>
      </xdr:nvCxnSpPr>
      <xdr:spPr>
        <a:xfrm flipV="1">
          <a:off x="19545300" y="1048054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100076</xdr:rowOff>
    </xdr:from>
    <xdr:to>
      <xdr:col>98</xdr:col>
      <xdr:colOff>38100</xdr:colOff>
      <xdr:row>59</xdr:row>
      <xdr:rowOff>30226</xdr:rowOff>
    </xdr:to>
    <xdr:sp macro="" textlink="">
      <xdr:nvSpPr>
        <xdr:cNvPr id="592" name="楕円 591">
          <a:extLst>
            <a:ext uri="{FF2B5EF4-FFF2-40B4-BE49-F238E27FC236}">
              <a16:creationId xmlns:a16="http://schemas.microsoft.com/office/drawing/2014/main" id="{E62EBBAD-89CF-4C8A-B344-7AD7174D9427}"/>
            </a:ext>
          </a:extLst>
        </xdr:cNvPr>
        <xdr:cNvSpPr/>
      </xdr:nvSpPr>
      <xdr:spPr>
        <a:xfrm>
          <a:off x="18605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150876</xdr:rowOff>
    </xdr:from>
    <xdr:to>
      <xdr:col>102</xdr:col>
      <xdr:colOff>114300</xdr:colOff>
      <xdr:row>61</xdr:row>
      <xdr:rowOff>32766</xdr:rowOff>
    </xdr:to>
    <xdr:cxnSp macro="">
      <xdr:nvCxnSpPr>
        <xdr:cNvPr id="593" name="直線コネクタ 592">
          <a:extLst>
            <a:ext uri="{FF2B5EF4-FFF2-40B4-BE49-F238E27FC236}">
              <a16:creationId xmlns:a16="http://schemas.microsoft.com/office/drawing/2014/main" id="{F7198771-EFE9-4E22-9027-A88217745B12}"/>
            </a:ext>
          </a:extLst>
        </xdr:cNvPr>
        <xdr:cNvCxnSpPr/>
      </xdr:nvCxnSpPr>
      <xdr:spPr>
        <a:xfrm>
          <a:off x="18656300" y="10094976"/>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594" name="n_1aveValue【学校施設】&#10;一人当たり面積">
          <a:extLst>
            <a:ext uri="{FF2B5EF4-FFF2-40B4-BE49-F238E27FC236}">
              <a16:creationId xmlns:a16="http://schemas.microsoft.com/office/drawing/2014/main" id="{CDCDE78D-F3B6-430E-9AF5-4AEADF4CA2DF}"/>
            </a:ext>
          </a:extLst>
        </xdr:cNvPr>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595" name="n_2aveValue【学校施設】&#10;一人当たり面積">
          <a:extLst>
            <a:ext uri="{FF2B5EF4-FFF2-40B4-BE49-F238E27FC236}">
              <a16:creationId xmlns:a16="http://schemas.microsoft.com/office/drawing/2014/main" id="{A882E4E3-DCCD-47D3-B819-65AD847EF5DC}"/>
            </a:ext>
          </a:extLst>
        </xdr:cNvPr>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596" name="n_3aveValue【学校施設】&#10;一人当たり面積">
          <a:extLst>
            <a:ext uri="{FF2B5EF4-FFF2-40B4-BE49-F238E27FC236}">
              <a16:creationId xmlns:a16="http://schemas.microsoft.com/office/drawing/2014/main" id="{E7B8BFD5-E340-4AAF-8493-F31CD533D73A}"/>
            </a:ext>
          </a:extLst>
        </xdr:cNvPr>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597" name="n_4aveValue【学校施設】&#10;一人当たり面積">
          <a:extLst>
            <a:ext uri="{FF2B5EF4-FFF2-40B4-BE49-F238E27FC236}">
              <a16:creationId xmlns:a16="http://schemas.microsoft.com/office/drawing/2014/main" id="{899E76E5-30CA-42A3-A146-5E8293D3E34A}"/>
            </a:ext>
          </a:extLst>
        </xdr:cNvPr>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113047</xdr:rowOff>
    </xdr:from>
    <xdr:ext cx="469744" cy="259045"/>
    <xdr:sp macro="" textlink="">
      <xdr:nvSpPr>
        <xdr:cNvPr id="598" name="n_1mainValue【学校施設】&#10;一人当たり面積">
          <a:extLst>
            <a:ext uri="{FF2B5EF4-FFF2-40B4-BE49-F238E27FC236}">
              <a16:creationId xmlns:a16="http://schemas.microsoft.com/office/drawing/2014/main" id="{C2A26381-07D5-4968-B805-69C8098D7A69}"/>
            </a:ext>
          </a:extLst>
        </xdr:cNvPr>
        <xdr:cNvSpPr txBox="1"/>
      </xdr:nvSpPr>
      <xdr:spPr>
        <a:xfrm>
          <a:off x="210757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89425</xdr:rowOff>
    </xdr:from>
    <xdr:ext cx="469744" cy="259045"/>
    <xdr:sp macro="" textlink="">
      <xdr:nvSpPr>
        <xdr:cNvPr id="599" name="n_2mainValue【学校施設】&#10;一人当たり面積">
          <a:extLst>
            <a:ext uri="{FF2B5EF4-FFF2-40B4-BE49-F238E27FC236}">
              <a16:creationId xmlns:a16="http://schemas.microsoft.com/office/drawing/2014/main" id="{41257DCA-E64B-46D3-AAEE-7B32FE71A97A}"/>
            </a:ext>
          </a:extLst>
        </xdr:cNvPr>
        <xdr:cNvSpPr txBox="1"/>
      </xdr:nvSpPr>
      <xdr:spPr>
        <a:xfrm>
          <a:off x="20199427" y="102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100093</xdr:rowOff>
    </xdr:from>
    <xdr:ext cx="469744" cy="259045"/>
    <xdr:sp macro="" textlink="">
      <xdr:nvSpPr>
        <xdr:cNvPr id="600" name="n_3mainValue【学校施設】&#10;一人当たり面積">
          <a:extLst>
            <a:ext uri="{FF2B5EF4-FFF2-40B4-BE49-F238E27FC236}">
              <a16:creationId xmlns:a16="http://schemas.microsoft.com/office/drawing/2014/main" id="{DECCEBDD-4010-4A84-A896-D3EDEA1B933A}"/>
            </a:ext>
          </a:extLst>
        </xdr:cNvPr>
        <xdr:cNvSpPr txBox="1"/>
      </xdr:nvSpPr>
      <xdr:spPr>
        <a:xfrm>
          <a:off x="19310427" y="102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46753</xdr:rowOff>
    </xdr:from>
    <xdr:ext cx="469744" cy="259045"/>
    <xdr:sp macro="" textlink="">
      <xdr:nvSpPr>
        <xdr:cNvPr id="601" name="n_4mainValue【学校施設】&#10;一人当たり面積">
          <a:extLst>
            <a:ext uri="{FF2B5EF4-FFF2-40B4-BE49-F238E27FC236}">
              <a16:creationId xmlns:a16="http://schemas.microsoft.com/office/drawing/2014/main" id="{097F21ED-9946-4583-AA00-5C2FB3F8535D}"/>
            </a:ext>
          </a:extLst>
        </xdr:cNvPr>
        <xdr:cNvSpPr txBox="1"/>
      </xdr:nvSpPr>
      <xdr:spPr>
        <a:xfrm>
          <a:off x="18421427" y="981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41131AEC-2570-437E-B1E8-4DBDDACE44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F9AEB1CD-A3A0-482E-8BEC-0B0FF76A9E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208FC35F-A44B-491C-A25E-4D9D4DA90E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AA01D132-AB47-4CF3-B999-45CFF30D17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9680C64E-E2E1-4CBE-BDD0-2B2A831340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2957ED42-897C-4EC6-824A-CD581FA799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7A20E861-3D38-4686-A4FE-24BB9F4570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9F767B71-3C48-4B0A-BB4E-1EE9E797F5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90F166EE-AA72-45DD-88F8-CBF4A2C8270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CE48A6D3-D6C2-4D4D-BF2C-C95782434B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a:extLst>
            <a:ext uri="{FF2B5EF4-FFF2-40B4-BE49-F238E27FC236}">
              <a16:creationId xmlns:a16="http://schemas.microsoft.com/office/drawing/2014/main" id="{DD57B659-7959-446F-A1B7-4035A608478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3" name="直線コネクタ 612">
          <a:extLst>
            <a:ext uri="{FF2B5EF4-FFF2-40B4-BE49-F238E27FC236}">
              <a16:creationId xmlns:a16="http://schemas.microsoft.com/office/drawing/2014/main" id="{B08410AB-4D11-464A-89E1-18CEA8F0A9D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4" name="テキスト ボックス 613">
          <a:extLst>
            <a:ext uri="{FF2B5EF4-FFF2-40B4-BE49-F238E27FC236}">
              <a16:creationId xmlns:a16="http://schemas.microsoft.com/office/drawing/2014/main" id="{011945D5-44F2-4220-A928-33BF1876F5B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5" name="直線コネクタ 614">
          <a:extLst>
            <a:ext uri="{FF2B5EF4-FFF2-40B4-BE49-F238E27FC236}">
              <a16:creationId xmlns:a16="http://schemas.microsoft.com/office/drawing/2014/main" id="{6660A562-3860-437B-BE9B-39BDFDF2F45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6" name="テキスト ボックス 615">
          <a:extLst>
            <a:ext uri="{FF2B5EF4-FFF2-40B4-BE49-F238E27FC236}">
              <a16:creationId xmlns:a16="http://schemas.microsoft.com/office/drawing/2014/main" id="{891B287A-1A0A-49DB-AA88-F90D482A411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7" name="直線コネクタ 616">
          <a:extLst>
            <a:ext uri="{FF2B5EF4-FFF2-40B4-BE49-F238E27FC236}">
              <a16:creationId xmlns:a16="http://schemas.microsoft.com/office/drawing/2014/main" id="{878F3192-0E36-4FC9-81F8-B445E163E51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8" name="テキスト ボックス 617">
          <a:extLst>
            <a:ext uri="{FF2B5EF4-FFF2-40B4-BE49-F238E27FC236}">
              <a16:creationId xmlns:a16="http://schemas.microsoft.com/office/drawing/2014/main" id="{A1223C72-BB8E-4538-83CE-C19CC90048A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9" name="直線コネクタ 618">
          <a:extLst>
            <a:ext uri="{FF2B5EF4-FFF2-40B4-BE49-F238E27FC236}">
              <a16:creationId xmlns:a16="http://schemas.microsoft.com/office/drawing/2014/main" id="{D822F31B-4994-47AE-B9A0-B501287649F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0" name="テキスト ボックス 619">
          <a:extLst>
            <a:ext uri="{FF2B5EF4-FFF2-40B4-BE49-F238E27FC236}">
              <a16:creationId xmlns:a16="http://schemas.microsoft.com/office/drawing/2014/main" id="{31F17DBF-5FB7-4CED-BA0D-76A865D0A71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1" name="直線コネクタ 620">
          <a:extLst>
            <a:ext uri="{FF2B5EF4-FFF2-40B4-BE49-F238E27FC236}">
              <a16:creationId xmlns:a16="http://schemas.microsoft.com/office/drawing/2014/main" id="{ADC4B19A-25DC-41DF-A956-AB30D383080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2" name="テキスト ボックス 621">
          <a:extLst>
            <a:ext uri="{FF2B5EF4-FFF2-40B4-BE49-F238E27FC236}">
              <a16:creationId xmlns:a16="http://schemas.microsoft.com/office/drawing/2014/main" id="{1C24D0D0-9C7D-4A78-9E3A-8E9DF9F6206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63DACB4D-9F8A-40EA-9D73-90599831A05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4" name="テキスト ボックス 623">
          <a:extLst>
            <a:ext uri="{FF2B5EF4-FFF2-40B4-BE49-F238E27FC236}">
              <a16:creationId xmlns:a16="http://schemas.microsoft.com/office/drawing/2014/main" id="{0E71C5F1-564E-44F8-AD82-F0AD263A06E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児童館】&#10;有形固定資産減価償却率グラフ枠">
          <a:extLst>
            <a:ext uri="{FF2B5EF4-FFF2-40B4-BE49-F238E27FC236}">
              <a16:creationId xmlns:a16="http://schemas.microsoft.com/office/drawing/2014/main" id="{2C4A0745-E852-42B4-80BA-EB1A94B37EA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26" name="直線コネクタ 625">
          <a:extLst>
            <a:ext uri="{FF2B5EF4-FFF2-40B4-BE49-F238E27FC236}">
              <a16:creationId xmlns:a16="http://schemas.microsoft.com/office/drawing/2014/main" id="{3AFF5D46-0A9B-4DA9-B799-1BECF1716E02}"/>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7" name="【児童館】&#10;有形固定資産減価償却率最小値テキスト">
          <a:extLst>
            <a:ext uri="{FF2B5EF4-FFF2-40B4-BE49-F238E27FC236}">
              <a16:creationId xmlns:a16="http://schemas.microsoft.com/office/drawing/2014/main" id="{CE8E5A3A-7C61-4054-9B47-EC7FC7DC2B0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8" name="直線コネクタ 627">
          <a:extLst>
            <a:ext uri="{FF2B5EF4-FFF2-40B4-BE49-F238E27FC236}">
              <a16:creationId xmlns:a16="http://schemas.microsoft.com/office/drawing/2014/main" id="{754702E5-82AE-44F1-872F-7D4B9D9A9DD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29" name="【児童館】&#10;有形固定資産減価償却率最大値テキスト">
          <a:extLst>
            <a:ext uri="{FF2B5EF4-FFF2-40B4-BE49-F238E27FC236}">
              <a16:creationId xmlns:a16="http://schemas.microsoft.com/office/drawing/2014/main" id="{64B98FDD-CCEC-4C65-8042-3835714550B9}"/>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30" name="直線コネクタ 629">
          <a:extLst>
            <a:ext uri="{FF2B5EF4-FFF2-40B4-BE49-F238E27FC236}">
              <a16:creationId xmlns:a16="http://schemas.microsoft.com/office/drawing/2014/main" id="{06507BB4-25F2-454C-8632-291CE0CAC6FB}"/>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31" name="【児童館】&#10;有形固定資産減価償却率平均値テキスト">
          <a:extLst>
            <a:ext uri="{FF2B5EF4-FFF2-40B4-BE49-F238E27FC236}">
              <a16:creationId xmlns:a16="http://schemas.microsoft.com/office/drawing/2014/main" id="{5FCAB3AC-2B6C-422B-874D-4F002B7B62C5}"/>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32" name="フローチャート: 判断 631">
          <a:extLst>
            <a:ext uri="{FF2B5EF4-FFF2-40B4-BE49-F238E27FC236}">
              <a16:creationId xmlns:a16="http://schemas.microsoft.com/office/drawing/2014/main" id="{98BC94F6-7B59-4DE2-81C6-62BA34156E6A}"/>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33" name="フローチャート: 判断 632">
          <a:extLst>
            <a:ext uri="{FF2B5EF4-FFF2-40B4-BE49-F238E27FC236}">
              <a16:creationId xmlns:a16="http://schemas.microsoft.com/office/drawing/2014/main" id="{A3A63E36-ABC5-4584-84E5-712104E68343}"/>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34" name="フローチャート: 判断 633">
          <a:extLst>
            <a:ext uri="{FF2B5EF4-FFF2-40B4-BE49-F238E27FC236}">
              <a16:creationId xmlns:a16="http://schemas.microsoft.com/office/drawing/2014/main" id="{F4B06C3F-6771-429E-B457-A424FAB287EE}"/>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35" name="フローチャート: 判断 634">
          <a:extLst>
            <a:ext uri="{FF2B5EF4-FFF2-40B4-BE49-F238E27FC236}">
              <a16:creationId xmlns:a16="http://schemas.microsoft.com/office/drawing/2014/main" id="{876183ED-90DB-410E-9C76-2878324AB171}"/>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36" name="フローチャート: 判断 635">
          <a:extLst>
            <a:ext uri="{FF2B5EF4-FFF2-40B4-BE49-F238E27FC236}">
              <a16:creationId xmlns:a16="http://schemas.microsoft.com/office/drawing/2014/main" id="{0093FBA4-2F60-442B-B856-94A217A4C2B1}"/>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CE4E975B-E212-4CAD-AEFE-673B3F7E3A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1067E79-475C-44A2-BE02-D10753863FB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D50E6FD8-99AA-422F-8E10-A88833E797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74E3B1BE-D245-4E34-A2D0-BE91D5E460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EE33D3A1-55B4-430A-AA96-4FFCB38BC2D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103505</xdr:rowOff>
    </xdr:from>
    <xdr:to>
      <xdr:col>85</xdr:col>
      <xdr:colOff>177800</xdr:colOff>
      <xdr:row>86</xdr:row>
      <xdr:rowOff>33655</xdr:rowOff>
    </xdr:to>
    <xdr:sp macro="" textlink="">
      <xdr:nvSpPr>
        <xdr:cNvPr id="642" name="楕円 641">
          <a:extLst>
            <a:ext uri="{FF2B5EF4-FFF2-40B4-BE49-F238E27FC236}">
              <a16:creationId xmlns:a16="http://schemas.microsoft.com/office/drawing/2014/main" id="{3392A9D2-8633-4BBD-A0F8-EAFA71DB059F}"/>
            </a:ext>
          </a:extLst>
        </xdr:cNvPr>
        <xdr:cNvSpPr/>
      </xdr:nvSpPr>
      <xdr:spPr>
        <a:xfrm>
          <a:off x="162687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81932</xdr:rowOff>
    </xdr:from>
    <xdr:ext cx="405111" cy="259045"/>
    <xdr:sp macro="" textlink="">
      <xdr:nvSpPr>
        <xdr:cNvPr id="643" name="【児童館】&#10;有形固定資産減価償却率該当値テキスト">
          <a:extLst>
            <a:ext uri="{FF2B5EF4-FFF2-40B4-BE49-F238E27FC236}">
              <a16:creationId xmlns:a16="http://schemas.microsoft.com/office/drawing/2014/main" id="{74BDC15E-EABC-4436-8FCC-B85AA7C87A2C}"/>
            </a:ext>
          </a:extLst>
        </xdr:cNvPr>
        <xdr:cNvSpPr txBox="1"/>
      </xdr:nvSpPr>
      <xdr:spPr>
        <a:xfrm>
          <a:off x="16357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xdr:rowOff>
    </xdr:from>
    <xdr:to>
      <xdr:col>81</xdr:col>
      <xdr:colOff>101600</xdr:colOff>
      <xdr:row>85</xdr:row>
      <xdr:rowOff>117475</xdr:rowOff>
    </xdr:to>
    <xdr:sp macro="" textlink="">
      <xdr:nvSpPr>
        <xdr:cNvPr id="644" name="楕円 643">
          <a:extLst>
            <a:ext uri="{FF2B5EF4-FFF2-40B4-BE49-F238E27FC236}">
              <a16:creationId xmlns:a16="http://schemas.microsoft.com/office/drawing/2014/main" id="{FB62E8C8-A59A-472B-A48B-456656EE3265}"/>
            </a:ext>
          </a:extLst>
        </xdr:cNvPr>
        <xdr:cNvSpPr/>
      </xdr:nvSpPr>
      <xdr:spPr>
        <a:xfrm>
          <a:off x="15430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66675</xdr:rowOff>
    </xdr:from>
    <xdr:to>
      <xdr:col>85</xdr:col>
      <xdr:colOff>127000</xdr:colOff>
      <xdr:row>85</xdr:row>
      <xdr:rowOff>154305</xdr:rowOff>
    </xdr:to>
    <xdr:cxnSp macro="">
      <xdr:nvCxnSpPr>
        <xdr:cNvPr id="645" name="直線コネクタ 644">
          <a:extLst>
            <a:ext uri="{FF2B5EF4-FFF2-40B4-BE49-F238E27FC236}">
              <a16:creationId xmlns:a16="http://schemas.microsoft.com/office/drawing/2014/main" id="{5D694099-7716-4879-BEBF-D3AA544475DF}"/>
            </a:ext>
          </a:extLst>
        </xdr:cNvPr>
        <xdr:cNvCxnSpPr/>
      </xdr:nvCxnSpPr>
      <xdr:spPr>
        <a:xfrm>
          <a:off x="15481300" y="1463992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99695</xdr:rowOff>
    </xdr:from>
    <xdr:to>
      <xdr:col>76</xdr:col>
      <xdr:colOff>165100</xdr:colOff>
      <xdr:row>85</xdr:row>
      <xdr:rowOff>29845</xdr:rowOff>
    </xdr:to>
    <xdr:sp macro="" textlink="">
      <xdr:nvSpPr>
        <xdr:cNvPr id="646" name="楕円 645">
          <a:extLst>
            <a:ext uri="{FF2B5EF4-FFF2-40B4-BE49-F238E27FC236}">
              <a16:creationId xmlns:a16="http://schemas.microsoft.com/office/drawing/2014/main" id="{558BC3E5-B4DC-4CF2-B7FC-C8ACF6880A9E}"/>
            </a:ext>
          </a:extLst>
        </xdr:cNvPr>
        <xdr:cNvSpPr/>
      </xdr:nvSpPr>
      <xdr:spPr>
        <a:xfrm>
          <a:off x="14541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150495</xdr:rowOff>
    </xdr:from>
    <xdr:to>
      <xdr:col>81</xdr:col>
      <xdr:colOff>50800</xdr:colOff>
      <xdr:row>85</xdr:row>
      <xdr:rowOff>66675</xdr:rowOff>
    </xdr:to>
    <xdr:cxnSp macro="">
      <xdr:nvCxnSpPr>
        <xdr:cNvPr id="647" name="直線コネクタ 646">
          <a:extLst>
            <a:ext uri="{FF2B5EF4-FFF2-40B4-BE49-F238E27FC236}">
              <a16:creationId xmlns:a16="http://schemas.microsoft.com/office/drawing/2014/main" id="{46A9F9DE-87FF-4811-BF8B-27F232999687}"/>
            </a:ext>
          </a:extLst>
        </xdr:cNvPr>
        <xdr:cNvCxnSpPr/>
      </xdr:nvCxnSpPr>
      <xdr:spPr>
        <a:xfrm>
          <a:off x="14592300" y="145522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13970</xdr:rowOff>
    </xdr:from>
    <xdr:to>
      <xdr:col>72</xdr:col>
      <xdr:colOff>38100</xdr:colOff>
      <xdr:row>84</xdr:row>
      <xdr:rowOff>115570</xdr:rowOff>
    </xdr:to>
    <xdr:sp macro="" textlink="">
      <xdr:nvSpPr>
        <xdr:cNvPr id="648" name="楕円 647">
          <a:extLst>
            <a:ext uri="{FF2B5EF4-FFF2-40B4-BE49-F238E27FC236}">
              <a16:creationId xmlns:a16="http://schemas.microsoft.com/office/drawing/2014/main" id="{7C0B476C-CE53-43B3-B4C9-952032B7C238}"/>
            </a:ext>
          </a:extLst>
        </xdr:cNvPr>
        <xdr:cNvSpPr/>
      </xdr:nvSpPr>
      <xdr:spPr>
        <a:xfrm>
          <a:off x="13652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64770</xdr:rowOff>
    </xdr:from>
    <xdr:to>
      <xdr:col>76</xdr:col>
      <xdr:colOff>114300</xdr:colOff>
      <xdr:row>84</xdr:row>
      <xdr:rowOff>150495</xdr:rowOff>
    </xdr:to>
    <xdr:cxnSp macro="">
      <xdr:nvCxnSpPr>
        <xdr:cNvPr id="649" name="直線コネクタ 648">
          <a:extLst>
            <a:ext uri="{FF2B5EF4-FFF2-40B4-BE49-F238E27FC236}">
              <a16:creationId xmlns:a16="http://schemas.microsoft.com/office/drawing/2014/main" id="{E9C5D48F-A374-495E-B914-72669B87347D}"/>
            </a:ext>
          </a:extLst>
        </xdr:cNvPr>
        <xdr:cNvCxnSpPr/>
      </xdr:nvCxnSpPr>
      <xdr:spPr>
        <a:xfrm>
          <a:off x="13703300" y="144665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8255</xdr:rowOff>
    </xdr:from>
    <xdr:to>
      <xdr:col>67</xdr:col>
      <xdr:colOff>101600</xdr:colOff>
      <xdr:row>83</xdr:row>
      <xdr:rowOff>109855</xdr:rowOff>
    </xdr:to>
    <xdr:sp macro="" textlink="">
      <xdr:nvSpPr>
        <xdr:cNvPr id="650" name="楕円 649">
          <a:extLst>
            <a:ext uri="{FF2B5EF4-FFF2-40B4-BE49-F238E27FC236}">
              <a16:creationId xmlns:a16="http://schemas.microsoft.com/office/drawing/2014/main" id="{E3539437-6BC3-4748-B496-31105F0EFE5B}"/>
            </a:ext>
          </a:extLst>
        </xdr:cNvPr>
        <xdr:cNvSpPr/>
      </xdr:nvSpPr>
      <xdr:spPr>
        <a:xfrm>
          <a:off x="12763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59055</xdr:rowOff>
    </xdr:from>
    <xdr:to>
      <xdr:col>71</xdr:col>
      <xdr:colOff>177800</xdr:colOff>
      <xdr:row>84</xdr:row>
      <xdr:rowOff>64770</xdr:rowOff>
    </xdr:to>
    <xdr:cxnSp macro="">
      <xdr:nvCxnSpPr>
        <xdr:cNvPr id="651" name="直線コネクタ 650">
          <a:extLst>
            <a:ext uri="{FF2B5EF4-FFF2-40B4-BE49-F238E27FC236}">
              <a16:creationId xmlns:a16="http://schemas.microsoft.com/office/drawing/2014/main" id="{96D0F2B6-B7C1-40EE-8AF3-E60A657215D0}"/>
            </a:ext>
          </a:extLst>
        </xdr:cNvPr>
        <xdr:cNvCxnSpPr/>
      </xdr:nvCxnSpPr>
      <xdr:spPr>
        <a:xfrm>
          <a:off x="12814300" y="1428940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52" name="n_1aveValue【児童館】&#10;有形固定資産減価償却率">
          <a:extLst>
            <a:ext uri="{FF2B5EF4-FFF2-40B4-BE49-F238E27FC236}">
              <a16:creationId xmlns:a16="http://schemas.microsoft.com/office/drawing/2014/main" id="{14573A40-598B-40C5-A764-195C9C720523}"/>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53" name="n_2aveValue【児童館】&#10;有形固定資産減価償却率">
          <a:extLst>
            <a:ext uri="{FF2B5EF4-FFF2-40B4-BE49-F238E27FC236}">
              <a16:creationId xmlns:a16="http://schemas.microsoft.com/office/drawing/2014/main" id="{9FA1865C-B3DD-478A-8678-C69022A63D14}"/>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54" name="n_3aveValue【児童館】&#10;有形固定資産減価償却率">
          <a:extLst>
            <a:ext uri="{FF2B5EF4-FFF2-40B4-BE49-F238E27FC236}">
              <a16:creationId xmlns:a16="http://schemas.microsoft.com/office/drawing/2014/main" id="{12729B78-2C1B-4315-9520-1EB90A8A6A38}"/>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55" name="n_4aveValue【児童館】&#10;有形固定資産減価償却率">
          <a:extLst>
            <a:ext uri="{FF2B5EF4-FFF2-40B4-BE49-F238E27FC236}">
              <a16:creationId xmlns:a16="http://schemas.microsoft.com/office/drawing/2014/main" id="{6B9CA424-C9C0-4140-B9E1-F8ACDB495BB6}"/>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108602</xdr:rowOff>
    </xdr:from>
    <xdr:ext cx="405111" cy="259045"/>
    <xdr:sp macro="" textlink="">
      <xdr:nvSpPr>
        <xdr:cNvPr id="656" name="n_1mainValue【児童館】&#10;有形固定資産減価償却率">
          <a:extLst>
            <a:ext uri="{FF2B5EF4-FFF2-40B4-BE49-F238E27FC236}">
              <a16:creationId xmlns:a16="http://schemas.microsoft.com/office/drawing/2014/main" id="{30139C8A-FBAA-4741-9AA5-E8E68EAC9E40}"/>
            </a:ext>
          </a:extLst>
        </xdr:cNvPr>
        <xdr:cNvSpPr txBox="1"/>
      </xdr:nvSpPr>
      <xdr:spPr>
        <a:xfrm>
          <a:off x="152660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20972</xdr:rowOff>
    </xdr:from>
    <xdr:ext cx="405111" cy="259045"/>
    <xdr:sp macro="" textlink="">
      <xdr:nvSpPr>
        <xdr:cNvPr id="657" name="n_2mainValue【児童館】&#10;有形固定資産減価償却率">
          <a:extLst>
            <a:ext uri="{FF2B5EF4-FFF2-40B4-BE49-F238E27FC236}">
              <a16:creationId xmlns:a16="http://schemas.microsoft.com/office/drawing/2014/main" id="{7A709C0A-F1D6-4945-8A97-716BC4FDBEC3}"/>
            </a:ext>
          </a:extLst>
        </xdr:cNvPr>
        <xdr:cNvSpPr txBox="1"/>
      </xdr:nvSpPr>
      <xdr:spPr>
        <a:xfrm>
          <a:off x="14389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106697</xdr:rowOff>
    </xdr:from>
    <xdr:ext cx="405111" cy="259045"/>
    <xdr:sp macro="" textlink="">
      <xdr:nvSpPr>
        <xdr:cNvPr id="658" name="n_3mainValue【児童館】&#10;有形固定資産減価償却率">
          <a:extLst>
            <a:ext uri="{FF2B5EF4-FFF2-40B4-BE49-F238E27FC236}">
              <a16:creationId xmlns:a16="http://schemas.microsoft.com/office/drawing/2014/main" id="{2C5288F7-6A6B-4106-AEC5-7EF56C685E47}"/>
            </a:ext>
          </a:extLst>
        </xdr:cNvPr>
        <xdr:cNvSpPr txBox="1"/>
      </xdr:nvSpPr>
      <xdr:spPr>
        <a:xfrm>
          <a:off x="13500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100982</xdr:rowOff>
    </xdr:from>
    <xdr:ext cx="405111" cy="259045"/>
    <xdr:sp macro="" textlink="">
      <xdr:nvSpPr>
        <xdr:cNvPr id="659" name="n_4mainValue【児童館】&#10;有形固定資産減価償却率">
          <a:extLst>
            <a:ext uri="{FF2B5EF4-FFF2-40B4-BE49-F238E27FC236}">
              <a16:creationId xmlns:a16="http://schemas.microsoft.com/office/drawing/2014/main" id="{68B1DB0E-42E8-4786-A1E5-02166985407E}"/>
            </a:ext>
          </a:extLst>
        </xdr:cNvPr>
        <xdr:cNvSpPr txBox="1"/>
      </xdr:nvSpPr>
      <xdr:spPr>
        <a:xfrm>
          <a:off x="12611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a:extLst>
            <a:ext uri="{FF2B5EF4-FFF2-40B4-BE49-F238E27FC236}">
              <a16:creationId xmlns:a16="http://schemas.microsoft.com/office/drawing/2014/main" id="{E7A05D9D-C407-4773-8B91-1BA6CA2C41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a:extLst>
            <a:ext uri="{FF2B5EF4-FFF2-40B4-BE49-F238E27FC236}">
              <a16:creationId xmlns:a16="http://schemas.microsoft.com/office/drawing/2014/main" id="{7D50203A-C421-436B-99AC-74A7857BBE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a:extLst>
            <a:ext uri="{FF2B5EF4-FFF2-40B4-BE49-F238E27FC236}">
              <a16:creationId xmlns:a16="http://schemas.microsoft.com/office/drawing/2014/main" id="{3FF4C5D9-BAD5-4E13-AAA6-1CFACD9220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a:extLst>
            <a:ext uri="{FF2B5EF4-FFF2-40B4-BE49-F238E27FC236}">
              <a16:creationId xmlns:a16="http://schemas.microsoft.com/office/drawing/2014/main" id="{299EA99B-83E9-45BE-80A2-F72337EB11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a:extLst>
            <a:ext uri="{FF2B5EF4-FFF2-40B4-BE49-F238E27FC236}">
              <a16:creationId xmlns:a16="http://schemas.microsoft.com/office/drawing/2014/main" id="{EC4F177E-8872-4EEF-AB37-1A779EB24F1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a:extLst>
            <a:ext uri="{FF2B5EF4-FFF2-40B4-BE49-F238E27FC236}">
              <a16:creationId xmlns:a16="http://schemas.microsoft.com/office/drawing/2014/main" id="{AA550B0F-B5EF-4368-91DA-5563A76B01E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a:extLst>
            <a:ext uri="{FF2B5EF4-FFF2-40B4-BE49-F238E27FC236}">
              <a16:creationId xmlns:a16="http://schemas.microsoft.com/office/drawing/2014/main" id="{42AF64CE-4BE2-4E9B-82CB-A910B72BD3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a:extLst>
            <a:ext uri="{FF2B5EF4-FFF2-40B4-BE49-F238E27FC236}">
              <a16:creationId xmlns:a16="http://schemas.microsoft.com/office/drawing/2014/main" id="{3122D5EB-4349-43F4-8816-E877CB6AD4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a:extLst>
            <a:ext uri="{FF2B5EF4-FFF2-40B4-BE49-F238E27FC236}">
              <a16:creationId xmlns:a16="http://schemas.microsoft.com/office/drawing/2014/main" id="{C8A139C2-440D-4AFA-9C91-9DB84AC37ED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a:extLst>
            <a:ext uri="{FF2B5EF4-FFF2-40B4-BE49-F238E27FC236}">
              <a16:creationId xmlns:a16="http://schemas.microsoft.com/office/drawing/2014/main" id="{4C94D06F-D993-4E72-A41B-C724DA836A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0" name="直線コネクタ 669">
          <a:extLst>
            <a:ext uri="{FF2B5EF4-FFF2-40B4-BE49-F238E27FC236}">
              <a16:creationId xmlns:a16="http://schemas.microsoft.com/office/drawing/2014/main" id="{7EB426F1-4ADB-46AE-B63D-3EF5DB3EA6F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1" name="テキスト ボックス 670">
          <a:extLst>
            <a:ext uri="{FF2B5EF4-FFF2-40B4-BE49-F238E27FC236}">
              <a16:creationId xmlns:a16="http://schemas.microsoft.com/office/drawing/2014/main" id="{01E77595-C2F5-4F23-9E35-AE3B9B9E0C8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2" name="直線コネクタ 671">
          <a:extLst>
            <a:ext uri="{FF2B5EF4-FFF2-40B4-BE49-F238E27FC236}">
              <a16:creationId xmlns:a16="http://schemas.microsoft.com/office/drawing/2014/main" id="{F7851E2C-B8F2-48A0-A1A7-2F57DCC7A3D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3" name="テキスト ボックス 672">
          <a:extLst>
            <a:ext uri="{FF2B5EF4-FFF2-40B4-BE49-F238E27FC236}">
              <a16:creationId xmlns:a16="http://schemas.microsoft.com/office/drawing/2014/main" id="{64BA978E-C401-4B2C-8197-473B35E2964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4" name="直線コネクタ 673">
          <a:extLst>
            <a:ext uri="{FF2B5EF4-FFF2-40B4-BE49-F238E27FC236}">
              <a16:creationId xmlns:a16="http://schemas.microsoft.com/office/drawing/2014/main" id="{470E31EE-E421-48B6-89DA-0A7348284A7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5" name="テキスト ボックス 674">
          <a:extLst>
            <a:ext uri="{FF2B5EF4-FFF2-40B4-BE49-F238E27FC236}">
              <a16:creationId xmlns:a16="http://schemas.microsoft.com/office/drawing/2014/main" id="{62924DE7-195D-4BB6-9460-ADBDF32C2DC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6" name="直線コネクタ 675">
          <a:extLst>
            <a:ext uri="{FF2B5EF4-FFF2-40B4-BE49-F238E27FC236}">
              <a16:creationId xmlns:a16="http://schemas.microsoft.com/office/drawing/2014/main" id="{8A62ACC9-3342-4C5E-8B9B-2F4AC1A1B72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7" name="テキスト ボックス 676">
          <a:extLst>
            <a:ext uri="{FF2B5EF4-FFF2-40B4-BE49-F238E27FC236}">
              <a16:creationId xmlns:a16="http://schemas.microsoft.com/office/drawing/2014/main" id="{59275E1B-0224-49F8-BB50-437C928CD79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8" name="直線コネクタ 677">
          <a:extLst>
            <a:ext uri="{FF2B5EF4-FFF2-40B4-BE49-F238E27FC236}">
              <a16:creationId xmlns:a16="http://schemas.microsoft.com/office/drawing/2014/main" id="{2032BF31-54BF-41B0-959A-0CC58275CA9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9" name="テキスト ボックス 678">
          <a:extLst>
            <a:ext uri="{FF2B5EF4-FFF2-40B4-BE49-F238E27FC236}">
              <a16:creationId xmlns:a16="http://schemas.microsoft.com/office/drawing/2014/main" id="{EED57C1E-FC10-417E-BD12-A4A13620B2B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a:extLst>
            <a:ext uri="{FF2B5EF4-FFF2-40B4-BE49-F238E27FC236}">
              <a16:creationId xmlns:a16="http://schemas.microsoft.com/office/drawing/2014/main" id="{200D598C-7FBB-435F-8A3F-BFCCE7EEAE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C678803D-5624-4A54-89F1-9DE60AF6BA4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児童館】&#10;一人当たり面積グラフ枠">
          <a:extLst>
            <a:ext uri="{FF2B5EF4-FFF2-40B4-BE49-F238E27FC236}">
              <a16:creationId xmlns:a16="http://schemas.microsoft.com/office/drawing/2014/main" id="{D9BF9E4E-82DC-4804-8695-D86F525E9C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83" name="直線コネクタ 682">
          <a:extLst>
            <a:ext uri="{FF2B5EF4-FFF2-40B4-BE49-F238E27FC236}">
              <a16:creationId xmlns:a16="http://schemas.microsoft.com/office/drawing/2014/main" id="{043B6766-6E2A-4454-986C-C3BD7B391861}"/>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84" name="【児童館】&#10;一人当たり面積最小値テキスト">
          <a:extLst>
            <a:ext uri="{FF2B5EF4-FFF2-40B4-BE49-F238E27FC236}">
              <a16:creationId xmlns:a16="http://schemas.microsoft.com/office/drawing/2014/main" id="{E6A1DA4A-BFFB-498D-BBDA-643832187113}"/>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85" name="直線コネクタ 684">
          <a:extLst>
            <a:ext uri="{FF2B5EF4-FFF2-40B4-BE49-F238E27FC236}">
              <a16:creationId xmlns:a16="http://schemas.microsoft.com/office/drawing/2014/main" id="{5E2F88F6-7764-42BB-B6F0-79FAAF5908AE}"/>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86" name="【児童館】&#10;一人当たり面積最大値テキスト">
          <a:extLst>
            <a:ext uri="{FF2B5EF4-FFF2-40B4-BE49-F238E27FC236}">
              <a16:creationId xmlns:a16="http://schemas.microsoft.com/office/drawing/2014/main" id="{54070462-0BF5-4E31-A677-E7AB0263A55E}"/>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87" name="直線コネクタ 686">
          <a:extLst>
            <a:ext uri="{FF2B5EF4-FFF2-40B4-BE49-F238E27FC236}">
              <a16:creationId xmlns:a16="http://schemas.microsoft.com/office/drawing/2014/main" id="{DA79F219-5B8E-4DB1-8B2F-2A8734C527EE}"/>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88" name="【児童館】&#10;一人当たり面積平均値テキスト">
          <a:extLst>
            <a:ext uri="{FF2B5EF4-FFF2-40B4-BE49-F238E27FC236}">
              <a16:creationId xmlns:a16="http://schemas.microsoft.com/office/drawing/2014/main" id="{A7B76688-6F22-4DE5-BEAF-2A59DD6608A9}"/>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89" name="フローチャート: 判断 688">
          <a:extLst>
            <a:ext uri="{FF2B5EF4-FFF2-40B4-BE49-F238E27FC236}">
              <a16:creationId xmlns:a16="http://schemas.microsoft.com/office/drawing/2014/main" id="{FFA11B92-A3B2-40F1-856F-EAB38EFD0684}"/>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90" name="フローチャート: 判断 689">
          <a:extLst>
            <a:ext uri="{FF2B5EF4-FFF2-40B4-BE49-F238E27FC236}">
              <a16:creationId xmlns:a16="http://schemas.microsoft.com/office/drawing/2014/main" id="{768482B8-07CF-4F8B-8E1C-9FED92B7A842}"/>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91" name="フローチャート: 判断 690">
          <a:extLst>
            <a:ext uri="{FF2B5EF4-FFF2-40B4-BE49-F238E27FC236}">
              <a16:creationId xmlns:a16="http://schemas.microsoft.com/office/drawing/2014/main" id="{553610E5-C157-4F8F-8C0A-13D454464DF6}"/>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92" name="フローチャート: 判断 691">
          <a:extLst>
            <a:ext uri="{FF2B5EF4-FFF2-40B4-BE49-F238E27FC236}">
              <a16:creationId xmlns:a16="http://schemas.microsoft.com/office/drawing/2014/main" id="{2FAE6E5C-5335-4CE7-8FAE-2D81664101CC}"/>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93" name="フローチャート: 判断 692">
          <a:extLst>
            <a:ext uri="{FF2B5EF4-FFF2-40B4-BE49-F238E27FC236}">
              <a16:creationId xmlns:a16="http://schemas.microsoft.com/office/drawing/2014/main" id="{4185BA29-2A38-4EC1-86BB-EE856D86AD43}"/>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F1F1BC85-8B2F-4230-B0FF-814D4FD372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71652305-CEED-405D-BC14-6CAFFAB543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CBBFAD13-B723-4A30-BBED-8048212A683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E27782C4-F4FC-484B-A4AC-0B0AE88C8A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987C2270-A01A-4D72-85C5-40EAF555B25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99" name="楕円 698">
          <a:extLst>
            <a:ext uri="{FF2B5EF4-FFF2-40B4-BE49-F238E27FC236}">
              <a16:creationId xmlns:a16="http://schemas.microsoft.com/office/drawing/2014/main" id="{0193EABB-0FC0-4292-A4FD-F65CC4007A86}"/>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00" name="【児童館】&#10;一人当たり面積該当値テキスト">
          <a:extLst>
            <a:ext uri="{FF2B5EF4-FFF2-40B4-BE49-F238E27FC236}">
              <a16:creationId xmlns:a16="http://schemas.microsoft.com/office/drawing/2014/main" id="{5A111ECD-7567-48DB-A624-F522F2B81092}"/>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01" name="楕円 700">
          <a:extLst>
            <a:ext uri="{FF2B5EF4-FFF2-40B4-BE49-F238E27FC236}">
              <a16:creationId xmlns:a16="http://schemas.microsoft.com/office/drawing/2014/main" id="{B51F6322-FCEF-4C30-A31C-26BDC390A05F}"/>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02" name="直線コネクタ 701">
          <a:extLst>
            <a:ext uri="{FF2B5EF4-FFF2-40B4-BE49-F238E27FC236}">
              <a16:creationId xmlns:a16="http://schemas.microsoft.com/office/drawing/2014/main" id="{081AFD1E-D127-4B45-9F83-7CFECA1CADB1}"/>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03" name="楕円 702">
          <a:extLst>
            <a:ext uri="{FF2B5EF4-FFF2-40B4-BE49-F238E27FC236}">
              <a16:creationId xmlns:a16="http://schemas.microsoft.com/office/drawing/2014/main" id="{FBC25475-BC45-412E-80CC-34BB0A8525A3}"/>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04" name="直線コネクタ 703">
          <a:extLst>
            <a:ext uri="{FF2B5EF4-FFF2-40B4-BE49-F238E27FC236}">
              <a16:creationId xmlns:a16="http://schemas.microsoft.com/office/drawing/2014/main" id="{2156C0C9-FDAF-40F4-9A78-70E7FDC2A136}"/>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05" name="楕円 704">
          <a:extLst>
            <a:ext uri="{FF2B5EF4-FFF2-40B4-BE49-F238E27FC236}">
              <a16:creationId xmlns:a16="http://schemas.microsoft.com/office/drawing/2014/main" id="{E60FA801-F71B-40B3-A2BB-1858FA340BA5}"/>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06" name="直線コネクタ 705">
          <a:extLst>
            <a:ext uri="{FF2B5EF4-FFF2-40B4-BE49-F238E27FC236}">
              <a16:creationId xmlns:a16="http://schemas.microsoft.com/office/drawing/2014/main" id="{35DF01FB-32F1-4EA3-8080-B0D402546B73}"/>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707" name="楕円 706">
          <a:extLst>
            <a:ext uri="{FF2B5EF4-FFF2-40B4-BE49-F238E27FC236}">
              <a16:creationId xmlns:a16="http://schemas.microsoft.com/office/drawing/2014/main" id="{317057F3-14FA-4171-9172-97F5EC2E5AB5}"/>
            </a:ext>
          </a:extLst>
        </xdr:cNvPr>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708" name="直線コネクタ 707">
          <a:extLst>
            <a:ext uri="{FF2B5EF4-FFF2-40B4-BE49-F238E27FC236}">
              <a16:creationId xmlns:a16="http://schemas.microsoft.com/office/drawing/2014/main" id="{173A3F45-BDB3-4F96-ABE8-15FE12C6E0EB}"/>
            </a:ext>
          </a:extLst>
        </xdr:cNvPr>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09" name="n_1aveValue【児童館】&#10;一人当たり面積">
          <a:extLst>
            <a:ext uri="{FF2B5EF4-FFF2-40B4-BE49-F238E27FC236}">
              <a16:creationId xmlns:a16="http://schemas.microsoft.com/office/drawing/2014/main" id="{CE1BD8DE-A1D5-48D9-832C-B41154BBDDFF}"/>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0" name="n_2aveValue【児童館】&#10;一人当たり面積">
          <a:extLst>
            <a:ext uri="{FF2B5EF4-FFF2-40B4-BE49-F238E27FC236}">
              <a16:creationId xmlns:a16="http://schemas.microsoft.com/office/drawing/2014/main" id="{7E4ECCB0-4CFB-4F7B-B3A9-530D3CDDAF26}"/>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11" name="n_3aveValue【児童館】&#10;一人当たり面積">
          <a:extLst>
            <a:ext uri="{FF2B5EF4-FFF2-40B4-BE49-F238E27FC236}">
              <a16:creationId xmlns:a16="http://schemas.microsoft.com/office/drawing/2014/main" id="{05E5AF41-1339-4E0E-92EF-C625984F545F}"/>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12" name="n_4aveValue【児童館】&#10;一人当たり面積">
          <a:extLst>
            <a:ext uri="{FF2B5EF4-FFF2-40B4-BE49-F238E27FC236}">
              <a16:creationId xmlns:a16="http://schemas.microsoft.com/office/drawing/2014/main" id="{FEAE6C71-C545-480E-9662-1D14980E074A}"/>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13" name="n_1mainValue【児童館】&#10;一人当たり面積">
          <a:extLst>
            <a:ext uri="{FF2B5EF4-FFF2-40B4-BE49-F238E27FC236}">
              <a16:creationId xmlns:a16="http://schemas.microsoft.com/office/drawing/2014/main" id="{6BD35C51-23F2-4DDC-9ADE-F9E3A7EA959A}"/>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14" name="n_2mainValue【児童館】&#10;一人当たり面積">
          <a:extLst>
            <a:ext uri="{FF2B5EF4-FFF2-40B4-BE49-F238E27FC236}">
              <a16:creationId xmlns:a16="http://schemas.microsoft.com/office/drawing/2014/main" id="{A158A541-46F5-493E-9874-FF89F975EAA1}"/>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15" name="n_3mainValue【児童館】&#10;一人当たり面積">
          <a:extLst>
            <a:ext uri="{FF2B5EF4-FFF2-40B4-BE49-F238E27FC236}">
              <a16:creationId xmlns:a16="http://schemas.microsoft.com/office/drawing/2014/main" id="{6CCF8F75-14C5-4AC9-895D-B8A832B5FCE3}"/>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716" name="n_4mainValue【児童館】&#10;一人当たり面積">
          <a:extLst>
            <a:ext uri="{FF2B5EF4-FFF2-40B4-BE49-F238E27FC236}">
              <a16:creationId xmlns:a16="http://schemas.microsoft.com/office/drawing/2014/main" id="{D49A1D05-C1B5-4917-8575-1B3A01CB5138}"/>
            </a:ext>
          </a:extLst>
        </xdr:cNvPr>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a:extLst>
            <a:ext uri="{FF2B5EF4-FFF2-40B4-BE49-F238E27FC236}">
              <a16:creationId xmlns:a16="http://schemas.microsoft.com/office/drawing/2014/main" id="{0861F584-FB48-451E-96FD-78A599316D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a:extLst>
            <a:ext uri="{FF2B5EF4-FFF2-40B4-BE49-F238E27FC236}">
              <a16:creationId xmlns:a16="http://schemas.microsoft.com/office/drawing/2014/main" id="{64E2C9EB-DCF5-43AF-95CB-F61D06A5E5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a:extLst>
            <a:ext uri="{FF2B5EF4-FFF2-40B4-BE49-F238E27FC236}">
              <a16:creationId xmlns:a16="http://schemas.microsoft.com/office/drawing/2014/main" id="{A3C86085-EF4E-4B1F-8C49-CAFEBA538E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a:extLst>
            <a:ext uri="{FF2B5EF4-FFF2-40B4-BE49-F238E27FC236}">
              <a16:creationId xmlns:a16="http://schemas.microsoft.com/office/drawing/2014/main" id="{4F921049-AD20-43A5-BF23-2910241EC0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a:extLst>
            <a:ext uri="{FF2B5EF4-FFF2-40B4-BE49-F238E27FC236}">
              <a16:creationId xmlns:a16="http://schemas.microsoft.com/office/drawing/2014/main" id="{EA7927DE-95E9-4D76-9B55-562081C58E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a:extLst>
            <a:ext uri="{FF2B5EF4-FFF2-40B4-BE49-F238E27FC236}">
              <a16:creationId xmlns:a16="http://schemas.microsoft.com/office/drawing/2014/main" id="{BF4C212B-ABBE-4FFE-9FA8-752ABF7E71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a:extLst>
            <a:ext uri="{FF2B5EF4-FFF2-40B4-BE49-F238E27FC236}">
              <a16:creationId xmlns:a16="http://schemas.microsoft.com/office/drawing/2014/main" id="{AFDB503E-0254-4047-A4A5-0F6150313F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a:extLst>
            <a:ext uri="{FF2B5EF4-FFF2-40B4-BE49-F238E27FC236}">
              <a16:creationId xmlns:a16="http://schemas.microsoft.com/office/drawing/2014/main" id="{89847A8D-CB36-47F1-88D4-3D1058B8998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13AB4575-9C9A-44F3-AA05-63D0BE77BC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8BE4ABD8-7FF8-4046-AD78-4F9B3E1B4E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B50CA66D-5F44-4C63-BCD4-AD6C18246A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EFA83ABC-4614-40D7-9D66-37429EF8DE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5FDBFCAD-25A6-49F1-AA37-09E45DFE9C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C3A815C2-DC5A-4C3B-9800-5061CD1A47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B77EF494-17F7-4FC4-A132-D50F6BF6D46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F6D2C5AC-9C9B-4C88-9583-B49F4BFA439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33" name="正方形/長方形 732">
          <a:extLst>
            <a:ext uri="{FF2B5EF4-FFF2-40B4-BE49-F238E27FC236}">
              <a16:creationId xmlns:a16="http://schemas.microsoft.com/office/drawing/2014/main" id="{EA92D5D7-4239-40A6-84AD-7378AFDB18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4" name="正方形/長方形 733">
          <a:extLst>
            <a:ext uri="{FF2B5EF4-FFF2-40B4-BE49-F238E27FC236}">
              <a16:creationId xmlns:a16="http://schemas.microsoft.com/office/drawing/2014/main" id="{2B2A8218-1718-4704-851D-E60B556D6E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5" name="テキスト ボックス 734">
          <a:extLst>
            <a:ext uri="{FF2B5EF4-FFF2-40B4-BE49-F238E27FC236}">
              <a16:creationId xmlns:a16="http://schemas.microsoft.com/office/drawing/2014/main" id="{217727B6-EE49-4ADE-8C42-1C0BAF4BF6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児童館である。児童館については新耐震基準に整備されているが、老朽化への対策が求められている。児童館、認定こども園、子育て学習センターで取り組む子育て支援事業は、主に就学前児童と保護者を対象としており、目的や志向は若干異なるものの、実際の事業内容には類似・重複がみられるため、事業の見直しを図り、統合への可能性を検討する必要がある。</a:t>
          </a:r>
          <a:endParaRPr kumimoji="1" lang="ja-JP" altLang="en-US" sz="1300" b="0" i="0" u="none" strike="dbl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学校施設のうち、小・中学校施設については、これまで耐震化整備を優先的に進めてきた結果、全ての小・中学校で新耐震基準を満たしている。また、平成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年度には、４つの小学校を１校に集約し、統合小学校を新たに開校した。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幼稚園・保育所については、幼保一元化に伴う認定こども園への完全移行により、令和２年度で対象施設がなく</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なった。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5BF38C-AA5C-473A-9157-E1531B61F2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403E2B-9724-4969-A395-2957D8D70A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D95477-685F-4AEB-9EED-97778DC7C6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8EC497-85FC-4857-98F0-463EE8753A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1A1C01-ECE6-4FA1-A60C-879A2BCE3A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09723A-4F79-430E-A9AC-75CA124A69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88667B-C2FF-4564-BBF7-08714F2FCA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CD6FD3-EFEA-4211-8538-CBF000D0C7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99D4A0-4D11-468E-B101-BDD7828F37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5E47D3-4128-47CD-87F9-D03219B98D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62,411
61,506
493.21
39,002,738
36,836,472
1,942,451
21,457,353
33,179,087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FA5570-1FEB-4082-8C87-49385C0948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045CF4-B612-40EF-9DB2-0AE200F2F0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5D9393-DC97-4B0D-9513-07F3343DAB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C00919-4BBE-47A9-9E77-5320CB2F9A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CF02B0-EE27-498C-8719-3E90984672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D7C925E-4CFE-42F8-AC56-FDF279739D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0E454A-388C-42F6-B806-01671894D5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ECF05F-40A8-46E3-A444-0BA6260B6A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F698770-20AF-4194-A680-973BBC9B83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825A5E-7107-4282-9464-CBD785530C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C4941A-D359-4C5C-9AAF-0C6B8851F9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5184A6-EF2B-44B6-8247-CCAD21FFD3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5B6C19-DC37-4C00-AABB-9DF35E41B4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F4F129-D159-427E-9D4A-806E48DBCA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D8724F-652D-4BBA-AA6F-DE4E37324B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58A01A-6526-4F12-A9F5-7ED30FDF81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873B3F-D93F-45AD-85CC-9D4CADF169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168A56-C3F7-45EB-8E87-BAD1AB5DD8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539D24-1A3D-4208-85D7-E5E997850D7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BDB3508-5B2B-41F1-9479-01F6B5D2177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0798E9-17C5-4404-855A-6F8CB5C86CA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87EE4C-2350-425F-90FE-9F386898F2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7C0169-25CE-41DB-BB38-62DCE881D0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67449C-6B00-4699-AD60-F59B4CD0FA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A50ACB-EC3A-4918-A37A-874997FE38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902B167-59C3-41F4-AD84-9C2AFFDBFE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A5ED8B-EFDA-4C6E-811D-5BD22E88048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DCB642-0537-4AEF-B378-DB82335069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69B2FE-2521-48E6-B724-E160688BAD9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B2281BC-2F73-430E-9634-8C8FD5562F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882EF60-A8CE-4404-9D59-328DEBEC1B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C869691-5DE2-4190-A1C6-C0D0FFC2D9C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3F407F3-8462-42AE-AC24-A3FD82A908A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BDD1E50-D353-4025-8900-14F25148114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CD8BB2-1E91-419A-AEDC-A9AA387208D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944E2FB-FF5B-40FD-80A7-2D6FDEAAD44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0B47D34-8517-44C9-AE95-B43A5DC49B6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DBDF949-549B-4C10-B14C-4F8BC8C070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885AA73-184A-4CC0-9BF5-8B6057BC773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F438E59-610E-489A-833D-4CA9C742B50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DEE7406-3E59-41B9-8088-330CABC326C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E71ED32-C871-4056-828E-C5B7407AFE1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65A197E-C76F-42BC-8F34-CB7394B25B4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2B8F70B-60DC-4214-83E8-414470B3E80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022DD48-844A-4698-B79D-FD5C7505E8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A457942-47F9-4EF2-A77A-712431ED87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37910FE-0530-4C85-9C35-BAF4529C51F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21183B5-4AAA-4C9D-9515-9A498AF6CE3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6BEAB70-B190-4BC2-A1E0-1F0AF727559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FD44BD18-6C8C-4681-B4F0-7B76E1680C1B}"/>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8FED16C4-1B70-4F69-A670-D1F3ECB45D0D}"/>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F9F688C0-64DA-4067-BFF4-204F4B976DBC}"/>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7933E5E3-8007-4E7F-91D5-E6817737186C}"/>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65AF0498-0E71-4B49-82D1-C25A630D0688}"/>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6F4B82F-9793-46C9-9264-6DB576A1600B}"/>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6E084077-26CB-46B4-A4A3-1DDBB4E9997C}"/>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2D265D95-5964-4F5D-9C93-C037A783463F}"/>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127ECE5-4360-43A4-9472-062488B0E0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7451FBB-C2CF-4ECF-85B4-B0BEDA6FDE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F3A893B-AF7C-4CA4-9A72-B29CBB68F3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FBE84D1-E238-4921-BB76-41141D12F4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37F8BD1-681F-4933-A06D-F3C2EC45D0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160927</xdr:rowOff>
    </xdr:from>
    <xdr:to>
      <xdr:col>24</xdr:col>
      <xdr:colOff>114300</xdr:colOff>
      <xdr:row>37</xdr:row>
      <xdr:rowOff>91077</xdr:rowOff>
    </xdr:to>
    <xdr:sp macro="" textlink="">
      <xdr:nvSpPr>
        <xdr:cNvPr id="74" name="楕円 73">
          <a:extLst>
            <a:ext uri="{FF2B5EF4-FFF2-40B4-BE49-F238E27FC236}">
              <a16:creationId xmlns:a16="http://schemas.microsoft.com/office/drawing/2014/main" id="{5F1B53B8-B1EF-4759-9317-6962C61A892B}"/>
            </a:ext>
          </a:extLst>
        </xdr:cNvPr>
        <xdr:cNvSpPr/>
      </xdr:nvSpPr>
      <xdr:spPr>
        <a:xfrm>
          <a:off x="4584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12354</xdr:rowOff>
    </xdr:from>
    <xdr:ext cx="405111" cy="259045"/>
    <xdr:sp macro="" textlink="">
      <xdr:nvSpPr>
        <xdr:cNvPr id="75" name="【図書館】&#10;有形固定資産減価償却率該当値テキスト">
          <a:extLst>
            <a:ext uri="{FF2B5EF4-FFF2-40B4-BE49-F238E27FC236}">
              <a16:creationId xmlns:a16="http://schemas.microsoft.com/office/drawing/2014/main" id="{037E7C0D-B675-4C32-90A8-4B7C6E8C3844}"/>
            </a:ext>
          </a:extLst>
        </xdr:cNvPr>
        <xdr:cNvSpPr txBox="1"/>
      </xdr:nvSpPr>
      <xdr:spPr>
        <a:xfrm>
          <a:off x="4673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126637</xdr:rowOff>
    </xdr:from>
    <xdr:to>
      <xdr:col>20</xdr:col>
      <xdr:colOff>38100</xdr:colOff>
      <xdr:row>37</xdr:row>
      <xdr:rowOff>56787</xdr:rowOff>
    </xdr:to>
    <xdr:sp macro="" textlink="">
      <xdr:nvSpPr>
        <xdr:cNvPr id="76" name="楕円 75">
          <a:extLst>
            <a:ext uri="{FF2B5EF4-FFF2-40B4-BE49-F238E27FC236}">
              <a16:creationId xmlns:a16="http://schemas.microsoft.com/office/drawing/2014/main" id="{45405AA0-4B8F-4A48-94DF-25193B1E5C26}"/>
            </a:ext>
          </a:extLst>
        </xdr:cNvPr>
        <xdr:cNvSpPr/>
      </xdr:nvSpPr>
      <xdr:spPr>
        <a:xfrm>
          <a:off x="3746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40277</xdr:rowOff>
    </xdr:to>
    <xdr:cxnSp macro="">
      <xdr:nvCxnSpPr>
        <xdr:cNvPr id="77" name="直線コネクタ 76">
          <a:extLst>
            <a:ext uri="{FF2B5EF4-FFF2-40B4-BE49-F238E27FC236}">
              <a16:creationId xmlns:a16="http://schemas.microsoft.com/office/drawing/2014/main" id="{A8816F9F-27A5-4C61-AF79-49102B51B9FA}"/>
            </a:ext>
          </a:extLst>
        </xdr:cNvPr>
        <xdr:cNvCxnSpPr/>
      </xdr:nvCxnSpPr>
      <xdr:spPr>
        <a:xfrm>
          <a:off x="3797300" y="63496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8" name="楕円 77">
          <a:extLst>
            <a:ext uri="{FF2B5EF4-FFF2-40B4-BE49-F238E27FC236}">
              <a16:creationId xmlns:a16="http://schemas.microsoft.com/office/drawing/2014/main" id="{C36355F9-ABE7-4C70-A650-51A83D9DE79D}"/>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37</xdr:row>
      <xdr:rowOff>5987</xdr:rowOff>
    </xdr:to>
    <xdr:cxnSp macro="">
      <xdr:nvCxnSpPr>
        <xdr:cNvPr id="79" name="直線コネクタ 78">
          <a:extLst>
            <a:ext uri="{FF2B5EF4-FFF2-40B4-BE49-F238E27FC236}">
              <a16:creationId xmlns:a16="http://schemas.microsoft.com/office/drawing/2014/main" id="{09F7143A-C967-4783-A851-D57DB1E5C5AA}"/>
            </a:ext>
          </a:extLst>
        </xdr:cNvPr>
        <xdr:cNvCxnSpPr/>
      </xdr:nvCxnSpPr>
      <xdr:spPr>
        <a:xfrm>
          <a:off x="2908300" y="63218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9072</xdr:rowOff>
    </xdr:from>
    <xdr:to>
      <xdr:col>10</xdr:col>
      <xdr:colOff>165100</xdr:colOff>
      <xdr:row>36</xdr:row>
      <xdr:rowOff>110672</xdr:rowOff>
    </xdr:to>
    <xdr:sp macro="" textlink="">
      <xdr:nvSpPr>
        <xdr:cNvPr id="80" name="楕円 79">
          <a:extLst>
            <a:ext uri="{FF2B5EF4-FFF2-40B4-BE49-F238E27FC236}">
              <a16:creationId xmlns:a16="http://schemas.microsoft.com/office/drawing/2014/main" id="{5961A34B-FEBA-4CF3-927A-90EC07B758DC}"/>
            </a:ext>
          </a:extLst>
        </xdr:cNvPr>
        <xdr:cNvSpPr/>
      </xdr:nvSpPr>
      <xdr:spPr>
        <a:xfrm>
          <a:off x="1968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59872</xdr:rowOff>
    </xdr:from>
    <xdr:to>
      <xdr:col>15</xdr:col>
      <xdr:colOff>50800</xdr:colOff>
      <xdr:row>36</xdr:row>
      <xdr:rowOff>149678</xdr:rowOff>
    </xdr:to>
    <xdr:cxnSp macro="">
      <xdr:nvCxnSpPr>
        <xdr:cNvPr id="81" name="直線コネクタ 80">
          <a:extLst>
            <a:ext uri="{FF2B5EF4-FFF2-40B4-BE49-F238E27FC236}">
              <a16:creationId xmlns:a16="http://schemas.microsoft.com/office/drawing/2014/main" id="{38AC9DE0-501D-4DCC-A074-90629FFF6BF5}"/>
            </a:ext>
          </a:extLst>
        </xdr:cNvPr>
        <xdr:cNvCxnSpPr/>
      </xdr:nvCxnSpPr>
      <xdr:spPr>
        <a:xfrm>
          <a:off x="2019300" y="6232072"/>
          <a:ext cx="889000" cy="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9072</xdr:rowOff>
    </xdr:from>
    <xdr:to>
      <xdr:col>6</xdr:col>
      <xdr:colOff>38100</xdr:colOff>
      <xdr:row>36</xdr:row>
      <xdr:rowOff>110672</xdr:rowOff>
    </xdr:to>
    <xdr:sp macro="" textlink="">
      <xdr:nvSpPr>
        <xdr:cNvPr id="82" name="楕円 81">
          <a:extLst>
            <a:ext uri="{FF2B5EF4-FFF2-40B4-BE49-F238E27FC236}">
              <a16:creationId xmlns:a16="http://schemas.microsoft.com/office/drawing/2014/main" id="{8F8D2F02-2C8B-45AB-8251-DE8842B3A839}"/>
            </a:ext>
          </a:extLst>
        </xdr:cNvPr>
        <xdr:cNvSpPr/>
      </xdr:nvSpPr>
      <xdr:spPr>
        <a:xfrm>
          <a:off x="1079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59872</xdr:rowOff>
    </xdr:from>
    <xdr:to>
      <xdr:col>10</xdr:col>
      <xdr:colOff>114300</xdr:colOff>
      <xdr:row>36</xdr:row>
      <xdr:rowOff>59872</xdr:rowOff>
    </xdr:to>
    <xdr:cxnSp macro="">
      <xdr:nvCxnSpPr>
        <xdr:cNvPr id="83" name="直線コネクタ 82">
          <a:extLst>
            <a:ext uri="{FF2B5EF4-FFF2-40B4-BE49-F238E27FC236}">
              <a16:creationId xmlns:a16="http://schemas.microsoft.com/office/drawing/2014/main" id="{AA0D9651-7D50-4568-8690-4A118814C5BF}"/>
            </a:ext>
          </a:extLst>
        </xdr:cNvPr>
        <xdr:cNvCxnSpPr/>
      </xdr:nvCxnSpPr>
      <xdr:spPr>
        <a:xfrm>
          <a:off x="1130300" y="623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12F5188-283F-419F-AE51-C95B83D0FBFD}"/>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69C98508-CF56-47DD-A906-A74484F1A511}"/>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667D99DD-7569-429C-9B5C-F36ECF9962B2}"/>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6EBB626D-48C7-4FF1-9104-5A939ACE8EB7}"/>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73314</xdr:rowOff>
    </xdr:from>
    <xdr:ext cx="405111" cy="259045"/>
    <xdr:sp macro="" textlink="">
      <xdr:nvSpPr>
        <xdr:cNvPr id="88" name="n_1mainValue【図書館】&#10;有形固定資産減価償却率">
          <a:extLst>
            <a:ext uri="{FF2B5EF4-FFF2-40B4-BE49-F238E27FC236}">
              <a16:creationId xmlns:a16="http://schemas.microsoft.com/office/drawing/2014/main" id="{79640447-2191-40A7-AECA-D50729BAF12D}"/>
            </a:ext>
          </a:extLst>
        </xdr:cNvPr>
        <xdr:cNvSpPr txBox="1"/>
      </xdr:nvSpPr>
      <xdr:spPr>
        <a:xfrm>
          <a:off x="35820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9" name="n_2mainValue【図書館】&#10;有形固定資産減価償却率">
          <a:extLst>
            <a:ext uri="{FF2B5EF4-FFF2-40B4-BE49-F238E27FC236}">
              <a16:creationId xmlns:a16="http://schemas.microsoft.com/office/drawing/2014/main" id="{9403F0B8-ECBD-42E5-A66B-1B9EB6B7F1D7}"/>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127199</xdr:rowOff>
    </xdr:from>
    <xdr:ext cx="405111" cy="259045"/>
    <xdr:sp macro="" textlink="">
      <xdr:nvSpPr>
        <xdr:cNvPr id="90" name="n_3mainValue【図書館】&#10;有形固定資産減価償却率">
          <a:extLst>
            <a:ext uri="{FF2B5EF4-FFF2-40B4-BE49-F238E27FC236}">
              <a16:creationId xmlns:a16="http://schemas.microsoft.com/office/drawing/2014/main" id="{8D46D861-E9B7-4F7F-9DD3-8C88AFB1CB24}"/>
            </a:ext>
          </a:extLst>
        </xdr:cNvPr>
        <xdr:cNvSpPr txBox="1"/>
      </xdr:nvSpPr>
      <xdr:spPr>
        <a:xfrm>
          <a:off x="1816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127199</xdr:rowOff>
    </xdr:from>
    <xdr:ext cx="405111" cy="259045"/>
    <xdr:sp macro="" textlink="">
      <xdr:nvSpPr>
        <xdr:cNvPr id="91" name="n_4mainValue【図書館】&#10;有形固定資産減価償却率">
          <a:extLst>
            <a:ext uri="{FF2B5EF4-FFF2-40B4-BE49-F238E27FC236}">
              <a16:creationId xmlns:a16="http://schemas.microsoft.com/office/drawing/2014/main" id="{5BA48E54-2261-49F6-B9F9-D6AAE25F80BD}"/>
            </a:ext>
          </a:extLst>
        </xdr:cNvPr>
        <xdr:cNvSpPr txBox="1"/>
      </xdr:nvSpPr>
      <xdr:spPr>
        <a:xfrm>
          <a:off x="927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C56B746-A579-4C2A-A366-B1B0D2A949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5773190-ABC8-40E7-9C59-EEA38F3463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C78C341-F05B-4EF9-B9B1-C2AF730FEDE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94550B4-D230-4AB7-A2B6-705F97B703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15C2E58-7D61-4321-908B-D83147A8D7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973B3A8-F862-4E77-AEC2-F1037390F6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89FE922-8133-428C-8F28-1AE537C1FD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893BBE9-27F1-46AB-94EA-53DD1D1D24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622EE82-6473-4C47-86DC-974D47FB1FE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FB651F0-6BA4-4D57-8975-DFC420A37CD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B3B7B82-723C-4DBE-A7EA-F0EB20F2231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B204EDF-90EE-44B9-87D1-802FE12E023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BBB078F-FA6B-4F16-95F6-52BBAD58D80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AAE9995-A5FF-4A92-93A9-5728510681F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C7A867A-1C04-4001-B87B-1459F65F426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16DF7C3-0747-483C-9E7A-B3B6B67C109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CCCA1C6-C2E1-4704-B302-6C9C98FB7D9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7EC3C67-2723-41D2-B5C4-E36D9417EDB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2EAE9D4-8231-440C-A904-B7C137E437C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5E2D184-9ADD-49AB-AB12-5B814F7E71A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50874C5-73D8-4B6D-A500-14A873BD25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BE81CFB-11D7-44EE-893B-6208CF781A4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89EDE96-459F-4915-96E2-28B5ED235C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48568271-3E86-4009-8811-67BDB1E65631}"/>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6639E413-A400-429F-8B0D-7BEF057E05B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E7FE43DB-8664-4375-A1D6-CFEAFA7F6A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4B760417-EC68-4A63-819E-3FCDAC119B96}"/>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B0E7A45E-BC15-4C11-BEB2-734DB70ED7B1}"/>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487C4C54-A824-4A10-ABD0-5404FD4560EC}"/>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75001C96-CD3F-4D46-8307-46174E9B1D7E}"/>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28F87914-3F77-4436-A16D-49FA50E31FE1}"/>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9D90C2F4-819E-47DD-BFA0-ABEF58B6B7D9}"/>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65AFB863-AE16-483C-8010-F49FA7EB600F}"/>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FF9D41A4-8C3D-44E9-95F8-FB8F85195413}"/>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DA0D68-3F47-434A-BC57-3E5EA88D19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E4F23F-73E9-44B9-9116-C893EE7B19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AE8480F-F6D5-4E90-B73A-5C19F8BCA05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BC84BE-CB6A-4737-9F39-B6D65EC0D4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1D34798-2C8D-4833-B9BC-CEFBD24A50C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31" name="楕円 130">
          <a:extLst>
            <a:ext uri="{FF2B5EF4-FFF2-40B4-BE49-F238E27FC236}">
              <a16:creationId xmlns:a16="http://schemas.microsoft.com/office/drawing/2014/main" id="{1E3BEB34-BA50-43EB-BE76-DCE30AECAF76}"/>
            </a:ext>
          </a:extLst>
        </xdr:cNvPr>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4E0005A1-9A68-46EC-95EE-BEB842A1193C}"/>
            </a:ext>
          </a:extLst>
        </xdr:cNvPr>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3" name="楕円 132">
          <a:extLst>
            <a:ext uri="{FF2B5EF4-FFF2-40B4-BE49-F238E27FC236}">
              <a16:creationId xmlns:a16="http://schemas.microsoft.com/office/drawing/2014/main" id="{50C0EB08-AE72-4B88-BF41-1AB471426EA6}"/>
            </a:ext>
          </a:extLst>
        </xdr:cNvPr>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34" name="直線コネクタ 133">
          <a:extLst>
            <a:ext uri="{FF2B5EF4-FFF2-40B4-BE49-F238E27FC236}">
              <a16:creationId xmlns:a16="http://schemas.microsoft.com/office/drawing/2014/main" id="{219A1CB6-18C8-4FEA-94E0-C7D455FC1658}"/>
            </a:ext>
          </a:extLst>
        </xdr:cNvPr>
        <xdr:cNvCxnSpPr/>
      </xdr:nvCxnSpPr>
      <xdr:spPr>
        <a:xfrm>
          <a:off x="96393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5" name="楕円 134">
          <a:extLst>
            <a:ext uri="{FF2B5EF4-FFF2-40B4-BE49-F238E27FC236}">
              <a16:creationId xmlns:a16="http://schemas.microsoft.com/office/drawing/2014/main" id="{BA855AEC-4B9F-49A3-9A99-38E20987F546}"/>
            </a:ext>
          </a:extLst>
        </xdr:cNvPr>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165100</xdr:rowOff>
    </xdr:to>
    <xdr:cxnSp macro="">
      <xdr:nvCxnSpPr>
        <xdr:cNvPr id="136" name="直線コネクタ 135">
          <a:extLst>
            <a:ext uri="{FF2B5EF4-FFF2-40B4-BE49-F238E27FC236}">
              <a16:creationId xmlns:a16="http://schemas.microsoft.com/office/drawing/2014/main" id="{FAEE2A2E-F79B-4D41-8B80-EEE3CA6FCAB8}"/>
            </a:ext>
          </a:extLst>
        </xdr:cNvPr>
        <xdr:cNvCxnSpPr/>
      </xdr:nvCxnSpPr>
      <xdr:spPr>
        <a:xfrm flipV="1">
          <a:off x="8750300" y="666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114300</xdr:rowOff>
    </xdr:from>
    <xdr:to>
      <xdr:col>41</xdr:col>
      <xdr:colOff>101600</xdr:colOff>
      <xdr:row>39</xdr:row>
      <xdr:rowOff>44450</xdr:rowOff>
    </xdr:to>
    <xdr:sp macro="" textlink="">
      <xdr:nvSpPr>
        <xdr:cNvPr id="137" name="楕円 136">
          <a:extLst>
            <a:ext uri="{FF2B5EF4-FFF2-40B4-BE49-F238E27FC236}">
              <a16:creationId xmlns:a16="http://schemas.microsoft.com/office/drawing/2014/main" id="{90E2EBF4-16C0-4A52-ACDD-1C1DF57DC4D3}"/>
            </a:ext>
          </a:extLst>
        </xdr:cNvPr>
        <xdr:cNvSpPr/>
      </xdr:nvSpPr>
      <xdr:spPr>
        <a:xfrm>
          <a:off x="781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165100</xdr:rowOff>
    </xdr:from>
    <xdr:to>
      <xdr:col>45</xdr:col>
      <xdr:colOff>177800</xdr:colOff>
      <xdr:row>38</xdr:row>
      <xdr:rowOff>165100</xdr:rowOff>
    </xdr:to>
    <xdr:cxnSp macro="">
      <xdr:nvCxnSpPr>
        <xdr:cNvPr id="138" name="直線コネクタ 137">
          <a:extLst>
            <a:ext uri="{FF2B5EF4-FFF2-40B4-BE49-F238E27FC236}">
              <a16:creationId xmlns:a16="http://schemas.microsoft.com/office/drawing/2014/main" id="{7CAB1C53-62E9-4513-8DFB-3AF07C6B17BE}"/>
            </a:ext>
          </a:extLst>
        </xdr:cNvPr>
        <xdr:cNvCxnSpPr/>
      </xdr:nvCxnSpPr>
      <xdr:spPr>
        <a:xfrm>
          <a:off x="7861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39" name="楕円 138">
          <a:extLst>
            <a:ext uri="{FF2B5EF4-FFF2-40B4-BE49-F238E27FC236}">
              <a16:creationId xmlns:a16="http://schemas.microsoft.com/office/drawing/2014/main" id="{97C9694C-E164-439E-9C64-F581F9201111}"/>
            </a:ext>
          </a:extLst>
        </xdr:cNvPr>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165100</xdr:rowOff>
    </xdr:from>
    <xdr:to>
      <xdr:col>41</xdr:col>
      <xdr:colOff>50800</xdr:colOff>
      <xdr:row>39</xdr:row>
      <xdr:rowOff>6350</xdr:rowOff>
    </xdr:to>
    <xdr:cxnSp macro="">
      <xdr:nvCxnSpPr>
        <xdr:cNvPr id="140" name="直線コネクタ 139">
          <a:extLst>
            <a:ext uri="{FF2B5EF4-FFF2-40B4-BE49-F238E27FC236}">
              <a16:creationId xmlns:a16="http://schemas.microsoft.com/office/drawing/2014/main" id="{5F627B3E-D164-4D2E-8C9A-B9C8DADBB6B7}"/>
            </a:ext>
          </a:extLst>
        </xdr:cNvPr>
        <xdr:cNvCxnSpPr/>
      </xdr:nvCxnSpPr>
      <xdr:spPr>
        <a:xfrm flipV="1">
          <a:off x="6972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DBE758A8-8A03-4F0C-AD08-AE81187532A2}"/>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DEF35F2B-1454-4478-BD99-48BA3318222B}"/>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C23FCE1D-1D3E-4BEF-8214-0EE19A9D9759}"/>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3B5D4B37-E46F-4B85-995D-02CA68714264}"/>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45" name="n_1mainValue【図書館】&#10;一人当たり面積">
          <a:extLst>
            <a:ext uri="{FF2B5EF4-FFF2-40B4-BE49-F238E27FC236}">
              <a16:creationId xmlns:a16="http://schemas.microsoft.com/office/drawing/2014/main" id="{1CB1E4CC-81E4-43AA-9D38-E339E8614B43}"/>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6" name="n_2mainValue【図書館】&#10;一人当たり面積">
          <a:extLst>
            <a:ext uri="{FF2B5EF4-FFF2-40B4-BE49-F238E27FC236}">
              <a16:creationId xmlns:a16="http://schemas.microsoft.com/office/drawing/2014/main" id="{EE88B7D1-2B9C-44D6-9C94-8BEECA7430AB}"/>
            </a:ext>
          </a:extLst>
        </xdr:cNvPr>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35577</xdr:rowOff>
    </xdr:from>
    <xdr:ext cx="469744" cy="259045"/>
    <xdr:sp macro="" textlink="">
      <xdr:nvSpPr>
        <xdr:cNvPr id="147" name="n_3mainValue【図書館】&#10;一人当たり面積">
          <a:extLst>
            <a:ext uri="{FF2B5EF4-FFF2-40B4-BE49-F238E27FC236}">
              <a16:creationId xmlns:a16="http://schemas.microsoft.com/office/drawing/2014/main" id="{91144E44-7891-427B-8C12-9BDF78EE51C1}"/>
            </a:ext>
          </a:extLst>
        </xdr:cNvPr>
        <xdr:cNvSpPr txBox="1"/>
      </xdr:nvSpPr>
      <xdr:spPr>
        <a:xfrm>
          <a:off x="7626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8" name="n_4mainValue【図書館】&#10;一人当たり面積">
          <a:extLst>
            <a:ext uri="{FF2B5EF4-FFF2-40B4-BE49-F238E27FC236}">
              <a16:creationId xmlns:a16="http://schemas.microsoft.com/office/drawing/2014/main" id="{0DA9130D-172E-411C-BBD8-59CA4E5042F7}"/>
            </a:ext>
          </a:extLst>
        </xdr:cNvPr>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4BE4E75-ADF2-4614-A89A-57A33490E7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4DD5A44-BCE5-457F-BF6B-792538E1B3D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8B4A493-E180-4D31-B8E3-ECBD983076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592E7BF-E238-4A37-8D02-D805D1BF4F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2F4BF08-6760-4B6B-9DE3-E0AF04885B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0C62B08-DCB3-4E56-BD26-299C348EE7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E98E826-98B3-49FA-8E55-8B4FD8E59F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6E9CF2F-E3AE-4D91-B1A7-3DC306A83B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50617AB-69E3-4FAA-9318-02AA2D172A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93C9CD5-18E2-4C48-BB9C-BD3C83736A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CD0CDF1-13C7-4526-9F4B-39B7DCDB451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363AEEF-F169-44E4-9EA6-FEF8D86D689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04861B6-C7C7-4893-9959-A3FB2991F06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6412095-9670-4922-A0BC-8EBC6242A0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FD9D75A-B1CA-4FD9-82DF-87633E38175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3F3C08F-49F0-4746-8670-6000AD4E026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CD580FD-3078-42E7-AB70-01179946EF5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8B50744-E6E9-40A3-A8B3-BBB854B5E7D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CFCB899-0058-4416-AB63-B5E95E0414E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A3D464E-2736-46E9-A7CF-A483A010E4F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DA6302F-0C55-4CF4-923F-293E96A253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CD340CB-A94B-45F0-981C-2FC1BAABD84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6FDB902-1AE6-49B5-BAE4-6E28878B0B0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184DD9F-C176-4804-B70A-43628C8D8A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1A4720A-3AC5-45F0-BB45-C22D4B2D2DD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199BFB9F-6871-4B2E-A466-95D7F2E1C0AE}"/>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7D88D157-49B2-4A0B-A1FA-0B8288C86A22}"/>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A8140200-769E-4456-BC1E-E8E0B02C447C}"/>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7FE892B0-129F-4AE8-ACBA-AFA846338101}"/>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F821B4AC-837A-410A-A889-782C38F3F4A3}"/>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A4954DA-0558-4664-A6EE-2308C8AFEF48}"/>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34BB251-5F90-439B-BC5C-B9550019E88F}"/>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17FF37F0-EF6F-4179-8145-E1BD351C3EC9}"/>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D067FDE-3828-4C58-A17E-ECF44B9DFEDD}"/>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6C3124E6-5963-42A5-9BF0-8F657CFCA9C1}"/>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CE529AE8-BDC7-4A53-88FB-51FF734C0DFF}"/>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419030F-2D49-49BF-AA2C-DC751BBCA6D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3E0D769-02C3-4EB7-A301-4AD7064488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EF94E34-849A-4F87-9D3D-0CB263E935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37E7C3D-1035-4CE4-B2B5-C0273BF38A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B0ED691-BE4A-4D4C-9C2C-F07B21732C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90" name="楕円 189">
          <a:extLst>
            <a:ext uri="{FF2B5EF4-FFF2-40B4-BE49-F238E27FC236}">
              <a16:creationId xmlns:a16="http://schemas.microsoft.com/office/drawing/2014/main" id="{048A2C86-17D0-4849-A1C3-CEC44B30AE4A}"/>
            </a:ext>
          </a:extLst>
        </xdr:cNvPr>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47EAF946-C691-4B86-BA51-513518AE1E6A}"/>
            </a:ext>
          </a:extLst>
        </xdr:cNvPr>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92" name="楕円 191">
          <a:extLst>
            <a:ext uri="{FF2B5EF4-FFF2-40B4-BE49-F238E27FC236}">
              <a16:creationId xmlns:a16="http://schemas.microsoft.com/office/drawing/2014/main" id="{A99BC2CB-D6C1-4272-9B88-434014371D97}"/>
            </a:ext>
          </a:extLst>
        </xdr:cNvPr>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161653</xdr:rowOff>
    </xdr:to>
    <xdr:cxnSp macro="">
      <xdr:nvCxnSpPr>
        <xdr:cNvPr id="193" name="直線コネクタ 192">
          <a:extLst>
            <a:ext uri="{FF2B5EF4-FFF2-40B4-BE49-F238E27FC236}">
              <a16:creationId xmlns:a16="http://schemas.microsoft.com/office/drawing/2014/main" id="{4E97D28E-DB3E-432F-B979-02A83349843F}"/>
            </a:ext>
          </a:extLst>
        </xdr:cNvPr>
        <xdr:cNvCxnSpPr/>
      </xdr:nvCxnSpPr>
      <xdr:spPr>
        <a:xfrm>
          <a:off x="3797300" y="1057928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4" name="楕円 193">
          <a:extLst>
            <a:ext uri="{FF2B5EF4-FFF2-40B4-BE49-F238E27FC236}">
              <a16:creationId xmlns:a16="http://schemas.microsoft.com/office/drawing/2014/main" id="{589A5F89-D000-4F05-912B-377E67C486DB}"/>
            </a:ext>
          </a:extLst>
        </xdr:cNvPr>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120831</xdr:rowOff>
    </xdr:to>
    <xdr:cxnSp macro="">
      <xdr:nvCxnSpPr>
        <xdr:cNvPr id="195" name="直線コネクタ 194">
          <a:extLst>
            <a:ext uri="{FF2B5EF4-FFF2-40B4-BE49-F238E27FC236}">
              <a16:creationId xmlns:a16="http://schemas.microsoft.com/office/drawing/2014/main" id="{5C74A25E-5E41-4C7E-B86D-9F4EED7EF6F2}"/>
            </a:ext>
          </a:extLst>
        </xdr:cNvPr>
        <xdr:cNvCxnSpPr/>
      </xdr:nvCxnSpPr>
      <xdr:spPr>
        <a:xfrm>
          <a:off x="2908300" y="105417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6" name="楕円 195">
          <a:extLst>
            <a:ext uri="{FF2B5EF4-FFF2-40B4-BE49-F238E27FC236}">
              <a16:creationId xmlns:a16="http://schemas.microsoft.com/office/drawing/2014/main" id="{409F560C-4F02-4BA3-B42A-4217EBA6AE0D}"/>
            </a:ext>
          </a:extLst>
        </xdr:cNvPr>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83276</xdr:rowOff>
    </xdr:to>
    <xdr:cxnSp macro="">
      <xdr:nvCxnSpPr>
        <xdr:cNvPr id="197" name="直線コネクタ 196">
          <a:extLst>
            <a:ext uri="{FF2B5EF4-FFF2-40B4-BE49-F238E27FC236}">
              <a16:creationId xmlns:a16="http://schemas.microsoft.com/office/drawing/2014/main" id="{A57FC5A4-3970-4E98-B90B-A044E234C63E}"/>
            </a:ext>
          </a:extLst>
        </xdr:cNvPr>
        <xdr:cNvCxnSpPr/>
      </xdr:nvCxnSpPr>
      <xdr:spPr>
        <a:xfrm>
          <a:off x="2019300" y="105123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8" name="楕円 197">
          <a:extLst>
            <a:ext uri="{FF2B5EF4-FFF2-40B4-BE49-F238E27FC236}">
              <a16:creationId xmlns:a16="http://schemas.microsoft.com/office/drawing/2014/main" id="{6E8644C8-EEEF-4188-B7BB-C5FCDCD74866}"/>
            </a:ext>
          </a:extLst>
        </xdr:cNvPr>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53884</xdr:rowOff>
    </xdr:to>
    <xdr:cxnSp macro="">
      <xdr:nvCxnSpPr>
        <xdr:cNvPr id="199" name="直線コネクタ 198">
          <a:extLst>
            <a:ext uri="{FF2B5EF4-FFF2-40B4-BE49-F238E27FC236}">
              <a16:creationId xmlns:a16="http://schemas.microsoft.com/office/drawing/2014/main" id="{E91CCA2D-4B84-4EF8-A77E-05C03DC6F45E}"/>
            </a:ext>
          </a:extLst>
        </xdr:cNvPr>
        <xdr:cNvCxnSpPr/>
      </xdr:nvCxnSpPr>
      <xdr:spPr>
        <a:xfrm>
          <a:off x="1130300" y="104437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B13E03F4-A716-49EA-AD7E-8550C47FDCFF}"/>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B9EA0A2B-3091-4FCC-8B7E-4D21104C8011}"/>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E5F79D5F-DAE4-4585-9C88-4D72C2D86A83}"/>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82452072-AB13-4B40-B8BB-2446E203C4D8}"/>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204" name="n_1mainValue【体育館・プール】&#10;有形固定資産減価償却率">
          <a:extLst>
            <a:ext uri="{FF2B5EF4-FFF2-40B4-BE49-F238E27FC236}">
              <a16:creationId xmlns:a16="http://schemas.microsoft.com/office/drawing/2014/main" id="{792E02FB-E9A5-4553-940D-CADCE512B296}"/>
            </a:ext>
          </a:extLst>
        </xdr:cNvPr>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5" name="n_2mainValue【体育館・プール】&#10;有形固定資産減価償却率">
          <a:extLst>
            <a:ext uri="{FF2B5EF4-FFF2-40B4-BE49-F238E27FC236}">
              <a16:creationId xmlns:a16="http://schemas.microsoft.com/office/drawing/2014/main" id="{EC7130D0-8A44-496B-BEDC-4014282A0FF6}"/>
            </a:ext>
          </a:extLst>
        </xdr:cNvPr>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6" name="n_3mainValue【体育館・プール】&#10;有形固定資産減価償却率">
          <a:extLst>
            <a:ext uri="{FF2B5EF4-FFF2-40B4-BE49-F238E27FC236}">
              <a16:creationId xmlns:a16="http://schemas.microsoft.com/office/drawing/2014/main" id="{CF684DD3-B53A-48EA-B29D-DF7B0F56EC64}"/>
            </a:ext>
          </a:extLst>
        </xdr:cNvPr>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7" name="n_4mainValue【体育館・プール】&#10;有形固定資産減価償却率">
          <a:extLst>
            <a:ext uri="{FF2B5EF4-FFF2-40B4-BE49-F238E27FC236}">
              <a16:creationId xmlns:a16="http://schemas.microsoft.com/office/drawing/2014/main" id="{65251C1F-881F-44BE-AAE5-BBCCAB0BF286}"/>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1B2D21B-A264-4465-A6E5-CBF866C026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2EE4F93-EE5D-49F2-A48C-2F9B580A94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6B24D2E-08ED-4DB1-ABBC-617421515F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3BA530B-7F48-47F1-91B6-D16058C1D2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A6ED33D-F9BC-4D94-A188-41BBF59420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563F7A8-E8FC-4400-869B-0550201484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353DEB4-0EA2-4644-9907-AC62CD1303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3986CDD-4A8B-4F11-9934-046AB0C73D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19B1521-9662-4476-968D-FED666B26AE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98DA6DD-DFAC-4467-994D-9C44C5D9B6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9E7DAB3-1F15-4E50-957D-3EA89CDABF0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90AF82A1-6771-4EA8-A8CA-79F68D9461F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9442376-511E-4CC4-9D94-1352D953C80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C5AD138-1957-47C5-BFC0-C8F98CBAF7C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019342D-0E9C-4209-83D2-FA70971528F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586E386-9A77-4A8A-957F-2E0A2E59A22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FA4D938B-C799-4356-99C7-EB87522B064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40B1022-875B-4DC2-BCE4-56D27ABDF08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D17B0B43-36BF-48AA-9E0E-DE696E24FCF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76CCA85-9BA9-4C60-8D50-EBA19EFC168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2972668-3A9F-49BD-B17F-708BE047DC4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17BD9F75-C435-452C-BB3B-A92C43937C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82FF5C9B-E0AF-4781-8C22-58C406D47D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864FEC15-8445-490E-90EC-FC954FA79BE5}"/>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9CC1773F-D057-4231-BA35-731B66CAD85C}"/>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2E2218C3-0C29-49E3-8582-6BEB0E0A4B21}"/>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17ABB20C-FCEA-439B-A3E6-F53C4F149334}"/>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E53117EB-44C0-4554-B34C-29E50B24697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DCDDF4E3-E84E-4BB2-B1B7-2930644D5691}"/>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B999E3E5-0057-44B2-99E9-490373247698}"/>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1922D932-83B3-49BA-801D-D8510F4D2AE8}"/>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1897EBB5-99A4-4AF0-AB58-09AFD43C3645}"/>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3749888E-A2E3-4AA4-962E-97F0082BD9E9}"/>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E041732E-B7DC-4CD3-B188-BE75B6629A89}"/>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1A43496-4C39-4DE2-93FF-81B1332424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A2129AD-20B4-421E-B070-F53527C63A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FA8D32-6E16-4C37-BD55-5B4834122E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91AF485-9C9B-4463-B182-2392D883B7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11526A0-33FC-4FE4-B3E7-0F20F2B3A7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128270</xdr:rowOff>
    </xdr:from>
    <xdr:to>
      <xdr:col>55</xdr:col>
      <xdr:colOff>50800</xdr:colOff>
      <xdr:row>62</xdr:row>
      <xdr:rowOff>58420</xdr:rowOff>
    </xdr:to>
    <xdr:sp macro="" textlink="">
      <xdr:nvSpPr>
        <xdr:cNvPr id="247" name="楕円 246">
          <a:extLst>
            <a:ext uri="{FF2B5EF4-FFF2-40B4-BE49-F238E27FC236}">
              <a16:creationId xmlns:a16="http://schemas.microsoft.com/office/drawing/2014/main" id="{38E6FDD7-EF1C-49B5-A847-75AA48BA292B}"/>
            </a:ext>
          </a:extLst>
        </xdr:cNvPr>
        <xdr:cNvSpPr/>
      </xdr:nvSpPr>
      <xdr:spPr>
        <a:xfrm>
          <a:off x="10426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151147</xdr:rowOff>
    </xdr:from>
    <xdr:ext cx="469744" cy="259045"/>
    <xdr:sp macro="" textlink="">
      <xdr:nvSpPr>
        <xdr:cNvPr id="248" name="【体育館・プール】&#10;一人当たり面積該当値テキスト">
          <a:extLst>
            <a:ext uri="{FF2B5EF4-FFF2-40B4-BE49-F238E27FC236}">
              <a16:creationId xmlns:a16="http://schemas.microsoft.com/office/drawing/2014/main" id="{312E011D-AD9A-44C2-91E8-92B79BA0DD2B}"/>
            </a:ext>
          </a:extLst>
        </xdr:cNvPr>
        <xdr:cNvSpPr txBox="1"/>
      </xdr:nvSpPr>
      <xdr:spPr>
        <a:xfrm>
          <a:off x="10515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133985</xdr:rowOff>
    </xdr:from>
    <xdr:to>
      <xdr:col>50</xdr:col>
      <xdr:colOff>165100</xdr:colOff>
      <xdr:row>62</xdr:row>
      <xdr:rowOff>64135</xdr:rowOff>
    </xdr:to>
    <xdr:sp macro="" textlink="">
      <xdr:nvSpPr>
        <xdr:cNvPr id="249" name="楕円 248">
          <a:extLst>
            <a:ext uri="{FF2B5EF4-FFF2-40B4-BE49-F238E27FC236}">
              <a16:creationId xmlns:a16="http://schemas.microsoft.com/office/drawing/2014/main" id="{9184EC47-CC32-4220-BA0C-A1D10EF11778}"/>
            </a:ext>
          </a:extLst>
        </xdr:cNvPr>
        <xdr:cNvSpPr/>
      </xdr:nvSpPr>
      <xdr:spPr>
        <a:xfrm>
          <a:off x="958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7620</xdr:rowOff>
    </xdr:from>
    <xdr:to>
      <xdr:col>55</xdr:col>
      <xdr:colOff>0</xdr:colOff>
      <xdr:row>62</xdr:row>
      <xdr:rowOff>13335</xdr:rowOff>
    </xdr:to>
    <xdr:cxnSp macro="">
      <xdr:nvCxnSpPr>
        <xdr:cNvPr id="250" name="直線コネクタ 249">
          <a:extLst>
            <a:ext uri="{FF2B5EF4-FFF2-40B4-BE49-F238E27FC236}">
              <a16:creationId xmlns:a16="http://schemas.microsoft.com/office/drawing/2014/main" id="{134C7A9F-4632-4B0F-A4AC-57E145E0D428}"/>
            </a:ext>
          </a:extLst>
        </xdr:cNvPr>
        <xdr:cNvCxnSpPr/>
      </xdr:nvCxnSpPr>
      <xdr:spPr>
        <a:xfrm flipV="1">
          <a:off x="9639300" y="106375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137795</xdr:rowOff>
    </xdr:from>
    <xdr:to>
      <xdr:col>46</xdr:col>
      <xdr:colOff>38100</xdr:colOff>
      <xdr:row>62</xdr:row>
      <xdr:rowOff>67945</xdr:rowOff>
    </xdr:to>
    <xdr:sp macro="" textlink="">
      <xdr:nvSpPr>
        <xdr:cNvPr id="251" name="楕円 250">
          <a:extLst>
            <a:ext uri="{FF2B5EF4-FFF2-40B4-BE49-F238E27FC236}">
              <a16:creationId xmlns:a16="http://schemas.microsoft.com/office/drawing/2014/main" id="{96F1995B-6B49-4E2F-BE9D-79A731F125EF}"/>
            </a:ext>
          </a:extLst>
        </xdr:cNvPr>
        <xdr:cNvSpPr/>
      </xdr:nvSpPr>
      <xdr:spPr>
        <a:xfrm>
          <a:off x="869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xdr:rowOff>
    </xdr:from>
    <xdr:to>
      <xdr:col>50</xdr:col>
      <xdr:colOff>114300</xdr:colOff>
      <xdr:row>62</xdr:row>
      <xdr:rowOff>17145</xdr:rowOff>
    </xdr:to>
    <xdr:cxnSp macro="">
      <xdr:nvCxnSpPr>
        <xdr:cNvPr id="252" name="直線コネクタ 251">
          <a:extLst>
            <a:ext uri="{FF2B5EF4-FFF2-40B4-BE49-F238E27FC236}">
              <a16:creationId xmlns:a16="http://schemas.microsoft.com/office/drawing/2014/main" id="{4EDEAFDF-D6B2-4B02-B8A1-8B1A79E4D2DC}"/>
            </a:ext>
          </a:extLst>
        </xdr:cNvPr>
        <xdr:cNvCxnSpPr/>
      </xdr:nvCxnSpPr>
      <xdr:spPr>
        <a:xfrm flipV="1">
          <a:off x="8750300" y="106432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122555</xdr:rowOff>
    </xdr:from>
    <xdr:to>
      <xdr:col>41</xdr:col>
      <xdr:colOff>101600</xdr:colOff>
      <xdr:row>62</xdr:row>
      <xdr:rowOff>52705</xdr:rowOff>
    </xdr:to>
    <xdr:sp macro="" textlink="">
      <xdr:nvSpPr>
        <xdr:cNvPr id="253" name="楕円 252">
          <a:extLst>
            <a:ext uri="{FF2B5EF4-FFF2-40B4-BE49-F238E27FC236}">
              <a16:creationId xmlns:a16="http://schemas.microsoft.com/office/drawing/2014/main" id="{1EE1D5B1-27A7-4556-A959-24C4C24D73B7}"/>
            </a:ext>
          </a:extLst>
        </xdr:cNvPr>
        <xdr:cNvSpPr/>
      </xdr:nvSpPr>
      <xdr:spPr>
        <a:xfrm>
          <a:off x="781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1905</xdr:rowOff>
    </xdr:from>
    <xdr:to>
      <xdr:col>45</xdr:col>
      <xdr:colOff>177800</xdr:colOff>
      <xdr:row>62</xdr:row>
      <xdr:rowOff>17145</xdr:rowOff>
    </xdr:to>
    <xdr:cxnSp macro="">
      <xdr:nvCxnSpPr>
        <xdr:cNvPr id="254" name="直線コネクタ 253">
          <a:extLst>
            <a:ext uri="{FF2B5EF4-FFF2-40B4-BE49-F238E27FC236}">
              <a16:creationId xmlns:a16="http://schemas.microsoft.com/office/drawing/2014/main" id="{B9FB02DF-DA4E-4D5A-8A92-3E6B08F4164E}"/>
            </a:ext>
          </a:extLst>
        </xdr:cNvPr>
        <xdr:cNvCxnSpPr/>
      </xdr:nvCxnSpPr>
      <xdr:spPr>
        <a:xfrm>
          <a:off x="7861300" y="106318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99695</xdr:rowOff>
    </xdr:from>
    <xdr:to>
      <xdr:col>36</xdr:col>
      <xdr:colOff>165100</xdr:colOff>
      <xdr:row>62</xdr:row>
      <xdr:rowOff>29845</xdr:rowOff>
    </xdr:to>
    <xdr:sp macro="" textlink="">
      <xdr:nvSpPr>
        <xdr:cNvPr id="255" name="楕円 254">
          <a:extLst>
            <a:ext uri="{FF2B5EF4-FFF2-40B4-BE49-F238E27FC236}">
              <a16:creationId xmlns:a16="http://schemas.microsoft.com/office/drawing/2014/main" id="{E7759302-566D-4DA5-A1B7-E3C2AD337B00}"/>
            </a:ext>
          </a:extLst>
        </xdr:cNvPr>
        <xdr:cNvSpPr/>
      </xdr:nvSpPr>
      <xdr:spPr>
        <a:xfrm>
          <a:off x="692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150495</xdr:rowOff>
    </xdr:from>
    <xdr:to>
      <xdr:col>41</xdr:col>
      <xdr:colOff>50800</xdr:colOff>
      <xdr:row>62</xdr:row>
      <xdr:rowOff>1905</xdr:rowOff>
    </xdr:to>
    <xdr:cxnSp macro="">
      <xdr:nvCxnSpPr>
        <xdr:cNvPr id="256" name="直線コネクタ 255">
          <a:extLst>
            <a:ext uri="{FF2B5EF4-FFF2-40B4-BE49-F238E27FC236}">
              <a16:creationId xmlns:a16="http://schemas.microsoft.com/office/drawing/2014/main" id="{6AF06C91-516B-43C5-B873-3FF688F61190}"/>
            </a:ext>
          </a:extLst>
        </xdr:cNvPr>
        <xdr:cNvCxnSpPr/>
      </xdr:nvCxnSpPr>
      <xdr:spPr>
        <a:xfrm>
          <a:off x="6972300" y="10608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D8DD6C1C-5A6D-4470-9C2F-01D477969AFF}"/>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6F1844D9-A5A8-43D2-99FD-1B9080D41066}"/>
            </a:ext>
          </a:extLst>
        </xdr:cNvPr>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7C2463FB-9290-4CE0-A545-49D3A310A880}"/>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a:extLst>
            <a:ext uri="{FF2B5EF4-FFF2-40B4-BE49-F238E27FC236}">
              <a16:creationId xmlns:a16="http://schemas.microsoft.com/office/drawing/2014/main" id="{1E3C6BC1-9F79-4830-87D1-C54EC7108203}"/>
            </a:ext>
          </a:extLst>
        </xdr:cNvPr>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80662</xdr:rowOff>
    </xdr:from>
    <xdr:ext cx="469744" cy="259045"/>
    <xdr:sp macro="" textlink="">
      <xdr:nvSpPr>
        <xdr:cNvPr id="261" name="n_1mainValue【体育館・プール】&#10;一人当たり面積">
          <a:extLst>
            <a:ext uri="{FF2B5EF4-FFF2-40B4-BE49-F238E27FC236}">
              <a16:creationId xmlns:a16="http://schemas.microsoft.com/office/drawing/2014/main" id="{A75BAF29-BE21-42FD-A43C-754C422074C8}"/>
            </a:ext>
          </a:extLst>
        </xdr:cNvPr>
        <xdr:cNvSpPr txBox="1"/>
      </xdr:nvSpPr>
      <xdr:spPr>
        <a:xfrm>
          <a:off x="9391727"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84472</xdr:rowOff>
    </xdr:from>
    <xdr:ext cx="469744" cy="259045"/>
    <xdr:sp macro="" textlink="">
      <xdr:nvSpPr>
        <xdr:cNvPr id="262" name="n_2mainValue【体育館・プール】&#10;一人当たり面積">
          <a:extLst>
            <a:ext uri="{FF2B5EF4-FFF2-40B4-BE49-F238E27FC236}">
              <a16:creationId xmlns:a16="http://schemas.microsoft.com/office/drawing/2014/main" id="{12AA8E16-8160-41AC-A59B-CD3DF218C2B7}"/>
            </a:ext>
          </a:extLst>
        </xdr:cNvPr>
        <xdr:cNvSpPr txBox="1"/>
      </xdr:nvSpPr>
      <xdr:spPr>
        <a:xfrm>
          <a:off x="8515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43832</xdr:rowOff>
    </xdr:from>
    <xdr:ext cx="469744" cy="259045"/>
    <xdr:sp macro="" textlink="">
      <xdr:nvSpPr>
        <xdr:cNvPr id="263" name="n_3mainValue【体育館・プール】&#10;一人当たり面積">
          <a:extLst>
            <a:ext uri="{FF2B5EF4-FFF2-40B4-BE49-F238E27FC236}">
              <a16:creationId xmlns:a16="http://schemas.microsoft.com/office/drawing/2014/main" id="{BA848FAF-CD9C-4A72-92B6-1EEE5B3EA908}"/>
            </a:ext>
          </a:extLst>
        </xdr:cNvPr>
        <xdr:cNvSpPr txBox="1"/>
      </xdr:nvSpPr>
      <xdr:spPr>
        <a:xfrm>
          <a:off x="762642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46372</xdr:rowOff>
    </xdr:from>
    <xdr:ext cx="469744" cy="259045"/>
    <xdr:sp macro="" textlink="">
      <xdr:nvSpPr>
        <xdr:cNvPr id="264" name="n_4mainValue【体育館・プール】&#10;一人当たり面積">
          <a:extLst>
            <a:ext uri="{FF2B5EF4-FFF2-40B4-BE49-F238E27FC236}">
              <a16:creationId xmlns:a16="http://schemas.microsoft.com/office/drawing/2014/main" id="{80AEF8A8-457E-41CC-8FF8-FD3E7FA20721}"/>
            </a:ext>
          </a:extLst>
        </xdr:cNvPr>
        <xdr:cNvSpPr txBox="1"/>
      </xdr:nvSpPr>
      <xdr:spPr>
        <a:xfrm>
          <a:off x="6737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88D238B-3381-4190-AE08-B3BCCD0B83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673F905-4E64-4658-8DC5-BDABDA9661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92C0E467-A0D8-429A-A7A5-8C347396173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9E307FB-9F04-4D32-960C-DB4566460D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D51EC97-6CE3-454A-AF97-7AB4FD898A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31E1B02-D575-4FE1-A260-BD2ECBB7C2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5CBEB72-D083-406E-99A9-F45733A2B6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6159D85-A2E8-4440-8160-6228516D0A1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1E460AA-29BE-4CF7-8AFD-B684A09088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1A4CA56-1416-443B-8920-52050BBF00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A99C880-A7E6-4BE7-8105-99824DB5BCF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0C605B4-8A06-4E78-877F-76A18398B8A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52EE93C-6D35-419E-B443-8116FF589CF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FDA336AA-0301-4FAB-A0CA-88D58736DBA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3344111-F5E1-4852-A5D8-FDB6881A43D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8B37DBB-6C4A-4E1E-BD0C-1758AA71235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E7A8CEF-9497-4CE6-9C41-8E0BD106048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45C9CBE-4A1F-427F-9FEE-41C3721D6FD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FD096A0F-63BB-4EE7-866C-84B6A05D567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83C02C0B-E326-444D-96C3-57837D4C511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3741D9A-12FA-4EB1-9371-D97B1E83737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090B1AF-7E99-4AB2-99A3-DCF553B6C11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CB63C7B-713F-4F0A-9F18-82C16BC4BB3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342ED267-450E-447E-9917-35C791C50F5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CB97E30B-08B5-483E-9409-1418BF4924DE}"/>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7C4C3DE8-3C21-4C08-8F9B-FEDEF13D8894}"/>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9A979C58-6590-4611-8B1F-088021D75B8D}"/>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37FB8F07-92A7-464B-9918-8E4016E6375F}"/>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D55C3C1B-B79E-4914-BD9F-19EB977BB598}"/>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664BE6AD-035B-40F3-A5DA-118376E25A22}"/>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90593C8B-3A63-4410-9BD9-123869CE4882}"/>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A48AF450-79EE-4974-B06D-31AE4A20EB9B}"/>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14D28E65-9B18-4016-BB97-E7701696DCF3}"/>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AB053A74-9E8E-48C9-B662-9A9A78CDEE44}"/>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38E2860-D6C6-4DB1-9D79-69E11997D20C}"/>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7FF59D8-6264-4739-AF69-6700FFFB2C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7A88C71-24DC-4530-9D2C-C8448FB7127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5DEFBD8-317B-470A-A201-117D71E964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399ED08-62CC-4F43-B0FE-B0AB25E98D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D68F5E2-F5C1-48E2-8AC3-4C59A42F6B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305" name="楕円 304">
          <a:extLst>
            <a:ext uri="{FF2B5EF4-FFF2-40B4-BE49-F238E27FC236}">
              <a16:creationId xmlns:a16="http://schemas.microsoft.com/office/drawing/2014/main" id="{BE25C625-A979-4D27-86C6-682FACC38D86}"/>
            </a:ext>
          </a:extLst>
        </xdr:cNvPr>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21DF0476-8030-4CB1-BEE1-FE5B9E8DC913}"/>
            </a:ext>
          </a:extLst>
        </xdr:cNvPr>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7" name="楕円 306">
          <a:extLst>
            <a:ext uri="{FF2B5EF4-FFF2-40B4-BE49-F238E27FC236}">
              <a16:creationId xmlns:a16="http://schemas.microsoft.com/office/drawing/2014/main" id="{ED450A77-91A8-46A3-A2B4-200F26BB50E5}"/>
            </a:ext>
          </a:extLst>
        </xdr:cNvPr>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133350</xdr:rowOff>
    </xdr:to>
    <xdr:cxnSp macro="">
      <xdr:nvCxnSpPr>
        <xdr:cNvPr id="308" name="直線コネクタ 307">
          <a:extLst>
            <a:ext uri="{FF2B5EF4-FFF2-40B4-BE49-F238E27FC236}">
              <a16:creationId xmlns:a16="http://schemas.microsoft.com/office/drawing/2014/main" id="{CC099427-20B4-41CA-BA1D-5A4E07F849ED}"/>
            </a:ext>
          </a:extLst>
        </xdr:cNvPr>
        <xdr:cNvCxnSpPr/>
      </xdr:nvCxnSpPr>
      <xdr:spPr>
        <a:xfrm>
          <a:off x="3797300" y="143198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309" name="楕円 308">
          <a:extLst>
            <a:ext uri="{FF2B5EF4-FFF2-40B4-BE49-F238E27FC236}">
              <a16:creationId xmlns:a16="http://schemas.microsoft.com/office/drawing/2014/main" id="{98A5C709-941D-4B97-9F04-663AA5DDCC82}"/>
            </a:ext>
          </a:extLst>
        </xdr:cNvPr>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45720</xdr:rowOff>
    </xdr:from>
    <xdr:to>
      <xdr:col>19</xdr:col>
      <xdr:colOff>177800</xdr:colOff>
      <xdr:row>83</xdr:row>
      <xdr:rowOff>89536</xdr:rowOff>
    </xdr:to>
    <xdr:cxnSp macro="">
      <xdr:nvCxnSpPr>
        <xdr:cNvPr id="310" name="直線コネクタ 309">
          <a:extLst>
            <a:ext uri="{FF2B5EF4-FFF2-40B4-BE49-F238E27FC236}">
              <a16:creationId xmlns:a16="http://schemas.microsoft.com/office/drawing/2014/main" id="{CDE6C41F-5CD7-488E-84C2-C2B6291D9E5A}"/>
            </a:ext>
          </a:extLst>
        </xdr:cNvPr>
        <xdr:cNvCxnSpPr/>
      </xdr:nvCxnSpPr>
      <xdr:spPr>
        <a:xfrm>
          <a:off x="2908300" y="14276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11" name="楕円 310">
          <a:extLst>
            <a:ext uri="{FF2B5EF4-FFF2-40B4-BE49-F238E27FC236}">
              <a16:creationId xmlns:a16="http://schemas.microsoft.com/office/drawing/2014/main" id="{C32F4543-5966-4093-8117-1AA32D4DB536}"/>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83</xdr:row>
      <xdr:rowOff>45720</xdr:rowOff>
    </xdr:to>
    <xdr:cxnSp macro="">
      <xdr:nvCxnSpPr>
        <xdr:cNvPr id="312" name="直線コネクタ 311">
          <a:extLst>
            <a:ext uri="{FF2B5EF4-FFF2-40B4-BE49-F238E27FC236}">
              <a16:creationId xmlns:a16="http://schemas.microsoft.com/office/drawing/2014/main" id="{1C788A8E-E214-4B16-A78C-0E04F87BA26E}"/>
            </a:ext>
          </a:extLst>
        </xdr:cNvPr>
        <xdr:cNvCxnSpPr/>
      </xdr:nvCxnSpPr>
      <xdr:spPr>
        <a:xfrm>
          <a:off x="2019300" y="141732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13" name="楕円 312">
          <a:extLst>
            <a:ext uri="{FF2B5EF4-FFF2-40B4-BE49-F238E27FC236}">
              <a16:creationId xmlns:a16="http://schemas.microsoft.com/office/drawing/2014/main" id="{02E78AFF-BBE5-487F-ADD6-9BAA49A1F746}"/>
            </a:ext>
          </a:extLst>
        </xdr:cNvPr>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70486</xdr:rowOff>
    </xdr:from>
    <xdr:to>
      <xdr:col>10</xdr:col>
      <xdr:colOff>114300</xdr:colOff>
      <xdr:row>82</xdr:row>
      <xdr:rowOff>114300</xdr:rowOff>
    </xdr:to>
    <xdr:cxnSp macro="">
      <xdr:nvCxnSpPr>
        <xdr:cNvPr id="314" name="直線コネクタ 313">
          <a:extLst>
            <a:ext uri="{FF2B5EF4-FFF2-40B4-BE49-F238E27FC236}">
              <a16:creationId xmlns:a16="http://schemas.microsoft.com/office/drawing/2014/main" id="{F325871E-2DCA-4674-BD6E-95433455C292}"/>
            </a:ext>
          </a:extLst>
        </xdr:cNvPr>
        <xdr:cNvCxnSpPr/>
      </xdr:nvCxnSpPr>
      <xdr:spPr>
        <a:xfrm>
          <a:off x="1130300" y="14129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DB8C89C6-3CB0-4CB0-B34C-3E7CC4B9583F}"/>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8BE6C76F-8B9D-4893-8943-185691369B88}"/>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848E9D93-42E2-4703-868A-72541159B832}"/>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C5A82CD9-7440-4939-A52C-6CCEAC15EBCC}"/>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19" name="n_1mainValue【福祉施設】&#10;有形固定資産減価償却率">
          <a:extLst>
            <a:ext uri="{FF2B5EF4-FFF2-40B4-BE49-F238E27FC236}">
              <a16:creationId xmlns:a16="http://schemas.microsoft.com/office/drawing/2014/main" id="{B99E6E57-226F-43C6-B841-B08471D6395C}"/>
            </a:ext>
          </a:extLst>
        </xdr:cNvPr>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320" name="n_2mainValue【福祉施設】&#10;有形固定資産減価償却率">
          <a:extLst>
            <a:ext uri="{FF2B5EF4-FFF2-40B4-BE49-F238E27FC236}">
              <a16:creationId xmlns:a16="http://schemas.microsoft.com/office/drawing/2014/main" id="{42519C73-11C7-4EF1-8B67-6F4D5527302D}"/>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21" name="n_3mainValue【福祉施設】&#10;有形固定資産減価償却率">
          <a:extLst>
            <a:ext uri="{FF2B5EF4-FFF2-40B4-BE49-F238E27FC236}">
              <a16:creationId xmlns:a16="http://schemas.microsoft.com/office/drawing/2014/main" id="{BF1A82D2-E3B3-4C92-9A28-FDD43571A0BE}"/>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22" name="n_4mainValue【福祉施設】&#10;有形固定資産減価償却率">
          <a:extLst>
            <a:ext uri="{FF2B5EF4-FFF2-40B4-BE49-F238E27FC236}">
              <a16:creationId xmlns:a16="http://schemas.microsoft.com/office/drawing/2014/main" id="{71C6013B-EB59-49F2-8F17-2457CC9F8D65}"/>
            </a:ext>
          </a:extLst>
        </xdr:cNvPr>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7D92C97-CDD8-49FD-89F2-32ACF75E91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F9573F5-0588-4E83-8885-2FDB2C0521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756DDA8-1DC2-483A-847C-6591B86CB8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80063F7-234E-4A90-9CF8-A92F182CEBC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89AF647-419C-40CC-AC66-AECF1EB555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2DBDEA02-40E0-4BF2-85A9-4F57650B58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D3622D1-15C6-48B8-A9B5-98F443D74B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3914535-A0B7-4CBB-9524-2E2FC51670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F15AE9F-6FBC-478D-AEEE-F748D8B2D8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D5135D0-2DA0-4345-8374-DD725EED66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794113A9-FC8C-463E-9D82-07C4940A3A2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1C831A69-895B-4160-BDDF-1889C111321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A810D2C7-C005-4189-8A0E-18039133930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127573A2-724C-41DE-8D44-7D75A5FCA2A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904BDD57-CCC3-4C04-A63E-3C1B17D2BFD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5FA861EA-6A72-44E4-B6ED-045FAD38304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7D5D8418-B4D1-4CEC-904F-9BFF82C6FB5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958C35BA-EA20-411C-A30D-3F68A1B369D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E4A245AE-B526-4248-A290-7694DC4BE8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68C4108F-7620-4C4D-BD12-1A2F7D03CD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876B7C1A-4057-46EB-A0C8-28C8DCAA77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F1A738A4-D4D5-421E-9C40-14ACB946142D}"/>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FEBB9A6E-B3FF-4EF0-98FD-E99ABC8DD709}"/>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19A9AF0E-AFAD-481E-993B-5B15B8CF7789}"/>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C35EEEA6-9EB7-4770-B241-17BD07577E18}"/>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8FE5B618-E0E2-42ED-863C-8F1777F47002}"/>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E433C3A5-F35D-4E3E-B5C0-3E269D314FFC}"/>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804CA018-2685-4D79-B21B-D320B46803FF}"/>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F54F6C6E-B2E1-4165-A26B-2BF011D0FC75}"/>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1805978F-E553-40C1-B819-11866FCFE2C5}"/>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BF53472-8512-4D94-BAC4-6F76165C8E26}"/>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3B52AD6-BB09-40A8-83EB-29CF31805225}"/>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A30DC6D-37C1-4DB9-A454-64BAF7F329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B55ACD9-0D2A-4D4B-9B57-4BBDF0DC1ED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ED8CEFB-8589-40FD-875F-F63EC54CF1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2DDE1AF-43E2-4011-B123-E8113051CA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C3641AF-A054-4D26-BB0A-7437E3F982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60" name="楕円 359">
          <a:extLst>
            <a:ext uri="{FF2B5EF4-FFF2-40B4-BE49-F238E27FC236}">
              <a16:creationId xmlns:a16="http://schemas.microsoft.com/office/drawing/2014/main" id="{DC29EDB7-F456-4C28-AC76-8E52E9DD3254}"/>
            </a:ext>
          </a:extLst>
        </xdr:cNvPr>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43451</xdr:rowOff>
    </xdr:from>
    <xdr:ext cx="469744" cy="259045"/>
    <xdr:sp macro="" textlink="">
      <xdr:nvSpPr>
        <xdr:cNvPr id="361" name="【福祉施設】&#10;一人当たり面積該当値テキスト">
          <a:extLst>
            <a:ext uri="{FF2B5EF4-FFF2-40B4-BE49-F238E27FC236}">
              <a16:creationId xmlns:a16="http://schemas.microsoft.com/office/drawing/2014/main" id="{F6729E08-19BE-450A-BFC0-EC5222598168}"/>
            </a:ext>
          </a:extLst>
        </xdr:cNvPr>
        <xdr:cNvSpPr txBox="1"/>
      </xdr:nvSpPr>
      <xdr:spPr>
        <a:xfrm>
          <a:off x="10515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65024</xdr:rowOff>
    </xdr:from>
    <xdr:to>
      <xdr:col>50</xdr:col>
      <xdr:colOff>165100</xdr:colOff>
      <xdr:row>84</xdr:row>
      <xdr:rowOff>166624</xdr:rowOff>
    </xdr:to>
    <xdr:sp macro="" textlink="">
      <xdr:nvSpPr>
        <xdr:cNvPr id="362" name="楕円 361">
          <a:extLst>
            <a:ext uri="{FF2B5EF4-FFF2-40B4-BE49-F238E27FC236}">
              <a16:creationId xmlns:a16="http://schemas.microsoft.com/office/drawing/2014/main" id="{28ED6BD0-7438-4576-B7BF-1FF84E17794C}"/>
            </a:ext>
          </a:extLst>
        </xdr:cNvPr>
        <xdr:cNvSpPr/>
      </xdr:nvSpPr>
      <xdr:spPr>
        <a:xfrm>
          <a:off x="9588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115824</xdr:rowOff>
    </xdr:to>
    <xdr:cxnSp macro="">
      <xdr:nvCxnSpPr>
        <xdr:cNvPr id="363" name="直線コネクタ 362">
          <a:extLst>
            <a:ext uri="{FF2B5EF4-FFF2-40B4-BE49-F238E27FC236}">
              <a16:creationId xmlns:a16="http://schemas.microsoft.com/office/drawing/2014/main" id="{F0057D2A-841B-42A1-8C3F-23B4E2F9F0CC}"/>
            </a:ext>
          </a:extLst>
        </xdr:cNvPr>
        <xdr:cNvCxnSpPr/>
      </xdr:nvCxnSpPr>
      <xdr:spPr>
        <a:xfrm>
          <a:off x="9639300" y="1451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64" name="楕円 363">
          <a:extLst>
            <a:ext uri="{FF2B5EF4-FFF2-40B4-BE49-F238E27FC236}">
              <a16:creationId xmlns:a16="http://schemas.microsoft.com/office/drawing/2014/main" id="{3D8CDC14-FAC2-4CF0-BB12-7E5E1D5A9706}"/>
            </a:ext>
          </a:extLst>
        </xdr:cNvPr>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115824</xdr:rowOff>
    </xdr:from>
    <xdr:to>
      <xdr:col>50</xdr:col>
      <xdr:colOff>114300</xdr:colOff>
      <xdr:row>84</xdr:row>
      <xdr:rowOff>120396</xdr:rowOff>
    </xdr:to>
    <xdr:cxnSp macro="">
      <xdr:nvCxnSpPr>
        <xdr:cNvPr id="365" name="直線コネクタ 364">
          <a:extLst>
            <a:ext uri="{FF2B5EF4-FFF2-40B4-BE49-F238E27FC236}">
              <a16:creationId xmlns:a16="http://schemas.microsoft.com/office/drawing/2014/main" id="{AE6CC319-8BDC-476F-9003-874D0C74EA7E}"/>
            </a:ext>
          </a:extLst>
        </xdr:cNvPr>
        <xdr:cNvCxnSpPr/>
      </xdr:nvCxnSpPr>
      <xdr:spPr>
        <a:xfrm flipV="1">
          <a:off x="8750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42163</xdr:rowOff>
    </xdr:from>
    <xdr:to>
      <xdr:col>41</xdr:col>
      <xdr:colOff>101600</xdr:colOff>
      <xdr:row>84</xdr:row>
      <xdr:rowOff>143763</xdr:rowOff>
    </xdr:to>
    <xdr:sp macro="" textlink="">
      <xdr:nvSpPr>
        <xdr:cNvPr id="366" name="楕円 365">
          <a:extLst>
            <a:ext uri="{FF2B5EF4-FFF2-40B4-BE49-F238E27FC236}">
              <a16:creationId xmlns:a16="http://schemas.microsoft.com/office/drawing/2014/main" id="{27014FA9-9908-49E3-8687-997B498F0571}"/>
            </a:ext>
          </a:extLst>
        </xdr:cNvPr>
        <xdr:cNvSpPr/>
      </xdr:nvSpPr>
      <xdr:spPr>
        <a:xfrm>
          <a:off x="7810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92963</xdr:rowOff>
    </xdr:from>
    <xdr:to>
      <xdr:col>45</xdr:col>
      <xdr:colOff>177800</xdr:colOff>
      <xdr:row>84</xdr:row>
      <xdr:rowOff>120396</xdr:rowOff>
    </xdr:to>
    <xdr:cxnSp macro="">
      <xdr:nvCxnSpPr>
        <xdr:cNvPr id="367" name="直線コネクタ 366">
          <a:extLst>
            <a:ext uri="{FF2B5EF4-FFF2-40B4-BE49-F238E27FC236}">
              <a16:creationId xmlns:a16="http://schemas.microsoft.com/office/drawing/2014/main" id="{2EA7BAC0-60E7-4D4B-A917-4A1B2A7693D6}"/>
            </a:ext>
          </a:extLst>
        </xdr:cNvPr>
        <xdr:cNvCxnSpPr/>
      </xdr:nvCxnSpPr>
      <xdr:spPr>
        <a:xfrm>
          <a:off x="7861300" y="14494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xdr:rowOff>
    </xdr:from>
    <xdr:to>
      <xdr:col>36</xdr:col>
      <xdr:colOff>165100</xdr:colOff>
      <xdr:row>84</xdr:row>
      <xdr:rowOff>116332</xdr:rowOff>
    </xdr:to>
    <xdr:sp macro="" textlink="">
      <xdr:nvSpPr>
        <xdr:cNvPr id="368" name="楕円 367">
          <a:extLst>
            <a:ext uri="{FF2B5EF4-FFF2-40B4-BE49-F238E27FC236}">
              <a16:creationId xmlns:a16="http://schemas.microsoft.com/office/drawing/2014/main" id="{1155C5D5-D782-4818-8464-0D837F214F20}"/>
            </a:ext>
          </a:extLst>
        </xdr:cNvPr>
        <xdr:cNvSpPr/>
      </xdr:nvSpPr>
      <xdr:spPr>
        <a:xfrm>
          <a:off x="6921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65532</xdr:rowOff>
    </xdr:from>
    <xdr:to>
      <xdr:col>41</xdr:col>
      <xdr:colOff>50800</xdr:colOff>
      <xdr:row>84</xdr:row>
      <xdr:rowOff>92963</xdr:rowOff>
    </xdr:to>
    <xdr:cxnSp macro="">
      <xdr:nvCxnSpPr>
        <xdr:cNvPr id="369" name="直線コネクタ 368">
          <a:extLst>
            <a:ext uri="{FF2B5EF4-FFF2-40B4-BE49-F238E27FC236}">
              <a16:creationId xmlns:a16="http://schemas.microsoft.com/office/drawing/2014/main" id="{AE8BD136-E3EB-4F2E-9DA4-210B194AAAAF}"/>
            </a:ext>
          </a:extLst>
        </xdr:cNvPr>
        <xdr:cNvCxnSpPr/>
      </xdr:nvCxnSpPr>
      <xdr:spPr>
        <a:xfrm>
          <a:off x="6972300" y="14467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A9ED89EC-2B2A-4E44-8ACD-0112A3FD4416}"/>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983120AC-03C5-41D6-BED5-2631BF2251AD}"/>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3AE9A76D-4743-4A0C-964E-FD021D804BA5}"/>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9AE4D2E5-B7E5-4363-8248-672170A987B9}"/>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157751</xdr:rowOff>
    </xdr:from>
    <xdr:ext cx="469744" cy="259045"/>
    <xdr:sp macro="" textlink="">
      <xdr:nvSpPr>
        <xdr:cNvPr id="374" name="n_1mainValue【福祉施設】&#10;一人当たり面積">
          <a:extLst>
            <a:ext uri="{FF2B5EF4-FFF2-40B4-BE49-F238E27FC236}">
              <a16:creationId xmlns:a16="http://schemas.microsoft.com/office/drawing/2014/main" id="{8D03D684-8E0C-4847-9E3B-84BE35C73289}"/>
            </a:ext>
          </a:extLst>
        </xdr:cNvPr>
        <xdr:cNvSpPr txBox="1"/>
      </xdr:nvSpPr>
      <xdr:spPr>
        <a:xfrm>
          <a:off x="9391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5" name="n_2mainValue【福祉施設】&#10;一人当たり面積">
          <a:extLst>
            <a:ext uri="{FF2B5EF4-FFF2-40B4-BE49-F238E27FC236}">
              <a16:creationId xmlns:a16="http://schemas.microsoft.com/office/drawing/2014/main" id="{8163AD6A-FE50-403F-88F1-0C877273D70C}"/>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6" name="n_3mainValue【福祉施設】&#10;一人当たり面積">
          <a:extLst>
            <a:ext uri="{FF2B5EF4-FFF2-40B4-BE49-F238E27FC236}">
              <a16:creationId xmlns:a16="http://schemas.microsoft.com/office/drawing/2014/main" id="{B00C7576-8EEF-4554-ADD5-952CA342633A}"/>
            </a:ext>
          </a:extLst>
        </xdr:cNvPr>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107459</xdr:rowOff>
    </xdr:from>
    <xdr:ext cx="469744" cy="259045"/>
    <xdr:sp macro="" textlink="">
      <xdr:nvSpPr>
        <xdr:cNvPr id="377" name="n_4mainValue【福祉施設】&#10;一人当たり面積">
          <a:extLst>
            <a:ext uri="{FF2B5EF4-FFF2-40B4-BE49-F238E27FC236}">
              <a16:creationId xmlns:a16="http://schemas.microsoft.com/office/drawing/2014/main" id="{A070ED55-9BC9-47B2-BBB8-F0C475942288}"/>
            </a:ext>
          </a:extLst>
        </xdr:cNvPr>
        <xdr:cNvSpPr txBox="1"/>
      </xdr:nvSpPr>
      <xdr:spPr>
        <a:xfrm>
          <a:off x="6737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77A7064D-350E-482E-A811-1FFEDF7F7A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0791B79-A6F5-4A30-8ABA-EBF9A96C39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95637ABD-E0D9-4B4A-9AB2-279867648A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8F9D2141-BEEB-4171-83D9-A1E6109BF5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73BF2E6-2030-4EEA-AA49-63FDB38A23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2703F95A-8E66-4835-827F-BFE7E823D6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6702205-1B65-4F03-8A38-4DC314236E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C88954C-EB68-422C-AF3C-99192F62DF1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EA1C7BD0-F200-4E06-A3C1-856E1D5099F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D08C7952-AB53-4DB6-A7EE-6FC4096F447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D21ACE0A-B767-4243-BFE7-8605ACCF8EA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240F51EF-B100-4080-8087-8C9F65D05C4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464FBD2A-BCA4-4CC2-9273-FA2E67E697E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12A8F066-D394-459E-977E-A705C32A939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B21E2526-1A88-43F4-9CF2-CB2EC36EED2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3BD7C3E1-6494-4B0E-99AC-0E7CFC6B13D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2277F5FE-D0AF-4A85-89A0-FCE035C6955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41F7044A-A891-4696-8700-11DAF01A848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1448C692-F8C3-4D9C-AC64-3CD761D9F0C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C437F359-F63C-4E4F-BE0A-6B0E799E83B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66D6F692-A361-4C2C-AE16-62A348F482A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A1C27176-6492-4683-A344-593513B3EE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22BA6853-E14F-4E42-B6FA-7F1FDA82C13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BFCF96C5-58F7-4D4B-B843-BBCF50622E9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90B825BE-0ADE-4ACB-A6EF-DD2D443231F4}"/>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716D89BE-FBC2-4BCA-8771-790A78C416FF}"/>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C59AB4A3-0937-4194-B283-14A1DC08334F}"/>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83CF3FA-9272-426D-BB05-4CB5A6DA4ACC}"/>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F24CB11F-7FDF-4864-8ACE-3AEEDF2F545C}"/>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6FA9E6A8-5D6E-44B1-9A73-2D5D0646CC13}"/>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F2B7E542-A0E7-4F99-AAB5-B32E47ACA4BA}"/>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B83B1C06-D31C-484A-A3D1-6175B5D45CF3}"/>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9F266495-2685-4EEE-92AC-2364AD0ED07B}"/>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9B0B7FB6-1D9C-42CB-927B-32660FAB8AE4}"/>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B70B1406-54E9-46AC-B05F-187E8F5E13B6}"/>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C7A76DA-A885-40E2-93BA-819BAC13803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5E152ED-570A-406C-BB2D-C1B38D46AF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2394A2C-F2C1-46D0-86A1-684CE8E19FF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499594B-90EF-4CB2-8689-1D8F67168D5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4960632-C1D5-47AC-AEA7-0940BBD99AD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18" name="楕円 417">
          <a:extLst>
            <a:ext uri="{FF2B5EF4-FFF2-40B4-BE49-F238E27FC236}">
              <a16:creationId xmlns:a16="http://schemas.microsoft.com/office/drawing/2014/main" id="{7B780314-6B2C-4D60-B69B-BD7DBA302FBE}"/>
            </a:ext>
          </a:extLst>
        </xdr:cNvPr>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48277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E3B25CF-2D04-49EC-AE27-37DC1D96E52C}"/>
            </a:ext>
          </a:extLst>
        </xdr:cNvPr>
        <xdr:cNvSpPr txBox="1"/>
      </xdr:nvSpPr>
      <xdr:spPr>
        <a:xfrm>
          <a:off x="4673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156845</xdr:rowOff>
    </xdr:from>
    <xdr:to>
      <xdr:col>20</xdr:col>
      <xdr:colOff>38100</xdr:colOff>
      <xdr:row>103</xdr:row>
      <xdr:rowOff>86995</xdr:rowOff>
    </xdr:to>
    <xdr:sp macro="" textlink="">
      <xdr:nvSpPr>
        <xdr:cNvPr id="420" name="楕円 419">
          <a:extLst>
            <a:ext uri="{FF2B5EF4-FFF2-40B4-BE49-F238E27FC236}">
              <a16:creationId xmlns:a16="http://schemas.microsoft.com/office/drawing/2014/main" id="{D701CD80-CD7A-4013-AB70-14DE9AE52275}"/>
            </a:ext>
          </a:extLst>
        </xdr:cNvPr>
        <xdr:cNvSpPr/>
      </xdr:nvSpPr>
      <xdr:spPr>
        <a:xfrm>
          <a:off x="3746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36195</xdr:rowOff>
    </xdr:from>
    <xdr:to>
      <xdr:col>24</xdr:col>
      <xdr:colOff>63500</xdr:colOff>
      <xdr:row>103</xdr:row>
      <xdr:rowOff>76200</xdr:rowOff>
    </xdr:to>
    <xdr:cxnSp macro="">
      <xdr:nvCxnSpPr>
        <xdr:cNvPr id="421" name="直線コネクタ 420">
          <a:extLst>
            <a:ext uri="{FF2B5EF4-FFF2-40B4-BE49-F238E27FC236}">
              <a16:creationId xmlns:a16="http://schemas.microsoft.com/office/drawing/2014/main" id="{FABBF1A0-5D23-4F2A-A6B9-843FA7F0AA76}"/>
            </a:ext>
          </a:extLst>
        </xdr:cNvPr>
        <xdr:cNvCxnSpPr/>
      </xdr:nvCxnSpPr>
      <xdr:spPr>
        <a:xfrm>
          <a:off x="3797300" y="176955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130175</xdr:rowOff>
    </xdr:from>
    <xdr:to>
      <xdr:col>15</xdr:col>
      <xdr:colOff>101600</xdr:colOff>
      <xdr:row>103</xdr:row>
      <xdr:rowOff>60325</xdr:rowOff>
    </xdr:to>
    <xdr:sp macro="" textlink="">
      <xdr:nvSpPr>
        <xdr:cNvPr id="422" name="楕円 421">
          <a:extLst>
            <a:ext uri="{FF2B5EF4-FFF2-40B4-BE49-F238E27FC236}">
              <a16:creationId xmlns:a16="http://schemas.microsoft.com/office/drawing/2014/main" id="{703348DB-E578-4EC9-A825-14B9863DE427}"/>
            </a:ext>
          </a:extLst>
        </xdr:cNvPr>
        <xdr:cNvSpPr/>
      </xdr:nvSpPr>
      <xdr:spPr>
        <a:xfrm>
          <a:off x="2857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9525</xdr:rowOff>
    </xdr:from>
    <xdr:to>
      <xdr:col>19</xdr:col>
      <xdr:colOff>177800</xdr:colOff>
      <xdr:row>103</xdr:row>
      <xdr:rowOff>36195</xdr:rowOff>
    </xdr:to>
    <xdr:cxnSp macro="">
      <xdr:nvCxnSpPr>
        <xdr:cNvPr id="423" name="直線コネクタ 422">
          <a:extLst>
            <a:ext uri="{FF2B5EF4-FFF2-40B4-BE49-F238E27FC236}">
              <a16:creationId xmlns:a16="http://schemas.microsoft.com/office/drawing/2014/main" id="{ABCC8DD6-06C4-4A66-AAF2-3C895174C4E4}"/>
            </a:ext>
          </a:extLst>
        </xdr:cNvPr>
        <xdr:cNvCxnSpPr/>
      </xdr:nvCxnSpPr>
      <xdr:spPr>
        <a:xfrm>
          <a:off x="2908300" y="176688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105411</xdr:rowOff>
    </xdr:from>
    <xdr:to>
      <xdr:col>10</xdr:col>
      <xdr:colOff>165100</xdr:colOff>
      <xdr:row>103</xdr:row>
      <xdr:rowOff>35561</xdr:rowOff>
    </xdr:to>
    <xdr:sp macro="" textlink="">
      <xdr:nvSpPr>
        <xdr:cNvPr id="424" name="楕円 423">
          <a:extLst>
            <a:ext uri="{FF2B5EF4-FFF2-40B4-BE49-F238E27FC236}">
              <a16:creationId xmlns:a16="http://schemas.microsoft.com/office/drawing/2014/main" id="{8BFC01A8-2BE3-4EB2-A125-E068D54AD8C9}"/>
            </a:ext>
          </a:extLst>
        </xdr:cNvPr>
        <xdr:cNvSpPr/>
      </xdr:nvSpPr>
      <xdr:spPr>
        <a:xfrm>
          <a:off x="1968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156211</xdr:rowOff>
    </xdr:from>
    <xdr:to>
      <xdr:col>15</xdr:col>
      <xdr:colOff>50800</xdr:colOff>
      <xdr:row>103</xdr:row>
      <xdr:rowOff>9525</xdr:rowOff>
    </xdr:to>
    <xdr:cxnSp macro="">
      <xdr:nvCxnSpPr>
        <xdr:cNvPr id="425" name="直線コネクタ 424">
          <a:extLst>
            <a:ext uri="{FF2B5EF4-FFF2-40B4-BE49-F238E27FC236}">
              <a16:creationId xmlns:a16="http://schemas.microsoft.com/office/drawing/2014/main" id="{71AED445-C868-4483-9F3A-A6B79D281E14}"/>
            </a:ext>
          </a:extLst>
        </xdr:cNvPr>
        <xdr:cNvCxnSpPr/>
      </xdr:nvCxnSpPr>
      <xdr:spPr>
        <a:xfrm>
          <a:off x="2019300" y="17644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27305</xdr:rowOff>
    </xdr:from>
    <xdr:to>
      <xdr:col>6</xdr:col>
      <xdr:colOff>38100</xdr:colOff>
      <xdr:row>102</xdr:row>
      <xdr:rowOff>128905</xdr:rowOff>
    </xdr:to>
    <xdr:sp macro="" textlink="">
      <xdr:nvSpPr>
        <xdr:cNvPr id="426" name="楕円 425">
          <a:extLst>
            <a:ext uri="{FF2B5EF4-FFF2-40B4-BE49-F238E27FC236}">
              <a16:creationId xmlns:a16="http://schemas.microsoft.com/office/drawing/2014/main" id="{071420FE-75B4-4B57-9F39-B3CB96FBFBCA}"/>
            </a:ext>
          </a:extLst>
        </xdr:cNvPr>
        <xdr:cNvSpPr/>
      </xdr:nvSpPr>
      <xdr:spPr>
        <a:xfrm>
          <a:off x="1079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78105</xdr:rowOff>
    </xdr:from>
    <xdr:to>
      <xdr:col>10</xdr:col>
      <xdr:colOff>114300</xdr:colOff>
      <xdr:row>102</xdr:row>
      <xdr:rowOff>156211</xdr:rowOff>
    </xdr:to>
    <xdr:cxnSp macro="">
      <xdr:nvCxnSpPr>
        <xdr:cNvPr id="427" name="直線コネクタ 426">
          <a:extLst>
            <a:ext uri="{FF2B5EF4-FFF2-40B4-BE49-F238E27FC236}">
              <a16:creationId xmlns:a16="http://schemas.microsoft.com/office/drawing/2014/main" id="{DF2431AE-B1E2-43E8-9F73-E309A74916CF}"/>
            </a:ext>
          </a:extLst>
        </xdr:cNvPr>
        <xdr:cNvCxnSpPr/>
      </xdr:nvCxnSpPr>
      <xdr:spPr>
        <a:xfrm>
          <a:off x="1130300" y="175660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1C00EFF3-DD17-42B3-8E71-8F0AEDF316B9}"/>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a:extLst>
            <a:ext uri="{FF2B5EF4-FFF2-40B4-BE49-F238E27FC236}">
              <a16:creationId xmlns:a16="http://schemas.microsoft.com/office/drawing/2014/main" id="{CC53F11E-2046-434A-AC7F-C61D53460D3D}"/>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a:extLst>
            <a:ext uri="{FF2B5EF4-FFF2-40B4-BE49-F238E27FC236}">
              <a16:creationId xmlns:a16="http://schemas.microsoft.com/office/drawing/2014/main" id="{301E7B0B-2FEE-4985-9D10-0EB9C4655FF5}"/>
            </a:ext>
          </a:extLst>
        </xdr:cNvPr>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a:extLst>
            <a:ext uri="{FF2B5EF4-FFF2-40B4-BE49-F238E27FC236}">
              <a16:creationId xmlns:a16="http://schemas.microsoft.com/office/drawing/2014/main" id="{EE1DC8AE-2F23-4943-B698-EE3A37B986DF}"/>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103522</xdr:rowOff>
    </xdr:from>
    <xdr:ext cx="405111" cy="259045"/>
    <xdr:sp macro="" textlink="">
      <xdr:nvSpPr>
        <xdr:cNvPr id="432" name="n_1mainValue【市民会館】&#10;有形固定資産減価償却率">
          <a:extLst>
            <a:ext uri="{FF2B5EF4-FFF2-40B4-BE49-F238E27FC236}">
              <a16:creationId xmlns:a16="http://schemas.microsoft.com/office/drawing/2014/main" id="{51E158ED-2F74-48AF-96AB-1012F5071CE8}"/>
            </a:ext>
          </a:extLst>
        </xdr:cNvPr>
        <xdr:cNvSpPr txBox="1"/>
      </xdr:nvSpPr>
      <xdr:spPr>
        <a:xfrm>
          <a:off x="3582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76852</xdr:rowOff>
    </xdr:from>
    <xdr:ext cx="405111" cy="259045"/>
    <xdr:sp macro="" textlink="">
      <xdr:nvSpPr>
        <xdr:cNvPr id="433" name="n_2mainValue【市民会館】&#10;有形固定資産減価償却率">
          <a:extLst>
            <a:ext uri="{FF2B5EF4-FFF2-40B4-BE49-F238E27FC236}">
              <a16:creationId xmlns:a16="http://schemas.microsoft.com/office/drawing/2014/main" id="{F818C7A7-BFBB-48C2-8AC3-C2B76E27DAD3}"/>
            </a:ext>
          </a:extLst>
        </xdr:cNvPr>
        <xdr:cNvSpPr txBox="1"/>
      </xdr:nvSpPr>
      <xdr:spPr>
        <a:xfrm>
          <a:off x="2705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52088</xdr:rowOff>
    </xdr:from>
    <xdr:ext cx="405111" cy="259045"/>
    <xdr:sp macro="" textlink="">
      <xdr:nvSpPr>
        <xdr:cNvPr id="434" name="n_3mainValue【市民会館】&#10;有形固定資産減価償却率">
          <a:extLst>
            <a:ext uri="{FF2B5EF4-FFF2-40B4-BE49-F238E27FC236}">
              <a16:creationId xmlns:a16="http://schemas.microsoft.com/office/drawing/2014/main" id="{80D259CA-727A-4B97-83A9-F2003B3926B3}"/>
            </a:ext>
          </a:extLst>
        </xdr:cNvPr>
        <xdr:cNvSpPr txBox="1"/>
      </xdr:nvSpPr>
      <xdr:spPr>
        <a:xfrm>
          <a:off x="1816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145432</xdr:rowOff>
    </xdr:from>
    <xdr:ext cx="405111" cy="259045"/>
    <xdr:sp macro="" textlink="">
      <xdr:nvSpPr>
        <xdr:cNvPr id="435" name="n_4mainValue【市民会館】&#10;有形固定資産減価償却率">
          <a:extLst>
            <a:ext uri="{FF2B5EF4-FFF2-40B4-BE49-F238E27FC236}">
              <a16:creationId xmlns:a16="http://schemas.microsoft.com/office/drawing/2014/main" id="{1451E255-812C-4611-8EAA-AE549A815D6B}"/>
            </a:ext>
          </a:extLst>
        </xdr:cNvPr>
        <xdr:cNvSpPr txBox="1"/>
      </xdr:nvSpPr>
      <xdr:spPr>
        <a:xfrm>
          <a:off x="927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B07F8419-5E3A-4B88-AC87-2070525FB4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2851CC80-67F8-46EA-8675-1E91FED7A6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804E29F4-128E-4461-8AAA-00BCA2CB3E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1A0D9ABD-07E2-4573-B7E1-FDAA697A17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63F40C73-78A3-4883-A0A5-B6E9BBAEF6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E52D6094-7B68-4E4A-87C0-388AE8EFB89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4F8E699F-D920-4B98-9836-4E3B4A4D6E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C018FEC4-5360-4AEF-8802-A3D14B256D4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FFE1C4E3-AF63-46BE-9DFC-D3116E71A4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58E9FE7D-24A2-48DC-B493-40B730E3F7F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F049C6-6756-4439-938A-BD78BE76721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767E1645-4DB6-42FB-B225-2D8F641104E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32CF3FDD-843A-4402-921B-4AE26F4C547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4349CB67-1925-4D01-889C-D80CF409E1F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63575170-996D-4FB7-8142-E406D036F56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EB98DE1-B55D-4323-B5F1-A1A28C27558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8808276C-584E-4EB8-B903-5A2667B65C5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99B5AC25-894E-4B09-BE0B-2DB855D140A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52998557-6229-468B-984D-9775A045699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CE09C0DC-0AE5-4FC0-B9C2-9D0C42519B9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8E6145BF-6AF5-485A-9DEB-8196CE4647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D1D86293-421C-4CD4-BCCC-F793F692BB6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5B678FC7-40DE-4E0D-838B-CF2E070868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588A4DB7-7ED3-4F08-A70B-D8A76786C26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BADB6329-FCBE-44D7-B39A-0E7F08961557}"/>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8CD6E0D4-B454-44A2-BDC3-DF6490401965}"/>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29C65D6F-D06B-407E-9224-0DF1E6A58EC4}"/>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C27F0937-31CF-4AA1-880C-BB16DC03914C}"/>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741A3B93-3A43-42E9-A614-2EC912A02999}"/>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DBAA3AB2-F34E-47BC-96DB-2F4ED66E97D4}"/>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FD71B467-8B3F-4379-B105-C58745697FF2}"/>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34DB37A7-FC44-4354-8C59-5F56DBA4F602}"/>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4C984BCE-F056-4BE0-A1AF-C698DFDE1739}"/>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6B7735D9-E7C2-49F9-A8FA-86FC56884D34}"/>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D9EDB24-5EB9-43D4-8FA4-054882850BD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7B56442-CA42-40F5-8FFA-3AC0A31326D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B1CD89A-9CB5-4080-8566-285D7A3F3D2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E79ADC0-8E00-4FFF-A4DA-71124703ABB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93D0857-2F5F-4384-A7F1-5D6142768CC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86361</xdr:rowOff>
    </xdr:from>
    <xdr:to>
      <xdr:col>55</xdr:col>
      <xdr:colOff>50800</xdr:colOff>
      <xdr:row>106</xdr:row>
      <xdr:rowOff>16511</xdr:rowOff>
    </xdr:to>
    <xdr:sp macro="" textlink="">
      <xdr:nvSpPr>
        <xdr:cNvPr id="475" name="楕円 474">
          <a:extLst>
            <a:ext uri="{FF2B5EF4-FFF2-40B4-BE49-F238E27FC236}">
              <a16:creationId xmlns:a16="http://schemas.microsoft.com/office/drawing/2014/main" id="{EAA7B836-E74D-4E3B-8BCC-B35EE6E462F3}"/>
            </a:ext>
          </a:extLst>
        </xdr:cNvPr>
        <xdr:cNvSpPr/>
      </xdr:nvSpPr>
      <xdr:spPr>
        <a:xfrm>
          <a:off x="10426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64788</xdr:rowOff>
    </xdr:from>
    <xdr:ext cx="469744" cy="259045"/>
    <xdr:sp macro="" textlink="">
      <xdr:nvSpPr>
        <xdr:cNvPr id="476" name="【市民会館】&#10;一人当たり面積該当値テキスト">
          <a:extLst>
            <a:ext uri="{FF2B5EF4-FFF2-40B4-BE49-F238E27FC236}">
              <a16:creationId xmlns:a16="http://schemas.microsoft.com/office/drawing/2014/main" id="{AFCD82AC-B169-4F15-8EC3-169DB0E2B89B}"/>
            </a:ext>
          </a:extLst>
        </xdr:cNvPr>
        <xdr:cNvSpPr txBox="1"/>
      </xdr:nvSpPr>
      <xdr:spPr>
        <a:xfrm>
          <a:off x="1051560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90170</xdr:rowOff>
    </xdr:from>
    <xdr:to>
      <xdr:col>50</xdr:col>
      <xdr:colOff>165100</xdr:colOff>
      <xdr:row>106</xdr:row>
      <xdr:rowOff>20320</xdr:rowOff>
    </xdr:to>
    <xdr:sp macro="" textlink="">
      <xdr:nvSpPr>
        <xdr:cNvPr id="477" name="楕円 476">
          <a:extLst>
            <a:ext uri="{FF2B5EF4-FFF2-40B4-BE49-F238E27FC236}">
              <a16:creationId xmlns:a16="http://schemas.microsoft.com/office/drawing/2014/main" id="{592831D7-9CFA-40EC-8E3B-50E4E5BCC669}"/>
            </a:ext>
          </a:extLst>
        </xdr:cNvPr>
        <xdr:cNvSpPr/>
      </xdr:nvSpPr>
      <xdr:spPr>
        <a:xfrm>
          <a:off x="9588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137161</xdr:rowOff>
    </xdr:from>
    <xdr:to>
      <xdr:col>55</xdr:col>
      <xdr:colOff>0</xdr:colOff>
      <xdr:row>105</xdr:row>
      <xdr:rowOff>140970</xdr:rowOff>
    </xdr:to>
    <xdr:cxnSp macro="">
      <xdr:nvCxnSpPr>
        <xdr:cNvPr id="478" name="直線コネクタ 477">
          <a:extLst>
            <a:ext uri="{FF2B5EF4-FFF2-40B4-BE49-F238E27FC236}">
              <a16:creationId xmlns:a16="http://schemas.microsoft.com/office/drawing/2014/main" id="{877700E5-4F3F-41D7-A7B8-BDB3BC18B94E}"/>
            </a:ext>
          </a:extLst>
        </xdr:cNvPr>
        <xdr:cNvCxnSpPr/>
      </xdr:nvCxnSpPr>
      <xdr:spPr>
        <a:xfrm flipV="1">
          <a:off x="9639300" y="18139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97789</xdr:rowOff>
    </xdr:from>
    <xdr:to>
      <xdr:col>46</xdr:col>
      <xdr:colOff>38100</xdr:colOff>
      <xdr:row>106</xdr:row>
      <xdr:rowOff>27939</xdr:rowOff>
    </xdr:to>
    <xdr:sp macro="" textlink="">
      <xdr:nvSpPr>
        <xdr:cNvPr id="479" name="楕円 478">
          <a:extLst>
            <a:ext uri="{FF2B5EF4-FFF2-40B4-BE49-F238E27FC236}">
              <a16:creationId xmlns:a16="http://schemas.microsoft.com/office/drawing/2014/main" id="{CC626F98-3419-4096-A035-87AD22A1BE0D}"/>
            </a:ext>
          </a:extLst>
        </xdr:cNvPr>
        <xdr:cNvSpPr/>
      </xdr:nvSpPr>
      <xdr:spPr>
        <a:xfrm>
          <a:off x="8699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140970</xdr:rowOff>
    </xdr:from>
    <xdr:to>
      <xdr:col>50</xdr:col>
      <xdr:colOff>114300</xdr:colOff>
      <xdr:row>105</xdr:row>
      <xdr:rowOff>148589</xdr:rowOff>
    </xdr:to>
    <xdr:cxnSp macro="">
      <xdr:nvCxnSpPr>
        <xdr:cNvPr id="480" name="直線コネクタ 479">
          <a:extLst>
            <a:ext uri="{FF2B5EF4-FFF2-40B4-BE49-F238E27FC236}">
              <a16:creationId xmlns:a16="http://schemas.microsoft.com/office/drawing/2014/main" id="{849E3143-E503-4919-90B8-FB3786158BED}"/>
            </a:ext>
          </a:extLst>
        </xdr:cNvPr>
        <xdr:cNvCxnSpPr/>
      </xdr:nvCxnSpPr>
      <xdr:spPr>
        <a:xfrm flipV="1">
          <a:off x="8750300" y="1814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101600</xdr:rowOff>
    </xdr:from>
    <xdr:to>
      <xdr:col>41</xdr:col>
      <xdr:colOff>101600</xdr:colOff>
      <xdr:row>106</xdr:row>
      <xdr:rowOff>31750</xdr:rowOff>
    </xdr:to>
    <xdr:sp macro="" textlink="">
      <xdr:nvSpPr>
        <xdr:cNvPr id="481" name="楕円 480">
          <a:extLst>
            <a:ext uri="{FF2B5EF4-FFF2-40B4-BE49-F238E27FC236}">
              <a16:creationId xmlns:a16="http://schemas.microsoft.com/office/drawing/2014/main" id="{385AD591-483E-439A-A9BF-FB27CCAA0916}"/>
            </a:ext>
          </a:extLst>
        </xdr:cNvPr>
        <xdr:cNvSpPr/>
      </xdr:nvSpPr>
      <xdr:spPr>
        <a:xfrm>
          <a:off x="781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148589</xdr:rowOff>
    </xdr:from>
    <xdr:to>
      <xdr:col>45</xdr:col>
      <xdr:colOff>177800</xdr:colOff>
      <xdr:row>105</xdr:row>
      <xdr:rowOff>152400</xdr:rowOff>
    </xdr:to>
    <xdr:cxnSp macro="">
      <xdr:nvCxnSpPr>
        <xdr:cNvPr id="482" name="直線コネクタ 481">
          <a:extLst>
            <a:ext uri="{FF2B5EF4-FFF2-40B4-BE49-F238E27FC236}">
              <a16:creationId xmlns:a16="http://schemas.microsoft.com/office/drawing/2014/main" id="{9A7E2B1E-05FD-4353-90F4-C825710F1BDB}"/>
            </a:ext>
          </a:extLst>
        </xdr:cNvPr>
        <xdr:cNvCxnSpPr/>
      </xdr:nvCxnSpPr>
      <xdr:spPr>
        <a:xfrm flipV="1">
          <a:off x="7861300" y="18150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109220</xdr:rowOff>
    </xdr:from>
    <xdr:to>
      <xdr:col>36</xdr:col>
      <xdr:colOff>165100</xdr:colOff>
      <xdr:row>106</xdr:row>
      <xdr:rowOff>39370</xdr:rowOff>
    </xdr:to>
    <xdr:sp macro="" textlink="">
      <xdr:nvSpPr>
        <xdr:cNvPr id="483" name="楕円 482">
          <a:extLst>
            <a:ext uri="{FF2B5EF4-FFF2-40B4-BE49-F238E27FC236}">
              <a16:creationId xmlns:a16="http://schemas.microsoft.com/office/drawing/2014/main" id="{55B2AE14-57CB-4BD2-818F-FB9C9A928069}"/>
            </a:ext>
          </a:extLst>
        </xdr:cNvPr>
        <xdr:cNvSpPr/>
      </xdr:nvSpPr>
      <xdr:spPr>
        <a:xfrm>
          <a:off x="6921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152400</xdr:rowOff>
    </xdr:from>
    <xdr:to>
      <xdr:col>41</xdr:col>
      <xdr:colOff>50800</xdr:colOff>
      <xdr:row>105</xdr:row>
      <xdr:rowOff>160020</xdr:rowOff>
    </xdr:to>
    <xdr:cxnSp macro="">
      <xdr:nvCxnSpPr>
        <xdr:cNvPr id="484" name="直線コネクタ 483">
          <a:extLst>
            <a:ext uri="{FF2B5EF4-FFF2-40B4-BE49-F238E27FC236}">
              <a16:creationId xmlns:a16="http://schemas.microsoft.com/office/drawing/2014/main" id="{E0AA9A9D-3FAB-410D-B5CE-87922A29D95A}"/>
            </a:ext>
          </a:extLst>
        </xdr:cNvPr>
        <xdr:cNvCxnSpPr/>
      </xdr:nvCxnSpPr>
      <xdr:spPr>
        <a:xfrm flipV="1">
          <a:off x="6972300" y="1815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88953F71-5346-4F74-94EE-17E6C24F0A19}"/>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63CB6D79-3951-4DA6-A3CE-79CCBB120A14}"/>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7427C1B8-DD32-4045-B59F-1132C9111111}"/>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7267C3BF-0D4F-44B1-A97E-D971EF9934F6}"/>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11447</xdr:rowOff>
    </xdr:from>
    <xdr:ext cx="469744" cy="259045"/>
    <xdr:sp macro="" textlink="">
      <xdr:nvSpPr>
        <xdr:cNvPr id="489" name="n_1mainValue【市民会館】&#10;一人当たり面積">
          <a:extLst>
            <a:ext uri="{FF2B5EF4-FFF2-40B4-BE49-F238E27FC236}">
              <a16:creationId xmlns:a16="http://schemas.microsoft.com/office/drawing/2014/main" id="{1BF7F7B9-5440-4BDE-BC31-62F74B991224}"/>
            </a:ext>
          </a:extLst>
        </xdr:cNvPr>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19066</xdr:rowOff>
    </xdr:from>
    <xdr:ext cx="469744" cy="259045"/>
    <xdr:sp macro="" textlink="">
      <xdr:nvSpPr>
        <xdr:cNvPr id="490" name="n_2mainValue【市民会館】&#10;一人当たり面積">
          <a:extLst>
            <a:ext uri="{FF2B5EF4-FFF2-40B4-BE49-F238E27FC236}">
              <a16:creationId xmlns:a16="http://schemas.microsoft.com/office/drawing/2014/main" id="{56C600D7-5D56-46B2-96EB-5694D091F00D}"/>
            </a:ext>
          </a:extLst>
        </xdr:cNvPr>
        <xdr:cNvSpPr txBox="1"/>
      </xdr:nvSpPr>
      <xdr:spPr>
        <a:xfrm>
          <a:off x="8515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22877</xdr:rowOff>
    </xdr:from>
    <xdr:ext cx="469744" cy="259045"/>
    <xdr:sp macro="" textlink="">
      <xdr:nvSpPr>
        <xdr:cNvPr id="491" name="n_3mainValue【市民会館】&#10;一人当たり面積">
          <a:extLst>
            <a:ext uri="{FF2B5EF4-FFF2-40B4-BE49-F238E27FC236}">
              <a16:creationId xmlns:a16="http://schemas.microsoft.com/office/drawing/2014/main" id="{F93C3511-B95A-407E-B2C9-65AEE3107204}"/>
            </a:ext>
          </a:extLst>
        </xdr:cNvPr>
        <xdr:cNvSpPr txBox="1"/>
      </xdr:nvSpPr>
      <xdr:spPr>
        <a:xfrm>
          <a:off x="7626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30497</xdr:rowOff>
    </xdr:from>
    <xdr:ext cx="469744" cy="259045"/>
    <xdr:sp macro="" textlink="">
      <xdr:nvSpPr>
        <xdr:cNvPr id="492" name="n_4mainValue【市民会館】&#10;一人当たり面積">
          <a:extLst>
            <a:ext uri="{FF2B5EF4-FFF2-40B4-BE49-F238E27FC236}">
              <a16:creationId xmlns:a16="http://schemas.microsoft.com/office/drawing/2014/main" id="{AAD54927-DB03-4461-943F-0DD6D751B8FF}"/>
            </a:ext>
          </a:extLst>
        </xdr:cNvPr>
        <xdr:cNvSpPr txBox="1"/>
      </xdr:nvSpPr>
      <xdr:spPr>
        <a:xfrm>
          <a:off x="6737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4E7CA1BB-8EE7-4D9F-8E87-75DB711570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A04F18B0-52F1-4119-88AA-A6D4013BAC6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98922C82-A4AF-44DF-8261-0E0948FF29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8B778044-5AB6-4C45-9A1C-E31FDBEE13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9C46A1CF-F48C-4ACA-887F-6C5B0DA6BB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B524407D-F214-4BE5-B02C-7573A22F05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81EB371A-C790-4AD5-A760-703FFF53CFC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491431D1-278F-46B4-849C-A303952320B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D5089B5C-71E9-46DF-AA75-0B429617BC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61D907D3-CE7A-43A2-AD7D-EDE9579E93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F68FDDA-E5B9-477C-9F45-91726B1867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A7CF9F77-76F7-4C10-BDEE-B46B249CFC3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35D93035-6533-4050-9E7D-1B5C85BFFBF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BA6F1B27-3E2C-463E-891E-51970E8D53A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48B31681-9453-4907-93EF-D18A90805CD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99F32BC8-1A14-41E2-9180-976D8B0166D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4597F961-9299-4976-BC7C-AB3DB51AE74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E86EECA6-C1AD-4F4F-9E32-9084A67AE8F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56E28FD2-E83E-4F3A-9501-40DC69657A9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9B1744B9-7494-47DC-8A6B-807A2E20E65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3FD9AC9E-B18A-4F5E-B48B-4FF53062A3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7AE5B995-E8CC-429F-9997-56C2F20443E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78415216-D3C7-4506-8351-BD353FBC986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F2C9D87F-FCD3-4493-9B18-918DAFE02B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F7FD9BB1-8DB4-4565-A039-9DBCB8812B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7064C5E6-4773-41FD-BC59-2BCA7C0D3A8A}"/>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E6BCE2DF-9BD4-4F39-95DF-35783A4172C7}"/>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5D55D98D-5E0F-4BF3-AA35-F7D46713611C}"/>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77A5CD3F-F859-44C2-95C0-029924ED2E34}"/>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54C185B4-E72A-4353-9317-DE056B3C88E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DD56AD99-71CA-41C4-A051-7B84ACCACA11}"/>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847F2EFB-1C0F-44C3-A102-CA89A100F5A3}"/>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47BA8D97-24D7-4381-AED0-85D54F37B6F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BD46D569-5F52-4333-BD38-B93E32BAD073}"/>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9C47A98C-DAB8-4A57-A0C2-6F5EABE6357F}"/>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B4024612-8A37-4133-AE44-61E67342615D}"/>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4E06B28-AE6D-4A65-AE36-E4F8A86EBB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70A5318-FD25-401E-A9B0-BA707FBA81A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C47803E-FE10-4AB4-BDE4-8D73425201D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C54E598-5729-4723-8A10-77184A4BA16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2081D37-0712-4721-ABBB-48224BCF04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534" name="楕円 533">
          <a:extLst>
            <a:ext uri="{FF2B5EF4-FFF2-40B4-BE49-F238E27FC236}">
              <a16:creationId xmlns:a16="http://schemas.microsoft.com/office/drawing/2014/main" id="{A9E5ED6C-A57F-46E9-ABB5-C1242359DA3E}"/>
            </a:ext>
          </a:extLst>
        </xdr:cNvPr>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8893876-492E-4270-8F3F-C398D2A2D9F3}"/>
            </a:ext>
          </a:extLst>
        </xdr:cNvPr>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536" name="楕円 535">
          <a:extLst>
            <a:ext uri="{FF2B5EF4-FFF2-40B4-BE49-F238E27FC236}">
              <a16:creationId xmlns:a16="http://schemas.microsoft.com/office/drawing/2014/main" id="{BE16E37A-0B92-4B9B-AC8A-0E9602C699F0}"/>
            </a:ext>
          </a:extLst>
        </xdr:cNvPr>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58239</xdr:rowOff>
    </xdr:to>
    <xdr:cxnSp macro="">
      <xdr:nvCxnSpPr>
        <xdr:cNvPr id="537" name="直線コネクタ 536">
          <a:extLst>
            <a:ext uri="{FF2B5EF4-FFF2-40B4-BE49-F238E27FC236}">
              <a16:creationId xmlns:a16="http://schemas.microsoft.com/office/drawing/2014/main" id="{58349A2E-AC26-4936-B74E-60A3E3C9515D}"/>
            </a:ext>
          </a:extLst>
        </xdr:cNvPr>
        <xdr:cNvCxnSpPr/>
      </xdr:nvCxnSpPr>
      <xdr:spPr>
        <a:xfrm>
          <a:off x="15481300" y="618635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538" name="楕円 537">
          <a:extLst>
            <a:ext uri="{FF2B5EF4-FFF2-40B4-BE49-F238E27FC236}">
              <a16:creationId xmlns:a16="http://schemas.microsoft.com/office/drawing/2014/main" id="{09DD0EB2-7409-41BF-8208-5A3F46B76802}"/>
            </a:ext>
          </a:extLst>
        </xdr:cNvPr>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36</xdr:row>
      <xdr:rowOff>14151</xdr:rowOff>
    </xdr:to>
    <xdr:cxnSp macro="">
      <xdr:nvCxnSpPr>
        <xdr:cNvPr id="539" name="直線コネクタ 538">
          <a:extLst>
            <a:ext uri="{FF2B5EF4-FFF2-40B4-BE49-F238E27FC236}">
              <a16:creationId xmlns:a16="http://schemas.microsoft.com/office/drawing/2014/main" id="{CAFB9796-CD92-490C-9BCE-A1732929F256}"/>
            </a:ext>
          </a:extLst>
        </xdr:cNvPr>
        <xdr:cNvCxnSpPr/>
      </xdr:nvCxnSpPr>
      <xdr:spPr>
        <a:xfrm>
          <a:off x="14592300" y="607695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138067</xdr:rowOff>
    </xdr:from>
    <xdr:to>
      <xdr:col>72</xdr:col>
      <xdr:colOff>38100</xdr:colOff>
      <xdr:row>36</xdr:row>
      <xdr:rowOff>68217</xdr:rowOff>
    </xdr:to>
    <xdr:sp macro="" textlink="">
      <xdr:nvSpPr>
        <xdr:cNvPr id="540" name="楕円 539">
          <a:extLst>
            <a:ext uri="{FF2B5EF4-FFF2-40B4-BE49-F238E27FC236}">
              <a16:creationId xmlns:a16="http://schemas.microsoft.com/office/drawing/2014/main" id="{D0E4788F-052F-4A53-9D7C-18DDF1315421}"/>
            </a:ext>
          </a:extLst>
        </xdr:cNvPr>
        <xdr:cNvSpPr/>
      </xdr:nvSpPr>
      <xdr:spPr>
        <a:xfrm>
          <a:off x="13652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36</xdr:row>
      <xdr:rowOff>17417</xdr:rowOff>
    </xdr:to>
    <xdr:cxnSp macro="">
      <xdr:nvCxnSpPr>
        <xdr:cNvPr id="541" name="直線コネクタ 540">
          <a:extLst>
            <a:ext uri="{FF2B5EF4-FFF2-40B4-BE49-F238E27FC236}">
              <a16:creationId xmlns:a16="http://schemas.microsoft.com/office/drawing/2014/main" id="{EE21BC9B-5C3F-416E-B433-6B66253DDB05}"/>
            </a:ext>
          </a:extLst>
        </xdr:cNvPr>
        <xdr:cNvCxnSpPr/>
      </xdr:nvCxnSpPr>
      <xdr:spPr>
        <a:xfrm flipV="1">
          <a:off x="13703300" y="607695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98878</xdr:rowOff>
    </xdr:from>
    <xdr:to>
      <xdr:col>67</xdr:col>
      <xdr:colOff>101600</xdr:colOff>
      <xdr:row>36</xdr:row>
      <xdr:rowOff>29028</xdr:rowOff>
    </xdr:to>
    <xdr:sp macro="" textlink="">
      <xdr:nvSpPr>
        <xdr:cNvPr id="542" name="楕円 541">
          <a:extLst>
            <a:ext uri="{FF2B5EF4-FFF2-40B4-BE49-F238E27FC236}">
              <a16:creationId xmlns:a16="http://schemas.microsoft.com/office/drawing/2014/main" id="{CD22C945-F7A5-4FE4-B34E-D48217D3A178}"/>
            </a:ext>
          </a:extLst>
        </xdr:cNvPr>
        <xdr:cNvSpPr/>
      </xdr:nvSpPr>
      <xdr:spPr>
        <a:xfrm>
          <a:off x="12763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149678</xdr:rowOff>
    </xdr:from>
    <xdr:to>
      <xdr:col>71</xdr:col>
      <xdr:colOff>177800</xdr:colOff>
      <xdr:row>36</xdr:row>
      <xdr:rowOff>17417</xdr:rowOff>
    </xdr:to>
    <xdr:cxnSp macro="">
      <xdr:nvCxnSpPr>
        <xdr:cNvPr id="543" name="直線コネクタ 542">
          <a:extLst>
            <a:ext uri="{FF2B5EF4-FFF2-40B4-BE49-F238E27FC236}">
              <a16:creationId xmlns:a16="http://schemas.microsoft.com/office/drawing/2014/main" id="{DC427C90-B76E-4258-8032-C205D9786E85}"/>
            </a:ext>
          </a:extLst>
        </xdr:cNvPr>
        <xdr:cNvCxnSpPr/>
      </xdr:nvCxnSpPr>
      <xdr:spPr>
        <a:xfrm>
          <a:off x="12814300" y="61504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93CAF22-65BD-4D71-8C89-817470678E59}"/>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46F63164-305F-4662-AE69-56CFCB25DD81}"/>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DFE6DC47-7157-41E8-A885-D7EB4BF5AC36}"/>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99979EBE-22F4-4767-81F6-EF70F9B29528}"/>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D1B97E30-6697-4587-94F2-D16C02DB6DF4}"/>
            </a:ext>
          </a:extLst>
        </xdr:cNvPr>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CEEE0F35-65D9-4B99-A191-731547216E7B}"/>
            </a:ext>
          </a:extLst>
        </xdr:cNvPr>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84744</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FEC5E437-D8E6-443A-A9CB-A7B00C2C2C75}"/>
            </a:ext>
          </a:extLst>
        </xdr:cNvPr>
        <xdr:cNvSpPr txBox="1"/>
      </xdr:nvSpPr>
      <xdr:spPr>
        <a:xfrm>
          <a:off x="13500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53D580DF-42FC-47A7-BEAE-3CBCC58986C2}"/>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EC4A396C-29D3-47D3-8CB6-95CA6B4211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78C6CDC-2067-40D2-806F-FA3AF8B82FB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2374F0D5-F483-47FC-8A62-EBF473FECA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7D35D48-B4EC-41E3-8AA7-E66A03C803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C36986CA-7C4C-4928-97CB-0A5186AF02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F236DD36-AC47-4387-A630-F80D93BD3E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BD8B8AC4-409B-4FD7-8FB1-71E6CF9086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DE7B3D1B-C41B-41BB-9DC9-16185C72EE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B98EBCA5-5E88-45F4-88FC-3E80AAB250E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DE21AF40-C743-4052-8625-80B4D3A4565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E4C1DD7-7AE3-4C66-8819-AFFB6C8B2CB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1990E64D-2F86-46E5-8415-213EC916764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8435FDA7-4FDE-4D92-A69C-76D18289E41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1866A2B-28CE-4D14-A021-107619A5D8F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7F3944E1-5B14-460D-AD37-AC964B4E1F7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F8B3F23B-C299-453A-9C2B-DFD82D1024D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1DCC3B4E-E866-4310-950A-3E022E087D8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8BB9CDF1-2CE9-49C9-8277-082D117E850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1D6795E1-8383-49E2-A8DD-150BB3F7A3E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CAD1274E-33AC-4DA5-89D7-9717BBAD051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83AF9C62-1723-4BE4-9171-922FAEE05D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59C8723E-1981-407D-BCAA-86D3DC2FEBD5}"/>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2C0B4E74-2928-4FA2-85D6-E8DE2F790669}"/>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1FE0223B-FAF2-4D31-896A-C79261CD2F5E}"/>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EC89F214-5D93-4880-9D18-5AA5C2F5CBCA}"/>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C220EC3A-F824-4D8D-8AC8-0EE3D749EEEB}"/>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9337813A-6F81-4285-96FC-54C34AD7673B}"/>
            </a:ext>
          </a:extLst>
        </xdr:cNvPr>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2BEC985D-9646-4952-A8F6-098649C3C0F5}"/>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0CC0178D-E16F-4EC0-A5CE-093875851EEA}"/>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5D196874-B67F-4552-97A8-45AAB4115B13}"/>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E38964A0-BCB9-4070-87E1-FACDAF22A0FC}"/>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A4A8313B-252C-4866-9414-B3B08F7637E1}"/>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B08B707-8650-45B0-B6FC-05A83D52C9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6EF6F94-CDB8-43E4-92E9-217BE9AB27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E977381-B48C-4861-92C5-85045BEF46E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E5629B3-68EE-42DA-840A-6FE75E4B30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4C4C92A-67C1-4A9F-93CA-88C6026A69B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34283</xdr:rowOff>
    </xdr:from>
    <xdr:to>
      <xdr:col>116</xdr:col>
      <xdr:colOff>114300</xdr:colOff>
      <xdr:row>38</xdr:row>
      <xdr:rowOff>135883</xdr:rowOff>
    </xdr:to>
    <xdr:sp macro="" textlink="">
      <xdr:nvSpPr>
        <xdr:cNvPr id="589" name="楕円 588">
          <a:extLst>
            <a:ext uri="{FF2B5EF4-FFF2-40B4-BE49-F238E27FC236}">
              <a16:creationId xmlns:a16="http://schemas.microsoft.com/office/drawing/2014/main" id="{C9BCFB43-2BA5-4D2D-9067-E7371BBCA718}"/>
            </a:ext>
          </a:extLst>
        </xdr:cNvPr>
        <xdr:cNvSpPr/>
      </xdr:nvSpPr>
      <xdr:spPr>
        <a:xfrm>
          <a:off x="22110700" y="65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57161</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EC1E065D-8552-46E7-B2D1-E25DA5938A17}"/>
            </a:ext>
          </a:extLst>
        </xdr:cNvPr>
        <xdr:cNvSpPr txBox="1"/>
      </xdr:nvSpPr>
      <xdr:spPr>
        <a:xfrm>
          <a:off x="22199600" y="640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45064</xdr:rowOff>
    </xdr:from>
    <xdr:to>
      <xdr:col>112</xdr:col>
      <xdr:colOff>38100</xdr:colOff>
      <xdr:row>38</xdr:row>
      <xdr:rowOff>146664</xdr:rowOff>
    </xdr:to>
    <xdr:sp macro="" textlink="">
      <xdr:nvSpPr>
        <xdr:cNvPr id="591" name="楕円 590">
          <a:extLst>
            <a:ext uri="{FF2B5EF4-FFF2-40B4-BE49-F238E27FC236}">
              <a16:creationId xmlns:a16="http://schemas.microsoft.com/office/drawing/2014/main" id="{451595A8-336D-408B-B1DA-25CCD260C94D}"/>
            </a:ext>
          </a:extLst>
        </xdr:cNvPr>
        <xdr:cNvSpPr/>
      </xdr:nvSpPr>
      <xdr:spPr>
        <a:xfrm>
          <a:off x="21272500" y="656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85083</xdr:rowOff>
    </xdr:from>
    <xdr:to>
      <xdr:col>116</xdr:col>
      <xdr:colOff>63500</xdr:colOff>
      <xdr:row>38</xdr:row>
      <xdr:rowOff>95864</xdr:rowOff>
    </xdr:to>
    <xdr:cxnSp macro="">
      <xdr:nvCxnSpPr>
        <xdr:cNvPr id="592" name="直線コネクタ 591">
          <a:extLst>
            <a:ext uri="{FF2B5EF4-FFF2-40B4-BE49-F238E27FC236}">
              <a16:creationId xmlns:a16="http://schemas.microsoft.com/office/drawing/2014/main" id="{5FF9004E-8D61-4C4A-9999-2CA8588B513B}"/>
            </a:ext>
          </a:extLst>
        </xdr:cNvPr>
        <xdr:cNvCxnSpPr/>
      </xdr:nvCxnSpPr>
      <xdr:spPr>
        <a:xfrm flipV="1">
          <a:off x="21323300" y="6600183"/>
          <a:ext cx="8382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114682</xdr:rowOff>
    </xdr:from>
    <xdr:to>
      <xdr:col>107</xdr:col>
      <xdr:colOff>101600</xdr:colOff>
      <xdr:row>39</xdr:row>
      <xdr:rowOff>44832</xdr:rowOff>
    </xdr:to>
    <xdr:sp macro="" textlink="">
      <xdr:nvSpPr>
        <xdr:cNvPr id="593" name="楕円 592">
          <a:extLst>
            <a:ext uri="{FF2B5EF4-FFF2-40B4-BE49-F238E27FC236}">
              <a16:creationId xmlns:a16="http://schemas.microsoft.com/office/drawing/2014/main" id="{7364280E-F50D-4753-8145-32DF8725724E}"/>
            </a:ext>
          </a:extLst>
        </xdr:cNvPr>
        <xdr:cNvSpPr/>
      </xdr:nvSpPr>
      <xdr:spPr>
        <a:xfrm>
          <a:off x="20383500" y="66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95864</xdr:rowOff>
    </xdr:from>
    <xdr:to>
      <xdr:col>111</xdr:col>
      <xdr:colOff>177800</xdr:colOff>
      <xdr:row>38</xdr:row>
      <xdr:rowOff>165482</xdr:rowOff>
    </xdr:to>
    <xdr:cxnSp macro="">
      <xdr:nvCxnSpPr>
        <xdr:cNvPr id="594" name="直線コネクタ 593">
          <a:extLst>
            <a:ext uri="{FF2B5EF4-FFF2-40B4-BE49-F238E27FC236}">
              <a16:creationId xmlns:a16="http://schemas.microsoft.com/office/drawing/2014/main" id="{8A149B75-2B86-48FF-A342-ABE7C0EE0C7C}"/>
            </a:ext>
          </a:extLst>
        </xdr:cNvPr>
        <xdr:cNvCxnSpPr/>
      </xdr:nvCxnSpPr>
      <xdr:spPr>
        <a:xfrm flipV="1">
          <a:off x="20434300" y="6610964"/>
          <a:ext cx="889000" cy="6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151766</xdr:rowOff>
    </xdr:from>
    <xdr:to>
      <xdr:col>102</xdr:col>
      <xdr:colOff>165100</xdr:colOff>
      <xdr:row>38</xdr:row>
      <xdr:rowOff>81916</xdr:rowOff>
    </xdr:to>
    <xdr:sp macro="" textlink="">
      <xdr:nvSpPr>
        <xdr:cNvPr id="595" name="楕円 594">
          <a:extLst>
            <a:ext uri="{FF2B5EF4-FFF2-40B4-BE49-F238E27FC236}">
              <a16:creationId xmlns:a16="http://schemas.microsoft.com/office/drawing/2014/main" id="{CBB1A62B-096B-4DDB-9CF5-9C3C5F0B6AFB}"/>
            </a:ext>
          </a:extLst>
        </xdr:cNvPr>
        <xdr:cNvSpPr/>
      </xdr:nvSpPr>
      <xdr:spPr>
        <a:xfrm>
          <a:off x="19494500" y="64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31115</xdr:rowOff>
    </xdr:from>
    <xdr:to>
      <xdr:col>107</xdr:col>
      <xdr:colOff>50800</xdr:colOff>
      <xdr:row>38</xdr:row>
      <xdr:rowOff>165482</xdr:rowOff>
    </xdr:to>
    <xdr:cxnSp macro="">
      <xdr:nvCxnSpPr>
        <xdr:cNvPr id="596" name="直線コネクタ 595">
          <a:extLst>
            <a:ext uri="{FF2B5EF4-FFF2-40B4-BE49-F238E27FC236}">
              <a16:creationId xmlns:a16="http://schemas.microsoft.com/office/drawing/2014/main" id="{625E045B-043B-4810-A547-3261DD81C349}"/>
            </a:ext>
          </a:extLst>
        </xdr:cNvPr>
        <xdr:cNvCxnSpPr/>
      </xdr:nvCxnSpPr>
      <xdr:spPr>
        <a:xfrm>
          <a:off x="19545300" y="6546215"/>
          <a:ext cx="889000" cy="1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72048</xdr:rowOff>
    </xdr:from>
    <xdr:to>
      <xdr:col>98</xdr:col>
      <xdr:colOff>38100</xdr:colOff>
      <xdr:row>38</xdr:row>
      <xdr:rowOff>2198</xdr:rowOff>
    </xdr:to>
    <xdr:sp macro="" textlink="">
      <xdr:nvSpPr>
        <xdr:cNvPr id="597" name="楕円 596">
          <a:extLst>
            <a:ext uri="{FF2B5EF4-FFF2-40B4-BE49-F238E27FC236}">
              <a16:creationId xmlns:a16="http://schemas.microsoft.com/office/drawing/2014/main" id="{D0AE0CC0-38A6-4EE4-80B8-2941E3D26B9D}"/>
            </a:ext>
          </a:extLst>
        </xdr:cNvPr>
        <xdr:cNvSpPr/>
      </xdr:nvSpPr>
      <xdr:spPr>
        <a:xfrm>
          <a:off x="18605500" y="64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122848</xdr:rowOff>
    </xdr:from>
    <xdr:to>
      <xdr:col>102</xdr:col>
      <xdr:colOff>114300</xdr:colOff>
      <xdr:row>38</xdr:row>
      <xdr:rowOff>31115</xdr:rowOff>
    </xdr:to>
    <xdr:cxnSp macro="">
      <xdr:nvCxnSpPr>
        <xdr:cNvPr id="598" name="直線コネクタ 597">
          <a:extLst>
            <a:ext uri="{FF2B5EF4-FFF2-40B4-BE49-F238E27FC236}">
              <a16:creationId xmlns:a16="http://schemas.microsoft.com/office/drawing/2014/main" id="{5B623ABB-4C31-458E-835D-59EA592473CA}"/>
            </a:ext>
          </a:extLst>
        </xdr:cNvPr>
        <xdr:cNvCxnSpPr/>
      </xdr:nvCxnSpPr>
      <xdr:spPr>
        <a:xfrm>
          <a:off x="18656300" y="6466498"/>
          <a:ext cx="889000" cy="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75E86271-CF03-41B2-850E-D17914A1F33E}"/>
            </a:ext>
          </a:extLst>
        </xdr:cNvPr>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CDBBD7FD-BBBB-4FA6-9C82-7361BCEFD8BF}"/>
            </a:ext>
          </a:extLst>
        </xdr:cNvPr>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E1E288E2-B131-41E0-AE43-CC6171D19C30}"/>
            </a:ext>
          </a:extLst>
        </xdr:cNvPr>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8E92599F-9F5D-4687-9375-295CAEBA969D}"/>
            </a:ext>
          </a:extLst>
        </xdr:cNvPr>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163191</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6A62282D-C9F9-408E-8B48-E5F01865FEAC}"/>
            </a:ext>
          </a:extLst>
        </xdr:cNvPr>
        <xdr:cNvSpPr txBox="1"/>
      </xdr:nvSpPr>
      <xdr:spPr>
        <a:xfrm>
          <a:off x="21011095" y="633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61359</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E52B8F4B-EC5B-4E75-AFBC-F28545641C2D}"/>
            </a:ext>
          </a:extLst>
        </xdr:cNvPr>
        <xdr:cNvSpPr txBox="1"/>
      </xdr:nvSpPr>
      <xdr:spPr>
        <a:xfrm>
          <a:off x="20134795" y="640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98443</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F3694493-963A-4002-A448-0A227DDCAA99}"/>
            </a:ext>
          </a:extLst>
        </xdr:cNvPr>
        <xdr:cNvSpPr txBox="1"/>
      </xdr:nvSpPr>
      <xdr:spPr>
        <a:xfrm>
          <a:off x="19245795" y="627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18725</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A7720C17-0366-4291-8F5A-F22CA165BF16}"/>
            </a:ext>
          </a:extLst>
        </xdr:cNvPr>
        <xdr:cNvSpPr txBox="1"/>
      </xdr:nvSpPr>
      <xdr:spPr>
        <a:xfrm>
          <a:off x="18356795" y="619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D3DC8423-AF38-4BAD-8067-C06FB88E76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2E5C2BB-19E1-4614-8794-57B23850A2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486D3CDC-8B16-4150-B63F-CF85C6CA69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42704387-AB95-49D1-A5C5-95A8F5DFD78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3A191E83-B790-4C18-8987-0D3814636A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CCD90AF8-30C0-47C0-BD73-32DC1218E0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AB2590A9-C592-496D-9662-839C140312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A8A2C64-8E0C-4116-BF49-6B2EAA6D02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E91F0721-6338-4182-AD1F-425FF3D6043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BA680310-210E-4CEE-AB8D-4F8D53517C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D99F94F2-CB98-4AFB-BA9C-D24A98F7138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5820CD13-0615-4523-9C33-37D9B5BC37D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CFF5A182-E7B7-4EC5-8F98-7286CE82E2E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A498C928-22CE-4C71-936A-AFC42C6DC2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5968A8EE-5B6C-4B02-9DAF-8719C374ECE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EE42AF01-61AC-40B3-8CD6-A29B42DB001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2464E58B-672C-4DA8-B4DF-42E8CE843F1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4BB3C1F0-0664-4FAA-8A54-D416DFAB7ED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DD98908F-BAE0-4FCF-9503-D50A2632A9E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DB1BB855-B2C1-408F-9710-CF1E0A3BC8E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EDA1DBA4-12ED-44C4-9ACA-541EEE4C677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4FDBEE40-5747-4CAE-B001-A132C7EE58F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5BC46DCF-6168-4E1F-95B8-B5B0368F8A5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60F8AAC2-F012-4248-87E5-E320B04064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FFB9061B-BB43-47B1-B3F6-A3C0146DD85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3AFCA358-BFF0-4E8A-A2A3-30BB28AB9C0C}"/>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9305D408-A369-4944-A65B-C1AFC41641E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15605A51-A11F-4508-B76C-20D83D8A3C6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AC06D441-704D-4A54-8D32-4D16E89DE2C4}"/>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3CCC7CA0-6A41-4264-AD13-8D827D53239E}"/>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E1CC1FD-68FE-4922-A302-492EBE815272}"/>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804ADBDD-29BA-4D5D-942B-7B903BAAA9D5}"/>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BB5C7D90-8467-424E-A7E6-0FE23CD460CD}"/>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9DDE9A76-6B38-45CF-9A97-50B6ECA7D511}"/>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CAC9FD19-E10F-4E1F-9281-31C815C328DE}"/>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DBE69E73-6259-438A-A153-6939238072F4}"/>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798417D-6575-474B-8A2B-9A889A9DCA2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351A029-0B84-4794-AD3C-64BA5B2C43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F2E502B-2778-4A58-8676-C433E6E0E4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727A215-02CA-4C5A-AA96-EF1EA7032E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BAD8561-1EDE-4E76-B424-CDB178FD51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71665</xdr:rowOff>
    </xdr:from>
    <xdr:to>
      <xdr:col>85</xdr:col>
      <xdr:colOff>177800</xdr:colOff>
      <xdr:row>57</xdr:row>
      <xdr:rowOff>1815</xdr:rowOff>
    </xdr:to>
    <xdr:sp macro="" textlink="">
      <xdr:nvSpPr>
        <xdr:cNvPr id="648" name="楕円 647">
          <a:extLst>
            <a:ext uri="{FF2B5EF4-FFF2-40B4-BE49-F238E27FC236}">
              <a16:creationId xmlns:a16="http://schemas.microsoft.com/office/drawing/2014/main" id="{E4DEEDDB-CE5C-48A8-8E8D-500C0E0488D8}"/>
            </a:ext>
          </a:extLst>
        </xdr:cNvPr>
        <xdr:cNvSpPr/>
      </xdr:nvSpPr>
      <xdr:spPr>
        <a:xfrm>
          <a:off x="16268700" y="96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94542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C4332D24-4D64-4862-BE86-62A83BD629A8}"/>
            </a:ext>
          </a:extLst>
        </xdr:cNvPr>
        <xdr:cNvSpPr txBox="1"/>
      </xdr:nvSpPr>
      <xdr:spPr>
        <a:xfrm>
          <a:off x="16357600" y="952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25944</xdr:rowOff>
    </xdr:from>
    <xdr:to>
      <xdr:col>81</xdr:col>
      <xdr:colOff>101600</xdr:colOff>
      <xdr:row>56</xdr:row>
      <xdr:rowOff>127544</xdr:rowOff>
    </xdr:to>
    <xdr:sp macro="" textlink="">
      <xdr:nvSpPr>
        <xdr:cNvPr id="650" name="楕円 649">
          <a:extLst>
            <a:ext uri="{FF2B5EF4-FFF2-40B4-BE49-F238E27FC236}">
              <a16:creationId xmlns:a16="http://schemas.microsoft.com/office/drawing/2014/main" id="{4F0938EC-46C8-4B30-BAAC-9BFFDFF2F225}"/>
            </a:ext>
          </a:extLst>
        </xdr:cNvPr>
        <xdr:cNvSpPr/>
      </xdr:nvSpPr>
      <xdr:spPr>
        <a:xfrm>
          <a:off x="15430500" y="96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76744</xdr:rowOff>
    </xdr:from>
    <xdr:to>
      <xdr:col>85</xdr:col>
      <xdr:colOff>127000</xdr:colOff>
      <xdr:row>56</xdr:row>
      <xdr:rowOff>122465</xdr:rowOff>
    </xdr:to>
    <xdr:cxnSp macro="">
      <xdr:nvCxnSpPr>
        <xdr:cNvPr id="651" name="直線コネクタ 650">
          <a:extLst>
            <a:ext uri="{FF2B5EF4-FFF2-40B4-BE49-F238E27FC236}">
              <a16:creationId xmlns:a16="http://schemas.microsoft.com/office/drawing/2014/main" id="{0159C4E4-6432-44B9-AA76-2A248EA4EC2D}"/>
            </a:ext>
          </a:extLst>
        </xdr:cNvPr>
        <xdr:cNvCxnSpPr/>
      </xdr:nvCxnSpPr>
      <xdr:spPr>
        <a:xfrm>
          <a:off x="15481300" y="967794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21046</xdr:rowOff>
    </xdr:from>
    <xdr:to>
      <xdr:col>76</xdr:col>
      <xdr:colOff>165100</xdr:colOff>
      <xdr:row>59</xdr:row>
      <xdr:rowOff>122646</xdr:rowOff>
    </xdr:to>
    <xdr:sp macro="" textlink="">
      <xdr:nvSpPr>
        <xdr:cNvPr id="652" name="楕円 651">
          <a:extLst>
            <a:ext uri="{FF2B5EF4-FFF2-40B4-BE49-F238E27FC236}">
              <a16:creationId xmlns:a16="http://schemas.microsoft.com/office/drawing/2014/main" id="{5F0766E6-30B5-4ED2-93B7-AD8F10C3F0B0}"/>
            </a:ext>
          </a:extLst>
        </xdr:cNvPr>
        <xdr:cNvSpPr/>
      </xdr:nvSpPr>
      <xdr:spPr>
        <a:xfrm>
          <a:off x="14541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76744</xdr:rowOff>
    </xdr:from>
    <xdr:to>
      <xdr:col>81</xdr:col>
      <xdr:colOff>50800</xdr:colOff>
      <xdr:row>59</xdr:row>
      <xdr:rowOff>71846</xdr:rowOff>
    </xdr:to>
    <xdr:cxnSp macro="">
      <xdr:nvCxnSpPr>
        <xdr:cNvPr id="653" name="直線コネクタ 652">
          <a:extLst>
            <a:ext uri="{FF2B5EF4-FFF2-40B4-BE49-F238E27FC236}">
              <a16:creationId xmlns:a16="http://schemas.microsoft.com/office/drawing/2014/main" id="{6A4A8F81-FEF6-44FC-900A-5499677DCC63}"/>
            </a:ext>
          </a:extLst>
        </xdr:cNvPr>
        <xdr:cNvCxnSpPr/>
      </xdr:nvCxnSpPr>
      <xdr:spPr>
        <a:xfrm flipV="1">
          <a:off x="14592300" y="9677944"/>
          <a:ext cx="8890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54" name="楕円 653">
          <a:extLst>
            <a:ext uri="{FF2B5EF4-FFF2-40B4-BE49-F238E27FC236}">
              <a16:creationId xmlns:a16="http://schemas.microsoft.com/office/drawing/2014/main" id="{57A8D28C-BDF1-46D5-B2DC-DCD50FC5303A}"/>
            </a:ext>
          </a:extLst>
        </xdr:cNvPr>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71846</xdr:rowOff>
    </xdr:to>
    <xdr:cxnSp macro="">
      <xdr:nvCxnSpPr>
        <xdr:cNvPr id="655" name="直線コネクタ 654">
          <a:extLst>
            <a:ext uri="{FF2B5EF4-FFF2-40B4-BE49-F238E27FC236}">
              <a16:creationId xmlns:a16="http://schemas.microsoft.com/office/drawing/2014/main" id="{22AB4693-EFED-44E6-A6FC-FFB724854FA0}"/>
            </a:ext>
          </a:extLst>
        </xdr:cNvPr>
        <xdr:cNvCxnSpPr/>
      </xdr:nvCxnSpPr>
      <xdr:spPr>
        <a:xfrm>
          <a:off x="13703300" y="101531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91259</xdr:rowOff>
    </xdr:from>
    <xdr:to>
      <xdr:col>67</xdr:col>
      <xdr:colOff>101600</xdr:colOff>
      <xdr:row>59</xdr:row>
      <xdr:rowOff>21409</xdr:rowOff>
    </xdr:to>
    <xdr:sp macro="" textlink="">
      <xdr:nvSpPr>
        <xdr:cNvPr id="656" name="楕円 655">
          <a:extLst>
            <a:ext uri="{FF2B5EF4-FFF2-40B4-BE49-F238E27FC236}">
              <a16:creationId xmlns:a16="http://schemas.microsoft.com/office/drawing/2014/main" id="{AACA7483-5895-40E4-8CBB-DF5B73FEE184}"/>
            </a:ext>
          </a:extLst>
        </xdr:cNvPr>
        <xdr:cNvSpPr/>
      </xdr:nvSpPr>
      <xdr:spPr>
        <a:xfrm>
          <a:off x="12763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142059</xdr:rowOff>
    </xdr:from>
    <xdr:to>
      <xdr:col>71</xdr:col>
      <xdr:colOff>177800</xdr:colOff>
      <xdr:row>59</xdr:row>
      <xdr:rowOff>37556</xdr:rowOff>
    </xdr:to>
    <xdr:cxnSp macro="">
      <xdr:nvCxnSpPr>
        <xdr:cNvPr id="657" name="直線コネクタ 656">
          <a:extLst>
            <a:ext uri="{FF2B5EF4-FFF2-40B4-BE49-F238E27FC236}">
              <a16:creationId xmlns:a16="http://schemas.microsoft.com/office/drawing/2014/main" id="{4B751383-A794-43C0-9B8C-2504B863189C}"/>
            </a:ext>
          </a:extLst>
        </xdr:cNvPr>
        <xdr:cNvCxnSpPr/>
      </xdr:nvCxnSpPr>
      <xdr:spPr>
        <a:xfrm>
          <a:off x="12814300" y="1008615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32634677-D0DB-4379-B06D-80B82CE3F3F5}"/>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68817F4D-5445-4F73-BB5E-35680DDF90D5}"/>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86C63099-88BE-4AAB-852E-98A7134E1DEB}"/>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39C25EE5-A796-42E4-863E-5DB2F374BF84}"/>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144071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1743135-BD05-4CD8-AD11-37B152C82B43}"/>
            </a:ext>
          </a:extLst>
        </xdr:cNvPr>
        <xdr:cNvSpPr txBox="1"/>
      </xdr:nvSpPr>
      <xdr:spPr>
        <a:xfrm>
          <a:off x="15266044" y="940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139173</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111BE3E3-F0A2-4AD3-BF06-76B2F66D09B9}"/>
            </a:ext>
          </a:extLst>
        </xdr:cNvPr>
        <xdr:cNvSpPr txBox="1"/>
      </xdr:nvSpPr>
      <xdr:spPr>
        <a:xfrm>
          <a:off x="14389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6574110E-98BA-42B4-843A-9191D189F818}"/>
            </a:ext>
          </a:extLst>
        </xdr:cNvPr>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37936</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59C8521A-B886-4B5C-914B-D5D7DB625A8A}"/>
            </a:ext>
          </a:extLst>
        </xdr:cNvPr>
        <xdr:cNvSpPr txBox="1"/>
      </xdr:nvSpPr>
      <xdr:spPr>
        <a:xfrm>
          <a:off x="12611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EEDEC6DC-8FC2-4174-9212-06A7FF5A9C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9F1EBA0D-0D4B-4089-A0BD-D81624228C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A9EFA0E6-4B75-4CB6-8FEC-8C1F5B04B0A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45DF96AB-A7EE-422C-8D34-D73724DC49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4BC4FF78-3F14-443B-822A-2BECC67F80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58FF97B1-649E-4F38-8923-BBE5C3CD58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5A46682F-C058-452D-9C22-7B3A272FFC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A6C674EE-9BC5-458D-9E43-E47B81F9F8A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A73B00BF-C653-4B40-B6C2-B926278907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64ED01BB-1952-4CA7-9513-F5F3C6FA5E6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7E058E47-5F80-455C-AE2C-55994A647A7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20ADDFEA-DA92-4F31-BE2A-5E734A96FFC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907D1A57-21F6-43E8-A8BD-EF137ED288A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80B8BA1E-6DF6-4BA9-A676-6301199E61D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41AF3275-E917-42B5-B16D-21EF66F71AE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EEAE6A0D-19E7-4D7D-9F16-FAE0A6D9EB8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9698AF5F-0339-46A2-8D2D-35B67C1F6D3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6D9466F5-C5E7-4188-BD13-E0F926914CD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35EA1BA6-7C58-4C22-BF5F-8EFF269937B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3A9068FB-C04E-4C85-8F19-D33504EA92D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9E03A3E0-7CBE-4507-92AD-F3851D445BD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883479DB-8704-44C1-ABE2-459F7B4D65D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D915DFA1-AC47-4305-A635-D3481B63C4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EB882D9D-9698-45B1-B633-F712FEDB05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E4F84B98-2C9A-4A85-8FD3-F8047A16A1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7A58F894-8CB0-4E39-8B36-4774C72FDFEF}"/>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CBBD6603-9AD4-4FAF-9B2C-FA9705553379}"/>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B6731126-62C6-4CC6-A04C-16F43A4B1E87}"/>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C810C8E7-C2AE-48FE-8B3C-23383FAAE4F1}"/>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51FA1F64-C46C-400D-99B1-64DF62E45DF4}"/>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B7D1F6B7-95DA-448A-B618-57610337F369}"/>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15941DED-746F-4454-88EB-3E600528837C}"/>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3269CFE8-6ECD-4C6A-9931-DE595F8F0416}"/>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449C23A7-073A-4771-8AB8-22CC0E30243F}"/>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44DA1703-21BF-4FE6-A6DC-71B459C38066}"/>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5EF85B0D-FCE5-4A37-A80C-AF90D60B32BE}"/>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80CB288C-C14D-4D3A-BC22-96E3B8E699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8F79E70-E304-4B9F-ADB0-DB424C1C91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907CE459-62E4-4B43-9500-69FABD8266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CCA5B70-FBFB-4747-B819-AD46E22B45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DD46802-7173-4F46-891B-431265F0A6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707" name="楕円 706">
          <a:extLst>
            <a:ext uri="{FF2B5EF4-FFF2-40B4-BE49-F238E27FC236}">
              <a16:creationId xmlns:a16="http://schemas.microsoft.com/office/drawing/2014/main" id="{F9215EE3-D33C-471C-B0E6-EBE787F55919}"/>
            </a:ext>
          </a:extLst>
        </xdr:cNvPr>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5A198FA1-7FC9-4247-8136-F0818A69A246}"/>
            </a:ext>
          </a:extLst>
        </xdr:cNvPr>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709" name="楕円 708">
          <a:extLst>
            <a:ext uri="{FF2B5EF4-FFF2-40B4-BE49-F238E27FC236}">
              <a16:creationId xmlns:a16="http://schemas.microsoft.com/office/drawing/2014/main" id="{56292CDD-98DC-4292-B5CD-184199C59AB2}"/>
            </a:ext>
          </a:extLst>
        </xdr:cNvPr>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106135</xdr:rowOff>
    </xdr:to>
    <xdr:cxnSp macro="">
      <xdr:nvCxnSpPr>
        <xdr:cNvPr id="710" name="直線コネクタ 709">
          <a:extLst>
            <a:ext uri="{FF2B5EF4-FFF2-40B4-BE49-F238E27FC236}">
              <a16:creationId xmlns:a16="http://schemas.microsoft.com/office/drawing/2014/main" id="{79F09258-1F2A-4696-ACA3-7A3AC4166C1D}"/>
            </a:ext>
          </a:extLst>
        </xdr:cNvPr>
        <xdr:cNvCxnSpPr/>
      </xdr:nvCxnSpPr>
      <xdr:spPr>
        <a:xfrm flipV="1">
          <a:off x="21323300" y="102108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123372</xdr:rowOff>
    </xdr:from>
    <xdr:to>
      <xdr:col>107</xdr:col>
      <xdr:colOff>101600</xdr:colOff>
      <xdr:row>61</xdr:row>
      <xdr:rowOff>53522</xdr:rowOff>
    </xdr:to>
    <xdr:sp macro="" textlink="">
      <xdr:nvSpPr>
        <xdr:cNvPr id="711" name="楕円 710">
          <a:extLst>
            <a:ext uri="{FF2B5EF4-FFF2-40B4-BE49-F238E27FC236}">
              <a16:creationId xmlns:a16="http://schemas.microsoft.com/office/drawing/2014/main" id="{B9B5AF8A-5363-41F1-B426-229D02EDB1FA}"/>
            </a:ext>
          </a:extLst>
        </xdr:cNvPr>
        <xdr:cNvSpPr/>
      </xdr:nvSpPr>
      <xdr:spPr>
        <a:xfrm>
          <a:off x="20383500" y="104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61</xdr:row>
      <xdr:rowOff>2722</xdr:rowOff>
    </xdr:to>
    <xdr:cxnSp macro="">
      <xdr:nvCxnSpPr>
        <xdr:cNvPr id="712" name="直線コネクタ 711">
          <a:extLst>
            <a:ext uri="{FF2B5EF4-FFF2-40B4-BE49-F238E27FC236}">
              <a16:creationId xmlns:a16="http://schemas.microsoft.com/office/drawing/2014/main" id="{4BC6F15F-763F-4C8C-B36F-27D56B6AAE94}"/>
            </a:ext>
          </a:extLst>
        </xdr:cNvPr>
        <xdr:cNvCxnSpPr/>
      </xdr:nvCxnSpPr>
      <xdr:spPr>
        <a:xfrm flipV="1">
          <a:off x="20434300" y="10221685"/>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134257</xdr:rowOff>
    </xdr:from>
    <xdr:to>
      <xdr:col>102</xdr:col>
      <xdr:colOff>165100</xdr:colOff>
      <xdr:row>61</xdr:row>
      <xdr:rowOff>64407</xdr:rowOff>
    </xdr:to>
    <xdr:sp macro="" textlink="">
      <xdr:nvSpPr>
        <xdr:cNvPr id="713" name="楕円 712">
          <a:extLst>
            <a:ext uri="{FF2B5EF4-FFF2-40B4-BE49-F238E27FC236}">
              <a16:creationId xmlns:a16="http://schemas.microsoft.com/office/drawing/2014/main" id="{CA753762-8F8C-47D8-91E5-8A4AAC0D7E1A}"/>
            </a:ext>
          </a:extLst>
        </xdr:cNvPr>
        <xdr:cNvSpPr/>
      </xdr:nvSpPr>
      <xdr:spPr>
        <a:xfrm>
          <a:off x="194945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2722</xdr:rowOff>
    </xdr:from>
    <xdr:to>
      <xdr:col>107</xdr:col>
      <xdr:colOff>50800</xdr:colOff>
      <xdr:row>61</xdr:row>
      <xdr:rowOff>13607</xdr:rowOff>
    </xdr:to>
    <xdr:cxnSp macro="">
      <xdr:nvCxnSpPr>
        <xdr:cNvPr id="714" name="直線コネクタ 713">
          <a:extLst>
            <a:ext uri="{FF2B5EF4-FFF2-40B4-BE49-F238E27FC236}">
              <a16:creationId xmlns:a16="http://schemas.microsoft.com/office/drawing/2014/main" id="{41EEC950-4CDE-4ED7-BF99-A5A46E1FBAC2}"/>
            </a:ext>
          </a:extLst>
        </xdr:cNvPr>
        <xdr:cNvCxnSpPr/>
      </xdr:nvCxnSpPr>
      <xdr:spPr>
        <a:xfrm flipV="1">
          <a:off x="19545300" y="104611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145143</xdr:rowOff>
    </xdr:from>
    <xdr:to>
      <xdr:col>98</xdr:col>
      <xdr:colOff>38100</xdr:colOff>
      <xdr:row>61</xdr:row>
      <xdr:rowOff>75293</xdr:rowOff>
    </xdr:to>
    <xdr:sp macro="" textlink="">
      <xdr:nvSpPr>
        <xdr:cNvPr id="715" name="楕円 714">
          <a:extLst>
            <a:ext uri="{FF2B5EF4-FFF2-40B4-BE49-F238E27FC236}">
              <a16:creationId xmlns:a16="http://schemas.microsoft.com/office/drawing/2014/main" id="{33506A4D-5E5B-4C50-983A-868F6D3F60BA}"/>
            </a:ext>
          </a:extLst>
        </xdr:cNvPr>
        <xdr:cNvSpPr/>
      </xdr:nvSpPr>
      <xdr:spPr>
        <a:xfrm>
          <a:off x="18605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13607</xdr:rowOff>
    </xdr:from>
    <xdr:to>
      <xdr:col>102</xdr:col>
      <xdr:colOff>114300</xdr:colOff>
      <xdr:row>61</xdr:row>
      <xdr:rowOff>24493</xdr:rowOff>
    </xdr:to>
    <xdr:cxnSp macro="">
      <xdr:nvCxnSpPr>
        <xdr:cNvPr id="716" name="直線コネクタ 715">
          <a:extLst>
            <a:ext uri="{FF2B5EF4-FFF2-40B4-BE49-F238E27FC236}">
              <a16:creationId xmlns:a16="http://schemas.microsoft.com/office/drawing/2014/main" id="{8772EAA5-6AE2-413B-B751-923287DB2C68}"/>
            </a:ext>
          </a:extLst>
        </xdr:cNvPr>
        <xdr:cNvCxnSpPr/>
      </xdr:nvCxnSpPr>
      <xdr:spPr>
        <a:xfrm flipV="1">
          <a:off x="18656300" y="10472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a:extLst>
            <a:ext uri="{FF2B5EF4-FFF2-40B4-BE49-F238E27FC236}">
              <a16:creationId xmlns:a16="http://schemas.microsoft.com/office/drawing/2014/main" id="{2892B20E-8865-4F31-A556-7DD33055A8DB}"/>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8" name="n_2aveValue【保健センター・保健所】&#10;一人当たり面積">
          <a:extLst>
            <a:ext uri="{FF2B5EF4-FFF2-40B4-BE49-F238E27FC236}">
              <a16:creationId xmlns:a16="http://schemas.microsoft.com/office/drawing/2014/main" id="{263AC0E1-53FE-4703-9929-9F3FA4CC1BF3}"/>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a:extLst>
            <a:ext uri="{FF2B5EF4-FFF2-40B4-BE49-F238E27FC236}">
              <a16:creationId xmlns:a16="http://schemas.microsoft.com/office/drawing/2014/main" id="{CA6C0189-1FB5-41E2-B7FE-28BADA4D57BE}"/>
            </a:ext>
          </a:extLst>
        </xdr:cNvPr>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0" name="n_4aveValue【保健センター・保健所】&#10;一人当たり面積">
          <a:extLst>
            <a:ext uri="{FF2B5EF4-FFF2-40B4-BE49-F238E27FC236}">
              <a16:creationId xmlns:a16="http://schemas.microsoft.com/office/drawing/2014/main" id="{E146A7D1-87B9-47D1-A86F-C6D02BD5958B}"/>
            </a:ext>
          </a:extLst>
        </xdr:cNvPr>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721" name="n_1mainValue【保健センター・保健所】&#10;一人当たり面積">
          <a:extLst>
            <a:ext uri="{FF2B5EF4-FFF2-40B4-BE49-F238E27FC236}">
              <a16:creationId xmlns:a16="http://schemas.microsoft.com/office/drawing/2014/main" id="{BD1C0796-2460-410C-B640-F8FCC0C40B24}"/>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70049</xdr:rowOff>
    </xdr:from>
    <xdr:ext cx="469744" cy="259045"/>
    <xdr:sp macro="" textlink="">
      <xdr:nvSpPr>
        <xdr:cNvPr id="722" name="n_2mainValue【保健センター・保健所】&#10;一人当たり面積">
          <a:extLst>
            <a:ext uri="{FF2B5EF4-FFF2-40B4-BE49-F238E27FC236}">
              <a16:creationId xmlns:a16="http://schemas.microsoft.com/office/drawing/2014/main" id="{EC29F275-07DD-4B73-9E02-3BB7A66DD2EC}"/>
            </a:ext>
          </a:extLst>
        </xdr:cNvPr>
        <xdr:cNvSpPr txBox="1"/>
      </xdr:nvSpPr>
      <xdr:spPr>
        <a:xfrm>
          <a:off x="20199427" y="1018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80934</xdr:rowOff>
    </xdr:from>
    <xdr:ext cx="469744" cy="259045"/>
    <xdr:sp macro="" textlink="">
      <xdr:nvSpPr>
        <xdr:cNvPr id="723" name="n_3mainValue【保健センター・保健所】&#10;一人当たり面積">
          <a:extLst>
            <a:ext uri="{FF2B5EF4-FFF2-40B4-BE49-F238E27FC236}">
              <a16:creationId xmlns:a16="http://schemas.microsoft.com/office/drawing/2014/main" id="{594730FF-774D-4B65-9849-140962891382}"/>
            </a:ext>
          </a:extLst>
        </xdr:cNvPr>
        <xdr:cNvSpPr txBox="1"/>
      </xdr:nvSpPr>
      <xdr:spPr>
        <a:xfrm>
          <a:off x="19310427" y="101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91820</xdr:rowOff>
    </xdr:from>
    <xdr:ext cx="469744" cy="259045"/>
    <xdr:sp macro="" textlink="">
      <xdr:nvSpPr>
        <xdr:cNvPr id="724" name="n_4mainValue【保健センター・保健所】&#10;一人当たり面積">
          <a:extLst>
            <a:ext uri="{FF2B5EF4-FFF2-40B4-BE49-F238E27FC236}">
              <a16:creationId xmlns:a16="http://schemas.microsoft.com/office/drawing/2014/main" id="{A29B6DE3-18D8-4481-B69E-18103D02EDEE}"/>
            </a:ext>
          </a:extLst>
        </xdr:cNvPr>
        <xdr:cNvSpPr txBox="1"/>
      </xdr:nvSpPr>
      <xdr:spPr>
        <a:xfrm>
          <a:off x="184214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5E30EFF6-1AF0-4964-9FBC-611768A6C32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BED372A7-BD8C-462B-81CB-4FCCBB7E36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CB73EED9-470A-4B5F-8BA8-92CE8C6D5A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44818D14-6BAD-43FE-82AC-0F6E1EF255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CFB6E242-8395-46DE-85A9-118F77F31A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69B359CF-D72A-4E90-847B-DF0BC1B65D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E79167AD-9BDD-48F0-9A10-6FD5213A55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56AC7226-22F3-42D2-8F08-7C400ED3D0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2E45F567-174D-4158-B422-F3C735497A4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30B1E269-667A-4576-A3FA-3CBF50F7BD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423FA566-7CAE-476C-965D-8B97A265AB0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3629E05C-40CB-4590-9693-28C82AE964D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C9D99FF7-D5B1-43C7-B30B-63263FE05A0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169991E0-F92D-4616-AA8F-3565A5D0392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1F24D78A-8B63-4644-8FC2-AD216E1849E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8810F6D3-426C-4E43-8E71-358D4CCC3BD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7A41CE38-9FAA-414D-AACA-A13FF52F481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A3058E6C-6EC4-4D9C-8246-1F52FA64048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3360AECB-C289-478E-93E6-49B0548C502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3B81351D-EC5A-432F-B6A9-952E7A9C775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62FF89EC-FB2A-4C10-BFC4-3C8FCA4F97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49CB85CA-3B85-45BB-BA1A-FB5CBED260C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F217F6F2-9A25-4B08-BCE6-F2470454BDC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3A250530-C799-4FA8-9153-1B6DE1CC9CB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EC025BFE-9156-4003-BB00-70115BF2BC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F4FC3A2A-6C1F-4733-A0D0-5E3903BD5FDE}"/>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C9EE8EBF-B02D-4129-86C5-26C0406F364D}"/>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49CD6E5D-3B9E-479D-AC0E-4C80EA78A8B7}"/>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90C7C7B1-0167-461F-94A8-EB8B8EB9B3C7}"/>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5F6B9B59-40E7-448D-9C8A-7358F10A75C5}"/>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405B9103-8972-4AA6-BB0B-4D3F914FBB8A}"/>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FE1229EC-89BD-40DD-8E86-B84939445F22}"/>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482A7CFD-9EF8-48B9-96FB-312E6F3F25FC}"/>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743EBDE1-64B7-47FA-8994-DA4693504C46}"/>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37DA3595-735D-476F-99EF-711FEF078952}"/>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EE1107DD-2CFE-4CCE-B397-0D7F7E4ABE19}"/>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0067BED-36A4-4D2D-8737-2D6CCBB0DC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E9223E60-D245-4FF1-A415-C0ECE43B2B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74DEBB6-2D87-4C00-9038-20A8886230B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8CEEA136-A0E0-48C7-A523-93F51ABF22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6F6D8AB-83F5-49EB-BE34-869694D3A4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166914</xdr:rowOff>
    </xdr:from>
    <xdr:to>
      <xdr:col>85</xdr:col>
      <xdr:colOff>177800</xdr:colOff>
      <xdr:row>82</xdr:row>
      <xdr:rowOff>97064</xdr:rowOff>
    </xdr:to>
    <xdr:sp macro="" textlink="">
      <xdr:nvSpPr>
        <xdr:cNvPr id="766" name="楕円 765">
          <a:extLst>
            <a:ext uri="{FF2B5EF4-FFF2-40B4-BE49-F238E27FC236}">
              <a16:creationId xmlns:a16="http://schemas.microsoft.com/office/drawing/2014/main" id="{70BF316B-4097-49D9-85BC-91148BB8A522}"/>
            </a:ext>
          </a:extLst>
        </xdr:cNvPr>
        <xdr:cNvSpPr/>
      </xdr:nvSpPr>
      <xdr:spPr>
        <a:xfrm>
          <a:off x="16268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18341</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98679130-1283-43C2-BA38-C1039DFE758C}"/>
            </a:ext>
          </a:extLst>
        </xdr:cNvPr>
        <xdr:cNvSpPr txBox="1"/>
      </xdr:nvSpPr>
      <xdr:spPr>
        <a:xfrm>
          <a:off x="16357600"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122827</xdr:rowOff>
    </xdr:from>
    <xdr:to>
      <xdr:col>81</xdr:col>
      <xdr:colOff>101600</xdr:colOff>
      <xdr:row>82</xdr:row>
      <xdr:rowOff>52977</xdr:rowOff>
    </xdr:to>
    <xdr:sp macro="" textlink="">
      <xdr:nvSpPr>
        <xdr:cNvPr id="768" name="楕円 767">
          <a:extLst>
            <a:ext uri="{FF2B5EF4-FFF2-40B4-BE49-F238E27FC236}">
              <a16:creationId xmlns:a16="http://schemas.microsoft.com/office/drawing/2014/main" id="{279889E0-EF2A-48AC-8210-D8F49153EB01}"/>
            </a:ext>
          </a:extLst>
        </xdr:cNvPr>
        <xdr:cNvSpPr/>
      </xdr:nvSpPr>
      <xdr:spPr>
        <a:xfrm>
          <a:off x="15430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2177</xdr:rowOff>
    </xdr:from>
    <xdr:to>
      <xdr:col>85</xdr:col>
      <xdr:colOff>127000</xdr:colOff>
      <xdr:row>82</xdr:row>
      <xdr:rowOff>46264</xdr:rowOff>
    </xdr:to>
    <xdr:cxnSp macro="">
      <xdr:nvCxnSpPr>
        <xdr:cNvPr id="769" name="直線コネクタ 768">
          <a:extLst>
            <a:ext uri="{FF2B5EF4-FFF2-40B4-BE49-F238E27FC236}">
              <a16:creationId xmlns:a16="http://schemas.microsoft.com/office/drawing/2014/main" id="{73C5FF45-82A3-42DE-9050-351ABA5F87B0}"/>
            </a:ext>
          </a:extLst>
        </xdr:cNvPr>
        <xdr:cNvCxnSpPr/>
      </xdr:nvCxnSpPr>
      <xdr:spPr>
        <a:xfrm>
          <a:off x="15481300" y="140610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770" name="楕円 769">
          <a:extLst>
            <a:ext uri="{FF2B5EF4-FFF2-40B4-BE49-F238E27FC236}">
              <a16:creationId xmlns:a16="http://schemas.microsoft.com/office/drawing/2014/main" id="{9977775B-6074-40F8-9430-6F4D0A6FC8F4}"/>
            </a:ext>
          </a:extLst>
        </xdr:cNvPr>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82</xdr:row>
      <xdr:rowOff>2177</xdr:rowOff>
    </xdr:to>
    <xdr:cxnSp macro="">
      <xdr:nvCxnSpPr>
        <xdr:cNvPr id="771" name="直線コネクタ 770">
          <a:extLst>
            <a:ext uri="{FF2B5EF4-FFF2-40B4-BE49-F238E27FC236}">
              <a16:creationId xmlns:a16="http://schemas.microsoft.com/office/drawing/2014/main" id="{140AC9D1-32DA-472E-81EC-38F4AB476650}"/>
            </a:ext>
          </a:extLst>
        </xdr:cNvPr>
        <xdr:cNvCxnSpPr/>
      </xdr:nvCxnSpPr>
      <xdr:spPr>
        <a:xfrm>
          <a:off x="14592300" y="1391248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163649</xdr:rowOff>
    </xdr:from>
    <xdr:to>
      <xdr:col>72</xdr:col>
      <xdr:colOff>38100</xdr:colOff>
      <xdr:row>81</xdr:row>
      <xdr:rowOff>93799</xdr:rowOff>
    </xdr:to>
    <xdr:sp macro="" textlink="">
      <xdr:nvSpPr>
        <xdr:cNvPr id="772" name="楕円 771">
          <a:extLst>
            <a:ext uri="{FF2B5EF4-FFF2-40B4-BE49-F238E27FC236}">
              <a16:creationId xmlns:a16="http://schemas.microsoft.com/office/drawing/2014/main" id="{A6CB4317-ECCF-426D-9668-F1D6927E35CD}"/>
            </a:ext>
          </a:extLst>
        </xdr:cNvPr>
        <xdr:cNvSpPr/>
      </xdr:nvSpPr>
      <xdr:spPr>
        <a:xfrm>
          <a:off x="13652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42999</xdr:rowOff>
    </xdr:to>
    <xdr:cxnSp macro="">
      <xdr:nvCxnSpPr>
        <xdr:cNvPr id="773" name="直線コネクタ 772">
          <a:extLst>
            <a:ext uri="{FF2B5EF4-FFF2-40B4-BE49-F238E27FC236}">
              <a16:creationId xmlns:a16="http://schemas.microsoft.com/office/drawing/2014/main" id="{853B6063-B0AC-4289-B870-DA01E4BDC622}"/>
            </a:ext>
          </a:extLst>
        </xdr:cNvPr>
        <xdr:cNvCxnSpPr/>
      </xdr:nvCxnSpPr>
      <xdr:spPr>
        <a:xfrm flipV="1">
          <a:off x="13703300" y="139124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363</xdr:rowOff>
    </xdr:from>
    <xdr:to>
      <xdr:col>67</xdr:col>
      <xdr:colOff>101600</xdr:colOff>
      <xdr:row>81</xdr:row>
      <xdr:rowOff>101963</xdr:rowOff>
    </xdr:to>
    <xdr:sp macro="" textlink="">
      <xdr:nvSpPr>
        <xdr:cNvPr id="774" name="楕円 773">
          <a:extLst>
            <a:ext uri="{FF2B5EF4-FFF2-40B4-BE49-F238E27FC236}">
              <a16:creationId xmlns:a16="http://schemas.microsoft.com/office/drawing/2014/main" id="{CA48C929-1A44-4D22-87F7-3F6E089EB24B}"/>
            </a:ext>
          </a:extLst>
        </xdr:cNvPr>
        <xdr:cNvSpPr/>
      </xdr:nvSpPr>
      <xdr:spPr>
        <a:xfrm>
          <a:off x="12763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42999</xdr:rowOff>
    </xdr:from>
    <xdr:to>
      <xdr:col>71</xdr:col>
      <xdr:colOff>177800</xdr:colOff>
      <xdr:row>81</xdr:row>
      <xdr:rowOff>51163</xdr:rowOff>
    </xdr:to>
    <xdr:cxnSp macro="">
      <xdr:nvCxnSpPr>
        <xdr:cNvPr id="775" name="直線コネクタ 774">
          <a:extLst>
            <a:ext uri="{FF2B5EF4-FFF2-40B4-BE49-F238E27FC236}">
              <a16:creationId xmlns:a16="http://schemas.microsoft.com/office/drawing/2014/main" id="{E6B7E8FE-2212-40AF-9A65-3F0B974C0E2C}"/>
            </a:ext>
          </a:extLst>
        </xdr:cNvPr>
        <xdr:cNvCxnSpPr/>
      </xdr:nvCxnSpPr>
      <xdr:spPr>
        <a:xfrm flipV="1">
          <a:off x="12814300" y="139304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E3471FE5-8029-40AE-A817-194C758E207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a:extLst>
            <a:ext uri="{FF2B5EF4-FFF2-40B4-BE49-F238E27FC236}">
              <a16:creationId xmlns:a16="http://schemas.microsoft.com/office/drawing/2014/main" id="{93C67868-0D46-4077-84D1-A5AA54AFC5D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a:extLst>
            <a:ext uri="{FF2B5EF4-FFF2-40B4-BE49-F238E27FC236}">
              <a16:creationId xmlns:a16="http://schemas.microsoft.com/office/drawing/2014/main" id="{F695564C-5C36-4F9F-A5C8-4E76624FD9C5}"/>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E9028257-A155-4C2D-90DD-357E8D1F6F15}"/>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69504</xdr:rowOff>
    </xdr:from>
    <xdr:ext cx="405111" cy="259045"/>
    <xdr:sp macro="" textlink="">
      <xdr:nvSpPr>
        <xdr:cNvPr id="780" name="n_1mainValue【消防施設】&#10;有形固定資産減価償却率">
          <a:extLst>
            <a:ext uri="{FF2B5EF4-FFF2-40B4-BE49-F238E27FC236}">
              <a16:creationId xmlns:a16="http://schemas.microsoft.com/office/drawing/2014/main" id="{80A5BAF2-F73A-43C6-91E9-43687ABCD3D0}"/>
            </a:ext>
          </a:extLst>
        </xdr:cNvPr>
        <xdr:cNvSpPr txBox="1"/>
      </xdr:nvSpPr>
      <xdr:spPr>
        <a:xfrm>
          <a:off x="152660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781" name="n_2mainValue【消防施設】&#10;有形固定資産減価償却率">
          <a:extLst>
            <a:ext uri="{FF2B5EF4-FFF2-40B4-BE49-F238E27FC236}">
              <a16:creationId xmlns:a16="http://schemas.microsoft.com/office/drawing/2014/main" id="{CE29BC81-58D8-48B4-ADC8-197863232C5B}"/>
            </a:ext>
          </a:extLst>
        </xdr:cNvPr>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110326</xdr:rowOff>
    </xdr:from>
    <xdr:ext cx="405111" cy="259045"/>
    <xdr:sp macro="" textlink="">
      <xdr:nvSpPr>
        <xdr:cNvPr id="782" name="n_3mainValue【消防施設】&#10;有形固定資産減価償却率">
          <a:extLst>
            <a:ext uri="{FF2B5EF4-FFF2-40B4-BE49-F238E27FC236}">
              <a16:creationId xmlns:a16="http://schemas.microsoft.com/office/drawing/2014/main" id="{C0F76954-12B0-4F02-ABBC-865290AE6DDB}"/>
            </a:ext>
          </a:extLst>
        </xdr:cNvPr>
        <xdr:cNvSpPr txBox="1"/>
      </xdr:nvSpPr>
      <xdr:spPr>
        <a:xfrm>
          <a:off x="13500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118490</xdr:rowOff>
    </xdr:from>
    <xdr:ext cx="405111" cy="259045"/>
    <xdr:sp macro="" textlink="">
      <xdr:nvSpPr>
        <xdr:cNvPr id="783" name="n_4mainValue【消防施設】&#10;有形固定資産減価償却率">
          <a:extLst>
            <a:ext uri="{FF2B5EF4-FFF2-40B4-BE49-F238E27FC236}">
              <a16:creationId xmlns:a16="http://schemas.microsoft.com/office/drawing/2014/main" id="{04E742C4-6D00-4CF3-B7B9-AD2A4C19E3A1}"/>
            </a:ext>
          </a:extLst>
        </xdr:cNvPr>
        <xdr:cNvSpPr txBox="1"/>
      </xdr:nvSpPr>
      <xdr:spPr>
        <a:xfrm>
          <a:off x="12611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9750321E-4689-4620-AB83-6CE112CDC2A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4F2D187F-E373-4EBB-87C6-0C6BDBB7BE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5913BCA3-8F00-4E19-8216-F8A78E81D6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44967F3-20C7-45C8-8A0B-57D5E1B0C5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1F12B2F7-600A-4B4A-BAA4-DE2C11FA17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6D864FA4-D094-4988-A9A4-A19B63E6C3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D93E859B-08C0-43D5-B930-375E851607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B460BAC8-1C1B-4CF5-9141-47FA435F68F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E18E588A-AF86-4C00-835C-C15402C985F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105B1D3A-1A74-4A3F-81A6-9FD3E46A6C6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C9C043B9-A1FC-4037-A6F3-EC7D8BD0916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C2DD5942-F4FD-46A9-A7DE-F9F93375B37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E31060AC-4D79-48E6-8138-18AAE6FF252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165DF9BF-7FA2-4574-B7AD-1244979FE4A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56B95402-D759-4DAA-A0F8-61AB39FDEF7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DDA35511-C3B1-45FD-A8B3-380DA7CB383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F2A526AA-CEEC-4689-BD13-21D0362926F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13312942-0E35-4F72-9C78-B89E8416860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5548A428-EC8D-4957-9732-84250E44918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90296029-FD11-492A-A4A7-6FDDE83DFBC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1F438410-C4FA-4A6D-987D-B799B777D7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26BAFB55-1B1F-4661-890B-300BE835236C}"/>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389E26CC-F78F-46FB-A4C1-AED49A482C39}"/>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9F079C5B-0953-4E92-A6FE-092724351154}"/>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52D9578D-1B04-4F1D-9F88-B265979E0AF9}"/>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3169ADE4-4A34-4B1E-B1DC-E500013487F2}"/>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a:extLst>
            <a:ext uri="{FF2B5EF4-FFF2-40B4-BE49-F238E27FC236}">
              <a16:creationId xmlns:a16="http://schemas.microsoft.com/office/drawing/2014/main" id="{75BDEC12-C769-46A5-A83A-B6B7C514896F}"/>
            </a:ext>
          </a:extLst>
        </xdr:cNvPr>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FC36158A-7F99-4306-944B-A424E2358B0D}"/>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72CFFFCC-49A0-48CD-8C81-52C4D0EF2795}"/>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1A97FE7C-DCBB-4B42-B8B9-E3B51C14BE6D}"/>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0D5CB2D3-E7DB-4704-A66B-7BB02D0C1743}"/>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706A00AF-8743-40D8-8DD0-E84A65769CAE}"/>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6FD63FA-48F2-4514-97CD-00CF9FF84C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D576F88-BA28-4818-98C6-B157B2C1E8C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38E5E57-F306-4834-9449-355C29BF1C4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2A2D5B70-8714-43E2-A7C6-E7D0736780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6C2B7B6-3A99-4C00-A1C4-E381B6DE76E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69596</xdr:rowOff>
    </xdr:from>
    <xdr:to>
      <xdr:col>116</xdr:col>
      <xdr:colOff>114300</xdr:colOff>
      <xdr:row>82</xdr:row>
      <xdr:rowOff>171196</xdr:rowOff>
    </xdr:to>
    <xdr:sp macro="" textlink="">
      <xdr:nvSpPr>
        <xdr:cNvPr id="821" name="楕円 820">
          <a:extLst>
            <a:ext uri="{FF2B5EF4-FFF2-40B4-BE49-F238E27FC236}">
              <a16:creationId xmlns:a16="http://schemas.microsoft.com/office/drawing/2014/main" id="{6072B81A-6E97-4153-8EA5-7628C1EA6852}"/>
            </a:ext>
          </a:extLst>
        </xdr:cNvPr>
        <xdr:cNvSpPr/>
      </xdr:nvSpPr>
      <xdr:spPr>
        <a:xfrm>
          <a:off x="22110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92473</xdr:rowOff>
    </xdr:from>
    <xdr:ext cx="469744" cy="259045"/>
    <xdr:sp macro="" textlink="">
      <xdr:nvSpPr>
        <xdr:cNvPr id="822" name="【消防施設】&#10;一人当たり面積該当値テキスト">
          <a:extLst>
            <a:ext uri="{FF2B5EF4-FFF2-40B4-BE49-F238E27FC236}">
              <a16:creationId xmlns:a16="http://schemas.microsoft.com/office/drawing/2014/main" id="{2FA27A57-E7E0-4E6E-93BE-ED0E6714A4C5}"/>
            </a:ext>
          </a:extLst>
        </xdr:cNvPr>
        <xdr:cNvSpPr txBox="1"/>
      </xdr:nvSpPr>
      <xdr:spPr>
        <a:xfrm>
          <a:off x="22199600"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823" name="楕円 822">
          <a:extLst>
            <a:ext uri="{FF2B5EF4-FFF2-40B4-BE49-F238E27FC236}">
              <a16:creationId xmlns:a16="http://schemas.microsoft.com/office/drawing/2014/main" id="{9D66B32F-8043-44E0-B3CE-96C242CD35E5}"/>
            </a:ext>
          </a:extLst>
        </xdr:cNvPr>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120396</xdr:rowOff>
    </xdr:from>
    <xdr:to>
      <xdr:col>116</xdr:col>
      <xdr:colOff>63500</xdr:colOff>
      <xdr:row>82</xdr:row>
      <xdr:rowOff>129539</xdr:rowOff>
    </xdr:to>
    <xdr:cxnSp macro="">
      <xdr:nvCxnSpPr>
        <xdr:cNvPr id="824" name="直線コネクタ 823">
          <a:extLst>
            <a:ext uri="{FF2B5EF4-FFF2-40B4-BE49-F238E27FC236}">
              <a16:creationId xmlns:a16="http://schemas.microsoft.com/office/drawing/2014/main" id="{AF5E35C4-A7FE-40CB-A5AA-5338C565EE30}"/>
            </a:ext>
          </a:extLst>
        </xdr:cNvPr>
        <xdr:cNvCxnSpPr/>
      </xdr:nvCxnSpPr>
      <xdr:spPr>
        <a:xfrm flipV="1">
          <a:off x="21323300" y="141792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825" name="楕円 824">
          <a:extLst>
            <a:ext uri="{FF2B5EF4-FFF2-40B4-BE49-F238E27FC236}">
              <a16:creationId xmlns:a16="http://schemas.microsoft.com/office/drawing/2014/main" id="{F11C8982-5262-425F-9FE4-67B3A9E6C548}"/>
            </a:ext>
          </a:extLst>
        </xdr:cNvPr>
        <xdr:cNvSpPr/>
      </xdr:nvSpPr>
      <xdr:spPr>
        <a:xfrm>
          <a:off x="2038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83</xdr:row>
      <xdr:rowOff>90678</xdr:rowOff>
    </xdr:to>
    <xdr:cxnSp macro="">
      <xdr:nvCxnSpPr>
        <xdr:cNvPr id="826" name="直線コネクタ 825">
          <a:extLst>
            <a:ext uri="{FF2B5EF4-FFF2-40B4-BE49-F238E27FC236}">
              <a16:creationId xmlns:a16="http://schemas.microsoft.com/office/drawing/2014/main" id="{C17224EC-85D8-4695-AABA-84A05DA0F1EC}"/>
            </a:ext>
          </a:extLst>
        </xdr:cNvPr>
        <xdr:cNvCxnSpPr/>
      </xdr:nvCxnSpPr>
      <xdr:spPr>
        <a:xfrm flipV="1">
          <a:off x="20434300" y="14188439"/>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26163</xdr:rowOff>
    </xdr:from>
    <xdr:to>
      <xdr:col>102</xdr:col>
      <xdr:colOff>165100</xdr:colOff>
      <xdr:row>83</xdr:row>
      <xdr:rowOff>127763</xdr:rowOff>
    </xdr:to>
    <xdr:sp macro="" textlink="">
      <xdr:nvSpPr>
        <xdr:cNvPr id="827" name="楕円 826">
          <a:extLst>
            <a:ext uri="{FF2B5EF4-FFF2-40B4-BE49-F238E27FC236}">
              <a16:creationId xmlns:a16="http://schemas.microsoft.com/office/drawing/2014/main" id="{02689D71-ECDE-479F-8678-0BB359154317}"/>
            </a:ext>
          </a:extLst>
        </xdr:cNvPr>
        <xdr:cNvSpPr/>
      </xdr:nvSpPr>
      <xdr:spPr>
        <a:xfrm>
          <a:off x="19494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76963</xdr:rowOff>
    </xdr:from>
    <xdr:to>
      <xdr:col>107</xdr:col>
      <xdr:colOff>50800</xdr:colOff>
      <xdr:row>83</xdr:row>
      <xdr:rowOff>90678</xdr:rowOff>
    </xdr:to>
    <xdr:cxnSp macro="">
      <xdr:nvCxnSpPr>
        <xdr:cNvPr id="828" name="直線コネクタ 827">
          <a:extLst>
            <a:ext uri="{FF2B5EF4-FFF2-40B4-BE49-F238E27FC236}">
              <a16:creationId xmlns:a16="http://schemas.microsoft.com/office/drawing/2014/main" id="{C130A480-3EC7-47A8-B5F7-3BE00D153F5D}"/>
            </a:ext>
          </a:extLst>
        </xdr:cNvPr>
        <xdr:cNvCxnSpPr/>
      </xdr:nvCxnSpPr>
      <xdr:spPr>
        <a:xfrm>
          <a:off x="19545300" y="143073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87885</xdr:rowOff>
    </xdr:from>
    <xdr:to>
      <xdr:col>98</xdr:col>
      <xdr:colOff>38100</xdr:colOff>
      <xdr:row>83</xdr:row>
      <xdr:rowOff>18035</xdr:rowOff>
    </xdr:to>
    <xdr:sp macro="" textlink="">
      <xdr:nvSpPr>
        <xdr:cNvPr id="829" name="楕円 828">
          <a:extLst>
            <a:ext uri="{FF2B5EF4-FFF2-40B4-BE49-F238E27FC236}">
              <a16:creationId xmlns:a16="http://schemas.microsoft.com/office/drawing/2014/main" id="{5D92FA4F-C8F5-42F8-9FE7-35B87DD6C8BE}"/>
            </a:ext>
          </a:extLst>
        </xdr:cNvPr>
        <xdr:cNvSpPr/>
      </xdr:nvSpPr>
      <xdr:spPr>
        <a:xfrm>
          <a:off x="18605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138685</xdr:rowOff>
    </xdr:from>
    <xdr:to>
      <xdr:col>102</xdr:col>
      <xdr:colOff>114300</xdr:colOff>
      <xdr:row>83</xdr:row>
      <xdr:rowOff>76963</xdr:rowOff>
    </xdr:to>
    <xdr:cxnSp macro="">
      <xdr:nvCxnSpPr>
        <xdr:cNvPr id="830" name="直線コネクタ 829">
          <a:extLst>
            <a:ext uri="{FF2B5EF4-FFF2-40B4-BE49-F238E27FC236}">
              <a16:creationId xmlns:a16="http://schemas.microsoft.com/office/drawing/2014/main" id="{8DCA8E2E-6C8B-4BA5-8B93-B876F639FCBF}"/>
            </a:ext>
          </a:extLst>
        </xdr:cNvPr>
        <xdr:cNvCxnSpPr/>
      </xdr:nvCxnSpPr>
      <xdr:spPr>
        <a:xfrm>
          <a:off x="18656300" y="141975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a:extLst>
            <a:ext uri="{FF2B5EF4-FFF2-40B4-BE49-F238E27FC236}">
              <a16:creationId xmlns:a16="http://schemas.microsoft.com/office/drawing/2014/main" id="{E9E0AACE-88E8-482B-A2C7-C021CDC9BC2C}"/>
            </a:ext>
          </a:extLst>
        </xdr:cNvPr>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a:extLst>
            <a:ext uri="{FF2B5EF4-FFF2-40B4-BE49-F238E27FC236}">
              <a16:creationId xmlns:a16="http://schemas.microsoft.com/office/drawing/2014/main" id="{2C1A9C27-0937-4F12-868D-0D2D536A6E82}"/>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a:extLst>
            <a:ext uri="{FF2B5EF4-FFF2-40B4-BE49-F238E27FC236}">
              <a16:creationId xmlns:a16="http://schemas.microsoft.com/office/drawing/2014/main" id="{09530504-5780-4495-914D-2F84FFDE4C0A}"/>
            </a:ext>
          </a:extLst>
        </xdr:cNvPr>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a:extLst>
            <a:ext uri="{FF2B5EF4-FFF2-40B4-BE49-F238E27FC236}">
              <a16:creationId xmlns:a16="http://schemas.microsoft.com/office/drawing/2014/main" id="{03B00AED-B7BB-4EB2-A020-276A178269FD}"/>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835" name="n_1mainValue【消防施設】&#10;一人当たり面積">
          <a:extLst>
            <a:ext uri="{FF2B5EF4-FFF2-40B4-BE49-F238E27FC236}">
              <a16:creationId xmlns:a16="http://schemas.microsoft.com/office/drawing/2014/main" id="{0891CEC1-2FC8-4966-924E-BF235BB2A48A}"/>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6" name="n_2mainValue【消防施設】&#10;一人当たり面積">
          <a:extLst>
            <a:ext uri="{FF2B5EF4-FFF2-40B4-BE49-F238E27FC236}">
              <a16:creationId xmlns:a16="http://schemas.microsoft.com/office/drawing/2014/main" id="{515A24E8-21A2-4C3E-96EC-BC44C8CA6A9D}"/>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144290</xdr:rowOff>
    </xdr:from>
    <xdr:ext cx="469744" cy="259045"/>
    <xdr:sp macro="" textlink="">
      <xdr:nvSpPr>
        <xdr:cNvPr id="837" name="n_3mainValue【消防施設】&#10;一人当たり面積">
          <a:extLst>
            <a:ext uri="{FF2B5EF4-FFF2-40B4-BE49-F238E27FC236}">
              <a16:creationId xmlns:a16="http://schemas.microsoft.com/office/drawing/2014/main" id="{12324BE1-B62C-4901-9449-93EECE25AFFD}"/>
            </a:ext>
          </a:extLst>
        </xdr:cNvPr>
        <xdr:cNvSpPr txBox="1"/>
      </xdr:nvSpPr>
      <xdr:spPr>
        <a:xfrm>
          <a:off x="19310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34562</xdr:rowOff>
    </xdr:from>
    <xdr:ext cx="469744" cy="259045"/>
    <xdr:sp macro="" textlink="">
      <xdr:nvSpPr>
        <xdr:cNvPr id="838" name="n_4mainValue【消防施設】&#10;一人当たり面積">
          <a:extLst>
            <a:ext uri="{FF2B5EF4-FFF2-40B4-BE49-F238E27FC236}">
              <a16:creationId xmlns:a16="http://schemas.microsoft.com/office/drawing/2014/main" id="{00721B52-BE80-412A-A6ED-380059459823}"/>
            </a:ext>
          </a:extLst>
        </xdr:cNvPr>
        <xdr:cNvSpPr txBox="1"/>
      </xdr:nvSpPr>
      <xdr:spPr>
        <a:xfrm>
          <a:off x="18421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28CDDA81-022C-4CA2-BBF3-3A312FDC9F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35ACB70F-07D3-4D65-ABF8-7B9924472A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8AA711E4-D422-44B8-8E9C-4A9A6EFA3F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484CAF3E-7824-473A-8662-308DC6859B7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25AA3967-9263-4B2A-97F9-1275AE4738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EF527958-BB3F-43A4-B58B-C368F53649D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A2EC17BD-855B-48CA-8464-1E82CCB6ABF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A67FE957-7125-4678-8B9B-B4A74510E7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172E84DA-EA54-4B66-9377-2E5209ABFE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7919CD0B-1B97-4C85-932B-4FB88A6286B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B1A0DEC-9479-4309-A910-7F6DC17BF5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A098E1E-F851-4771-AE07-5FC184EFD93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52C0B174-CA1B-40CE-840C-E91524DCED3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D9ACC33D-D04F-4266-A77F-2922E257298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87928D5E-E751-4A22-B197-D1A4EB8781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12A5FE25-C9C3-4E72-B6F2-52F79EE1B4D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7CF88F06-00EE-4312-BD73-6798D315A3B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A1ECD746-6C57-404B-B47C-17D3993825C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4E7B6D2B-BD02-4A06-BADE-BCCD193AE1D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2F242B4F-F177-4F90-9616-B35B8DADBB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D12BB182-9FB4-458B-828F-C69F888B774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B9FAD49B-F722-4B4F-9E73-3CAD5D96D8E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B528D626-82EC-4865-8C7C-3BB56F6E8D8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21F61546-A0BA-4F15-85A5-13E35249C4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8B548E36-3091-499D-A651-F4263FB5854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B9A35C39-8445-4B1E-8127-BBDD6FABFD95}"/>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8209EE73-ED7C-4C1A-9ADF-67CA2A08B3B8}"/>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827E4814-B73C-44DD-98C7-8EA4CA66ECD2}"/>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59365533-AAAD-449A-B4EC-90FB2D435259}"/>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917D310C-16FC-4FA5-995C-8EFDD607FC3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A21712D8-4305-4A0C-9C34-754287C7EF55}"/>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30E819EC-AD7A-4872-8DD0-CF6B6C3F0D29}"/>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122C456A-BA9C-489B-90ED-A347660F7EED}"/>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22763C58-CB62-4FD6-87FC-A1FEE148DF2F}"/>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9E598049-4F71-4405-9568-91E2AA82EAA8}"/>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9BC3F8D3-9560-4682-B7F9-DC9864A93762}"/>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3C657EDE-B63C-411C-8076-86E53CAA29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43F0CF3-5516-41EC-8535-3063078598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1D6F56FE-1B23-4CBD-AD0D-199B8D6968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8671795-8162-4F14-8D25-F8ACDEBE2A6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E8E2F84-E547-4FE9-B825-12D4BD57D7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880" name="楕円 879">
          <a:extLst>
            <a:ext uri="{FF2B5EF4-FFF2-40B4-BE49-F238E27FC236}">
              <a16:creationId xmlns:a16="http://schemas.microsoft.com/office/drawing/2014/main" id="{8C699C8F-7CFF-4637-964E-EFA772399B7B}"/>
            </a:ext>
          </a:extLst>
        </xdr:cNvPr>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881" name="【庁舎】&#10;有形固定資産減価償却率該当値テキスト">
          <a:extLst>
            <a:ext uri="{FF2B5EF4-FFF2-40B4-BE49-F238E27FC236}">
              <a16:creationId xmlns:a16="http://schemas.microsoft.com/office/drawing/2014/main" id="{21CCCACD-C99A-4D3F-BA6D-7EE88C9124E7}"/>
            </a:ext>
          </a:extLst>
        </xdr:cNvPr>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882" name="楕円 881">
          <a:extLst>
            <a:ext uri="{FF2B5EF4-FFF2-40B4-BE49-F238E27FC236}">
              <a16:creationId xmlns:a16="http://schemas.microsoft.com/office/drawing/2014/main" id="{573C68BA-7B49-42EE-9B56-0283E4DD5C5B}"/>
            </a:ext>
          </a:extLst>
        </xdr:cNvPr>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138249</xdr:rowOff>
    </xdr:from>
    <xdr:to>
      <xdr:col>85</xdr:col>
      <xdr:colOff>127000</xdr:colOff>
      <xdr:row>104</xdr:row>
      <xdr:rowOff>170906</xdr:rowOff>
    </xdr:to>
    <xdr:cxnSp macro="">
      <xdr:nvCxnSpPr>
        <xdr:cNvPr id="883" name="直線コネクタ 882">
          <a:extLst>
            <a:ext uri="{FF2B5EF4-FFF2-40B4-BE49-F238E27FC236}">
              <a16:creationId xmlns:a16="http://schemas.microsoft.com/office/drawing/2014/main" id="{F0878D3D-870D-4716-AA2D-3433F9161EE9}"/>
            </a:ext>
          </a:extLst>
        </xdr:cNvPr>
        <xdr:cNvCxnSpPr/>
      </xdr:nvCxnSpPr>
      <xdr:spPr>
        <a:xfrm>
          <a:off x="15481300" y="179690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76019</xdr:rowOff>
    </xdr:from>
    <xdr:to>
      <xdr:col>76</xdr:col>
      <xdr:colOff>165100</xdr:colOff>
      <xdr:row>105</xdr:row>
      <xdr:rowOff>6169</xdr:rowOff>
    </xdr:to>
    <xdr:sp macro="" textlink="">
      <xdr:nvSpPr>
        <xdr:cNvPr id="884" name="楕円 883">
          <a:extLst>
            <a:ext uri="{FF2B5EF4-FFF2-40B4-BE49-F238E27FC236}">
              <a16:creationId xmlns:a16="http://schemas.microsoft.com/office/drawing/2014/main" id="{A64C92C1-716C-49ED-A1C9-35FE57498BA5}"/>
            </a:ext>
          </a:extLst>
        </xdr:cNvPr>
        <xdr:cNvSpPr/>
      </xdr:nvSpPr>
      <xdr:spPr>
        <a:xfrm>
          <a:off x="14541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126819</xdr:rowOff>
    </xdr:from>
    <xdr:to>
      <xdr:col>81</xdr:col>
      <xdr:colOff>50800</xdr:colOff>
      <xdr:row>104</xdr:row>
      <xdr:rowOff>138249</xdr:rowOff>
    </xdr:to>
    <xdr:cxnSp macro="">
      <xdr:nvCxnSpPr>
        <xdr:cNvPr id="885" name="直線コネクタ 884">
          <a:extLst>
            <a:ext uri="{FF2B5EF4-FFF2-40B4-BE49-F238E27FC236}">
              <a16:creationId xmlns:a16="http://schemas.microsoft.com/office/drawing/2014/main" id="{CD1638F5-3137-40C4-9C3B-F57F6E8DBCA0}"/>
            </a:ext>
          </a:extLst>
        </xdr:cNvPr>
        <xdr:cNvCxnSpPr/>
      </xdr:nvCxnSpPr>
      <xdr:spPr>
        <a:xfrm>
          <a:off x="14592300" y="179576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886" name="楕円 885">
          <a:extLst>
            <a:ext uri="{FF2B5EF4-FFF2-40B4-BE49-F238E27FC236}">
              <a16:creationId xmlns:a16="http://schemas.microsoft.com/office/drawing/2014/main" id="{32DFE4B7-EA81-4600-9FD6-F881F24323C9}"/>
            </a:ext>
          </a:extLst>
        </xdr:cNvPr>
        <xdr:cNvSpPr/>
      </xdr:nvSpPr>
      <xdr:spPr>
        <a:xfrm>
          <a:off x="13652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90895</xdr:rowOff>
    </xdr:from>
    <xdr:to>
      <xdr:col>76</xdr:col>
      <xdr:colOff>114300</xdr:colOff>
      <xdr:row>104</xdr:row>
      <xdr:rowOff>126819</xdr:rowOff>
    </xdr:to>
    <xdr:cxnSp macro="">
      <xdr:nvCxnSpPr>
        <xdr:cNvPr id="887" name="直線コネクタ 886">
          <a:extLst>
            <a:ext uri="{FF2B5EF4-FFF2-40B4-BE49-F238E27FC236}">
              <a16:creationId xmlns:a16="http://schemas.microsoft.com/office/drawing/2014/main" id="{AE5B7BA9-A301-4C0B-B659-EBF5E56EC577}"/>
            </a:ext>
          </a:extLst>
        </xdr:cNvPr>
        <xdr:cNvCxnSpPr/>
      </xdr:nvCxnSpPr>
      <xdr:spPr>
        <a:xfrm>
          <a:off x="13703300" y="179216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160927</xdr:rowOff>
    </xdr:from>
    <xdr:to>
      <xdr:col>67</xdr:col>
      <xdr:colOff>101600</xdr:colOff>
      <xdr:row>104</xdr:row>
      <xdr:rowOff>91077</xdr:rowOff>
    </xdr:to>
    <xdr:sp macro="" textlink="">
      <xdr:nvSpPr>
        <xdr:cNvPr id="888" name="楕円 887">
          <a:extLst>
            <a:ext uri="{FF2B5EF4-FFF2-40B4-BE49-F238E27FC236}">
              <a16:creationId xmlns:a16="http://schemas.microsoft.com/office/drawing/2014/main" id="{EB962C48-3095-4DEE-97AC-067D7D5A7834}"/>
            </a:ext>
          </a:extLst>
        </xdr:cNvPr>
        <xdr:cNvSpPr/>
      </xdr:nvSpPr>
      <xdr:spPr>
        <a:xfrm>
          <a:off x="1276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40277</xdr:rowOff>
    </xdr:from>
    <xdr:to>
      <xdr:col>71</xdr:col>
      <xdr:colOff>177800</xdr:colOff>
      <xdr:row>104</xdr:row>
      <xdr:rowOff>90895</xdr:rowOff>
    </xdr:to>
    <xdr:cxnSp macro="">
      <xdr:nvCxnSpPr>
        <xdr:cNvPr id="889" name="直線コネクタ 888">
          <a:extLst>
            <a:ext uri="{FF2B5EF4-FFF2-40B4-BE49-F238E27FC236}">
              <a16:creationId xmlns:a16="http://schemas.microsoft.com/office/drawing/2014/main" id="{6DB7C98D-94DD-4FC1-AA7F-BF093EB10516}"/>
            </a:ext>
          </a:extLst>
        </xdr:cNvPr>
        <xdr:cNvCxnSpPr/>
      </xdr:nvCxnSpPr>
      <xdr:spPr>
        <a:xfrm>
          <a:off x="12814300" y="178710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AD17F43C-7E3E-483A-A321-B34540D1CDF3}"/>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a:extLst>
            <a:ext uri="{FF2B5EF4-FFF2-40B4-BE49-F238E27FC236}">
              <a16:creationId xmlns:a16="http://schemas.microsoft.com/office/drawing/2014/main" id="{089F7604-FB51-4C90-97A1-25E0DAFEEDB5}"/>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a:extLst>
            <a:ext uri="{FF2B5EF4-FFF2-40B4-BE49-F238E27FC236}">
              <a16:creationId xmlns:a16="http://schemas.microsoft.com/office/drawing/2014/main" id="{C2AA5675-7B2E-4650-A9D6-B71840F88333}"/>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a:extLst>
            <a:ext uri="{FF2B5EF4-FFF2-40B4-BE49-F238E27FC236}">
              <a16:creationId xmlns:a16="http://schemas.microsoft.com/office/drawing/2014/main" id="{2CA205F8-4211-49AF-828E-2D99146D8E31}"/>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894" name="n_1mainValue【庁舎】&#10;有形固定資産減価償却率">
          <a:extLst>
            <a:ext uri="{FF2B5EF4-FFF2-40B4-BE49-F238E27FC236}">
              <a16:creationId xmlns:a16="http://schemas.microsoft.com/office/drawing/2014/main" id="{102E0829-283B-44E0-8DEF-9FD735BD3538}"/>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22696</xdr:rowOff>
    </xdr:from>
    <xdr:ext cx="405111" cy="259045"/>
    <xdr:sp macro="" textlink="">
      <xdr:nvSpPr>
        <xdr:cNvPr id="895" name="n_2mainValue【庁舎】&#10;有形固定資産減価償却率">
          <a:extLst>
            <a:ext uri="{FF2B5EF4-FFF2-40B4-BE49-F238E27FC236}">
              <a16:creationId xmlns:a16="http://schemas.microsoft.com/office/drawing/2014/main" id="{52D74C7E-E4B6-4C5A-A4EB-5D68CFF8075E}"/>
            </a:ext>
          </a:extLst>
        </xdr:cNvPr>
        <xdr:cNvSpPr txBox="1"/>
      </xdr:nvSpPr>
      <xdr:spPr>
        <a:xfrm>
          <a:off x="14389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896" name="n_3mainValue【庁舎】&#10;有形固定資産減価償却率">
          <a:extLst>
            <a:ext uri="{FF2B5EF4-FFF2-40B4-BE49-F238E27FC236}">
              <a16:creationId xmlns:a16="http://schemas.microsoft.com/office/drawing/2014/main" id="{BD493B6A-E096-4B76-BA1E-76BF46F7CA60}"/>
            </a:ext>
          </a:extLst>
        </xdr:cNvPr>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107604</xdr:rowOff>
    </xdr:from>
    <xdr:ext cx="405111" cy="259045"/>
    <xdr:sp macro="" textlink="">
      <xdr:nvSpPr>
        <xdr:cNvPr id="897" name="n_4mainValue【庁舎】&#10;有形固定資産減価償却率">
          <a:extLst>
            <a:ext uri="{FF2B5EF4-FFF2-40B4-BE49-F238E27FC236}">
              <a16:creationId xmlns:a16="http://schemas.microsoft.com/office/drawing/2014/main" id="{8DBABC0F-F6C4-4BFB-A6AA-E50D26267675}"/>
            </a:ext>
          </a:extLst>
        </xdr:cNvPr>
        <xdr:cNvSpPr txBox="1"/>
      </xdr:nvSpPr>
      <xdr:spPr>
        <a:xfrm>
          <a:off x="12611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C355978B-E0E4-4D11-8CA6-D5A9B9C698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C469F3B9-EA82-4D42-A5C2-640C62D9DD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93E7E421-0C2F-4FB8-8AD4-5EBA488E1E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507038E7-5880-41BD-A68C-F7C9664438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9D895AAA-876B-4D48-A0E5-9773BFC5AB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5E82913F-3A5E-41F0-8457-0AE414AC48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C6A8541A-C2BE-4B4A-AFE2-7941AD1217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9B472CF2-7248-4D42-BA9A-3A15234FFC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762F6401-EB46-436C-A34C-C73DCBC5E8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AEDEE3D0-7086-494A-BBA1-52CF05DA6A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602E49C4-6ED0-4225-89BA-482964725EC9}"/>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BC4A6C07-A5E8-4011-B5D2-9B03C46F20D2}"/>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9D94D737-DE13-48C5-ADD9-3260349533F5}"/>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1495B9AD-37FD-4C3C-82D0-13B696E30C3A}"/>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8BFF1532-9195-426F-AAF3-4FF79CC69E1B}"/>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76CAF117-E9F4-4F62-87B3-2F3D4BBDA46E}"/>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75D3342B-2A15-49D6-9116-043C8610C0D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9EB76561-5D44-4807-9E85-BD190851312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FC63B3E3-2E2B-42AA-9619-24892C283215}"/>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7DB97E2A-4E27-4348-96C8-AB55EDD478E7}"/>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7569221F-72AC-4DB5-BCA4-88C936ED6A3E}"/>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8DD6E69C-84FF-4105-9830-39471E5932B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79256CFA-4EC0-4510-80B8-19CD50449AD6}"/>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D8CD24AA-8588-477A-83AA-A54FDE7C9C42}"/>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9BE70236-B48E-4190-8D49-363716E225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652E426C-C5CF-43B8-A89D-BA44D6CACFD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E72D868F-4A0E-44A2-89CC-E7DBC6724AC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C5F58A70-FD90-4A55-A641-1EF0F3F721F9}"/>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43C66F35-DC2C-4F44-8290-8F3F09826872}"/>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19C8F5AB-5FB9-477E-875B-5A823DEBB7EA}"/>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CB348816-1A91-42E7-9E29-A5334BCE619E}"/>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3FFE39D2-28A2-486C-9897-F1F7BC1D00F8}"/>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a:extLst>
            <a:ext uri="{FF2B5EF4-FFF2-40B4-BE49-F238E27FC236}">
              <a16:creationId xmlns:a16="http://schemas.microsoft.com/office/drawing/2014/main" id="{A0AC9B59-5DFF-499E-AB63-81F4BC837572}"/>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1EF92819-55E4-4ED0-94C4-845FD5DCBBE7}"/>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2C2F4A9E-DFA8-4560-8166-050E8E885373}"/>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688A990E-E6E4-4C6F-98DE-D23F2D0870C4}"/>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CB4045E4-8D64-499D-B616-6B55429A1D3F}"/>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68EEAD64-84B4-44CD-B4C8-46B8E4CD1899}"/>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FC3A6D8-D0C0-4F5B-A967-A4F7F52016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FE6C41D-B9A3-4D46-A07F-00454D4BA6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4905CBF-378D-4CAB-B98D-CA23D2ADCE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A871004-68FE-4156-A4CA-5A95C0AF6E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F2587F79-1EA3-4607-8A59-5C0E0F83A33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11113</xdr:rowOff>
    </xdr:from>
    <xdr:to>
      <xdr:col>116</xdr:col>
      <xdr:colOff>114300</xdr:colOff>
      <xdr:row>103</xdr:row>
      <xdr:rowOff>112713</xdr:rowOff>
    </xdr:to>
    <xdr:sp macro="" textlink="">
      <xdr:nvSpPr>
        <xdr:cNvPr id="941" name="楕円 940">
          <a:extLst>
            <a:ext uri="{FF2B5EF4-FFF2-40B4-BE49-F238E27FC236}">
              <a16:creationId xmlns:a16="http://schemas.microsoft.com/office/drawing/2014/main" id="{9EA128B2-7E91-4979-8A63-6731823563A5}"/>
            </a:ext>
          </a:extLst>
        </xdr:cNvPr>
        <xdr:cNvSpPr/>
      </xdr:nvSpPr>
      <xdr:spPr>
        <a:xfrm>
          <a:off x="22110700" y="1767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33990</xdr:rowOff>
    </xdr:from>
    <xdr:ext cx="469744" cy="259045"/>
    <xdr:sp macro="" textlink="">
      <xdr:nvSpPr>
        <xdr:cNvPr id="942" name="【庁舎】&#10;一人当たり面積該当値テキスト">
          <a:extLst>
            <a:ext uri="{FF2B5EF4-FFF2-40B4-BE49-F238E27FC236}">
              <a16:creationId xmlns:a16="http://schemas.microsoft.com/office/drawing/2014/main" id="{76865E5F-8FC8-4BBB-985D-9BF2C6AC9200}"/>
            </a:ext>
          </a:extLst>
        </xdr:cNvPr>
        <xdr:cNvSpPr txBox="1"/>
      </xdr:nvSpPr>
      <xdr:spPr>
        <a:xfrm>
          <a:off x="22199600" y="1752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22543</xdr:rowOff>
    </xdr:from>
    <xdr:to>
      <xdr:col>112</xdr:col>
      <xdr:colOff>38100</xdr:colOff>
      <xdr:row>103</xdr:row>
      <xdr:rowOff>124143</xdr:rowOff>
    </xdr:to>
    <xdr:sp macro="" textlink="">
      <xdr:nvSpPr>
        <xdr:cNvPr id="943" name="楕円 942">
          <a:extLst>
            <a:ext uri="{FF2B5EF4-FFF2-40B4-BE49-F238E27FC236}">
              <a16:creationId xmlns:a16="http://schemas.microsoft.com/office/drawing/2014/main" id="{AA4DD976-1899-4B59-A421-5436ADFF487B}"/>
            </a:ext>
          </a:extLst>
        </xdr:cNvPr>
        <xdr:cNvSpPr/>
      </xdr:nvSpPr>
      <xdr:spPr>
        <a:xfrm>
          <a:off x="21272500" y="176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61913</xdr:rowOff>
    </xdr:from>
    <xdr:to>
      <xdr:col>116</xdr:col>
      <xdr:colOff>63500</xdr:colOff>
      <xdr:row>103</xdr:row>
      <xdr:rowOff>73343</xdr:rowOff>
    </xdr:to>
    <xdr:cxnSp macro="">
      <xdr:nvCxnSpPr>
        <xdr:cNvPr id="944" name="直線コネクタ 943">
          <a:extLst>
            <a:ext uri="{FF2B5EF4-FFF2-40B4-BE49-F238E27FC236}">
              <a16:creationId xmlns:a16="http://schemas.microsoft.com/office/drawing/2014/main" id="{634C1262-E499-4B56-8FD4-D59E673F391D}"/>
            </a:ext>
          </a:extLst>
        </xdr:cNvPr>
        <xdr:cNvCxnSpPr/>
      </xdr:nvCxnSpPr>
      <xdr:spPr>
        <a:xfrm flipV="1">
          <a:off x="21323300" y="1772126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136843</xdr:rowOff>
    </xdr:from>
    <xdr:to>
      <xdr:col>107</xdr:col>
      <xdr:colOff>101600</xdr:colOff>
      <xdr:row>104</xdr:row>
      <xdr:rowOff>66993</xdr:rowOff>
    </xdr:to>
    <xdr:sp macro="" textlink="">
      <xdr:nvSpPr>
        <xdr:cNvPr id="945" name="楕円 944">
          <a:extLst>
            <a:ext uri="{FF2B5EF4-FFF2-40B4-BE49-F238E27FC236}">
              <a16:creationId xmlns:a16="http://schemas.microsoft.com/office/drawing/2014/main" id="{93AD3121-D4A6-4D7B-B12E-B57C058BD3B2}"/>
            </a:ext>
          </a:extLst>
        </xdr:cNvPr>
        <xdr:cNvSpPr/>
      </xdr:nvSpPr>
      <xdr:spPr>
        <a:xfrm>
          <a:off x="20383500" y="1779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73343</xdr:rowOff>
    </xdr:from>
    <xdr:to>
      <xdr:col>111</xdr:col>
      <xdr:colOff>177800</xdr:colOff>
      <xdr:row>104</xdr:row>
      <xdr:rowOff>16193</xdr:rowOff>
    </xdr:to>
    <xdr:cxnSp macro="">
      <xdr:nvCxnSpPr>
        <xdr:cNvPr id="946" name="直線コネクタ 945">
          <a:extLst>
            <a:ext uri="{FF2B5EF4-FFF2-40B4-BE49-F238E27FC236}">
              <a16:creationId xmlns:a16="http://schemas.microsoft.com/office/drawing/2014/main" id="{36AA83DA-74B7-4B9D-BA1A-C77EE9D4E323}"/>
            </a:ext>
          </a:extLst>
        </xdr:cNvPr>
        <xdr:cNvCxnSpPr/>
      </xdr:nvCxnSpPr>
      <xdr:spPr>
        <a:xfrm flipV="1">
          <a:off x="20434300" y="1773269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148273</xdr:rowOff>
    </xdr:from>
    <xdr:to>
      <xdr:col>102</xdr:col>
      <xdr:colOff>165100</xdr:colOff>
      <xdr:row>104</xdr:row>
      <xdr:rowOff>78423</xdr:rowOff>
    </xdr:to>
    <xdr:sp macro="" textlink="">
      <xdr:nvSpPr>
        <xdr:cNvPr id="947" name="楕円 946">
          <a:extLst>
            <a:ext uri="{FF2B5EF4-FFF2-40B4-BE49-F238E27FC236}">
              <a16:creationId xmlns:a16="http://schemas.microsoft.com/office/drawing/2014/main" id="{503A3054-69DB-45D1-AF1D-501026801B39}"/>
            </a:ext>
          </a:extLst>
        </xdr:cNvPr>
        <xdr:cNvSpPr/>
      </xdr:nvSpPr>
      <xdr:spPr>
        <a:xfrm>
          <a:off x="19494500" y="178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16193</xdr:rowOff>
    </xdr:from>
    <xdr:to>
      <xdr:col>107</xdr:col>
      <xdr:colOff>50800</xdr:colOff>
      <xdr:row>104</xdr:row>
      <xdr:rowOff>27623</xdr:rowOff>
    </xdr:to>
    <xdr:cxnSp macro="">
      <xdr:nvCxnSpPr>
        <xdr:cNvPr id="948" name="直線コネクタ 947">
          <a:extLst>
            <a:ext uri="{FF2B5EF4-FFF2-40B4-BE49-F238E27FC236}">
              <a16:creationId xmlns:a16="http://schemas.microsoft.com/office/drawing/2014/main" id="{2798C165-BE60-4E94-888B-B5240F7C2779}"/>
            </a:ext>
          </a:extLst>
        </xdr:cNvPr>
        <xdr:cNvCxnSpPr/>
      </xdr:nvCxnSpPr>
      <xdr:spPr>
        <a:xfrm flipV="1">
          <a:off x="19545300" y="178469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71120</xdr:rowOff>
    </xdr:from>
    <xdr:to>
      <xdr:col>98</xdr:col>
      <xdr:colOff>38100</xdr:colOff>
      <xdr:row>104</xdr:row>
      <xdr:rowOff>1270</xdr:rowOff>
    </xdr:to>
    <xdr:sp macro="" textlink="">
      <xdr:nvSpPr>
        <xdr:cNvPr id="949" name="楕円 948">
          <a:extLst>
            <a:ext uri="{FF2B5EF4-FFF2-40B4-BE49-F238E27FC236}">
              <a16:creationId xmlns:a16="http://schemas.microsoft.com/office/drawing/2014/main" id="{AD1D6C1E-D838-4D6E-A23E-FA85FCB85E77}"/>
            </a:ext>
          </a:extLst>
        </xdr:cNvPr>
        <xdr:cNvSpPr/>
      </xdr:nvSpPr>
      <xdr:spPr>
        <a:xfrm>
          <a:off x="18605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121920</xdr:rowOff>
    </xdr:from>
    <xdr:to>
      <xdr:col>102</xdr:col>
      <xdr:colOff>114300</xdr:colOff>
      <xdr:row>104</xdr:row>
      <xdr:rowOff>27623</xdr:rowOff>
    </xdr:to>
    <xdr:cxnSp macro="">
      <xdr:nvCxnSpPr>
        <xdr:cNvPr id="950" name="直線コネクタ 949">
          <a:extLst>
            <a:ext uri="{FF2B5EF4-FFF2-40B4-BE49-F238E27FC236}">
              <a16:creationId xmlns:a16="http://schemas.microsoft.com/office/drawing/2014/main" id="{34A71B6C-C13C-46CB-970B-1391EF338338}"/>
            </a:ext>
          </a:extLst>
        </xdr:cNvPr>
        <xdr:cNvCxnSpPr/>
      </xdr:nvCxnSpPr>
      <xdr:spPr>
        <a:xfrm>
          <a:off x="18656300" y="17781270"/>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a:extLst>
            <a:ext uri="{FF2B5EF4-FFF2-40B4-BE49-F238E27FC236}">
              <a16:creationId xmlns:a16="http://schemas.microsoft.com/office/drawing/2014/main" id="{B57C311F-68E0-4E8F-AF40-DF2A5DB547B6}"/>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a:extLst>
            <a:ext uri="{FF2B5EF4-FFF2-40B4-BE49-F238E27FC236}">
              <a16:creationId xmlns:a16="http://schemas.microsoft.com/office/drawing/2014/main" id="{F3B55200-0B31-4624-B855-200301B18B73}"/>
            </a:ext>
          </a:extLst>
        </xdr:cNvPr>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3" name="n_3aveValue【庁舎】&#10;一人当たり面積">
          <a:extLst>
            <a:ext uri="{FF2B5EF4-FFF2-40B4-BE49-F238E27FC236}">
              <a16:creationId xmlns:a16="http://schemas.microsoft.com/office/drawing/2014/main" id="{626ECA90-D8E2-4DC7-BF4E-2AACB2D9B381}"/>
            </a:ext>
          </a:extLst>
        </xdr:cNvPr>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a:extLst>
            <a:ext uri="{FF2B5EF4-FFF2-40B4-BE49-F238E27FC236}">
              <a16:creationId xmlns:a16="http://schemas.microsoft.com/office/drawing/2014/main" id="{0C3FE917-51BF-4646-B928-288489F077CD}"/>
            </a:ext>
          </a:extLst>
        </xdr:cNvPr>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140670</xdr:rowOff>
    </xdr:from>
    <xdr:ext cx="469744" cy="259045"/>
    <xdr:sp macro="" textlink="">
      <xdr:nvSpPr>
        <xdr:cNvPr id="955" name="n_1mainValue【庁舎】&#10;一人当たり面積">
          <a:extLst>
            <a:ext uri="{FF2B5EF4-FFF2-40B4-BE49-F238E27FC236}">
              <a16:creationId xmlns:a16="http://schemas.microsoft.com/office/drawing/2014/main" id="{7C4F728A-A09A-41A5-90E4-A77E1AAF894C}"/>
            </a:ext>
          </a:extLst>
        </xdr:cNvPr>
        <xdr:cNvSpPr txBox="1"/>
      </xdr:nvSpPr>
      <xdr:spPr>
        <a:xfrm>
          <a:off x="21075727" y="174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83520</xdr:rowOff>
    </xdr:from>
    <xdr:ext cx="469744" cy="259045"/>
    <xdr:sp macro="" textlink="">
      <xdr:nvSpPr>
        <xdr:cNvPr id="956" name="n_2mainValue【庁舎】&#10;一人当たり面積">
          <a:extLst>
            <a:ext uri="{FF2B5EF4-FFF2-40B4-BE49-F238E27FC236}">
              <a16:creationId xmlns:a16="http://schemas.microsoft.com/office/drawing/2014/main" id="{80EEFD1F-26B5-4CB2-9E61-AF625535A530}"/>
            </a:ext>
          </a:extLst>
        </xdr:cNvPr>
        <xdr:cNvSpPr txBox="1"/>
      </xdr:nvSpPr>
      <xdr:spPr>
        <a:xfrm>
          <a:off x="20199427" y="1757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94950</xdr:rowOff>
    </xdr:from>
    <xdr:ext cx="469744" cy="259045"/>
    <xdr:sp macro="" textlink="">
      <xdr:nvSpPr>
        <xdr:cNvPr id="957" name="n_3mainValue【庁舎】&#10;一人当たり面積">
          <a:extLst>
            <a:ext uri="{FF2B5EF4-FFF2-40B4-BE49-F238E27FC236}">
              <a16:creationId xmlns:a16="http://schemas.microsoft.com/office/drawing/2014/main" id="{8B2FC51B-073A-4FD9-97D8-F9E0DBD3EA43}"/>
            </a:ext>
          </a:extLst>
        </xdr:cNvPr>
        <xdr:cNvSpPr txBox="1"/>
      </xdr:nvSpPr>
      <xdr:spPr>
        <a:xfrm>
          <a:off x="19310427" y="175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17797</xdr:rowOff>
    </xdr:from>
    <xdr:ext cx="469744" cy="259045"/>
    <xdr:sp macro="" textlink="">
      <xdr:nvSpPr>
        <xdr:cNvPr id="958" name="n_4mainValue【庁舎】&#10;一人当たり面積">
          <a:extLst>
            <a:ext uri="{FF2B5EF4-FFF2-40B4-BE49-F238E27FC236}">
              <a16:creationId xmlns:a16="http://schemas.microsoft.com/office/drawing/2014/main" id="{E28A822D-385B-42FD-B125-A5B041DAA012}"/>
            </a:ext>
          </a:extLst>
        </xdr:cNvPr>
        <xdr:cNvSpPr txBox="1"/>
      </xdr:nvSpPr>
      <xdr:spPr>
        <a:xfrm>
          <a:off x="18421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98AFA714-919A-4EBD-87FD-347468C849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C24BA99F-82F5-42A3-9341-062DF9B46A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B0463F6D-A258-4792-8D69-9D0E7D3A3BC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有形固定資産減価償却率は、体育館・プールや福祉施設など、類似団体内平均値を上回っている施設もあり、老朽化への対策が求められている。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令和２年度には、個別施設計画を策定しており、同計画に基づいて計画的な修繕、譲渡及び解体、施設の適正化を進めていく必要がある。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43FEB7D-C4E6-472F-BD5A-842BBEFB3D3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8181D1E-7A27-49A1-A74A-C7E165D9351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00DA756-CC1D-4A29-89FA-EA446441AC1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5611D8D-20D6-4796-9390-BC3B82D1FCD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C958D72-6B80-4B4A-9979-ECF34F6639A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5E0E234-9BA4-4F13-B3E5-D2AF11D2907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790F314-AE6D-4ECF-B707-2BDD06BB3F3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D2F97A9-F587-41EE-B181-AFF18D7200E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E9774C3-D8A2-450F-9B6A-EA99F9ECFA7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385C3F3-D624-418D-A0FD-D5975CB7798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62,411
61,506
493.21
39,002,738
36,836,472
1,942,451
21,457,353
33,179,087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AD17D4E-0A3C-406D-849A-CF8300B034E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5D2D7A7-A610-4B79-A795-75B7AE5D64E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966CCEB-F06A-481A-8F8A-900B14A8F77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A7CB01C-7A98-4DF9-A70A-D82C3D17818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FAA340A-FA78-48B5-AF37-964CF91E5D9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D3FB014-6EFC-4CA6-9F0E-771AAB162D4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9BEFC0D-2DBA-4A32-9660-ACDB0AA8546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9BC0A23-102F-4573-8CC1-F666B27C68B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45ED9E0-DB08-4CE4-B518-5CCEB669756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BA6BAAB-C560-4849-9A89-1681A02A59A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E1926A8-3591-4FB4-B4A3-EB53AE89191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22D5BCF-45C2-4EA1-BE95-844CC315398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AB79457-C961-4655-8335-2EA4C8E97B9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3C78BA7-790C-49E1-AB3E-AC253DE1272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DF0E449-672E-49E0-9EBD-0DAA9BDE5FE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68CFCA4-BD73-46EB-972A-B26ED9B5FDF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BD34819-A962-4254-A060-94A0C627118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677682D-0004-4CF6-AED5-BB92FFF7064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49BA8A5-4763-4634-8D35-242F3A8ADE1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55EBAD1-A30A-43D4-AB46-30E44F7E79B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2B36DCF-17D2-417F-8895-1671E651808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28721A2-7C05-4DFD-85D6-7C2D1C223E8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AB922D7-A2DB-47F8-9383-DC0065D6C7B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0CBA330-BB1E-4BED-A796-965FFD2994A4}"/>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ABE305E-AE8A-4F07-A9BD-8901C197CA4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C5035C0-995E-4C8C-B6B2-05094F85A38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9E0C8A0-AD01-413D-853A-9A761FD4130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E23F84A-2257-4DE3-ADA4-EE154CFA668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C1496C3-3D30-4935-A5BE-1B39CA7CDB3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87E7F41-8B16-41F1-9C91-A919772EBF9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C19768D-82F2-420A-8D17-3CDDE7B08B5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E0B525E-B7FF-4590-8EA6-24B5F699C44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7E6E51E-DC48-47CF-BFB3-84BB8C0A82D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665192D-4171-4B62-89C4-22E0FB25D17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E3819BE-7CEF-49BB-8A72-77A0CCEBC79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971057A-77BD-4ED8-B3D5-3C0E252D68B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A26AC2E-6E6E-415B-903F-84EBC87C2A8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台で推移し、全国平均、兵庫県平均よりも低い値となっており、類似団体内でも下位に位置している。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年度に制定した第２次行政改革大綱、平成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第３次行政改革プランに基づき、定員管理化による人件費の抑制や、効果的・効率的な行政サービスを維持するため、徹底した事務事業の見直しによる経常経費の削減、補助金に終期を設定するなどの見直し、市税徴収強化の取り組みを通じて、財政基盤の強化と健全化に努めている。しかし、現時点で大きな効果は表れていない。今後も施策、予算を見直し、数値の改善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C81FE6D-5A78-4F0A-92B6-F1A3F7C8C56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7EAADFC-38CE-4F02-A320-C997AE0D0631}"/>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2F7B9AA-1B05-48EB-B782-D1EE6A268C8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279C96A7-3428-4E6F-8C9C-E9AB2A7056B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78E59F1-A3BF-4D15-92A9-DF2F01C7204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14502DAA-2565-40C6-8F9F-57FDF38E68B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5F389C6-AFE2-416F-88C7-32323032FBF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99B6297-5CC1-4E44-991D-F5BA6BCC7F9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3AE80F8-D754-442E-89CA-22299CA874D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130C422A-2D45-4C5A-9DEA-F9BF83E2B20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96E56912-CBB7-4607-B327-A5DFF2852FB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11EC4D4-2653-4277-A990-B4962E749B1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0825DB4-229A-4B7D-BAB1-7C642A35D38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FFE7905-AB6A-4B9F-893A-1F6A84A2868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4EB6F13-4905-40AD-8C32-4454C636988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80814BEC-175A-432D-9E8C-D104C2DBAA59}"/>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11643613-CD68-42E7-BDAE-A4A678E79402}"/>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B0C32D11-F3D3-4397-8517-1FFDE7D166E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2F7859B1-0519-4EC5-9C2E-F5AFA8F32C1D}"/>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CF7917A8-E4E6-4424-8681-F2F3B0930829}"/>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ABB1DA7E-561B-48BA-859F-756803162BFE}"/>
            </a:ext>
          </a:extLst>
        </xdr:cNvPr>
        <xdr:cNvCxnSpPr/>
      </xdr:nvCxnSpPr>
      <xdr:spPr>
        <a:xfrm>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A339BFAA-B79D-4904-9240-E30605731062}"/>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AFBAE114-9FC6-4F66-98C3-74A3E752B217}"/>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57855</xdr:rowOff>
    </xdr:to>
    <xdr:cxnSp macro="">
      <xdr:nvCxnSpPr>
        <xdr:cNvPr id="72" name="直線コネクタ 71">
          <a:extLst>
            <a:ext uri="{FF2B5EF4-FFF2-40B4-BE49-F238E27FC236}">
              <a16:creationId xmlns:a16="http://schemas.microsoft.com/office/drawing/2014/main" id="{A11E2CF0-399D-4A60-8DA5-D39472D0E8DA}"/>
            </a:ext>
          </a:extLst>
        </xdr:cNvPr>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EA61D17E-3500-4152-BF40-3E9578460268}"/>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A3C19074-8A5B-4084-A539-4A9310F63E1C}"/>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FE16BA92-A75B-4258-BA54-9D4A671911BA}"/>
            </a:ext>
          </a:extLst>
        </xdr:cNvPr>
        <xdr:cNvCxnSpPr/>
      </xdr:nvCxnSpPr>
      <xdr:spPr>
        <a:xfrm flipV="1">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21E573B4-27BF-4502-B04F-C0D2865EF13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B68CE364-3910-4B01-BF01-A323EAE093B6}"/>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EB171E22-D4B6-4EB5-8834-37EA55ACE37B}"/>
            </a:ext>
          </a:extLst>
        </xdr:cNvPr>
        <xdr:cNvCxnSpPr/>
      </xdr:nvCxnSpPr>
      <xdr:spPr>
        <a:xfrm>
          <a:off x="1447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4DD5D9CF-0D18-43CD-82EE-1866F2AD7E56}"/>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6917743-7AF5-4C7A-AF1B-01A70DC5420F}"/>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7C71A12E-7EA1-4D5E-A657-4A9F9705A26D}"/>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314326E-7DB7-42C3-99E6-E259C95D9F6A}"/>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870E1E4-9890-45EE-A90D-9D82FA34446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21994AC-B15B-485D-878E-69C5E0C363A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7C9E74E-3615-4477-AC2C-67068F1E060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FE49E4F-4BA0-4DF8-BA1C-6AD54D54558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80ACC14-68E4-4554-A644-847F067CF56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DA01E9A2-1805-4F17-8D75-1370A501D21E}"/>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1569D8BD-528E-43A2-BB82-D635C415B7FA}"/>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a:extLst>
            <a:ext uri="{FF2B5EF4-FFF2-40B4-BE49-F238E27FC236}">
              <a16:creationId xmlns:a16="http://schemas.microsoft.com/office/drawing/2014/main" id="{97D6B754-E94C-4C15-8D2B-EDD7942923D2}"/>
            </a:ext>
          </a:extLst>
        </xdr:cNvPr>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a:extLst>
            <a:ext uri="{FF2B5EF4-FFF2-40B4-BE49-F238E27FC236}">
              <a16:creationId xmlns:a16="http://schemas.microsoft.com/office/drawing/2014/main" id="{ECD5801F-E1DC-4501-8A10-B9EF86490C9B}"/>
            </a:ext>
          </a:extLst>
        </xdr:cNvPr>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2" name="楕円 91">
          <a:extLst>
            <a:ext uri="{FF2B5EF4-FFF2-40B4-BE49-F238E27FC236}">
              <a16:creationId xmlns:a16="http://schemas.microsoft.com/office/drawing/2014/main" id="{E0423C4A-5378-4333-A513-31EBA8CC494B}"/>
            </a:ext>
          </a:extLst>
        </xdr:cNvPr>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3" name="テキスト ボックス 92">
          <a:extLst>
            <a:ext uri="{FF2B5EF4-FFF2-40B4-BE49-F238E27FC236}">
              <a16:creationId xmlns:a16="http://schemas.microsoft.com/office/drawing/2014/main" id="{9FCC29E7-EDC6-47CD-974E-E8099B6FC6B3}"/>
            </a:ext>
          </a:extLst>
        </xdr:cNvPr>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5AD944D9-9FDD-4CF5-8BFD-51445BCC709E}"/>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AD53FE70-0565-476B-9B2B-B248CDB91748}"/>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a:extLst>
            <a:ext uri="{FF2B5EF4-FFF2-40B4-BE49-F238E27FC236}">
              <a16:creationId xmlns:a16="http://schemas.microsoft.com/office/drawing/2014/main" id="{25DE6BC1-47AC-4064-8671-B2A7091A8809}"/>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a:extLst>
            <a:ext uri="{FF2B5EF4-FFF2-40B4-BE49-F238E27FC236}">
              <a16:creationId xmlns:a16="http://schemas.microsoft.com/office/drawing/2014/main" id="{0E4737E3-C32F-4693-969E-A22428512209}"/>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5B91A8B-0224-4C6B-AB9A-EF8C0AA6442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E3EAEA9-4C68-4AA0-A541-16344FF03B8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F4F49C16-4D60-4A50-9D83-333250E96F6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6AEAD11-E860-4F86-B3AB-CE1D7E8FDC8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4E1E1413-F89A-433D-B21E-160C40644AB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238A1220-EBCC-4C2D-A615-8C48A3E3011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D02117A4-D2E1-42C2-BC22-F36B0650E4A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6C9D621-EFE5-4EFB-8EBA-9F7A591AFB8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EF6B5E7-4739-4CC2-913D-396E9FDA684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365757D5-4D71-470F-AB1E-AFBA03C7B69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7938B477-2692-4989-8979-DCAAB217246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D6F7EAC8-C49C-4ED4-AB2B-82066C4DBB9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B612D00-BB44-4A89-92E8-910B6114386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前年度より</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4.4 </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ポイント改善し、</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87.2%</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となっている。</a:t>
          </a: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歳入では、普通交付税等が増額となった。歳出では、物件費や補助費等の経常経費が増額となったことにより、経常経費充当一般財源等が増額となっている。</a:t>
          </a:r>
          <a:endPar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今後も経常一般財源の減額が見込まれることから、経常経費充当一般財源の抑制が必要となる。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51E9225-AA1E-44E3-9631-4E10C643AF6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F76685ED-D92A-4908-B728-3EF9B2C1AA3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F6D38F6-E7B3-4F03-AE14-FE76CD981EE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F0C8ABF5-958E-4AAF-85B0-3EE2C0736DD2}"/>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5C6ED89C-70DD-4F89-87DC-A9A2F665C405}"/>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4864963B-5BA2-4540-A9B8-5A3458D37D7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B1720B49-3D5A-4715-9027-645CB829621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B445A36A-FF2A-49B1-B769-DF4335AA13B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FB3236DC-0B67-48AE-BA07-1A6C70A542E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36FA679-41F7-4CC6-922F-D026C1264129}"/>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C186F9CA-8D99-4D0C-A6B3-66F2BD957526}"/>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B1498036-9105-4CE1-91BE-858389A52CE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6C1BC0F9-5003-47C7-94E0-561D1A65811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47113B04-D195-4220-9732-653CEC1B4F2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305CB4A2-75AF-4AA4-9125-AAA28071C0B6}"/>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CAA1A681-4C75-4CC0-A9E0-FE7DFAFA4594}"/>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4A2D9439-78B4-4F90-9E94-C0F0A13E1D33}"/>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6658D035-0820-4065-A458-21BEC3B1246E}"/>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EB7AB35E-820B-4E14-B2C7-5EE561EB5EDC}"/>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65</xdr:row>
      <xdr:rowOff>46482</xdr:rowOff>
    </xdr:to>
    <xdr:cxnSp macro="">
      <xdr:nvCxnSpPr>
        <xdr:cNvPr id="130" name="直線コネクタ 129">
          <a:extLst>
            <a:ext uri="{FF2B5EF4-FFF2-40B4-BE49-F238E27FC236}">
              <a16:creationId xmlns:a16="http://schemas.microsoft.com/office/drawing/2014/main" id="{CD1D5660-8BF1-4BAD-958E-2D737762CDFF}"/>
            </a:ext>
          </a:extLst>
        </xdr:cNvPr>
        <xdr:cNvCxnSpPr/>
      </xdr:nvCxnSpPr>
      <xdr:spPr>
        <a:xfrm flipV="1">
          <a:off x="4114800" y="10766044"/>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8709F0B6-AB78-4443-A0A7-DB0FC973DD56}"/>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FAD77C5A-5DB0-47FE-9857-35B18BB0725E}"/>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DD174967-60F5-49E8-80B6-70A1AC2F711B}"/>
            </a:ext>
          </a:extLst>
        </xdr:cNvPr>
        <xdr:cNvCxnSpPr/>
      </xdr:nvCxnSpPr>
      <xdr:spPr>
        <a:xfrm>
          <a:off x="3225800" y="1097838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668D38ED-EB3B-4BB9-B5E0-5E4243D88E05}"/>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5163FA34-1B38-4D72-9C51-E0A5A6ACB2D9}"/>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5588</xdr:rowOff>
    </xdr:to>
    <xdr:cxnSp macro="">
      <xdr:nvCxnSpPr>
        <xdr:cNvPr id="136" name="直線コネクタ 135">
          <a:extLst>
            <a:ext uri="{FF2B5EF4-FFF2-40B4-BE49-F238E27FC236}">
              <a16:creationId xmlns:a16="http://schemas.microsoft.com/office/drawing/2014/main" id="{382AC215-B280-46A6-A2FB-49081D97A1AA}"/>
            </a:ext>
          </a:extLst>
        </xdr:cNvPr>
        <xdr:cNvCxnSpPr/>
      </xdr:nvCxnSpPr>
      <xdr:spPr>
        <a:xfrm>
          <a:off x="2336800" y="1074674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9CD74ADA-18E0-4EC4-8943-13FB7C058E08}"/>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931DDB30-FCD7-4A65-8592-D8C2D7EBF446}"/>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32258</xdr:rowOff>
    </xdr:to>
    <xdr:cxnSp macro="">
      <xdr:nvCxnSpPr>
        <xdr:cNvPr id="139" name="直線コネクタ 138">
          <a:extLst>
            <a:ext uri="{FF2B5EF4-FFF2-40B4-BE49-F238E27FC236}">
              <a16:creationId xmlns:a16="http://schemas.microsoft.com/office/drawing/2014/main" id="{55FB550E-783D-4B9A-96F4-5F1115E7269D}"/>
            </a:ext>
          </a:extLst>
        </xdr:cNvPr>
        <xdr:cNvCxnSpPr/>
      </xdr:nvCxnSpPr>
      <xdr:spPr>
        <a:xfrm flipV="1">
          <a:off x="1447800" y="107467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5F4F4B1A-7294-44F3-8B04-0B119B6AE6AB}"/>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C83A61E8-6A82-4E21-A90A-83D91A349019}"/>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5646A60C-9DAE-40A6-AB36-9319DC9E3C23}"/>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EED64D33-CB43-48DF-B483-3CE0E8F68A6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F3F7E311-9733-40CE-84BA-59CC3BE585B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593ED03-B541-4738-8FEA-C0947E888AD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17B8EB1-EBE9-4EA1-A850-7B461FCAF38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C27F529-0D75-4732-B26F-617836FDE63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75D46EF-A59F-4CBE-9742-61C42738E09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a:extLst>
            <a:ext uri="{FF2B5EF4-FFF2-40B4-BE49-F238E27FC236}">
              <a16:creationId xmlns:a16="http://schemas.microsoft.com/office/drawing/2014/main" id="{EBF6CC0A-5880-45C8-8784-C2CF0975DD7B}"/>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50" name="財政構造の弾力性該当値テキスト">
          <a:extLst>
            <a:ext uri="{FF2B5EF4-FFF2-40B4-BE49-F238E27FC236}">
              <a16:creationId xmlns:a16="http://schemas.microsoft.com/office/drawing/2014/main" id="{2BD70AD2-6484-4588-9952-01BE2F7A1F4E}"/>
            </a:ext>
          </a:extLst>
        </xdr:cNvPr>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FDAF359A-E9BF-4A5B-97D8-33A1B5703A7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52" name="テキスト ボックス 151">
          <a:extLst>
            <a:ext uri="{FF2B5EF4-FFF2-40B4-BE49-F238E27FC236}">
              <a16:creationId xmlns:a16="http://schemas.microsoft.com/office/drawing/2014/main" id="{3E064525-BA51-4E3C-A94E-8FF1E631B5F3}"/>
            </a:ext>
          </a:extLst>
        </xdr:cNvPr>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a:extLst>
            <a:ext uri="{FF2B5EF4-FFF2-40B4-BE49-F238E27FC236}">
              <a16:creationId xmlns:a16="http://schemas.microsoft.com/office/drawing/2014/main" id="{0A5E1A62-A501-48A9-9398-B69AA885671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4" name="テキスト ボックス 153">
          <a:extLst>
            <a:ext uri="{FF2B5EF4-FFF2-40B4-BE49-F238E27FC236}">
              <a16:creationId xmlns:a16="http://schemas.microsoft.com/office/drawing/2014/main" id="{1C7E9D47-E0B3-45FC-99CC-2035A32C9BBF}"/>
            </a:ext>
          </a:extLst>
        </xdr:cNvPr>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a:extLst>
            <a:ext uri="{FF2B5EF4-FFF2-40B4-BE49-F238E27FC236}">
              <a16:creationId xmlns:a16="http://schemas.microsoft.com/office/drawing/2014/main" id="{DBF9AD68-1A0D-424F-A96E-5610CA56563C}"/>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0D8C04D5-38BC-4738-8EEE-6E9FF9B5C292}"/>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a:extLst>
            <a:ext uri="{FF2B5EF4-FFF2-40B4-BE49-F238E27FC236}">
              <a16:creationId xmlns:a16="http://schemas.microsoft.com/office/drawing/2014/main" id="{7B135399-5F23-43F0-8396-FC047B047E25}"/>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8" name="テキスト ボックス 157">
          <a:extLst>
            <a:ext uri="{FF2B5EF4-FFF2-40B4-BE49-F238E27FC236}">
              <a16:creationId xmlns:a16="http://schemas.microsoft.com/office/drawing/2014/main" id="{AA11D4EF-5887-4199-9419-4563888763C9}"/>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AAA0F62D-77CE-4AAE-8C2E-5361E8B8105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BB52DBE5-9465-412C-BFE2-84FC7BBBEAC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E5005EDC-62AE-40BF-B83A-C277E984735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C2FBB680-D28E-4F32-B918-AFE37301C47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6C9C3480-A4C2-4F86-A8A2-4B3C8F3AAAE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E802DB5F-3120-45EB-BE3B-3153ABBC2D1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F1FE7386-8627-4470-8260-CF6F8BBD2B1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FF092BB6-0B2B-436F-A18A-9CE45F22614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BB2E4FC7-FB22-4209-B33C-BAE639BBFB4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C7E15114-79E5-4F0C-9951-E55FC7BA83A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BDCC8D54-DA46-48F0-8527-FA14E8DEF74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5DC17142-2B20-416F-9DA2-C7094605F84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8B23A87C-CBEF-4403-8F4B-B34ECDCA481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昨年度の数値から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、学校配置のスクール・サポート・スタッフやマイナンバーカード対応の会計年度任用職員の増化等により、類似団体内平均値を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％上回る結果となり、今後も引き続き人件費の抑制を図る必要がある。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物件費については、委託料・役務費・旅費が増加したため、前年度対比３億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6,095</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万１千円増額となっている。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今後も、定員適正化計画に基づいた職員数の削減に引き続き取り組み、行政サービスの適正化を進めることで、人件費・物件費の抑制を図っていく必要がある。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4A0B3C05-D30F-4564-AF10-F82806ED96D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BEFEB64F-935A-4679-8BA6-07F70A16E1A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25D08484-17D2-441D-A71F-6E7088F919E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C102848F-AEEC-48F4-9907-4D6C1FF5A605}"/>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E5A2ECE9-BCDC-4754-82D1-F7694FAD7AB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F84D52DF-FD81-46FF-95F9-F7C643CD9CB3}"/>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7961402B-E80F-4572-B3F4-41E465127008}"/>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175193B0-ED3A-4731-AB28-3A32EAB7819B}"/>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60379561-75CD-4684-BC8E-361BFFC0439C}"/>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5F3E142F-0DD5-4365-85C6-796AEE8624CA}"/>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95D62EF3-29FD-4598-9510-5DC42D7EA2C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811B3145-5AED-4AD3-9F3D-FB87F22A6D8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48760D02-E1A5-4174-A1A6-D722350A1B0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E67C911-C494-4162-9557-7072EB495F2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8FDDBA29-C601-4C69-94E7-52AE49CDD1A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45045831-583A-43F0-B6B6-BC0F023EA3AD}"/>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DD5BF9C5-A23A-47CA-84C8-EE800E25A978}"/>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FA7D0409-CBC1-4661-B7B8-340EFD538FBD}"/>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7EA46FDB-E84F-46B0-AF32-7F1421CE476F}"/>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116602</xdr:rowOff>
    </xdr:from>
    <xdr:to>
      <xdr:col>23</xdr:col>
      <xdr:colOff>133350</xdr:colOff>
      <xdr:row>85</xdr:row>
      <xdr:rowOff>6249</xdr:rowOff>
    </xdr:to>
    <xdr:cxnSp macro="">
      <xdr:nvCxnSpPr>
        <xdr:cNvPr id="191" name="直線コネクタ 190">
          <a:extLst>
            <a:ext uri="{FF2B5EF4-FFF2-40B4-BE49-F238E27FC236}">
              <a16:creationId xmlns:a16="http://schemas.microsoft.com/office/drawing/2014/main" id="{2478F046-9C41-44CF-A12F-0128EF58DEDF}"/>
            </a:ext>
          </a:extLst>
        </xdr:cNvPr>
        <xdr:cNvCxnSpPr/>
      </xdr:nvCxnSpPr>
      <xdr:spPr>
        <a:xfrm>
          <a:off x="4114800" y="14518402"/>
          <a:ext cx="838200"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51ABDA93-BDA2-4051-B5F8-4F29F8DDCE31}"/>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8CF65DB7-A0AE-49CA-9FF0-BCEC3D56581A}"/>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23769</xdr:rowOff>
    </xdr:from>
    <xdr:to>
      <xdr:col>19</xdr:col>
      <xdr:colOff>133350</xdr:colOff>
      <xdr:row>84</xdr:row>
      <xdr:rowOff>116602</xdr:rowOff>
    </xdr:to>
    <xdr:cxnSp macro="">
      <xdr:nvCxnSpPr>
        <xdr:cNvPr id="194" name="直線コネクタ 193">
          <a:extLst>
            <a:ext uri="{FF2B5EF4-FFF2-40B4-BE49-F238E27FC236}">
              <a16:creationId xmlns:a16="http://schemas.microsoft.com/office/drawing/2014/main" id="{883C1AA8-0FAC-4DA7-B8E1-BC0784C46334}"/>
            </a:ext>
          </a:extLst>
        </xdr:cNvPr>
        <xdr:cNvCxnSpPr/>
      </xdr:nvCxnSpPr>
      <xdr:spPr>
        <a:xfrm>
          <a:off x="3225800" y="14425569"/>
          <a:ext cx="889000" cy="9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A65D620F-B423-4182-97FA-3A6AE849F571}"/>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D1FFD9EF-9636-46DD-8E34-158BA09CB095}"/>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165095</xdr:rowOff>
    </xdr:from>
    <xdr:to>
      <xdr:col>15</xdr:col>
      <xdr:colOff>82550</xdr:colOff>
      <xdr:row>84</xdr:row>
      <xdr:rowOff>23769</xdr:rowOff>
    </xdr:to>
    <xdr:cxnSp macro="">
      <xdr:nvCxnSpPr>
        <xdr:cNvPr id="197" name="直線コネクタ 196">
          <a:extLst>
            <a:ext uri="{FF2B5EF4-FFF2-40B4-BE49-F238E27FC236}">
              <a16:creationId xmlns:a16="http://schemas.microsoft.com/office/drawing/2014/main" id="{90AAC8AA-5E50-4D5B-B48A-F6CBC53E1235}"/>
            </a:ext>
          </a:extLst>
        </xdr:cNvPr>
        <xdr:cNvCxnSpPr/>
      </xdr:nvCxnSpPr>
      <xdr:spPr>
        <a:xfrm>
          <a:off x="2336800" y="14395445"/>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8080A302-735E-408E-A9BA-D5616B8EF19D}"/>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F4F363C2-EADB-4199-9E87-206C87F78551}"/>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149479</xdr:rowOff>
    </xdr:from>
    <xdr:to>
      <xdr:col>11</xdr:col>
      <xdr:colOff>31750</xdr:colOff>
      <xdr:row>83</xdr:row>
      <xdr:rowOff>165095</xdr:rowOff>
    </xdr:to>
    <xdr:cxnSp macro="">
      <xdr:nvCxnSpPr>
        <xdr:cNvPr id="200" name="直線コネクタ 199">
          <a:extLst>
            <a:ext uri="{FF2B5EF4-FFF2-40B4-BE49-F238E27FC236}">
              <a16:creationId xmlns:a16="http://schemas.microsoft.com/office/drawing/2014/main" id="{D3C62F35-C9C2-4964-A184-74DD82597C6B}"/>
            </a:ext>
          </a:extLst>
        </xdr:cNvPr>
        <xdr:cNvCxnSpPr/>
      </xdr:nvCxnSpPr>
      <xdr:spPr>
        <a:xfrm>
          <a:off x="1447800" y="14379829"/>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497F05FB-4CB7-430D-908E-CC66614903CC}"/>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FCF94567-96E5-4363-8C68-DF4E3C029F1C}"/>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81198659-8D7D-4D15-97BB-47C29BE27C7E}"/>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1975CB1C-C2AF-45AA-930A-510A0E7BAB44}"/>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BCAAD81B-E221-4C41-B32D-3614F21DF13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2076DF26-A4B7-48AE-8F29-8A5F80D2A3D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36BBF50-DEE0-42D5-B3C5-D17AD0B8CA9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5692D77-BC54-4F0A-880A-38EC4CC3CAD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3F2ABD6-CE20-4078-8B1E-978487B4759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126899</xdr:rowOff>
    </xdr:from>
    <xdr:to>
      <xdr:col>23</xdr:col>
      <xdr:colOff>184150</xdr:colOff>
      <xdr:row>85</xdr:row>
      <xdr:rowOff>57049</xdr:rowOff>
    </xdr:to>
    <xdr:sp macro="" textlink="">
      <xdr:nvSpPr>
        <xdr:cNvPr id="210" name="楕円 209">
          <a:extLst>
            <a:ext uri="{FF2B5EF4-FFF2-40B4-BE49-F238E27FC236}">
              <a16:creationId xmlns:a16="http://schemas.microsoft.com/office/drawing/2014/main" id="{320FDC98-0425-4E52-99F6-45CAFC8ECFBF}"/>
            </a:ext>
          </a:extLst>
        </xdr:cNvPr>
        <xdr:cNvSpPr/>
      </xdr:nvSpPr>
      <xdr:spPr>
        <a:xfrm>
          <a:off x="4902200" y="145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98976</xdr:rowOff>
    </xdr:from>
    <xdr:ext cx="762000" cy="259045"/>
    <xdr:sp macro="" textlink="">
      <xdr:nvSpPr>
        <xdr:cNvPr id="211" name="人件費・物件費等の状況該当値テキスト">
          <a:extLst>
            <a:ext uri="{FF2B5EF4-FFF2-40B4-BE49-F238E27FC236}">
              <a16:creationId xmlns:a16="http://schemas.microsoft.com/office/drawing/2014/main" id="{2253E77C-EF8C-462E-801A-2644BCDD4140}"/>
            </a:ext>
          </a:extLst>
        </xdr:cNvPr>
        <xdr:cNvSpPr txBox="1"/>
      </xdr:nvSpPr>
      <xdr:spPr>
        <a:xfrm>
          <a:off x="5041900" y="1450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65802</xdr:rowOff>
    </xdr:from>
    <xdr:to>
      <xdr:col>19</xdr:col>
      <xdr:colOff>184150</xdr:colOff>
      <xdr:row>84</xdr:row>
      <xdr:rowOff>167402</xdr:rowOff>
    </xdr:to>
    <xdr:sp macro="" textlink="">
      <xdr:nvSpPr>
        <xdr:cNvPr id="212" name="楕円 211">
          <a:extLst>
            <a:ext uri="{FF2B5EF4-FFF2-40B4-BE49-F238E27FC236}">
              <a16:creationId xmlns:a16="http://schemas.microsoft.com/office/drawing/2014/main" id="{2111A765-B931-4160-A1B6-A4B0185F2885}"/>
            </a:ext>
          </a:extLst>
        </xdr:cNvPr>
        <xdr:cNvSpPr/>
      </xdr:nvSpPr>
      <xdr:spPr>
        <a:xfrm>
          <a:off x="4064000" y="14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152179</xdr:rowOff>
    </xdr:from>
    <xdr:ext cx="736600" cy="259045"/>
    <xdr:sp macro="" textlink="">
      <xdr:nvSpPr>
        <xdr:cNvPr id="213" name="テキスト ボックス 212">
          <a:extLst>
            <a:ext uri="{FF2B5EF4-FFF2-40B4-BE49-F238E27FC236}">
              <a16:creationId xmlns:a16="http://schemas.microsoft.com/office/drawing/2014/main" id="{767F4E06-4B02-429D-B392-2A92436BBF0A}"/>
            </a:ext>
          </a:extLst>
        </xdr:cNvPr>
        <xdr:cNvSpPr txBox="1"/>
      </xdr:nvSpPr>
      <xdr:spPr>
        <a:xfrm>
          <a:off x="3733800" y="14553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144419</xdr:rowOff>
    </xdr:from>
    <xdr:to>
      <xdr:col>15</xdr:col>
      <xdr:colOff>133350</xdr:colOff>
      <xdr:row>84</xdr:row>
      <xdr:rowOff>74569</xdr:rowOff>
    </xdr:to>
    <xdr:sp macro="" textlink="">
      <xdr:nvSpPr>
        <xdr:cNvPr id="214" name="楕円 213">
          <a:extLst>
            <a:ext uri="{FF2B5EF4-FFF2-40B4-BE49-F238E27FC236}">
              <a16:creationId xmlns:a16="http://schemas.microsoft.com/office/drawing/2014/main" id="{16407374-012E-4758-89EA-AA3C3457B1FC}"/>
            </a:ext>
          </a:extLst>
        </xdr:cNvPr>
        <xdr:cNvSpPr/>
      </xdr:nvSpPr>
      <xdr:spPr>
        <a:xfrm>
          <a:off x="3175000" y="143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59346</xdr:rowOff>
    </xdr:from>
    <xdr:ext cx="762000" cy="259045"/>
    <xdr:sp macro="" textlink="">
      <xdr:nvSpPr>
        <xdr:cNvPr id="215" name="テキスト ボックス 214">
          <a:extLst>
            <a:ext uri="{FF2B5EF4-FFF2-40B4-BE49-F238E27FC236}">
              <a16:creationId xmlns:a16="http://schemas.microsoft.com/office/drawing/2014/main" id="{AB2F0125-C449-4808-B991-E0606C428ACA}"/>
            </a:ext>
          </a:extLst>
        </xdr:cNvPr>
        <xdr:cNvSpPr txBox="1"/>
      </xdr:nvSpPr>
      <xdr:spPr>
        <a:xfrm>
          <a:off x="2844800" y="1446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114295</xdr:rowOff>
    </xdr:from>
    <xdr:to>
      <xdr:col>11</xdr:col>
      <xdr:colOff>82550</xdr:colOff>
      <xdr:row>84</xdr:row>
      <xdr:rowOff>44445</xdr:rowOff>
    </xdr:to>
    <xdr:sp macro="" textlink="">
      <xdr:nvSpPr>
        <xdr:cNvPr id="216" name="楕円 215">
          <a:extLst>
            <a:ext uri="{FF2B5EF4-FFF2-40B4-BE49-F238E27FC236}">
              <a16:creationId xmlns:a16="http://schemas.microsoft.com/office/drawing/2014/main" id="{3807F96E-1B2E-43BC-83C1-649988D96D46}"/>
            </a:ext>
          </a:extLst>
        </xdr:cNvPr>
        <xdr:cNvSpPr/>
      </xdr:nvSpPr>
      <xdr:spPr>
        <a:xfrm>
          <a:off x="2286000" y="143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29222</xdr:rowOff>
    </xdr:from>
    <xdr:ext cx="762000" cy="259045"/>
    <xdr:sp macro="" textlink="">
      <xdr:nvSpPr>
        <xdr:cNvPr id="217" name="テキスト ボックス 216">
          <a:extLst>
            <a:ext uri="{FF2B5EF4-FFF2-40B4-BE49-F238E27FC236}">
              <a16:creationId xmlns:a16="http://schemas.microsoft.com/office/drawing/2014/main" id="{E3FF1B40-13BA-496C-8D81-22B67C6DBD57}"/>
            </a:ext>
          </a:extLst>
        </xdr:cNvPr>
        <xdr:cNvSpPr txBox="1"/>
      </xdr:nvSpPr>
      <xdr:spPr>
        <a:xfrm>
          <a:off x="1955800" y="1443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98679</xdr:rowOff>
    </xdr:from>
    <xdr:to>
      <xdr:col>7</xdr:col>
      <xdr:colOff>31750</xdr:colOff>
      <xdr:row>84</xdr:row>
      <xdr:rowOff>28829</xdr:rowOff>
    </xdr:to>
    <xdr:sp macro="" textlink="">
      <xdr:nvSpPr>
        <xdr:cNvPr id="218" name="楕円 217">
          <a:extLst>
            <a:ext uri="{FF2B5EF4-FFF2-40B4-BE49-F238E27FC236}">
              <a16:creationId xmlns:a16="http://schemas.microsoft.com/office/drawing/2014/main" id="{0E92172F-4F1C-4D0B-91AD-E6635F4256B6}"/>
            </a:ext>
          </a:extLst>
        </xdr:cNvPr>
        <xdr:cNvSpPr/>
      </xdr:nvSpPr>
      <xdr:spPr>
        <a:xfrm>
          <a:off x="1397000" y="1432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13606</xdr:rowOff>
    </xdr:from>
    <xdr:ext cx="762000" cy="259045"/>
    <xdr:sp macro="" textlink="">
      <xdr:nvSpPr>
        <xdr:cNvPr id="219" name="テキスト ボックス 218">
          <a:extLst>
            <a:ext uri="{FF2B5EF4-FFF2-40B4-BE49-F238E27FC236}">
              <a16:creationId xmlns:a16="http://schemas.microsoft.com/office/drawing/2014/main" id="{DD2B882F-9D37-4855-865F-B89E3628183C}"/>
            </a:ext>
          </a:extLst>
        </xdr:cNvPr>
        <xdr:cNvSpPr txBox="1"/>
      </xdr:nvSpPr>
      <xdr:spPr>
        <a:xfrm>
          <a:off x="1066800" y="1441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80A42BEC-54DE-47E2-8240-33B4834A3F1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2276664-92B6-4575-8AFD-5DBF0C06435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B2A60311-FEAC-4E8F-BDBA-0F3F2F0B688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4F936DA0-AD18-4178-AD92-CBFF04E24C4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FB8D6756-E3C4-433D-B528-E751E18076C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F59E970E-5698-43A3-915D-30441B89345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AF263334-9A1E-413E-84D5-C8C31D129F2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2AB6CF99-2A14-4139-B41E-E8C9C8E3650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98FED0DF-0342-4142-936B-38886F5823F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6772767B-CEC6-4DC3-8DEF-DAE254071FA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E64A935B-6994-458B-9E9E-C56334BD99D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65522C0D-89D1-4EE8-87B2-FFF10E5336B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3BB24156-DD06-4C86-AB32-CED495BCE91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人事院勧告に準拠し給与改定を行っているが、類似団体の平均を常に下回っている。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今後も人事院勧告に対応し、給与の適正化を図る必要がある。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296E5E4-1861-4D56-B64E-61763DE3F40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5F27EEBF-80E0-4A4F-9F14-1F48542AEA8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BFC649CB-713A-44A1-A9C5-864955271C5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75B596A8-86CC-4A7E-87F5-A392CC8038C5}"/>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D6827A7E-D257-4CEA-BC7D-485768D35CA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B65E91D4-EE51-41B1-B2BB-35BC5133FD52}"/>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9690B1FA-7C92-4CDD-9BD8-E1F00662E62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2BDC6743-7B2B-4547-926A-51414C31AEA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5DBAD70D-29E2-4529-A75B-EA938F75510C}"/>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FC2C5BEB-7190-4332-AAE6-7F4219DDA58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30A783B5-BEEC-47FA-B2F9-2CAA0901A47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5777264E-61F0-4D6E-AC7A-55FE7F47CE7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432D508C-DDBA-442E-B1C4-44EF2EA6554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42BCAF88-EEDC-45BF-A2D2-0086BC6CB4B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56671F7-887E-44D4-9567-924EA3C3BD0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63F65D44-EA09-4ABC-AF13-1FB51E298466}"/>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F08F2955-DB29-4409-9304-D494EC891ED5}"/>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93206207-8DD9-4DAD-8D7F-F7334BC57F83}"/>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F0EADFA9-7B58-4B35-88B0-B8D1B867D605}"/>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C06428B0-551B-40FB-8212-3753D3CA221E}"/>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3" name="直線コネクタ 252">
          <a:extLst>
            <a:ext uri="{FF2B5EF4-FFF2-40B4-BE49-F238E27FC236}">
              <a16:creationId xmlns:a16="http://schemas.microsoft.com/office/drawing/2014/main" id="{9405F91D-A245-4BE7-A992-356AA0C25078}"/>
            </a:ext>
          </a:extLst>
        </xdr:cNvPr>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F5293DD9-B6A4-4A2C-9B63-AE428CC13F61}"/>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F4A5156F-6783-4C58-9FD1-C3FF2F7C0FBD}"/>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146755</xdr:rowOff>
    </xdr:to>
    <xdr:cxnSp macro="">
      <xdr:nvCxnSpPr>
        <xdr:cNvPr id="256" name="直線コネクタ 255">
          <a:extLst>
            <a:ext uri="{FF2B5EF4-FFF2-40B4-BE49-F238E27FC236}">
              <a16:creationId xmlns:a16="http://schemas.microsoft.com/office/drawing/2014/main" id="{CEBA1C92-841F-4481-8330-B3B44C971696}"/>
            </a:ext>
          </a:extLst>
        </xdr:cNvPr>
        <xdr:cNvCxnSpPr/>
      </xdr:nvCxnSpPr>
      <xdr:spPr>
        <a:xfrm flipV="1">
          <a:off x="15290800" y="143234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A3DDAF64-99F4-49F3-A656-12A1C578598B}"/>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FF0835E7-A7D1-40BE-A574-FB0CB4925DA1}"/>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119945</xdr:rowOff>
    </xdr:from>
    <xdr:to>
      <xdr:col>72</xdr:col>
      <xdr:colOff>203200</xdr:colOff>
      <xdr:row>83</xdr:row>
      <xdr:rowOff>146755</xdr:rowOff>
    </xdr:to>
    <xdr:cxnSp macro="">
      <xdr:nvCxnSpPr>
        <xdr:cNvPr id="259" name="直線コネクタ 258">
          <a:extLst>
            <a:ext uri="{FF2B5EF4-FFF2-40B4-BE49-F238E27FC236}">
              <a16:creationId xmlns:a16="http://schemas.microsoft.com/office/drawing/2014/main" id="{3B43F057-3561-44FA-9022-123F50A5FFB7}"/>
            </a:ext>
          </a:extLst>
        </xdr:cNvPr>
        <xdr:cNvCxnSpPr/>
      </xdr:nvCxnSpPr>
      <xdr:spPr>
        <a:xfrm>
          <a:off x="14401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626435C1-7A42-4D1B-8CE3-3AB5AD7C03EE}"/>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9C2BE1D1-098E-4E02-A70D-DD3192BC56DE}"/>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83</xdr:row>
      <xdr:rowOff>119945</xdr:rowOff>
    </xdr:to>
    <xdr:cxnSp macro="">
      <xdr:nvCxnSpPr>
        <xdr:cNvPr id="262" name="直線コネクタ 261">
          <a:extLst>
            <a:ext uri="{FF2B5EF4-FFF2-40B4-BE49-F238E27FC236}">
              <a16:creationId xmlns:a16="http://schemas.microsoft.com/office/drawing/2014/main" id="{421336AD-5CE9-4C74-B6CF-A1C5AF753381}"/>
            </a:ext>
          </a:extLst>
        </xdr:cNvPr>
        <xdr:cNvCxnSpPr/>
      </xdr:nvCxnSpPr>
      <xdr:spPr>
        <a:xfrm>
          <a:off x="13512800" y="1435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79A84EC3-793F-40B4-A15F-32024865586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8CE7481F-3E54-480C-861A-B42539A21915}"/>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8DF6837-F7B3-4681-BB14-678AE03457C2}"/>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E2E70A9C-0FA3-46AE-B209-BF45FE9E323B}"/>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6D5AD80-4DD6-4666-8569-8D294C2B61B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ABA7AA99-2A1B-4A10-A873-138D11AC001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036FC62-EBA9-459B-BBCE-6503E2DDA99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3A70AFA-B71F-49A5-90D6-D7A20EA8B4D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B948D51-1E91-49E1-9EAE-A10C4714779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a:extLst>
            <a:ext uri="{FF2B5EF4-FFF2-40B4-BE49-F238E27FC236}">
              <a16:creationId xmlns:a16="http://schemas.microsoft.com/office/drawing/2014/main" id="{5DC23928-F52A-4F37-99D7-DE40922D0C1C}"/>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a:extLst>
            <a:ext uri="{FF2B5EF4-FFF2-40B4-BE49-F238E27FC236}">
              <a16:creationId xmlns:a16="http://schemas.microsoft.com/office/drawing/2014/main" id="{EBB286B3-6FCC-41E2-97F2-A83A27E88072}"/>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4" name="楕円 273">
          <a:extLst>
            <a:ext uri="{FF2B5EF4-FFF2-40B4-BE49-F238E27FC236}">
              <a16:creationId xmlns:a16="http://schemas.microsoft.com/office/drawing/2014/main" id="{04729990-C20E-4D25-8DB3-A4F1F26F663C}"/>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5" name="テキスト ボックス 274">
          <a:extLst>
            <a:ext uri="{FF2B5EF4-FFF2-40B4-BE49-F238E27FC236}">
              <a16:creationId xmlns:a16="http://schemas.microsoft.com/office/drawing/2014/main" id="{B8F5C609-C0E0-4FAF-9A57-6B958BB077FB}"/>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a:extLst>
            <a:ext uri="{FF2B5EF4-FFF2-40B4-BE49-F238E27FC236}">
              <a16:creationId xmlns:a16="http://schemas.microsoft.com/office/drawing/2014/main" id="{0E7DB755-A971-490F-9690-342F121A25CB}"/>
            </a:ext>
          </a:extLst>
        </xdr:cNvPr>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a:extLst>
            <a:ext uri="{FF2B5EF4-FFF2-40B4-BE49-F238E27FC236}">
              <a16:creationId xmlns:a16="http://schemas.microsoft.com/office/drawing/2014/main" id="{E7187487-1361-4D62-9917-DB3DAD9A0A8C}"/>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78" name="楕円 277">
          <a:extLst>
            <a:ext uri="{FF2B5EF4-FFF2-40B4-BE49-F238E27FC236}">
              <a16:creationId xmlns:a16="http://schemas.microsoft.com/office/drawing/2014/main" id="{F52EC1CB-1D78-4BAB-9A2C-413FA7B027F8}"/>
            </a:ext>
          </a:extLst>
        </xdr:cNvPr>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79" name="テキスト ボックス 278">
          <a:extLst>
            <a:ext uri="{FF2B5EF4-FFF2-40B4-BE49-F238E27FC236}">
              <a16:creationId xmlns:a16="http://schemas.microsoft.com/office/drawing/2014/main" id="{59656A16-29CB-4962-9E5E-37440D210084}"/>
            </a:ext>
          </a:extLst>
        </xdr:cNvPr>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69145</xdr:rowOff>
    </xdr:from>
    <xdr:to>
      <xdr:col>64</xdr:col>
      <xdr:colOff>152400</xdr:colOff>
      <xdr:row>83</xdr:row>
      <xdr:rowOff>170745</xdr:rowOff>
    </xdr:to>
    <xdr:sp macro="" textlink="">
      <xdr:nvSpPr>
        <xdr:cNvPr id="280" name="楕円 279">
          <a:extLst>
            <a:ext uri="{FF2B5EF4-FFF2-40B4-BE49-F238E27FC236}">
              <a16:creationId xmlns:a16="http://schemas.microsoft.com/office/drawing/2014/main" id="{7D9C8738-0994-40A7-9128-FE2E4A04F7FD}"/>
            </a:ext>
          </a:extLst>
        </xdr:cNvPr>
        <xdr:cNvSpPr/>
      </xdr:nvSpPr>
      <xdr:spPr>
        <a:xfrm>
          <a:off x="13462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9472</xdr:rowOff>
    </xdr:from>
    <xdr:ext cx="762000" cy="259045"/>
    <xdr:sp macro="" textlink="">
      <xdr:nvSpPr>
        <xdr:cNvPr id="281" name="テキスト ボックス 280">
          <a:extLst>
            <a:ext uri="{FF2B5EF4-FFF2-40B4-BE49-F238E27FC236}">
              <a16:creationId xmlns:a16="http://schemas.microsoft.com/office/drawing/2014/main" id="{F85C1ACB-23F0-4ABF-8275-DCA1D82C0ADD}"/>
            </a:ext>
          </a:extLst>
        </xdr:cNvPr>
        <xdr:cNvSpPr txBox="1"/>
      </xdr:nvSpPr>
      <xdr:spPr>
        <a:xfrm>
          <a:off x="13131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B824FE49-EB63-4975-902D-C9B54CDBC64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2B1679A-BBB5-4D35-8859-5913FDA3648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264E5AC4-1E9E-45A8-A393-919702FD402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67DBA29F-9CCF-47AC-A106-1EE3A9C4176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D39142F7-7B79-40A5-9288-8BEBDDCC1B7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E42AF72F-BA24-4D2B-9F7D-24BB704F7A6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3C1C04E2-C107-4618-871D-6DFE2E7DCA6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60B8CCF0-90A0-4704-9EC4-6FA8A53CAFC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C1AA8AC6-2601-47F5-8890-7BA1A64A6FA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A97129F2-B492-4C48-8567-6F52D6B44E2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408F6FE4-5235-4EBD-BF6E-BB8F3C3CC9A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3A158E88-E031-4D13-ABE3-C3B2D584B63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A08BCEA-B993-4576-8685-F1B95C68A5E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新型コロナウイルス感染症対策室を新たに設置し、感染症対策事業を実施しため、昨年度から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今後予定されている定年延長や大量の定年退職者により業務に支障がないよう、人口減少もふまえつつ、定員適正化計画に基づき適正な定員管理を行う。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237B8F79-C34C-439D-AB2C-4E5149D0069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58633379-FC89-43A0-BB48-7702786CB62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1A946EC8-5778-4330-9C6B-A6104BFCE78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5FC6E8DE-456B-491F-B9B4-4A2005D7384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D91A1B67-64FE-4F54-A15C-C805887AB8B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5BAAF968-C977-4AD6-8689-C1DF93B45F9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39AFE5AD-1292-428C-89A9-E680416A0C7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A90C9EE6-0B2B-47F5-B5E4-5902E398F1B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87CD7014-91AA-496A-B7F4-E0C267AD074F}"/>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B9A442DC-86CE-4F9C-B101-54DD5FC253FD}"/>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C187B1D9-94DF-4CE0-B6F0-07ED1D8CC2C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AACC5C92-2E35-4FEA-9F02-7AF3C0C182D7}"/>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C87E86E2-2D08-4B1A-835C-9942F6ABF14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5A534311-69B4-4E04-A865-6E996C0AEA6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C8AD10D5-3CF0-4589-B027-BF8AD1D06C26}"/>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A4AF94A3-AF68-4E27-BF72-ABA233167FF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6FE600BA-9114-4262-AD99-452C90B75161}"/>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636DA5EA-F884-48CD-975D-DD883613F263}"/>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D25D2172-A5A6-41B3-B13A-856344A1E6FA}"/>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489A3065-7895-405D-B8D3-AD3C5DC621B1}"/>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B340448E-00D3-4F8C-AA4B-03046DB2E267}"/>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166581</xdr:rowOff>
    </xdr:from>
    <xdr:to>
      <xdr:col>81</xdr:col>
      <xdr:colOff>44450</xdr:colOff>
      <xdr:row>64</xdr:row>
      <xdr:rowOff>17251</xdr:rowOff>
    </xdr:to>
    <xdr:cxnSp macro="">
      <xdr:nvCxnSpPr>
        <xdr:cNvPr id="316" name="直線コネクタ 315">
          <a:extLst>
            <a:ext uri="{FF2B5EF4-FFF2-40B4-BE49-F238E27FC236}">
              <a16:creationId xmlns:a16="http://schemas.microsoft.com/office/drawing/2014/main" id="{4D47D87B-B1AB-4215-85E8-57874185E72F}"/>
            </a:ext>
          </a:extLst>
        </xdr:cNvPr>
        <xdr:cNvCxnSpPr/>
      </xdr:nvCxnSpPr>
      <xdr:spPr>
        <a:xfrm>
          <a:off x="16179800" y="10967931"/>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D721DEB-6CC0-4691-8F16-E699C9FB7CB5}"/>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5A2F8729-879E-4C60-86C5-403E9B2D5E85}"/>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152506</xdr:rowOff>
    </xdr:from>
    <xdr:to>
      <xdr:col>77</xdr:col>
      <xdr:colOff>44450</xdr:colOff>
      <xdr:row>63</xdr:row>
      <xdr:rowOff>166581</xdr:rowOff>
    </xdr:to>
    <xdr:cxnSp macro="">
      <xdr:nvCxnSpPr>
        <xdr:cNvPr id="319" name="直線コネクタ 318">
          <a:extLst>
            <a:ext uri="{FF2B5EF4-FFF2-40B4-BE49-F238E27FC236}">
              <a16:creationId xmlns:a16="http://schemas.microsoft.com/office/drawing/2014/main" id="{083532B0-7FD5-423E-96ED-DA2A1EE35FC5}"/>
            </a:ext>
          </a:extLst>
        </xdr:cNvPr>
        <xdr:cNvCxnSpPr/>
      </xdr:nvCxnSpPr>
      <xdr:spPr>
        <a:xfrm>
          <a:off x="15290800" y="1095385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306E33FD-7652-43FA-8BC1-D641D9E79E57}"/>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E8D3D317-6840-4E03-9284-743C8F3F0DCB}"/>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152506</xdr:rowOff>
    </xdr:from>
    <xdr:to>
      <xdr:col>72</xdr:col>
      <xdr:colOff>203200</xdr:colOff>
      <xdr:row>64</xdr:row>
      <xdr:rowOff>41381</xdr:rowOff>
    </xdr:to>
    <xdr:cxnSp macro="">
      <xdr:nvCxnSpPr>
        <xdr:cNvPr id="322" name="直線コネクタ 321">
          <a:extLst>
            <a:ext uri="{FF2B5EF4-FFF2-40B4-BE49-F238E27FC236}">
              <a16:creationId xmlns:a16="http://schemas.microsoft.com/office/drawing/2014/main" id="{940D553B-0BE8-4911-9AD6-444706A7173F}"/>
            </a:ext>
          </a:extLst>
        </xdr:cNvPr>
        <xdr:cNvCxnSpPr/>
      </xdr:nvCxnSpPr>
      <xdr:spPr>
        <a:xfrm flipV="1">
          <a:off x="14401800" y="109538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1A900848-4C3D-46C9-9120-66702E5320AE}"/>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9A0425C9-6B80-433C-8D19-AB8B67327B36}"/>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41381</xdr:rowOff>
    </xdr:from>
    <xdr:to>
      <xdr:col>68</xdr:col>
      <xdr:colOff>152400</xdr:colOff>
      <xdr:row>64</xdr:row>
      <xdr:rowOff>51435</xdr:rowOff>
    </xdr:to>
    <xdr:cxnSp macro="">
      <xdr:nvCxnSpPr>
        <xdr:cNvPr id="325" name="直線コネクタ 324">
          <a:extLst>
            <a:ext uri="{FF2B5EF4-FFF2-40B4-BE49-F238E27FC236}">
              <a16:creationId xmlns:a16="http://schemas.microsoft.com/office/drawing/2014/main" id="{AD994D4E-E939-4485-8FF1-FEDBC3F10C88}"/>
            </a:ext>
          </a:extLst>
        </xdr:cNvPr>
        <xdr:cNvCxnSpPr/>
      </xdr:nvCxnSpPr>
      <xdr:spPr>
        <a:xfrm flipV="1">
          <a:off x="13512800" y="1101418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FC043605-3C66-4F84-8D09-639DFFF22436}"/>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560955E4-9F0A-40C2-95D0-3D664AF19737}"/>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4012DE09-A4BD-4E87-AE5C-7B47DB3F206F}"/>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713AADD-43EA-48D5-AA8A-59B257FB99C4}"/>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19C6F9C5-40D3-49FE-8B6F-A4ABF1D0924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6EC100A4-BE22-4567-96E6-B2533C04FEB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65B2F0E-CCD9-4141-A3F5-36F2D736210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0A5F639-9748-4929-8CD3-51CF737399C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4806F50-56E3-44D2-9C62-43441B3E509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137901</xdr:rowOff>
    </xdr:from>
    <xdr:to>
      <xdr:col>81</xdr:col>
      <xdr:colOff>95250</xdr:colOff>
      <xdr:row>64</xdr:row>
      <xdr:rowOff>68051</xdr:rowOff>
    </xdr:to>
    <xdr:sp macro="" textlink="">
      <xdr:nvSpPr>
        <xdr:cNvPr id="335" name="楕円 334">
          <a:extLst>
            <a:ext uri="{FF2B5EF4-FFF2-40B4-BE49-F238E27FC236}">
              <a16:creationId xmlns:a16="http://schemas.microsoft.com/office/drawing/2014/main" id="{BC4F3458-0F0B-4F75-B9BF-482FF4CDB1D8}"/>
            </a:ext>
          </a:extLst>
        </xdr:cNvPr>
        <xdr:cNvSpPr/>
      </xdr:nvSpPr>
      <xdr:spPr>
        <a:xfrm>
          <a:off x="16967200" y="109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109978</xdr:rowOff>
    </xdr:from>
    <xdr:ext cx="762000" cy="259045"/>
    <xdr:sp macro="" textlink="">
      <xdr:nvSpPr>
        <xdr:cNvPr id="336" name="定員管理の状況該当値テキスト">
          <a:extLst>
            <a:ext uri="{FF2B5EF4-FFF2-40B4-BE49-F238E27FC236}">
              <a16:creationId xmlns:a16="http://schemas.microsoft.com/office/drawing/2014/main" id="{CED7271B-6462-40CA-8902-5671B3D3D2FD}"/>
            </a:ext>
          </a:extLst>
        </xdr:cNvPr>
        <xdr:cNvSpPr txBox="1"/>
      </xdr:nvSpPr>
      <xdr:spPr>
        <a:xfrm>
          <a:off x="17106900" y="1091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115781</xdr:rowOff>
    </xdr:from>
    <xdr:to>
      <xdr:col>77</xdr:col>
      <xdr:colOff>95250</xdr:colOff>
      <xdr:row>64</xdr:row>
      <xdr:rowOff>45931</xdr:rowOff>
    </xdr:to>
    <xdr:sp macro="" textlink="">
      <xdr:nvSpPr>
        <xdr:cNvPr id="337" name="楕円 336">
          <a:extLst>
            <a:ext uri="{FF2B5EF4-FFF2-40B4-BE49-F238E27FC236}">
              <a16:creationId xmlns:a16="http://schemas.microsoft.com/office/drawing/2014/main" id="{D78C99C7-C730-4C6F-9CB4-CC8FA6E51B64}"/>
            </a:ext>
          </a:extLst>
        </xdr:cNvPr>
        <xdr:cNvSpPr/>
      </xdr:nvSpPr>
      <xdr:spPr>
        <a:xfrm>
          <a:off x="16129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30708</xdr:rowOff>
    </xdr:from>
    <xdr:ext cx="736600" cy="259045"/>
    <xdr:sp macro="" textlink="">
      <xdr:nvSpPr>
        <xdr:cNvPr id="338" name="テキスト ボックス 337">
          <a:extLst>
            <a:ext uri="{FF2B5EF4-FFF2-40B4-BE49-F238E27FC236}">
              <a16:creationId xmlns:a16="http://schemas.microsoft.com/office/drawing/2014/main" id="{FF7E7827-FD62-491C-AE4D-4EBE424C2FAF}"/>
            </a:ext>
          </a:extLst>
        </xdr:cNvPr>
        <xdr:cNvSpPr txBox="1"/>
      </xdr:nvSpPr>
      <xdr:spPr>
        <a:xfrm>
          <a:off x="15798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101706</xdr:rowOff>
    </xdr:from>
    <xdr:to>
      <xdr:col>73</xdr:col>
      <xdr:colOff>44450</xdr:colOff>
      <xdr:row>64</xdr:row>
      <xdr:rowOff>31856</xdr:rowOff>
    </xdr:to>
    <xdr:sp macro="" textlink="">
      <xdr:nvSpPr>
        <xdr:cNvPr id="339" name="楕円 338">
          <a:extLst>
            <a:ext uri="{FF2B5EF4-FFF2-40B4-BE49-F238E27FC236}">
              <a16:creationId xmlns:a16="http://schemas.microsoft.com/office/drawing/2014/main" id="{065FEBA0-A141-4C6B-BE65-F7191409DA98}"/>
            </a:ext>
          </a:extLst>
        </xdr:cNvPr>
        <xdr:cNvSpPr/>
      </xdr:nvSpPr>
      <xdr:spPr>
        <a:xfrm>
          <a:off x="15240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16633</xdr:rowOff>
    </xdr:from>
    <xdr:ext cx="762000" cy="259045"/>
    <xdr:sp macro="" textlink="">
      <xdr:nvSpPr>
        <xdr:cNvPr id="340" name="テキスト ボックス 339">
          <a:extLst>
            <a:ext uri="{FF2B5EF4-FFF2-40B4-BE49-F238E27FC236}">
              <a16:creationId xmlns:a16="http://schemas.microsoft.com/office/drawing/2014/main" id="{2B59B8C1-88B3-404B-A0C2-B1F0E1EA7289}"/>
            </a:ext>
          </a:extLst>
        </xdr:cNvPr>
        <xdr:cNvSpPr txBox="1"/>
      </xdr:nvSpPr>
      <xdr:spPr>
        <a:xfrm>
          <a:off x="14909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162031</xdr:rowOff>
    </xdr:from>
    <xdr:to>
      <xdr:col>68</xdr:col>
      <xdr:colOff>203200</xdr:colOff>
      <xdr:row>64</xdr:row>
      <xdr:rowOff>92181</xdr:rowOff>
    </xdr:to>
    <xdr:sp macro="" textlink="">
      <xdr:nvSpPr>
        <xdr:cNvPr id="341" name="楕円 340">
          <a:extLst>
            <a:ext uri="{FF2B5EF4-FFF2-40B4-BE49-F238E27FC236}">
              <a16:creationId xmlns:a16="http://schemas.microsoft.com/office/drawing/2014/main" id="{47683620-D456-461E-A426-038CE6A67B88}"/>
            </a:ext>
          </a:extLst>
        </xdr:cNvPr>
        <xdr:cNvSpPr/>
      </xdr:nvSpPr>
      <xdr:spPr>
        <a:xfrm>
          <a:off x="14351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76958</xdr:rowOff>
    </xdr:from>
    <xdr:ext cx="762000" cy="259045"/>
    <xdr:sp macro="" textlink="">
      <xdr:nvSpPr>
        <xdr:cNvPr id="342" name="テキスト ボックス 341">
          <a:extLst>
            <a:ext uri="{FF2B5EF4-FFF2-40B4-BE49-F238E27FC236}">
              <a16:creationId xmlns:a16="http://schemas.microsoft.com/office/drawing/2014/main" id="{E3BDE00C-E7CA-43EB-85AA-F0327055BE41}"/>
            </a:ext>
          </a:extLst>
        </xdr:cNvPr>
        <xdr:cNvSpPr txBox="1"/>
      </xdr:nvSpPr>
      <xdr:spPr>
        <a:xfrm>
          <a:off x="14020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635</xdr:rowOff>
    </xdr:from>
    <xdr:to>
      <xdr:col>64</xdr:col>
      <xdr:colOff>152400</xdr:colOff>
      <xdr:row>64</xdr:row>
      <xdr:rowOff>102235</xdr:rowOff>
    </xdr:to>
    <xdr:sp macro="" textlink="">
      <xdr:nvSpPr>
        <xdr:cNvPr id="343" name="楕円 342">
          <a:extLst>
            <a:ext uri="{FF2B5EF4-FFF2-40B4-BE49-F238E27FC236}">
              <a16:creationId xmlns:a16="http://schemas.microsoft.com/office/drawing/2014/main" id="{F9AE273E-1EF1-46A0-849F-A6BC220C6CD3}"/>
            </a:ext>
          </a:extLst>
        </xdr:cNvPr>
        <xdr:cNvSpPr/>
      </xdr:nvSpPr>
      <xdr:spPr>
        <a:xfrm>
          <a:off x="13462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87012</xdr:rowOff>
    </xdr:from>
    <xdr:ext cx="762000" cy="259045"/>
    <xdr:sp macro="" textlink="">
      <xdr:nvSpPr>
        <xdr:cNvPr id="344" name="テキスト ボックス 343">
          <a:extLst>
            <a:ext uri="{FF2B5EF4-FFF2-40B4-BE49-F238E27FC236}">
              <a16:creationId xmlns:a16="http://schemas.microsoft.com/office/drawing/2014/main" id="{0BFE5EE8-816F-4ACE-9FF0-133DFA3E2F7F}"/>
            </a:ext>
          </a:extLst>
        </xdr:cNvPr>
        <xdr:cNvSpPr txBox="1"/>
      </xdr:nvSpPr>
      <xdr:spPr>
        <a:xfrm>
          <a:off x="13131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FC8E02FF-073C-4FC6-A114-7110C090445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460CFB75-B1F7-41E9-8801-119F3F83FBC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A8ADAC0D-E1DB-4FDE-A2A7-C3F284B2458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C3D55EB0-A0D4-494F-93DE-C13FF9F6847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6AA4A6D8-AE74-4472-872D-33C379005FB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2F3A8D53-1617-4285-8628-94EE1CA4057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81813721-331F-4882-A31F-8742C816AE9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AB003A8A-F245-4446-B80C-104F3782F05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39129D17-410F-4E32-93BB-5B9700525F1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3A916D40-8F96-4B8C-BA53-DD2366F85C6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F71120AB-E25C-4C50-A403-094485681D9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BD9364A2-C9F5-49FD-9985-AC8A25CA123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2B3D6696-8C97-419C-BFD8-B408DAE7FDA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％となっている。類似団体内平均よりもやや低い値となって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いるが、全国平均、兵庫県平均よりも高い値となっている。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地方債発行に許可を要する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％以下の水準内である。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年度の単年度数値は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％となっており、単年度で比較すると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している。主な要因としては、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合併直後に発行した旧合併特例事業債の償還に対する交付税措置が終了したこと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あげられる。今後も、市債残高の推移や公債費の動向を十分に管理するとともに、特別会計にかかる公債費繰出額や公債費に準ずる債務負担行為等も管理を徹底し、実質公債費比率を抑制すること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C4CDF952-027D-4FBF-B67C-635E51D81EF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FF300694-B499-40C7-BFC2-078A41FC6AF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E07961D2-6379-49A4-B2EA-94F0AEE213D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8EB85718-F234-46AF-BEF0-0A32FFEFEA6D}"/>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7ABAD588-9D39-4F72-A730-5F7268C4C15B}"/>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538073A8-FD2F-4B26-AF08-153577F36BEF}"/>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BA66EA55-266A-4ABA-9D28-B65F5DA79033}"/>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6B388C22-3C01-4B13-89E8-F452A6C7BBC6}"/>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87D31AC0-1178-45C2-8106-B5F71960B6CE}"/>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7FBFB8C9-A8ED-4990-9E46-E9438C5AC459}"/>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A9841EE6-3644-47B6-9097-3542520928D8}"/>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92B9E56C-3280-42EB-9349-16049B15AF7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92214EEB-CE7B-4C24-A02D-640BCEE4C9D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8B26969F-9C96-418A-A0CF-FF12B5A04EC2}"/>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7CDAF0FE-2AC9-4277-BAA4-35C3DBC87C28}"/>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43C71E29-CADB-4CC0-9BDF-49983EAD461B}"/>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677C4824-B623-465A-9F9A-CB567FDE5E87}"/>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88FCDC49-94BE-4163-BBF8-208001512AE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39</xdr:row>
      <xdr:rowOff>163322</xdr:rowOff>
    </xdr:to>
    <xdr:cxnSp macro="">
      <xdr:nvCxnSpPr>
        <xdr:cNvPr id="376" name="直線コネクタ 375">
          <a:extLst>
            <a:ext uri="{FF2B5EF4-FFF2-40B4-BE49-F238E27FC236}">
              <a16:creationId xmlns:a16="http://schemas.microsoft.com/office/drawing/2014/main" id="{28988BFD-32C0-423E-B507-ADBD5BDA5632}"/>
            </a:ext>
          </a:extLst>
        </xdr:cNvPr>
        <xdr:cNvCxnSpPr/>
      </xdr:nvCxnSpPr>
      <xdr:spPr>
        <a:xfrm>
          <a:off x="16179800" y="68112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C996DFE1-A8F2-4F23-A5BD-623F2E0C94CB}"/>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BE001614-BD17-4E3B-B490-988ECBB1D8DB}"/>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163322</xdr:rowOff>
    </xdr:to>
    <xdr:cxnSp macro="">
      <xdr:nvCxnSpPr>
        <xdr:cNvPr id="379" name="直線コネクタ 378">
          <a:extLst>
            <a:ext uri="{FF2B5EF4-FFF2-40B4-BE49-F238E27FC236}">
              <a16:creationId xmlns:a16="http://schemas.microsoft.com/office/drawing/2014/main" id="{F2271465-B53B-475C-9385-3BD6C52FEF30}"/>
            </a:ext>
          </a:extLst>
        </xdr:cNvPr>
        <xdr:cNvCxnSpPr/>
      </xdr:nvCxnSpPr>
      <xdr:spPr>
        <a:xfrm flipV="1">
          <a:off x="15290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7AE15617-2CAA-428E-ACE3-5F4DBD48E74A}"/>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A0A4BE70-3FD5-4414-AB42-7CF9A892D11A}"/>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49784</xdr:rowOff>
    </xdr:to>
    <xdr:cxnSp macro="">
      <xdr:nvCxnSpPr>
        <xdr:cNvPr id="382" name="直線コネクタ 381">
          <a:extLst>
            <a:ext uri="{FF2B5EF4-FFF2-40B4-BE49-F238E27FC236}">
              <a16:creationId xmlns:a16="http://schemas.microsoft.com/office/drawing/2014/main" id="{84D25772-4A13-452B-9B2D-542AB687FA4A}"/>
            </a:ext>
          </a:extLst>
        </xdr:cNvPr>
        <xdr:cNvCxnSpPr/>
      </xdr:nvCxnSpPr>
      <xdr:spPr>
        <a:xfrm flipV="1">
          <a:off x="14401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87AE849C-4184-4831-8F93-7DD0FC9CDDED}"/>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8D18011-6C5A-4CDC-89A3-DC0C75C05B6D}"/>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49784</xdr:rowOff>
    </xdr:to>
    <xdr:cxnSp macro="">
      <xdr:nvCxnSpPr>
        <xdr:cNvPr id="385" name="直線コネクタ 384">
          <a:extLst>
            <a:ext uri="{FF2B5EF4-FFF2-40B4-BE49-F238E27FC236}">
              <a16:creationId xmlns:a16="http://schemas.microsoft.com/office/drawing/2014/main" id="{3E6AF901-18E7-40D3-8F97-039E22BE1BBD}"/>
            </a:ext>
          </a:extLst>
        </xdr:cNvPr>
        <xdr:cNvCxnSpPr/>
      </xdr:nvCxnSpPr>
      <xdr:spPr>
        <a:xfrm>
          <a:off x="13512800" y="686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9B7ACBE-5B7B-4634-AF92-7696EF35C719}"/>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FCBB059C-3D2C-46D7-9314-21E97BD15C11}"/>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DC5FB1A6-5F22-4EF9-9619-558818718A2E}"/>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140600A2-FCF4-4F4E-8CE8-8B56AF3DA274}"/>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8D290A86-1278-4C54-921D-33C11011473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30859283-AD53-4D76-B7A5-931B8BF88DB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EFD8AB90-1D88-44FA-84F4-14270AF2947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A12D3E85-4B8D-41BA-BDCA-A68E4714074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3DE2573-4DF7-4D27-9F02-C240EE4ABCA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5" name="楕円 394">
          <a:extLst>
            <a:ext uri="{FF2B5EF4-FFF2-40B4-BE49-F238E27FC236}">
              <a16:creationId xmlns:a16="http://schemas.microsoft.com/office/drawing/2014/main" id="{2251D224-78EE-48CB-9D9E-DBD98F1BA23E}"/>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396" name="公債費負担の状況該当値テキスト">
          <a:extLst>
            <a:ext uri="{FF2B5EF4-FFF2-40B4-BE49-F238E27FC236}">
              <a16:creationId xmlns:a16="http://schemas.microsoft.com/office/drawing/2014/main" id="{9D875B9E-92FE-476A-A959-5BD6AB2E7FAB}"/>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397" name="楕円 396">
          <a:extLst>
            <a:ext uri="{FF2B5EF4-FFF2-40B4-BE49-F238E27FC236}">
              <a16:creationId xmlns:a16="http://schemas.microsoft.com/office/drawing/2014/main" id="{D34C0346-5015-4C73-A8E9-8E76A893E872}"/>
            </a:ext>
          </a:extLst>
        </xdr:cNvPr>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398" name="テキスト ボックス 397">
          <a:extLst>
            <a:ext uri="{FF2B5EF4-FFF2-40B4-BE49-F238E27FC236}">
              <a16:creationId xmlns:a16="http://schemas.microsoft.com/office/drawing/2014/main" id="{D047C72A-B9DC-432D-8F5C-97192397D23B}"/>
            </a:ext>
          </a:extLst>
        </xdr:cNvPr>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399" name="楕円 398">
          <a:extLst>
            <a:ext uri="{FF2B5EF4-FFF2-40B4-BE49-F238E27FC236}">
              <a16:creationId xmlns:a16="http://schemas.microsoft.com/office/drawing/2014/main" id="{8ABEB0C1-EFB0-4434-A3F7-3062718A21CC}"/>
            </a:ext>
          </a:extLst>
        </xdr:cNvPr>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0" name="テキスト ボックス 399">
          <a:extLst>
            <a:ext uri="{FF2B5EF4-FFF2-40B4-BE49-F238E27FC236}">
              <a16:creationId xmlns:a16="http://schemas.microsoft.com/office/drawing/2014/main" id="{DDE750F1-2BB7-485C-BA2F-504434A73696}"/>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1" name="楕円 400">
          <a:extLst>
            <a:ext uri="{FF2B5EF4-FFF2-40B4-BE49-F238E27FC236}">
              <a16:creationId xmlns:a16="http://schemas.microsoft.com/office/drawing/2014/main" id="{291C11DC-AAD9-4707-99CF-BC15A041E054}"/>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2" name="テキスト ボックス 401">
          <a:extLst>
            <a:ext uri="{FF2B5EF4-FFF2-40B4-BE49-F238E27FC236}">
              <a16:creationId xmlns:a16="http://schemas.microsoft.com/office/drawing/2014/main" id="{ABE60B25-F0BB-4765-AD2B-35927B3AC2C7}"/>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3" name="楕円 402">
          <a:extLst>
            <a:ext uri="{FF2B5EF4-FFF2-40B4-BE49-F238E27FC236}">
              <a16:creationId xmlns:a16="http://schemas.microsoft.com/office/drawing/2014/main" id="{7F937EB3-F047-4229-9365-6107365B6782}"/>
            </a:ext>
          </a:extLst>
        </xdr:cNvPr>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4" name="テキスト ボックス 403">
          <a:extLst>
            <a:ext uri="{FF2B5EF4-FFF2-40B4-BE49-F238E27FC236}">
              <a16:creationId xmlns:a16="http://schemas.microsoft.com/office/drawing/2014/main" id="{237FF814-A975-4CF9-B4E0-1A64A69B64F9}"/>
            </a:ext>
          </a:extLst>
        </xdr:cNvPr>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B5491D0A-6F10-4CC2-B236-CEA88CC7F09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DFE2CC6-9DAB-49FD-90F8-48F02D82BF5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D9637726-13A0-416E-BAE2-A3FC0005490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F78DD84D-CC48-4916-89B9-126833EB448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7963B541-9488-4C63-A9CF-86879BAAB46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ED289E49-F08E-42C3-ACB1-EE9C8898ADB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803D0BAA-4F0B-407A-9B71-92FE931094E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718680B9-1775-4A2E-9916-88BA2A64CA3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1AB5881A-50A3-4DB1-BC6C-CAED3924C7D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910F5882-EE6D-476E-856D-1209914222C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C18AB428-EC43-44CA-AC48-5C9D0AC74AB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63647AF6-5D5F-41E7-8462-38C1F439F46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382FDEFF-EE32-4376-900B-E63B6668EFC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将来負担比率は、公債費充当可能財源等が将来負担額を上回るため、該当しない。前年度から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当該比率の改善は、分子である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一般会計等（普通会計）の地方債残高が約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億円減少したことが主な要因にあげられる。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今後も、継続的に地方債の繰上償還を実施し、地方債現在高の累増の抑制に努める。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879E82AB-F964-486B-9155-6262FF63B04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B320DDFB-61F5-4DAC-A7FE-F970DF972F4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778A237-B2B3-49C3-B42D-E953AF62C33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F91F0CB-A376-482E-9FEE-2327C5203A2D}"/>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FB3FA127-FD5F-4DE8-A43F-B4B7F3F587E7}"/>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A6B698CA-D2FB-407C-B530-8195AF97D4BD}"/>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90DCE65-0D18-41CE-9E25-47223900B41E}"/>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D83AF917-322C-4FF1-B8D8-2E48DED05AFF}"/>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6C4F822-0C8D-4FF5-8A74-42A230D1BC2F}"/>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53B45908-E0EC-48E5-BDD0-1DC52477E3FB}"/>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6250D481-C56B-4BD8-B39E-FEF042E681BB}"/>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609111FD-4456-42C4-9E31-ACF0333F05F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79ED0EA8-A698-4EB5-925B-1F2EA609935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D6895277-063D-47A4-89D3-E4250E21061A}"/>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8384A0A7-BAFB-413F-88D1-8B26D3B874A5}"/>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42FBDB54-6EC0-4E66-94F5-464FCCB73E27}"/>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89A51747-2321-47A5-BC8E-82330EB7991D}"/>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C22574EA-D7ED-4B71-B668-7651DE9CBFBE}"/>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12548</xdr:rowOff>
    </xdr:from>
    <xdr:to>
      <xdr:col>68</xdr:col>
      <xdr:colOff>152400</xdr:colOff>
      <xdr:row>15</xdr:row>
      <xdr:rowOff>41504</xdr:rowOff>
    </xdr:to>
    <xdr:cxnSp macro="">
      <xdr:nvCxnSpPr>
        <xdr:cNvPr id="436" name="直線コネクタ 435">
          <a:extLst>
            <a:ext uri="{FF2B5EF4-FFF2-40B4-BE49-F238E27FC236}">
              <a16:creationId xmlns:a16="http://schemas.microsoft.com/office/drawing/2014/main" id="{7A0A0881-2D55-4BBA-A186-3973FFAA536C}"/>
            </a:ext>
          </a:extLst>
        </xdr:cNvPr>
        <xdr:cNvCxnSpPr/>
      </xdr:nvCxnSpPr>
      <xdr:spPr>
        <a:xfrm flipV="1">
          <a:off x="13512800" y="25842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a:extLst>
            <a:ext uri="{FF2B5EF4-FFF2-40B4-BE49-F238E27FC236}">
              <a16:creationId xmlns:a16="http://schemas.microsoft.com/office/drawing/2014/main" id="{1749D588-2191-4D5C-A30F-FD306F761876}"/>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D196CCD7-9691-4D1D-86E6-8B1B0035961C}"/>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9" name="フローチャート: 判断 438">
          <a:extLst>
            <a:ext uri="{FF2B5EF4-FFF2-40B4-BE49-F238E27FC236}">
              <a16:creationId xmlns:a16="http://schemas.microsoft.com/office/drawing/2014/main" id="{1C517FC5-BDEF-42B2-B663-64C89D5C0E0D}"/>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0" name="テキスト ボックス 439">
          <a:extLst>
            <a:ext uri="{FF2B5EF4-FFF2-40B4-BE49-F238E27FC236}">
              <a16:creationId xmlns:a16="http://schemas.microsoft.com/office/drawing/2014/main" id="{ED6DC619-975F-45B3-865E-B4C724464691}"/>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1" name="フローチャート: 判断 440">
          <a:extLst>
            <a:ext uri="{FF2B5EF4-FFF2-40B4-BE49-F238E27FC236}">
              <a16:creationId xmlns:a16="http://schemas.microsoft.com/office/drawing/2014/main" id="{A96B4B48-E9DE-4878-94DA-6437C7F38F13}"/>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2" name="テキスト ボックス 441">
          <a:extLst>
            <a:ext uri="{FF2B5EF4-FFF2-40B4-BE49-F238E27FC236}">
              <a16:creationId xmlns:a16="http://schemas.microsoft.com/office/drawing/2014/main" id="{C2EF520C-E968-4015-BC4B-F561DCF17E27}"/>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3" name="フローチャート: 判断 442">
          <a:extLst>
            <a:ext uri="{FF2B5EF4-FFF2-40B4-BE49-F238E27FC236}">
              <a16:creationId xmlns:a16="http://schemas.microsoft.com/office/drawing/2014/main" id="{64D86EBB-9B30-4785-B75E-CAFD94259157}"/>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4" name="テキスト ボックス 443">
          <a:extLst>
            <a:ext uri="{FF2B5EF4-FFF2-40B4-BE49-F238E27FC236}">
              <a16:creationId xmlns:a16="http://schemas.microsoft.com/office/drawing/2014/main" id="{C851B746-17BC-4F54-9136-A4238FDF35F1}"/>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5" name="フローチャート: 判断 444">
          <a:extLst>
            <a:ext uri="{FF2B5EF4-FFF2-40B4-BE49-F238E27FC236}">
              <a16:creationId xmlns:a16="http://schemas.microsoft.com/office/drawing/2014/main" id="{E9BCB2D3-9BB9-46DD-B922-F1EDF0663974}"/>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6" name="テキスト ボックス 445">
          <a:extLst>
            <a:ext uri="{FF2B5EF4-FFF2-40B4-BE49-F238E27FC236}">
              <a16:creationId xmlns:a16="http://schemas.microsoft.com/office/drawing/2014/main" id="{8DD9F9DE-9E2F-4C5A-85BD-F872FCB5497B}"/>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8D292664-5134-4A58-8F80-2279368D18E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C5DD8C0E-38AC-4269-B7E2-8B197E34C83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4D0BC583-C930-4C38-BDD5-01D23155446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7FCD9EF8-EB48-4FA2-86B2-0C20B93FCD0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E2746FD2-FC68-46C9-8468-52AC042C7EE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133198</xdr:rowOff>
    </xdr:from>
    <xdr:to>
      <xdr:col>68</xdr:col>
      <xdr:colOff>203200</xdr:colOff>
      <xdr:row>15</xdr:row>
      <xdr:rowOff>63348</xdr:rowOff>
    </xdr:to>
    <xdr:sp macro="" textlink="">
      <xdr:nvSpPr>
        <xdr:cNvPr id="452" name="楕円 451">
          <a:extLst>
            <a:ext uri="{FF2B5EF4-FFF2-40B4-BE49-F238E27FC236}">
              <a16:creationId xmlns:a16="http://schemas.microsoft.com/office/drawing/2014/main" id="{94B61937-2AE1-465E-B09C-A5F421D1F6E1}"/>
            </a:ext>
          </a:extLst>
        </xdr:cNvPr>
        <xdr:cNvSpPr/>
      </xdr:nvSpPr>
      <xdr:spPr>
        <a:xfrm>
          <a:off x="14351000" y="25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73525</xdr:rowOff>
    </xdr:from>
    <xdr:ext cx="762000" cy="259045"/>
    <xdr:sp macro="" textlink="">
      <xdr:nvSpPr>
        <xdr:cNvPr id="453" name="テキスト ボックス 452">
          <a:extLst>
            <a:ext uri="{FF2B5EF4-FFF2-40B4-BE49-F238E27FC236}">
              <a16:creationId xmlns:a16="http://schemas.microsoft.com/office/drawing/2014/main" id="{22601EF1-47F9-4D57-B5D5-E6195F59C801}"/>
            </a:ext>
          </a:extLst>
        </xdr:cNvPr>
        <xdr:cNvSpPr txBox="1"/>
      </xdr:nvSpPr>
      <xdr:spPr>
        <a:xfrm>
          <a:off x="14020800" y="230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162154</xdr:rowOff>
    </xdr:from>
    <xdr:to>
      <xdr:col>64</xdr:col>
      <xdr:colOff>152400</xdr:colOff>
      <xdr:row>15</xdr:row>
      <xdr:rowOff>92304</xdr:rowOff>
    </xdr:to>
    <xdr:sp macro="" textlink="">
      <xdr:nvSpPr>
        <xdr:cNvPr id="454" name="楕円 453">
          <a:extLst>
            <a:ext uri="{FF2B5EF4-FFF2-40B4-BE49-F238E27FC236}">
              <a16:creationId xmlns:a16="http://schemas.microsoft.com/office/drawing/2014/main" id="{8E12D512-2C9E-4971-9721-C39F893D6440}"/>
            </a:ext>
          </a:extLst>
        </xdr:cNvPr>
        <xdr:cNvSpPr/>
      </xdr:nvSpPr>
      <xdr:spPr>
        <a:xfrm>
          <a:off x="13462000" y="2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102481</xdr:rowOff>
    </xdr:from>
    <xdr:ext cx="762000" cy="259045"/>
    <xdr:sp macro="" textlink="">
      <xdr:nvSpPr>
        <xdr:cNvPr id="455" name="テキスト ボックス 454">
          <a:extLst>
            <a:ext uri="{FF2B5EF4-FFF2-40B4-BE49-F238E27FC236}">
              <a16:creationId xmlns:a16="http://schemas.microsoft.com/office/drawing/2014/main" id="{5C4CC3DF-18E5-484D-AE7B-48526FEFBAE9}"/>
            </a:ext>
          </a:extLst>
        </xdr:cNvPr>
        <xdr:cNvSpPr txBox="1"/>
      </xdr:nvSpPr>
      <xdr:spPr>
        <a:xfrm>
          <a:off x="13131800" y="23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62753</xdr:rowOff>
    </xdr:from>
    <xdr:ext cx="9099176" cy="425758"/>
    <xdr:sp macro="" textlink="">
      <xdr:nvSpPr>
        <xdr:cNvPr id="456" name="テキスト ボックス 455">
          <a:extLst>
            <a:ext uri="{FF2B5EF4-FFF2-40B4-BE49-F238E27FC236}">
              <a16:creationId xmlns:a16="http://schemas.microsoft.com/office/drawing/2014/main" id="{0F06D0E4-4A8C-40AF-AB24-FE08C481DA16}"/>
            </a:ext>
          </a:extLst>
        </xdr:cNvPr>
        <xdr:cNvSpPr txBox="1"/>
      </xdr:nvSpPr>
      <xdr:spPr>
        <a:xfrm>
          <a:off x="751915" y="4520453"/>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62,411
61,506
493.21
39,002,738
36,836,472
1,942,451
21,457,353
33,179,087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昨年度の数値から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％減少しているが、学校配置のスクール・サポート・スタッフやマイナンバーカード対応の会計年度任用職員の増化等により、類似団体内平均値を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％上回る結果となり、今後も引き続き人件費の抑制を図る必要がある。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％となっている。全国平均、類似団体内平均よりも低い値となっているが、兵庫県平均よりも高い値となっている。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委託料・需用費・備品購入費の減額があげられる。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今後も事務の効率化を図り、経常経費の削減に取り組む必要がある。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78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17</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01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％となっている。全国平均、兵庫県平均、類似団体内平均よりも低い値となっている。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54</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893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53</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131734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となっている。全国平均、兵庫県平均、類似団体内平均よりも高い値となっている。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129722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47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53522</xdr:rowOff>
    </xdr:from>
    <xdr:to>
      <xdr:col>78</xdr:col>
      <xdr:colOff>69850</xdr:colOff>
      <xdr:row>59</xdr:row>
      <xdr:rowOff>129722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69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59</xdr:row>
      <xdr:rowOff>53522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59</xdr:row>
      <xdr:rowOff>53522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78922</xdr:rowOff>
    </xdr:from>
    <xdr:to>
      <xdr:col>78</xdr:col>
      <xdr:colOff>120650</xdr:colOff>
      <xdr:row>60</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2722</xdr:rowOff>
    </xdr:from>
    <xdr:to>
      <xdr:col>74</xdr:col>
      <xdr:colOff>31750</xdr:colOff>
      <xdr:row>59</xdr:row>
      <xdr:rowOff>104322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114499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兵庫県平均よりも高い値となっているが、類似団体内平均よりも低い値となっている。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主な要因としては、下水道事業への繰出金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、氷上多可衛生事務組合負担金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があげられる。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下水道事業への繰出金比率が高いことが課題である。下水道事業債の償還額のピークは過ぎ、減少傾向にあるが、収納率の向上、人件費や維持管理費の削減に取り組み、下水道事業への繰出金の抑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12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76708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122428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％となっている。全国平均、兵庫県平均、類似団体内平均よりも高い値となっている。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今後も、公債費の増加に備え、繰上償還を行うことによる後年の公債費削減や市債残高の圧縮に積極的に取り組む必要がある。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14987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5001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14987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140715</xdr:rowOff>
    </xdr:from>
    <xdr:to>
      <xdr:col>15</xdr:col>
      <xdr:colOff>98425</xdr:colOff>
      <xdr:row>79</xdr:row>
      <xdr:rowOff>1270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5138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113285</xdr:rowOff>
    </xdr:from>
    <xdr:to>
      <xdr:col>11</xdr:col>
      <xdr:colOff>9525</xdr:colOff>
      <xdr:row>78</xdr:row>
      <xdr:rowOff>140715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148862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全国平均、兵庫県平均、類似団体内平均よりも低い値となっている。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今後も引き続き、人件費の抑制や行政サービスの適正化等により、経常経費の抑制を図っていく必要がある。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76</xdr:row>
      <xdr:rowOff>26415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14884"/>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969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110998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8920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101854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8920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21861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153924</xdr:rowOff>
    </xdr:from>
    <xdr:to>
      <xdr:col>69</xdr:col>
      <xdr:colOff>142875</xdr:colOff>
      <xdr:row>75</xdr:row>
      <xdr:rowOff>84074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94251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57220</xdr:rowOff>
    </xdr:from>
    <xdr:to>
      <xdr:col>29</xdr:col>
      <xdr:colOff>127000</xdr:colOff>
      <xdr:row>15</xdr:row>
      <xdr:rowOff>98139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76595"/>
          <a:ext cx="6477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98139</xdr:rowOff>
    </xdr:from>
    <xdr:to>
      <xdr:col>26</xdr:col>
      <xdr:colOff>50800</xdr:colOff>
      <xdr:row>16</xdr:row>
      <xdr:rowOff>9652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17514"/>
          <a:ext cx="698500" cy="82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140183</xdr:rowOff>
    </xdr:from>
    <xdr:to>
      <xdr:col>22</xdr:col>
      <xdr:colOff>114300</xdr:colOff>
      <xdr:row>16</xdr:row>
      <xdr:rowOff>9652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59558"/>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140183</xdr:rowOff>
    </xdr:from>
    <xdr:to>
      <xdr:col>18</xdr:col>
      <xdr:colOff>177800</xdr:colOff>
      <xdr:row>16</xdr:row>
      <xdr:rowOff>29045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9558"/>
          <a:ext cx="698500" cy="6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6420</xdr:rowOff>
    </xdr:from>
    <xdr:to>
      <xdr:col>29</xdr:col>
      <xdr:colOff>177800</xdr:colOff>
      <xdr:row>15</xdr:row>
      <xdr:rowOff>108020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22947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47339</xdr:rowOff>
    </xdr:from>
    <xdr:to>
      <xdr:col>26</xdr:col>
      <xdr:colOff>101600</xdr:colOff>
      <xdr:row>15</xdr:row>
      <xdr:rowOff>148939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6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159116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3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130302</xdr:rowOff>
    </xdr:from>
    <xdr:to>
      <xdr:col>22</xdr:col>
      <xdr:colOff>165100</xdr:colOff>
      <xdr:row>16</xdr:row>
      <xdr:rowOff>60452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70629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89383</xdr:rowOff>
    </xdr:from>
    <xdr:to>
      <xdr:col>19</xdr:col>
      <xdr:colOff>38100</xdr:colOff>
      <xdr:row>16</xdr:row>
      <xdr:rowOff>19533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29710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149695</xdr:rowOff>
    </xdr:from>
    <xdr:to>
      <xdr:col>15</xdr:col>
      <xdr:colOff>101600</xdr:colOff>
      <xdr:row>16</xdr:row>
      <xdr:rowOff>79845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90022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214820</xdr:rowOff>
    </xdr:from>
    <xdr:to>
      <xdr:col>29</xdr:col>
      <xdr:colOff>127000</xdr:colOff>
      <xdr:row>36</xdr:row>
      <xdr:rowOff>95606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25170"/>
          <a:ext cx="647700" cy="22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48209</xdr:rowOff>
    </xdr:from>
    <xdr:to>
      <xdr:col>26</xdr:col>
      <xdr:colOff>50800</xdr:colOff>
      <xdr:row>36</xdr:row>
      <xdr:rowOff>95606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01459"/>
          <a:ext cx="698500" cy="4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33503</xdr:rowOff>
    </xdr:from>
    <xdr:to>
      <xdr:col>22</xdr:col>
      <xdr:colOff>114300</xdr:colOff>
      <xdr:row>36</xdr:row>
      <xdr:rowOff>48209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86753"/>
          <a:ext cx="6985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311061</xdr:rowOff>
    </xdr:from>
    <xdr:to>
      <xdr:col>18</xdr:col>
      <xdr:colOff>177800</xdr:colOff>
      <xdr:row>36</xdr:row>
      <xdr:rowOff>33503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21411"/>
          <a:ext cx="698500" cy="6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164020</xdr:rowOff>
    </xdr:from>
    <xdr:to>
      <xdr:col>29</xdr:col>
      <xdr:colOff>177800</xdr:colOff>
      <xdr:row>35</xdr:row>
      <xdr:rowOff>265620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7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9097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44806</xdr:rowOff>
    </xdr:from>
    <xdr:to>
      <xdr:col>26</xdr:col>
      <xdr:colOff>101600</xdr:colOff>
      <xdr:row>36</xdr:row>
      <xdr:rowOff>146406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156583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6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340309</xdr:rowOff>
    </xdr:from>
    <xdr:to>
      <xdr:col>22</xdr:col>
      <xdr:colOff>165100</xdr:colOff>
      <xdr:row>36</xdr:row>
      <xdr:rowOff>99009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5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109186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1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325603</xdr:rowOff>
    </xdr:from>
    <xdr:to>
      <xdr:col>19</xdr:col>
      <xdr:colOff>38100</xdr:colOff>
      <xdr:row>36</xdr:row>
      <xdr:rowOff>84303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3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94480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260261</xdr:rowOff>
    </xdr:from>
    <xdr:to>
      <xdr:col>15</xdr:col>
      <xdr:colOff>101600</xdr:colOff>
      <xdr:row>36</xdr:row>
      <xdr:rowOff>18961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7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62,411
61,506
493.21
39,002,738
36,836,472
1,942,451
21,457,353
33,179,087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75978</xdr:rowOff>
    </xdr:from>
    <xdr:to>
      <xdr:col>24</xdr:col>
      <xdr:colOff>63500</xdr:colOff>
      <xdr:row>33</xdr:row>
      <xdr:rowOff>120078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3828"/>
          <a:ext cx="838200" cy="4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120078</xdr:rowOff>
    </xdr:from>
    <xdr:to>
      <xdr:col>19</xdr:col>
      <xdr:colOff>177800</xdr:colOff>
      <xdr:row>35</xdr:row>
      <xdr:rowOff>41192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77928"/>
          <a:ext cx="889000" cy="26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15589</xdr:rowOff>
    </xdr:from>
    <xdr:to>
      <xdr:col>15</xdr:col>
      <xdr:colOff>50800</xdr:colOff>
      <xdr:row>35</xdr:row>
      <xdr:rowOff>41192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163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15589</xdr:rowOff>
    </xdr:from>
    <xdr:to>
      <xdr:col>10</xdr:col>
      <xdr:colOff>114300</xdr:colOff>
      <xdr:row>35</xdr:row>
      <xdr:rowOff>59785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6339"/>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25178</xdr:rowOff>
    </xdr:from>
    <xdr:to>
      <xdr:col>24</xdr:col>
      <xdr:colOff>114300</xdr:colOff>
      <xdr:row>33</xdr:row>
      <xdr:rowOff>126778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48055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69278</xdr:rowOff>
    </xdr:from>
    <xdr:to>
      <xdr:col>20</xdr:col>
      <xdr:colOff>38100</xdr:colOff>
      <xdr:row>33</xdr:row>
      <xdr:rowOff>170878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15955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161842</xdr:rowOff>
    </xdr:from>
    <xdr:to>
      <xdr:col>15</xdr:col>
      <xdr:colOff>101600</xdr:colOff>
      <xdr:row>35</xdr:row>
      <xdr:rowOff>91992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108519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136239</xdr:rowOff>
    </xdr:from>
    <xdr:to>
      <xdr:col>10</xdr:col>
      <xdr:colOff>165100</xdr:colOff>
      <xdr:row>35</xdr:row>
      <xdr:rowOff>66389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82916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4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8985</xdr:rowOff>
    </xdr:from>
    <xdr:to>
      <xdr:col>6</xdr:col>
      <xdr:colOff>38100</xdr:colOff>
      <xdr:row>35</xdr:row>
      <xdr:rowOff>110585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127112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59436</xdr:rowOff>
    </xdr:from>
    <xdr:to>
      <xdr:col>24</xdr:col>
      <xdr:colOff>63500</xdr:colOff>
      <xdr:row>55</xdr:row>
      <xdr:rowOff>145644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89186"/>
          <a:ext cx="838200" cy="8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89929</xdr:rowOff>
    </xdr:from>
    <xdr:to>
      <xdr:col>19</xdr:col>
      <xdr:colOff>177800</xdr:colOff>
      <xdr:row>55</xdr:row>
      <xdr:rowOff>145644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19679"/>
          <a:ext cx="889000" cy="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89929</xdr:rowOff>
    </xdr:from>
    <xdr:to>
      <xdr:col>15</xdr:col>
      <xdr:colOff>50800</xdr:colOff>
      <xdr:row>55</xdr:row>
      <xdr:rowOff>139929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19679"/>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139929</xdr:rowOff>
    </xdr:from>
    <xdr:to>
      <xdr:col>10</xdr:col>
      <xdr:colOff>114300</xdr:colOff>
      <xdr:row>55</xdr:row>
      <xdr:rowOff>167487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69679"/>
          <a:ext cx="8890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8636</xdr:rowOff>
    </xdr:from>
    <xdr:to>
      <xdr:col>24</xdr:col>
      <xdr:colOff>114300</xdr:colOff>
      <xdr:row>55</xdr:row>
      <xdr:rowOff>110236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31513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94844</xdr:rowOff>
    </xdr:from>
    <xdr:to>
      <xdr:col>20</xdr:col>
      <xdr:colOff>38100</xdr:colOff>
      <xdr:row>56</xdr:row>
      <xdr:rowOff>24994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41521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9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39129</xdr:rowOff>
    </xdr:from>
    <xdr:to>
      <xdr:col>15</xdr:col>
      <xdr:colOff>101600</xdr:colOff>
      <xdr:row>55</xdr:row>
      <xdr:rowOff>140729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157256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89129</xdr:rowOff>
    </xdr:from>
    <xdr:to>
      <xdr:col>10</xdr:col>
      <xdr:colOff>165100</xdr:colOff>
      <xdr:row>56</xdr:row>
      <xdr:rowOff>19279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35806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116687</xdr:rowOff>
    </xdr:from>
    <xdr:to>
      <xdr:col>6</xdr:col>
      <xdr:colOff>38100</xdr:colOff>
      <xdr:row>56</xdr:row>
      <xdr:rowOff>46837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63364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124155</xdr:rowOff>
    </xdr:from>
    <xdr:to>
      <xdr:col>24</xdr:col>
      <xdr:colOff>63500</xdr:colOff>
      <xdr:row>78</xdr:row>
      <xdr:rowOff>49822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25805"/>
          <a:ext cx="838200" cy="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108686</xdr:rowOff>
    </xdr:from>
    <xdr:to>
      <xdr:col>19</xdr:col>
      <xdr:colOff>177800</xdr:colOff>
      <xdr:row>77</xdr:row>
      <xdr:rowOff>124155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1033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108686</xdr:rowOff>
    </xdr:from>
    <xdr:to>
      <xdr:col>15</xdr:col>
      <xdr:colOff>50800</xdr:colOff>
      <xdr:row>77</xdr:row>
      <xdr:rowOff>124194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10336"/>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6007</xdr:rowOff>
    </xdr:from>
    <xdr:to>
      <xdr:col>10</xdr:col>
      <xdr:colOff>114300</xdr:colOff>
      <xdr:row>77</xdr:row>
      <xdr:rowOff>124194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07657"/>
          <a:ext cx="8890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170472</xdr:rowOff>
    </xdr:from>
    <xdr:to>
      <xdr:col>24</xdr:col>
      <xdr:colOff>114300</xdr:colOff>
      <xdr:row>78</xdr:row>
      <xdr:rowOff>100622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148899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73355</xdr:rowOff>
    </xdr:from>
    <xdr:to>
      <xdr:col>20</xdr:col>
      <xdr:colOff>38100</xdr:colOff>
      <xdr:row>78</xdr:row>
      <xdr:rowOff>3505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20032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57886</xdr:rowOff>
    </xdr:from>
    <xdr:to>
      <xdr:col>15</xdr:col>
      <xdr:colOff>101600</xdr:colOff>
      <xdr:row>77</xdr:row>
      <xdr:rowOff>159486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73394</xdr:rowOff>
    </xdr:from>
    <xdr:to>
      <xdr:col>10</xdr:col>
      <xdr:colOff>165100</xdr:colOff>
      <xdr:row>78</xdr:row>
      <xdr:rowOff>3544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20071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126657</xdr:rowOff>
    </xdr:from>
    <xdr:to>
      <xdr:col>6</xdr:col>
      <xdr:colOff>38100</xdr:colOff>
      <xdr:row>77</xdr:row>
      <xdr:rowOff>56807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73334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152615</xdr:rowOff>
    </xdr:from>
    <xdr:to>
      <xdr:col>24</xdr:col>
      <xdr:colOff>63500</xdr:colOff>
      <xdr:row>97</xdr:row>
      <xdr:rowOff>166061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40365"/>
          <a:ext cx="838200" cy="35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166061</xdr:rowOff>
    </xdr:from>
    <xdr:to>
      <xdr:col>19</xdr:col>
      <xdr:colOff>177800</xdr:colOff>
      <xdr:row>98</xdr:row>
      <xdr:rowOff>34116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96711"/>
          <a:ext cx="889000" cy="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34116</xdr:rowOff>
    </xdr:from>
    <xdr:to>
      <xdr:col>15</xdr:col>
      <xdr:colOff>50800</xdr:colOff>
      <xdr:row>98</xdr:row>
      <xdr:rowOff>146272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36216"/>
          <a:ext cx="889000" cy="1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126842</xdr:rowOff>
    </xdr:from>
    <xdr:to>
      <xdr:col>10</xdr:col>
      <xdr:colOff>114300</xdr:colOff>
      <xdr:row>98</xdr:row>
      <xdr:rowOff>146272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2894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101815</xdr:rowOff>
    </xdr:from>
    <xdr:to>
      <xdr:col>24</xdr:col>
      <xdr:colOff>114300</xdr:colOff>
      <xdr:row>96</xdr:row>
      <xdr:rowOff>31965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80242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115261</xdr:rowOff>
    </xdr:from>
    <xdr:to>
      <xdr:col>20</xdr:col>
      <xdr:colOff>38100</xdr:colOff>
      <xdr:row>98</xdr:row>
      <xdr:rowOff>45411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36538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154766</xdr:rowOff>
    </xdr:from>
    <xdr:to>
      <xdr:col>15</xdr:col>
      <xdr:colOff>101600</xdr:colOff>
      <xdr:row>98</xdr:row>
      <xdr:rowOff>84916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76043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95472</xdr:rowOff>
    </xdr:from>
    <xdr:to>
      <xdr:col>10</xdr:col>
      <xdr:colOff>165100</xdr:colOff>
      <xdr:row>99</xdr:row>
      <xdr:rowOff>25622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16749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76042</xdr:rowOff>
    </xdr:from>
    <xdr:to>
      <xdr:col>6</xdr:col>
      <xdr:colOff>38100</xdr:colOff>
      <xdr:row>99</xdr:row>
      <xdr:rowOff>6192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168769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4011</xdr:rowOff>
    </xdr:from>
    <xdr:to>
      <xdr:col>55</xdr:col>
      <xdr:colOff>0</xdr:colOff>
      <xdr:row>35</xdr:row>
      <xdr:rowOff>100807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18961"/>
          <a:ext cx="838200" cy="78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4011</xdr:rowOff>
    </xdr:from>
    <xdr:to>
      <xdr:col>50</xdr:col>
      <xdr:colOff>114300</xdr:colOff>
      <xdr:row>35</xdr:row>
      <xdr:rowOff>160213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18961"/>
          <a:ext cx="889000" cy="84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155542</xdr:rowOff>
    </xdr:from>
    <xdr:to>
      <xdr:col>45</xdr:col>
      <xdr:colOff>177800</xdr:colOff>
      <xdr:row>35</xdr:row>
      <xdr:rowOff>160213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56292"/>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105258</xdr:rowOff>
    </xdr:from>
    <xdr:to>
      <xdr:col>41</xdr:col>
      <xdr:colOff>50800</xdr:colOff>
      <xdr:row>35</xdr:row>
      <xdr:rowOff>155542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06008"/>
          <a:ext cx="889000" cy="5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50007</xdr:rowOff>
    </xdr:from>
    <xdr:to>
      <xdr:col>55</xdr:col>
      <xdr:colOff>50800</xdr:colOff>
      <xdr:row>35</xdr:row>
      <xdr:rowOff>151607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72884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124661</xdr:rowOff>
    </xdr:from>
    <xdr:to>
      <xdr:col>50</xdr:col>
      <xdr:colOff>165100</xdr:colOff>
      <xdr:row>31</xdr:row>
      <xdr:rowOff>54811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71338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4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109413</xdr:rowOff>
    </xdr:from>
    <xdr:to>
      <xdr:col>46</xdr:col>
      <xdr:colOff>38100</xdr:colOff>
      <xdr:row>36</xdr:row>
      <xdr:rowOff>39563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56090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104742</xdr:rowOff>
    </xdr:from>
    <xdr:to>
      <xdr:col>41</xdr:col>
      <xdr:colOff>101600</xdr:colOff>
      <xdr:row>36</xdr:row>
      <xdr:rowOff>34892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51419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54458</xdr:rowOff>
    </xdr:from>
    <xdr:to>
      <xdr:col>36</xdr:col>
      <xdr:colOff>165100</xdr:colOff>
      <xdr:row>35</xdr:row>
      <xdr:rowOff>156058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1135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97837</xdr:rowOff>
    </xdr:from>
    <xdr:to>
      <xdr:col>55</xdr:col>
      <xdr:colOff>0</xdr:colOff>
      <xdr:row>56</xdr:row>
      <xdr:rowOff>101661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99037"/>
          <a:ext cx="8382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148964</xdr:rowOff>
    </xdr:from>
    <xdr:to>
      <xdr:col>50</xdr:col>
      <xdr:colOff>114300</xdr:colOff>
      <xdr:row>56</xdr:row>
      <xdr:rowOff>97837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78714"/>
          <a:ext cx="889000" cy="1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31412</xdr:rowOff>
    </xdr:from>
    <xdr:to>
      <xdr:col>45</xdr:col>
      <xdr:colOff>177800</xdr:colOff>
      <xdr:row>55</xdr:row>
      <xdr:rowOff>148964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289712"/>
          <a:ext cx="889000" cy="2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31412</xdr:rowOff>
    </xdr:from>
    <xdr:to>
      <xdr:col>41</xdr:col>
      <xdr:colOff>50800</xdr:colOff>
      <xdr:row>56</xdr:row>
      <xdr:rowOff>8215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289712"/>
          <a:ext cx="889000" cy="3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50861</xdr:rowOff>
    </xdr:from>
    <xdr:to>
      <xdr:col>55</xdr:col>
      <xdr:colOff>50800</xdr:colOff>
      <xdr:row>56</xdr:row>
      <xdr:rowOff>152461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29288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47037</xdr:rowOff>
    </xdr:from>
    <xdr:to>
      <xdr:col>50</xdr:col>
      <xdr:colOff>165100</xdr:colOff>
      <xdr:row>56</xdr:row>
      <xdr:rowOff>148637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139764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4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98164</xdr:rowOff>
    </xdr:from>
    <xdr:to>
      <xdr:col>46</xdr:col>
      <xdr:colOff>38100</xdr:colOff>
      <xdr:row>56</xdr:row>
      <xdr:rowOff>28314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44841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152062</xdr:rowOff>
    </xdr:from>
    <xdr:to>
      <xdr:col>41</xdr:col>
      <xdr:colOff>101600</xdr:colOff>
      <xdr:row>54</xdr:row>
      <xdr:rowOff>82212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98739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01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128865</xdr:rowOff>
    </xdr:from>
    <xdr:to>
      <xdr:col>36</xdr:col>
      <xdr:colOff>165100</xdr:colOff>
      <xdr:row>56</xdr:row>
      <xdr:rowOff>59015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75542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3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74295</xdr:rowOff>
    </xdr:from>
    <xdr:to>
      <xdr:col>55</xdr:col>
      <xdr:colOff>0</xdr:colOff>
      <xdr:row>78</xdr:row>
      <xdr:rowOff>97803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47395"/>
          <a:ext cx="8382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74295</xdr:rowOff>
    </xdr:from>
    <xdr:to>
      <xdr:col>50</xdr:col>
      <xdr:colOff>114300</xdr:colOff>
      <xdr:row>78</xdr:row>
      <xdr:rowOff>107696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47395"/>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95999</xdr:rowOff>
    </xdr:from>
    <xdr:to>
      <xdr:col>45</xdr:col>
      <xdr:colOff>177800</xdr:colOff>
      <xdr:row>78</xdr:row>
      <xdr:rowOff>107696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97649"/>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76467</xdr:rowOff>
    </xdr:from>
    <xdr:to>
      <xdr:col>41</xdr:col>
      <xdr:colOff>50800</xdr:colOff>
      <xdr:row>77</xdr:row>
      <xdr:rowOff>95999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78117"/>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47003</xdr:rowOff>
    </xdr:from>
    <xdr:to>
      <xdr:col>55</xdr:col>
      <xdr:colOff>50800</xdr:colOff>
      <xdr:row>78</xdr:row>
      <xdr:rowOff>148603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150258</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23495</xdr:rowOff>
    </xdr:from>
    <xdr:to>
      <xdr:col>50</xdr:col>
      <xdr:colOff>165100</xdr:colOff>
      <xdr:row>78</xdr:row>
      <xdr:rowOff>125095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116222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56896</xdr:rowOff>
    </xdr:from>
    <xdr:to>
      <xdr:col>46</xdr:col>
      <xdr:colOff>38100</xdr:colOff>
      <xdr:row>78</xdr:row>
      <xdr:rowOff>158496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149623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45199</xdr:rowOff>
    </xdr:from>
    <xdr:to>
      <xdr:col>41</xdr:col>
      <xdr:colOff>101600</xdr:colOff>
      <xdr:row>77</xdr:row>
      <xdr:rowOff>146799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163326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25667</xdr:rowOff>
    </xdr:from>
    <xdr:to>
      <xdr:col>36</xdr:col>
      <xdr:colOff>165100</xdr:colOff>
      <xdr:row>77</xdr:row>
      <xdr:rowOff>127267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143794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147016</xdr:rowOff>
    </xdr:from>
    <xdr:to>
      <xdr:col>55</xdr:col>
      <xdr:colOff>0</xdr:colOff>
      <xdr:row>96</xdr:row>
      <xdr:rowOff>167323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06216"/>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39357</xdr:rowOff>
    </xdr:from>
    <xdr:to>
      <xdr:col>50</xdr:col>
      <xdr:colOff>114300</xdr:colOff>
      <xdr:row>96</xdr:row>
      <xdr:rowOff>167323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327107"/>
          <a:ext cx="889000" cy="2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39357</xdr:rowOff>
    </xdr:from>
    <xdr:to>
      <xdr:col>45</xdr:col>
      <xdr:colOff>177800</xdr:colOff>
      <xdr:row>95</xdr:row>
      <xdr:rowOff>41211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327107"/>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41211</xdr:rowOff>
    </xdr:from>
    <xdr:to>
      <xdr:col>41</xdr:col>
      <xdr:colOff>50800</xdr:colOff>
      <xdr:row>97</xdr:row>
      <xdr:rowOff>45605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328961"/>
          <a:ext cx="889000" cy="3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96216</xdr:rowOff>
    </xdr:from>
    <xdr:to>
      <xdr:col>55</xdr:col>
      <xdr:colOff>50800</xdr:colOff>
      <xdr:row>97</xdr:row>
      <xdr:rowOff>26366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119093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116523</xdr:rowOff>
    </xdr:from>
    <xdr:to>
      <xdr:col>50</xdr:col>
      <xdr:colOff>165100</xdr:colOff>
      <xdr:row>97</xdr:row>
      <xdr:rowOff>46673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37800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160007</xdr:rowOff>
    </xdr:from>
    <xdr:to>
      <xdr:col>46</xdr:col>
      <xdr:colOff>38100</xdr:colOff>
      <xdr:row>95</xdr:row>
      <xdr:rowOff>90157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2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106684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161861</xdr:rowOff>
    </xdr:from>
    <xdr:to>
      <xdr:col>41</xdr:col>
      <xdr:colOff>101600</xdr:colOff>
      <xdr:row>95</xdr:row>
      <xdr:rowOff>92011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108538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166255</xdr:rowOff>
    </xdr:from>
    <xdr:to>
      <xdr:col>36</xdr:col>
      <xdr:colOff>165100</xdr:colOff>
      <xdr:row>97</xdr:row>
      <xdr:rowOff>96405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87532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152768</xdr:rowOff>
    </xdr:from>
    <xdr:to>
      <xdr:col>85</xdr:col>
      <xdr:colOff>127000</xdr:colOff>
      <xdr:row>39</xdr:row>
      <xdr:rowOff>43955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67868"/>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54547</xdr:rowOff>
    </xdr:from>
    <xdr:to>
      <xdr:col>81</xdr:col>
      <xdr:colOff>50800</xdr:colOff>
      <xdr:row>38</xdr:row>
      <xdr:rowOff>152768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398197"/>
          <a:ext cx="889000" cy="2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54547</xdr:rowOff>
    </xdr:from>
    <xdr:to>
      <xdr:col>76</xdr:col>
      <xdr:colOff>114300</xdr:colOff>
      <xdr:row>37</xdr:row>
      <xdr:rowOff>68948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398197"/>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68948</xdr:rowOff>
    </xdr:from>
    <xdr:to>
      <xdr:col>71</xdr:col>
      <xdr:colOff>177800</xdr:colOff>
      <xdr:row>38</xdr:row>
      <xdr:rowOff>153492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412598"/>
          <a:ext cx="889000" cy="2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164605</xdr:rowOff>
    </xdr:from>
    <xdr:to>
      <xdr:col>85</xdr:col>
      <xdr:colOff>177800</xdr:colOff>
      <xdr:row>39</xdr:row>
      <xdr:rowOff>94755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79532</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4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101968</xdr:rowOff>
    </xdr:from>
    <xdr:to>
      <xdr:col>81</xdr:col>
      <xdr:colOff>101600</xdr:colOff>
      <xdr:row>39</xdr:row>
      <xdr:rowOff>32118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23245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0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3747</xdr:rowOff>
    </xdr:from>
    <xdr:to>
      <xdr:col>76</xdr:col>
      <xdr:colOff>165100</xdr:colOff>
      <xdr:row>37</xdr:row>
      <xdr:rowOff>105347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121874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12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18148</xdr:rowOff>
    </xdr:from>
    <xdr:to>
      <xdr:col>72</xdr:col>
      <xdr:colOff>38100</xdr:colOff>
      <xdr:row>37</xdr:row>
      <xdr:rowOff>119748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3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136275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13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102692</xdr:rowOff>
    </xdr:from>
    <xdr:to>
      <xdr:col>67</xdr:col>
      <xdr:colOff>101600</xdr:colOff>
      <xdr:row>39</xdr:row>
      <xdr:rowOff>32842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49369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9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115077</xdr:rowOff>
    </xdr:from>
    <xdr:to>
      <xdr:col>85</xdr:col>
      <xdr:colOff>127000</xdr:colOff>
      <xdr:row>72</xdr:row>
      <xdr:rowOff>131618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288027"/>
          <a:ext cx="838200" cy="18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131290</xdr:rowOff>
    </xdr:from>
    <xdr:to>
      <xdr:col>81</xdr:col>
      <xdr:colOff>50800</xdr:colOff>
      <xdr:row>72</xdr:row>
      <xdr:rowOff>131618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475690"/>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76509</xdr:rowOff>
    </xdr:from>
    <xdr:to>
      <xdr:col>76</xdr:col>
      <xdr:colOff>114300</xdr:colOff>
      <xdr:row>72</xdr:row>
      <xdr:rowOff>131290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420909"/>
          <a:ext cx="889000" cy="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72279</xdr:rowOff>
    </xdr:from>
    <xdr:to>
      <xdr:col>71</xdr:col>
      <xdr:colOff>177800</xdr:colOff>
      <xdr:row>72</xdr:row>
      <xdr:rowOff>76509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41667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64277</xdr:rowOff>
    </xdr:from>
    <xdr:to>
      <xdr:col>85</xdr:col>
      <xdr:colOff>177800</xdr:colOff>
      <xdr:row>71</xdr:row>
      <xdr:rowOff>165877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23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87154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08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80818</xdr:rowOff>
    </xdr:from>
    <xdr:to>
      <xdr:col>81</xdr:col>
      <xdr:colOff>101600</xdr:colOff>
      <xdr:row>73</xdr:row>
      <xdr:rowOff>10968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27495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2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80490</xdr:rowOff>
    </xdr:from>
    <xdr:to>
      <xdr:col>76</xdr:col>
      <xdr:colOff>165100</xdr:colOff>
      <xdr:row>73</xdr:row>
      <xdr:rowOff>10640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4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27167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0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25709</xdr:rowOff>
    </xdr:from>
    <xdr:to>
      <xdr:col>72</xdr:col>
      <xdr:colOff>38100</xdr:colOff>
      <xdr:row>72</xdr:row>
      <xdr:rowOff>127309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3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143836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1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21479</xdr:rowOff>
    </xdr:from>
    <xdr:to>
      <xdr:col>67</xdr:col>
      <xdr:colOff>101600</xdr:colOff>
      <xdr:row>72</xdr:row>
      <xdr:rowOff>123079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3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139606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1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12712</xdr:rowOff>
    </xdr:from>
    <xdr:to>
      <xdr:col>85</xdr:col>
      <xdr:colOff>127000</xdr:colOff>
      <xdr:row>97</xdr:row>
      <xdr:rowOff>74301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71912"/>
          <a:ext cx="838200" cy="23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144938</xdr:rowOff>
    </xdr:from>
    <xdr:to>
      <xdr:col>81</xdr:col>
      <xdr:colOff>50800</xdr:colOff>
      <xdr:row>97</xdr:row>
      <xdr:rowOff>74301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432688"/>
          <a:ext cx="889000" cy="2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144938</xdr:rowOff>
    </xdr:from>
    <xdr:to>
      <xdr:col>76</xdr:col>
      <xdr:colOff>114300</xdr:colOff>
      <xdr:row>97</xdr:row>
      <xdr:rowOff>22219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432688"/>
          <a:ext cx="889000" cy="2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20104</xdr:rowOff>
    </xdr:from>
    <xdr:to>
      <xdr:col>71</xdr:col>
      <xdr:colOff>177800</xdr:colOff>
      <xdr:row>97</xdr:row>
      <xdr:rowOff>22219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50754"/>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133362</xdr:rowOff>
    </xdr:from>
    <xdr:to>
      <xdr:col>85</xdr:col>
      <xdr:colOff>177800</xdr:colOff>
      <xdr:row>96</xdr:row>
      <xdr:rowOff>63512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156239</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23501</xdr:rowOff>
    </xdr:from>
    <xdr:to>
      <xdr:col>81</xdr:col>
      <xdr:colOff>101600</xdr:colOff>
      <xdr:row>97</xdr:row>
      <xdr:rowOff>125101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116228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4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94138</xdr:rowOff>
    </xdr:from>
    <xdr:to>
      <xdr:col>76</xdr:col>
      <xdr:colOff>165100</xdr:colOff>
      <xdr:row>96</xdr:row>
      <xdr:rowOff>24288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3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40815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15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142869</xdr:rowOff>
    </xdr:from>
    <xdr:to>
      <xdr:col>72</xdr:col>
      <xdr:colOff>38100</xdr:colOff>
      <xdr:row>97</xdr:row>
      <xdr:rowOff>73019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89546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140754</xdr:rowOff>
    </xdr:from>
    <xdr:to>
      <xdr:col>67</xdr:col>
      <xdr:colOff>101600</xdr:colOff>
      <xdr:row>97</xdr:row>
      <xdr:rowOff>70904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87431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99581</xdr:rowOff>
    </xdr:from>
    <xdr:to>
      <xdr:col>116</xdr:col>
      <xdr:colOff>63500</xdr:colOff>
      <xdr:row>36</xdr:row>
      <xdr:rowOff>81350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100331"/>
          <a:ext cx="838200" cy="15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99581</xdr:rowOff>
    </xdr:from>
    <xdr:to>
      <xdr:col>111</xdr:col>
      <xdr:colOff>177800</xdr:colOff>
      <xdr:row>36</xdr:row>
      <xdr:rowOff>5283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100331"/>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5283</xdr:rowOff>
    </xdr:from>
    <xdr:to>
      <xdr:col>107</xdr:col>
      <xdr:colOff>50800</xdr:colOff>
      <xdr:row>36</xdr:row>
      <xdr:rowOff>154502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177483"/>
          <a:ext cx="889000" cy="1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94380</xdr:rowOff>
    </xdr:from>
    <xdr:to>
      <xdr:col>102</xdr:col>
      <xdr:colOff>114300</xdr:colOff>
      <xdr:row>36</xdr:row>
      <xdr:rowOff>154502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5923680"/>
          <a:ext cx="889000" cy="4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30550</xdr:rowOff>
    </xdr:from>
    <xdr:to>
      <xdr:col>116</xdr:col>
      <xdr:colOff>114300</xdr:colOff>
      <xdr:row>36</xdr:row>
      <xdr:rowOff>132150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2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53427</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05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48781</xdr:rowOff>
    </xdr:from>
    <xdr:to>
      <xdr:col>112</xdr:col>
      <xdr:colOff>38100</xdr:colOff>
      <xdr:row>35</xdr:row>
      <xdr:rowOff>150381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0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166908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8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125933</xdr:rowOff>
    </xdr:from>
    <xdr:to>
      <xdr:col>107</xdr:col>
      <xdr:colOff>101600</xdr:colOff>
      <xdr:row>36</xdr:row>
      <xdr:rowOff>56083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72610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103702</xdr:rowOff>
    </xdr:from>
    <xdr:to>
      <xdr:col>102</xdr:col>
      <xdr:colOff>165100</xdr:colOff>
      <xdr:row>37</xdr:row>
      <xdr:rowOff>33852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2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50379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05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43580</xdr:rowOff>
    </xdr:from>
    <xdr:to>
      <xdr:col>98</xdr:col>
      <xdr:colOff>38100</xdr:colOff>
      <xdr:row>34</xdr:row>
      <xdr:rowOff>145180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58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161707</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389111" y="56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75997</xdr:rowOff>
    </xdr:from>
    <xdr:to>
      <xdr:col>116</xdr:col>
      <xdr:colOff>63500</xdr:colOff>
      <xdr:row>57</xdr:row>
      <xdr:rowOff>76950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84864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72301</xdr:rowOff>
    </xdr:from>
    <xdr:to>
      <xdr:col>111</xdr:col>
      <xdr:colOff>177800</xdr:colOff>
      <xdr:row>57</xdr:row>
      <xdr:rowOff>76950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844951"/>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72225</xdr:rowOff>
    </xdr:from>
    <xdr:to>
      <xdr:col>107</xdr:col>
      <xdr:colOff>50800</xdr:colOff>
      <xdr:row>57</xdr:row>
      <xdr:rowOff>72301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4487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68720</xdr:rowOff>
    </xdr:from>
    <xdr:to>
      <xdr:col>102</xdr:col>
      <xdr:colOff>114300</xdr:colOff>
      <xdr:row>57</xdr:row>
      <xdr:rowOff>72225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4137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25197</xdr:rowOff>
    </xdr:from>
    <xdr:to>
      <xdr:col>116</xdr:col>
      <xdr:colOff>114300</xdr:colOff>
      <xdr:row>57</xdr:row>
      <xdr:rowOff>126797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48074</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64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26150</xdr:rowOff>
    </xdr:from>
    <xdr:to>
      <xdr:col>112</xdr:col>
      <xdr:colOff>38100</xdr:colOff>
      <xdr:row>57</xdr:row>
      <xdr:rowOff>127750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144277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7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21501</xdr:rowOff>
    </xdr:from>
    <xdr:to>
      <xdr:col>107</xdr:col>
      <xdr:colOff>101600</xdr:colOff>
      <xdr:row>57</xdr:row>
      <xdr:rowOff>123101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139628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5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21425</xdr:rowOff>
    </xdr:from>
    <xdr:to>
      <xdr:col>102</xdr:col>
      <xdr:colOff>165100</xdr:colOff>
      <xdr:row>57</xdr:row>
      <xdr:rowOff>123025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139552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5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17920</xdr:rowOff>
    </xdr:from>
    <xdr:to>
      <xdr:col>98</xdr:col>
      <xdr:colOff>38100</xdr:colOff>
      <xdr:row>57</xdr:row>
      <xdr:rowOff>119520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136047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56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40716</xdr:rowOff>
    </xdr:from>
    <xdr:to>
      <xdr:col>116</xdr:col>
      <xdr:colOff>63500</xdr:colOff>
      <xdr:row>73</xdr:row>
      <xdr:rowOff>113668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556566"/>
          <a:ext cx="838200" cy="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113668</xdr:rowOff>
    </xdr:from>
    <xdr:to>
      <xdr:col>111</xdr:col>
      <xdr:colOff>177800</xdr:colOff>
      <xdr:row>73</xdr:row>
      <xdr:rowOff>128670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29518"/>
          <a:ext cx="8890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128670</xdr:rowOff>
    </xdr:from>
    <xdr:to>
      <xdr:col>107</xdr:col>
      <xdr:colOff>50800</xdr:colOff>
      <xdr:row>74</xdr:row>
      <xdr:rowOff>31744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644520"/>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31744</xdr:rowOff>
    </xdr:from>
    <xdr:to>
      <xdr:col>102</xdr:col>
      <xdr:colOff>114300</xdr:colOff>
      <xdr:row>74</xdr:row>
      <xdr:rowOff>40345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19044"/>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161366</xdr:rowOff>
    </xdr:from>
    <xdr:to>
      <xdr:col>116</xdr:col>
      <xdr:colOff>114300</xdr:colOff>
      <xdr:row>73</xdr:row>
      <xdr:rowOff>91516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12793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62868</xdr:rowOff>
    </xdr:from>
    <xdr:to>
      <xdr:col>112</xdr:col>
      <xdr:colOff>38100</xdr:colOff>
      <xdr:row>73</xdr:row>
      <xdr:rowOff>164468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35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77870</xdr:rowOff>
    </xdr:from>
    <xdr:to>
      <xdr:col>107</xdr:col>
      <xdr:colOff>101600</xdr:colOff>
      <xdr:row>74</xdr:row>
      <xdr:rowOff>8020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24547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3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152394</xdr:rowOff>
    </xdr:from>
    <xdr:to>
      <xdr:col>102</xdr:col>
      <xdr:colOff>165100</xdr:colOff>
      <xdr:row>74</xdr:row>
      <xdr:rowOff>82544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99071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4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160995</xdr:rowOff>
    </xdr:from>
    <xdr:to>
      <xdr:col>98</xdr:col>
      <xdr:colOff>38100</xdr:colOff>
      <xdr:row>74</xdr:row>
      <xdr:rowOff>91145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107672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590,224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補助費の減額等により、全体としては前年度対比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4,042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千円の減額となっている。</a:t>
          </a:r>
        </a:p>
        <a:p>
          <a:r>
            <a:rPr kumimoji="1" lang="ja-JP" altLang="en-US" sz="1300">
              <a:latin typeface="ＭＳ Ｐゴシック" panose="020B0600070205080204" pitchFamily="50" charset="-128"/>
              <a:ea typeface="ＭＳ Ｐゴシック" panose="020B0600070205080204" pitchFamily="50" charset="-128"/>
            </a:rPr>
            <a:t>　減額の主な要因としては、特別定額給付金、ひとり親世帯臨時特別給付金の減額があげられる。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62,411
61,506
493.21
39,002,738
36,836,472
1,942,451
21,457,353
33,179,087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155245</xdr:rowOff>
    </xdr:from>
    <xdr:to>
      <xdr:col>24</xdr:col>
      <xdr:colOff>63500</xdr:colOff>
      <xdr:row>35</xdr:row>
      <xdr:rowOff>67919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13095"/>
          <a:ext cx="838200" cy="2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67919</xdr:rowOff>
    </xdr:from>
    <xdr:to>
      <xdr:col>19</xdr:col>
      <xdr:colOff>177800</xdr:colOff>
      <xdr:row>35</xdr:row>
      <xdr:rowOff>76149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6866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76149</xdr:rowOff>
    </xdr:from>
    <xdr:to>
      <xdr:col>15</xdr:col>
      <xdr:colOff>50800</xdr:colOff>
      <xdr:row>35</xdr:row>
      <xdr:rowOff>82550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768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82550</xdr:rowOff>
    </xdr:from>
    <xdr:to>
      <xdr:col>10</xdr:col>
      <xdr:colOff>114300</xdr:colOff>
      <xdr:row>35</xdr:row>
      <xdr:rowOff>114097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8330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104445</xdr:rowOff>
    </xdr:from>
    <xdr:to>
      <xdr:col>24</xdr:col>
      <xdr:colOff>114300</xdr:colOff>
      <xdr:row>34</xdr:row>
      <xdr:rowOff>34595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127322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17119</xdr:rowOff>
    </xdr:from>
    <xdr:to>
      <xdr:col>20</xdr:col>
      <xdr:colOff>38100</xdr:colOff>
      <xdr:row>35</xdr:row>
      <xdr:rowOff>118719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135246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25349</xdr:rowOff>
    </xdr:from>
    <xdr:to>
      <xdr:col>15</xdr:col>
      <xdr:colOff>101600</xdr:colOff>
      <xdr:row>35</xdr:row>
      <xdr:rowOff>126949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118076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31750</xdr:rowOff>
    </xdr:from>
    <xdr:to>
      <xdr:col>10</xdr:col>
      <xdr:colOff>165100</xdr:colOff>
      <xdr:row>35</xdr:row>
      <xdr:rowOff>133350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63297</xdr:rowOff>
    </xdr:from>
    <xdr:to>
      <xdr:col>6</xdr:col>
      <xdr:colOff>38100</xdr:colOff>
      <xdr:row>35</xdr:row>
      <xdr:rowOff>164897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156024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11966</xdr:rowOff>
    </xdr:from>
    <xdr:to>
      <xdr:col>24</xdr:col>
      <xdr:colOff>63500</xdr:colOff>
      <xdr:row>56</xdr:row>
      <xdr:rowOff>10046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27366"/>
          <a:ext cx="838200" cy="6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11966</xdr:rowOff>
    </xdr:from>
    <xdr:to>
      <xdr:col>19</xdr:col>
      <xdr:colOff>177800</xdr:colOff>
      <xdr:row>55</xdr:row>
      <xdr:rowOff>22923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27366"/>
          <a:ext cx="889000" cy="5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22923</xdr:rowOff>
    </xdr:from>
    <xdr:to>
      <xdr:col>15</xdr:col>
      <xdr:colOff>50800</xdr:colOff>
      <xdr:row>55</xdr:row>
      <xdr:rowOff>169166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52673"/>
          <a:ext cx="889000" cy="1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169166</xdr:rowOff>
    </xdr:from>
    <xdr:to>
      <xdr:col>10</xdr:col>
      <xdr:colOff>114300</xdr:colOff>
      <xdr:row>56</xdr:row>
      <xdr:rowOff>18710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98916"/>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130696</xdr:rowOff>
    </xdr:from>
    <xdr:to>
      <xdr:col>24</xdr:col>
      <xdr:colOff>114300</xdr:colOff>
      <xdr:row>56</xdr:row>
      <xdr:rowOff>60846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109123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3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132616</xdr:rowOff>
    </xdr:from>
    <xdr:to>
      <xdr:col>20</xdr:col>
      <xdr:colOff>38100</xdr:colOff>
      <xdr:row>52</xdr:row>
      <xdr:rowOff>62766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7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53893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143573</xdr:rowOff>
    </xdr:from>
    <xdr:to>
      <xdr:col>15</xdr:col>
      <xdr:colOff>101600</xdr:colOff>
      <xdr:row>55</xdr:row>
      <xdr:rowOff>73723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90250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1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118366</xdr:rowOff>
    </xdr:from>
    <xdr:to>
      <xdr:col>10</xdr:col>
      <xdr:colOff>165100</xdr:colOff>
      <xdr:row>56</xdr:row>
      <xdr:rowOff>48516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65043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139360</xdr:rowOff>
    </xdr:from>
    <xdr:to>
      <xdr:col>6</xdr:col>
      <xdr:colOff>38100</xdr:colOff>
      <xdr:row>56</xdr:row>
      <xdr:rowOff>69510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86037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4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168173</xdr:rowOff>
    </xdr:from>
    <xdr:to>
      <xdr:col>24</xdr:col>
      <xdr:colOff>63500</xdr:colOff>
      <xdr:row>76</xdr:row>
      <xdr:rowOff>12598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84023"/>
          <a:ext cx="838200" cy="3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12598</xdr:rowOff>
    </xdr:from>
    <xdr:to>
      <xdr:col>19</xdr:col>
      <xdr:colOff>177800</xdr:colOff>
      <xdr:row>76</xdr:row>
      <xdr:rowOff>132423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42798"/>
          <a:ext cx="889000" cy="1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63729</xdr:rowOff>
    </xdr:from>
    <xdr:to>
      <xdr:col>15</xdr:col>
      <xdr:colOff>50800</xdr:colOff>
      <xdr:row>76</xdr:row>
      <xdr:rowOff>132423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22479"/>
          <a:ext cx="8890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63729</xdr:rowOff>
    </xdr:from>
    <xdr:to>
      <xdr:col>10</xdr:col>
      <xdr:colOff>114300</xdr:colOff>
      <xdr:row>76</xdr:row>
      <xdr:rowOff>106642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22479"/>
          <a:ext cx="889000" cy="2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117373</xdr:rowOff>
    </xdr:from>
    <xdr:to>
      <xdr:col>24</xdr:col>
      <xdr:colOff>114300</xdr:colOff>
      <xdr:row>74</xdr:row>
      <xdr:rowOff>47523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140250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8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133248</xdr:rowOff>
    </xdr:from>
    <xdr:to>
      <xdr:col>20</xdr:col>
      <xdr:colOff>38100</xdr:colOff>
      <xdr:row>76</xdr:row>
      <xdr:rowOff>63398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79925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6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81623</xdr:rowOff>
    </xdr:from>
    <xdr:to>
      <xdr:col>15</xdr:col>
      <xdr:colOff>101600</xdr:colOff>
      <xdr:row>77</xdr:row>
      <xdr:rowOff>11773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28300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8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12929</xdr:rowOff>
    </xdr:from>
    <xdr:to>
      <xdr:col>10</xdr:col>
      <xdr:colOff>165100</xdr:colOff>
      <xdr:row>75</xdr:row>
      <xdr:rowOff>114529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131056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4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55842</xdr:rowOff>
    </xdr:from>
    <xdr:to>
      <xdr:col>6</xdr:col>
      <xdr:colOff>38100</xdr:colOff>
      <xdr:row>76</xdr:row>
      <xdr:rowOff>157442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6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10328</xdr:rowOff>
    </xdr:from>
    <xdr:to>
      <xdr:col>24</xdr:col>
      <xdr:colOff>63500</xdr:colOff>
      <xdr:row>96</xdr:row>
      <xdr:rowOff>123845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69528"/>
          <a:ext cx="838200" cy="1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44031</xdr:rowOff>
    </xdr:from>
    <xdr:to>
      <xdr:col>19</xdr:col>
      <xdr:colOff>177800</xdr:colOff>
      <xdr:row>96</xdr:row>
      <xdr:rowOff>123845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03231"/>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134018</xdr:rowOff>
    </xdr:from>
    <xdr:to>
      <xdr:col>15</xdr:col>
      <xdr:colOff>50800</xdr:colOff>
      <xdr:row>96</xdr:row>
      <xdr:rowOff>44031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5907418"/>
          <a:ext cx="889000" cy="59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134018</xdr:rowOff>
    </xdr:from>
    <xdr:to>
      <xdr:col>10</xdr:col>
      <xdr:colOff>114300</xdr:colOff>
      <xdr:row>95</xdr:row>
      <xdr:rowOff>111892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907418"/>
          <a:ext cx="889000" cy="49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130978</xdr:rowOff>
    </xdr:from>
    <xdr:to>
      <xdr:col>24</xdr:col>
      <xdr:colOff>114300</xdr:colOff>
      <xdr:row>96</xdr:row>
      <xdr:rowOff>61128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153855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73045</xdr:rowOff>
    </xdr:from>
    <xdr:to>
      <xdr:col>20</xdr:col>
      <xdr:colOff>38100</xdr:colOff>
      <xdr:row>97</xdr:row>
      <xdr:rowOff>3195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19722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164681</xdr:rowOff>
    </xdr:from>
    <xdr:to>
      <xdr:col>15</xdr:col>
      <xdr:colOff>101600</xdr:colOff>
      <xdr:row>96</xdr:row>
      <xdr:rowOff>94831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111358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83218</xdr:rowOff>
    </xdr:from>
    <xdr:to>
      <xdr:col>10</xdr:col>
      <xdr:colOff>165100</xdr:colOff>
      <xdr:row>93</xdr:row>
      <xdr:rowOff>13368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8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29895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6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61092</xdr:rowOff>
    </xdr:from>
    <xdr:to>
      <xdr:col>6</xdr:col>
      <xdr:colOff>38100</xdr:colOff>
      <xdr:row>95</xdr:row>
      <xdr:rowOff>162692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4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166827</xdr:rowOff>
    </xdr:from>
    <xdr:to>
      <xdr:col>55</xdr:col>
      <xdr:colOff>0</xdr:colOff>
      <xdr:row>39</xdr:row>
      <xdr:rowOff>6655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81927"/>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xdr:rowOff>
    </xdr:from>
    <xdr:to>
      <xdr:col>50</xdr:col>
      <xdr:colOff>114300</xdr:colOff>
      <xdr:row>39</xdr:row>
      <xdr:rowOff>6655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8665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102</xdr:rowOff>
    </xdr:from>
    <xdr:to>
      <xdr:col>45</xdr:col>
      <xdr:colOff>177800</xdr:colOff>
      <xdr:row>39</xdr:row>
      <xdr:rowOff>7721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8665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6959</xdr:rowOff>
    </xdr:from>
    <xdr:to>
      <xdr:col>41</xdr:col>
      <xdr:colOff>50800</xdr:colOff>
      <xdr:row>39</xdr:row>
      <xdr:rowOff>7721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35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116027</xdr:rowOff>
    </xdr:from>
    <xdr:to>
      <xdr:col>55</xdr:col>
      <xdr:colOff>50800</xdr:colOff>
      <xdr:row>39</xdr:row>
      <xdr:rowOff>46177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127305</xdr:rowOff>
    </xdr:from>
    <xdr:to>
      <xdr:col>50</xdr:col>
      <xdr:colOff>165100</xdr:colOff>
      <xdr:row>39</xdr:row>
      <xdr:rowOff>57455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48582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120752</xdr:rowOff>
    </xdr:from>
    <xdr:to>
      <xdr:col>46</xdr:col>
      <xdr:colOff>38100</xdr:colOff>
      <xdr:row>39</xdr:row>
      <xdr:rowOff>50902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42029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128371</xdr:rowOff>
    </xdr:from>
    <xdr:to>
      <xdr:col>41</xdr:col>
      <xdr:colOff>101600</xdr:colOff>
      <xdr:row>39</xdr:row>
      <xdr:rowOff>58521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49648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127609</xdr:rowOff>
    </xdr:from>
    <xdr:to>
      <xdr:col>36</xdr:col>
      <xdr:colOff>165100</xdr:colOff>
      <xdr:row>39</xdr:row>
      <xdr:rowOff>57759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48886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53180</xdr:rowOff>
    </xdr:from>
    <xdr:to>
      <xdr:col>55</xdr:col>
      <xdr:colOff>0</xdr:colOff>
      <xdr:row>57</xdr:row>
      <xdr:rowOff>104056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25830"/>
          <a:ext cx="838200" cy="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53180</xdr:rowOff>
    </xdr:from>
    <xdr:to>
      <xdr:col>50</xdr:col>
      <xdr:colOff>114300</xdr:colOff>
      <xdr:row>57</xdr:row>
      <xdr:rowOff>104569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25830"/>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97757</xdr:rowOff>
    </xdr:from>
    <xdr:to>
      <xdr:col>45</xdr:col>
      <xdr:colOff>177800</xdr:colOff>
      <xdr:row>57</xdr:row>
      <xdr:rowOff>104569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70407"/>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97757</xdr:rowOff>
    </xdr:from>
    <xdr:to>
      <xdr:col>41</xdr:col>
      <xdr:colOff>50800</xdr:colOff>
      <xdr:row>57</xdr:row>
      <xdr:rowOff>105566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0407"/>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53256</xdr:rowOff>
    </xdr:from>
    <xdr:to>
      <xdr:col>55</xdr:col>
      <xdr:colOff>50800</xdr:colOff>
      <xdr:row>57</xdr:row>
      <xdr:rowOff>154856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76133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2380</xdr:rowOff>
    </xdr:from>
    <xdr:to>
      <xdr:col>50</xdr:col>
      <xdr:colOff>165100</xdr:colOff>
      <xdr:row>57</xdr:row>
      <xdr:rowOff>103980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120507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53769</xdr:rowOff>
    </xdr:from>
    <xdr:to>
      <xdr:col>46</xdr:col>
      <xdr:colOff>38100</xdr:colOff>
      <xdr:row>57</xdr:row>
      <xdr:rowOff>155369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46957</xdr:rowOff>
    </xdr:from>
    <xdr:to>
      <xdr:col>41</xdr:col>
      <xdr:colOff>101600</xdr:colOff>
      <xdr:row>57</xdr:row>
      <xdr:rowOff>148557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165084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54766</xdr:rowOff>
    </xdr:from>
    <xdr:to>
      <xdr:col>36</xdr:col>
      <xdr:colOff>165100</xdr:colOff>
      <xdr:row>57</xdr:row>
      <xdr:rowOff>156366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22999</xdr:rowOff>
    </xdr:from>
    <xdr:to>
      <xdr:col>55</xdr:col>
      <xdr:colOff>0</xdr:colOff>
      <xdr:row>75</xdr:row>
      <xdr:rowOff>91671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881749"/>
          <a:ext cx="838200" cy="6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91671</xdr:rowOff>
    </xdr:from>
    <xdr:to>
      <xdr:col>50</xdr:col>
      <xdr:colOff>114300</xdr:colOff>
      <xdr:row>76</xdr:row>
      <xdr:rowOff>88883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50421"/>
          <a:ext cx="889000" cy="1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88883</xdr:rowOff>
    </xdr:from>
    <xdr:to>
      <xdr:col>45</xdr:col>
      <xdr:colOff>177800</xdr:colOff>
      <xdr:row>76</xdr:row>
      <xdr:rowOff>95580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19083"/>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63095</xdr:rowOff>
    </xdr:from>
    <xdr:to>
      <xdr:col>41</xdr:col>
      <xdr:colOff>50800</xdr:colOff>
      <xdr:row>76</xdr:row>
      <xdr:rowOff>95580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093295"/>
          <a:ext cx="889000" cy="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143649</xdr:rowOff>
    </xdr:from>
    <xdr:to>
      <xdr:col>55</xdr:col>
      <xdr:colOff>50800</xdr:colOff>
      <xdr:row>75</xdr:row>
      <xdr:rowOff>73799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8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166526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40871</xdr:rowOff>
    </xdr:from>
    <xdr:to>
      <xdr:col>50</xdr:col>
      <xdr:colOff>165100</xdr:colOff>
      <xdr:row>75</xdr:row>
      <xdr:rowOff>142471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158998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6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38083</xdr:rowOff>
    </xdr:from>
    <xdr:to>
      <xdr:col>46</xdr:col>
      <xdr:colOff>38100</xdr:colOff>
      <xdr:row>76</xdr:row>
      <xdr:rowOff>139683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156209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4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44780</xdr:rowOff>
    </xdr:from>
    <xdr:to>
      <xdr:col>41</xdr:col>
      <xdr:colOff>101600</xdr:colOff>
      <xdr:row>76</xdr:row>
      <xdr:rowOff>146380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162907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12295</xdr:rowOff>
    </xdr:from>
    <xdr:to>
      <xdr:col>36</xdr:col>
      <xdr:colOff>165100</xdr:colOff>
      <xdr:row>76</xdr:row>
      <xdr:rowOff>113895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130423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63519</xdr:rowOff>
    </xdr:from>
    <xdr:to>
      <xdr:col>55</xdr:col>
      <xdr:colOff>0</xdr:colOff>
      <xdr:row>95</xdr:row>
      <xdr:rowOff>81941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51269"/>
          <a:ext cx="8382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135510</xdr:rowOff>
    </xdr:from>
    <xdr:to>
      <xdr:col>50</xdr:col>
      <xdr:colOff>114300</xdr:colOff>
      <xdr:row>95</xdr:row>
      <xdr:rowOff>81941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51810"/>
          <a:ext cx="889000" cy="1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135510</xdr:rowOff>
    </xdr:from>
    <xdr:to>
      <xdr:col>45</xdr:col>
      <xdr:colOff>177800</xdr:colOff>
      <xdr:row>95</xdr:row>
      <xdr:rowOff>15284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51810"/>
          <a:ext cx="889000" cy="5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84474</xdr:rowOff>
    </xdr:from>
    <xdr:to>
      <xdr:col>41</xdr:col>
      <xdr:colOff>50800</xdr:colOff>
      <xdr:row>95</xdr:row>
      <xdr:rowOff>15284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200774"/>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12719</xdr:rowOff>
    </xdr:from>
    <xdr:to>
      <xdr:col>55</xdr:col>
      <xdr:colOff>50800</xdr:colOff>
      <xdr:row>95</xdr:row>
      <xdr:rowOff>114319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35596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31141</xdr:rowOff>
    </xdr:from>
    <xdr:to>
      <xdr:col>50</xdr:col>
      <xdr:colOff>165100</xdr:colOff>
      <xdr:row>95</xdr:row>
      <xdr:rowOff>132741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149268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9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84710</xdr:rowOff>
    </xdr:from>
    <xdr:to>
      <xdr:col>46</xdr:col>
      <xdr:colOff>38100</xdr:colOff>
      <xdr:row>95</xdr:row>
      <xdr:rowOff>14860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31387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135934</xdr:rowOff>
    </xdr:from>
    <xdr:to>
      <xdr:col>41</xdr:col>
      <xdr:colOff>101600</xdr:colOff>
      <xdr:row>95</xdr:row>
      <xdr:rowOff>66084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82611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33674</xdr:rowOff>
    </xdr:from>
    <xdr:to>
      <xdr:col>36</xdr:col>
      <xdr:colOff>165100</xdr:colOff>
      <xdr:row>94</xdr:row>
      <xdr:rowOff>135274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151801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12873</xdr:rowOff>
    </xdr:from>
    <xdr:to>
      <xdr:col>85</xdr:col>
      <xdr:colOff>127000</xdr:colOff>
      <xdr:row>37</xdr:row>
      <xdr:rowOff>86208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56523"/>
          <a:ext cx="8382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123149</xdr:rowOff>
    </xdr:from>
    <xdr:to>
      <xdr:col>81</xdr:col>
      <xdr:colOff>50800</xdr:colOff>
      <xdr:row>37</xdr:row>
      <xdr:rowOff>86208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95349"/>
          <a:ext cx="889000" cy="13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123149</xdr:rowOff>
    </xdr:from>
    <xdr:to>
      <xdr:col>76</xdr:col>
      <xdr:colOff>114300</xdr:colOff>
      <xdr:row>37</xdr:row>
      <xdr:rowOff>78435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95349"/>
          <a:ext cx="889000" cy="1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149347</xdr:rowOff>
    </xdr:from>
    <xdr:to>
      <xdr:col>71</xdr:col>
      <xdr:colOff>177800</xdr:colOff>
      <xdr:row>37</xdr:row>
      <xdr:rowOff>78435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321547"/>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133523</xdr:rowOff>
    </xdr:from>
    <xdr:to>
      <xdr:col>85</xdr:col>
      <xdr:colOff>177800</xdr:colOff>
      <xdr:row>37</xdr:row>
      <xdr:rowOff>63673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111950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35408</xdr:rowOff>
    </xdr:from>
    <xdr:to>
      <xdr:col>81</xdr:col>
      <xdr:colOff>101600</xdr:colOff>
      <xdr:row>37</xdr:row>
      <xdr:rowOff>137008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128135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72349</xdr:rowOff>
    </xdr:from>
    <xdr:to>
      <xdr:col>76</xdr:col>
      <xdr:colOff>165100</xdr:colOff>
      <xdr:row>37</xdr:row>
      <xdr:rowOff>2499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19026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0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27635</xdr:rowOff>
    </xdr:from>
    <xdr:to>
      <xdr:col>72</xdr:col>
      <xdr:colOff>38100</xdr:colOff>
      <xdr:row>37</xdr:row>
      <xdr:rowOff>129235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98547</xdr:rowOff>
    </xdr:from>
    <xdr:to>
      <xdr:col>67</xdr:col>
      <xdr:colOff>101600</xdr:colOff>
      <xdr:row>37</xdr:row>
      <xdr:rowOff>28697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45224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4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12674</xdr:rowOff>
    </xdr:from>
    <xdr:to>
      <xdr:col>85</xdr:col>
      <xdr:colOff>127000</xdr:colOff>
      <xdr:row>54</xdr:row>
      <xdr:rowOff>125488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270974"/>
          <a:ext cx="8382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12674</xdr:rowOff>
    </xdr:from>
    <xdr:to>
      <xdr:col>81</xdr:col>
      <xdr:colOff>50800</xdr:colOff>
      <xdr:row>55</xdr:row>
      <xdr:rowOff>59461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270974"/>
          <a:ext cx="889000" cy="2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59461</xdr:rowOff>
    </xdr:from>
    <xdr:to>
      <xdr:col>76</xdr:col>
      <xdr:colOff>114300</xdr:colOff>
      <xdr:row>56</xdr:row>
      <xdr:rowOff>31362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489211"/>
          <a:ext cx="889000" cy="14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31362</xdr:rowOff>
    </xdr:from>
    <xdr:to>
      <xdr:col>71</xdr:col>
      <xdr:colOff>177800</xdr:colOff>
      <xdr:row>56</xdr:row>
      <xdr:rowOff>44965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32562"/>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74688</xdr:rowOff>
    </xdr:from>
    <xdr:to>
      <xdr:col>85</xdr:col>
      <xdr:colOff>177800</xdr:colOff>
      <xdr:row>55</xdr:row>
      <xdr:rowOff>4838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97565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133324</xdr:rowOff>
    </xdr:from>
    <xdr:to>
      <xdr:col>81</xdr:col>
      <xdr:colOff>101600</xdr:colOff>
      <xdr:row>54</xdr:row>
      <xdr:rowOff>63474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80001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9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8661</xdr:rowOff>
    </xdr:from>
    <xdr:to>
      <xdr:col>76</xdr:col>
      <xdr:colOff>165100</xdr:colOff>
      <xdr:row>55</xdr:row>
      <xdr:rowOff>110261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4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126788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2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152012</xdr:rowOff>
    </xdr:from>
    <xdr:to>
      <xdr:col>72</xdr:col>
      <xdr:colOff>38100</xdr:colOff>
      <xdr:row>56</xdr:row>
      <xdr:rowOff>82162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98689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165615</xdr:rowOff>
    </xdr:from>
    <xdr:to>
      <xdr:col>67</xdr:col>
      <xdr:colOff>101600</xdr:colOff>
      <xdr:row>56</xdr:row>
      <xdr:rowOff>95765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112292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152769</xdr:rowOff>
    </xdr:from>
    <xdr:to>
      <xdr:col>85</xdr:col>
      <xdr:colOff>127000</xdr:colOff>
      <xdr:row>79</xdr:row>
      <xdr:rowOff>43955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25869"/>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54547</xdr:rowOff>
    </xdr:from>
    <xdr:to>
      <xdr:col>81</xdr:col>
      <xdr:colOff>50800</xdr:colOff>
      <xdr:row>78</xdr:row>
      <xdr:rowOff>152769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256197"/>
          <a:ext cx="889000" cy="2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54547</xdr:rowOff>
    </xdr:from>
    <xdr:to>
      <xdr:col>76</xdr:col>
      <xdr:colOff>114300</xdr:colOff>
      <xdr:row>77</xdr:row>
      <xdr:rowOff>68948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256197"/>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68948</xdr:rowOff>
    </xdr:from>
    <xdr:to>
      <xdr:col>71</xdr:col>
      <xdr:colOff>177800</xdr:colOff>
      <xdr:row>78</xdr:row>
      <xdr:rowOff>153493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270598"/>
          <a:ext cx="889000" cy="25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164605</xdr:rowOff>
    </xdr:from>
    <xdr:to>
      <xdr:col>85</xdr:col>
      <xdr:colOff>177800</xdr:colOff>
      <xdr:row>79</xdr:row>
      <xdr:rowOff>94755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79532</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2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101969</xdr:rowOff>
    </xdr:from>
    <xdr:to>
      <xdr:col>81</xdr:col>
      <xdr:colOff>101600</xdr:colOff>
      <xdr:row>79</xdr:row>
      <xdr:rowOff>32119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23246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3747</xdr:rowOff>
    </xdr:from>
    <xdr:to>
      <xdr:col>76</xdr:col>
      <xdr:colOff>165100</xdr:colOff>
      <xdr:row>77</xdr:row>
      <xdr:rowOff>105347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121874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29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18148</xdr:rowOff>
    </xdr:from>
    <xdr:to>
      <xdr:col>72</xdr:col>
      <xdr:colOff>38100</xdr:colOff>
      <xdr:row>77</xdr:row>
      <xdr:rowOff>119748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136275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102693</xdr:rowOff>
    </xdr:from>
    <xdr:to>
      <xdr:col>67</xdr:col>
      <xdr:colOff>101600</xdr:colOff>
      <xdr:row>79</xdr:row>
      <xdr:rowOff>32843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49370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115077</xdr:rowOff>
    </xdr:from>
    <xdr:to>
      <xdr:col>85</xdr:col>
      <xdr:colOff>127000</xdr:colOff>
      <xdr:row>92</xdr:row>
      <xdr:rowOff>131617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5717027"/>
          <a:ext cx="838200" cy="18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131291</xdr:rowOff>
    </xdr:from>
    <xdr:to>
      <xdr:col>81</xdr:col>
      <xdr:colOff>50800</xdr:colOff>
      <xdr:row>92</xdr:row>
      <xdr:rowOff>131617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90469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76509</xdr:rowOff>
    </xdr:from>
    <xdr:to>
      <xdr:col>76</xdr:col>
      <xdr:colOff>114300</xdr:colOff>
      <xdr:row>92</xdr:row>
      <xdr:rowOff>131291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849909"/>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72279</xdr:rowOff>
    </xdr:from>
    <xdr:to>
      <xdr:col>71</xdr:col>
      <xdr:colOff>177800</xdr:colOff>
      <xdr:row>92</xdr:row>
      <xdr:rowOff>76509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84567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64277</xdr:rowOff>
    </xdr:from>
    <xdr:to>
      <xdr:col>85</xdr:col>
      <xdr:colOff>177800</xdr:colOff>
      <xdr:row>91</xdr:row>
      <xdr:rowOff>165877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6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87154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51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80817</xdr:rowOff>
    </xdr:from>
    <xdr:to>
      <xdr:col>81</xdr:col>
      <xdr:colOff>101600</xdr:colOff>
      <xdr:row>93</xdr:row>
      <xdr:rowOff>10967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8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27494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62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80491</xdr:rowOff>
    </xdr:from>
    <xdr:to>
      <xdr:col>76</xdr:col>
      <xdr:colOff>165100</xdr:colOff>
      <xdr:row>93</xdr:row>
      <xdr:rowOff>10641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27168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6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25709</xdr:rowOff>
    </xdr:from>
    <xdr:to>
      <xdr:col>72</xdr:col>
      <xdr:colOff>38100</xdr:colOff>
      <xdr:row>92</xdr:row>
      <xdr:rowOff>127309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7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143836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57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21479</xdr:rowOff>
    </xdr:from>
    <xdr:to>
      <xdr:col>67</xdr:col>
      <xdr:colOff>101600</xdr:colOff>
      <xdr:row>92</xdr:row>
      <xdr:rowOff>123079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7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139606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57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590,224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補助費の減額等により、全体としては前年度対比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4,042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千円の減額となっている。</a:t>
          </a:r>
        </a:p>
        <a:p>
          <a:r>
            <a:rPr kumimoji="1" lang="ja-JP" altLang="en-US" sz="1300">
              <a:latin typeface="ＭＳ Ｐゴシック" panose="020B0600070205080204" pitchFamily="50" charset="-128"/>
              <a:ea typeface="ＭＳ Ｐゴシック" panose="020B0600070205080204" pitchFamily="50" charset="-128"/>
            </a:rPr>
            <a:t>　減額の主な要因としては、特別定額給付金事業などの総務費、教育情報化事業などの教育費の減額があげられる。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財政調整基金については、約</a:t>
          </a:r>
          <a:r>
            <a:rPr kumimoji="1" lang="en-US" altLang="ja-JP" sz="1200">
              <a:latin typeface="ＭＳ ゴシック" pitchFamily="49" charset="-128"/>
              <a:ea typeface="ＭＳ ゴシック" pitchFamily="49" charset="-128"/>
            </a:rPr>
            <a:t>1,100</a:t>
          </a:r>
          <a:r>
            <a:rPr kumimoji="1" lang="ja-JP" altLang="en-US" sz="1200">
              <a:latin typeface="ＭＳ ゴシック" pitchFamily="49" charset="-128"/>
              <a:ea typeface="ＭＳ ゴシック" pitchFamily="49" charset="-128"/>
            </a:rPr>
            <a:t>万円を積み立てたことにより、令和３年度末現在残高は、約</a:t>
          </a:r>
          <a:r>
            <a:rPr kumimoji="1" lang="en-US" altLang="ja-JP" sz="1200">
              <a:latin typeface="ＭＳ ゴシック" pitchFamily="49" charset="-128"/>
              <a:ea typeface="ＭＳ ゴシック" pitchFamily="49" charset="-128"/>
            </a:rPr>
            <a:t>55</a:t>
          </a:r>
          <a:r>
            <a:rPr kumimoji="1" lang="ja-JP" altLang="en-US" sz="1200">
              <a:latin typeface="ＭＳ ゴシック" pitchFamily="49" charset="-128"/>
              <a:ea typeface="ＭＳ ゴシック" pitchFamily="49" charset="-128"/>
            </a:rPr>
            <a:t>億円となっている。</a:t>
          </a:r>
        </a:p>
        <a:p>
          <a:r>
            <a:rPr kumimoji="1" lang="ja-JP" altLang="en-US" sz="1200">
              <a:latin typeface="ＭＳ ゴシック" pitchFamily="49" charset="-128"/>
              <a:ea typeface="ＭＳ ゴシック" pitchFamily="49" charset="-128"/>
            </a:rPr>
            <a:t>　実質単年度収支については、約９億</a:t>
          </a:r>
          <a:r>
            <a:rPr kumimoji="1" lang="en-US" altLang="ja-JP" sz="1200">
              <a:latin typeface="ＭＳ ゴシック" pitchFamily="49" charset="-128"/>
              <a:ea typeface="ＭＳ ゴシック" pitchFamily="49" charset="-128"/>
            </a:rPr>
            <a:t>7,100</a:t>
          </a:r>
          <a:r>
            <a:rPr kumimoji="1" lang="ja-JP" altLang="en-US" sz="1200">
              <a:latin typeface="ＭＳ ゴシック" pitchFamily="49" charset="-128"/>
              <a:ea typeface="ＭＳ ゴシック" pitchFamily="49" charset="-128"/>
            </a:rPr>
            <a:t>万円の黒字となっている。主な要因としては、財政調整基金の積立や繰上償還などがあげられる。</a:t>
          </a:r>
        </a:p>
        <a:p>
          <a:r>
            <a:rPr kumimoji="1" lang="ja-JP" altLang="en-US" sz="1200">
              <a:latin typeface="ＭＳ ゴシック" pitchFamily="49" charset="-128"/>
              <a:ea typeface="ＭＳ ゴシック" pitchFamily="49" charset="-128"/>
            </a:rPr>
            <a:t>　引き続き、実質単年度収支の均衡を図り、適正な黒字額を確保することにより、持続可能で健全な財政運営を行う必要がある。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連結実質赤字は発生しておらず、黒字となっている。黒字額における標準財政規模比の構成割合は、上下水道事業会計及び一般会計で９割以上を占めている。</a:t>
          </a:r>
        </a:p>
        <a:p>
          <a:r>
            <a:rPr kumimoji="1" lang="ja-JP" altLang="en-US" sz="1400">
              <a:latin typeface="ＭＳ ゴシック" pitchFamily="49" charset="-128"/>
              <a:ea typeface="ＭＳ ゴシック" pitchFamily="49" charset="-128"/>
            </a:rPr>
            <a:t>　今後も事務の適正化を図り、引き続き健全な財政運営を行っていく。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9.176.19\&#32068;&#32340;\&#36001;&#21209;&#37096;\&#36001;&#25919;&#35506;\&#36001;&#25919;&#20418;\00&#19968;&#33324;\09&#30476;&#35519;&#26619;&#12539;&#29031;&#20250;&#12539;&#36890;&#30693;\99&#12381;&#12398;&#20182;\2022(R&#65300;)\20230303&#9733;&#12304;&#29031;&#20250;&#65306;314&#65288;&#28779;&#65289;&#12294;&#12305;&#20196;&#21644;&#65299;&#24180;&#24230;&#36001;&#25919;&#29366;&#27841;&#36039;&#26009;&#38598;&#12398;&#20316;&#25104;&#21450;&#12403;&#25552;&#20986;&#12395;&#12388;&#12356;&#12390;\04&#30476;&#22238;&#31572;\20230320&#12304;&#36001;&#25919;&#29366;&#27841;&#36039;&#26009;&#38598;&#12305;_282235_&#20025;&#27874;&#24066;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2&#22238;&#30446;&#37096;&#20998;&#12398;&#12415;&#65289;&#12304;&#36001;&#25919;&#29366;&#27841;&#36039;&#26009;&#38598;&#12305;_282235_&#20025;&#2787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ow r="7">
          <cell r="B7" t="str">
            <v>一般会計</v>
          </cell>
          <cell r="BS7" t="str">
            <v>兵庫丹波の森協会</v>
          </cell>
        </row>
        <row r="8">
          <cell r="B8" t="str">
            <v>看護専門学校特別会計</v>
          </cell>
          <cell r="BS8" t="str">
            <v>タンバンベルグ</v>
          </cell>
        </row>
        <row r="9">
          <cell r="BS9" t="str">
            <v>まちづくり柏原</v>
          </cell>
        </row>
        <row r="28">
          <cell r="B28" t="str">
            <v>国民健康保険特別会計事業勘定</v>
          </cell>
        </row>
        <row r="29">
          <cell r="B29" t="str">
            <v>国民健康保険特別会計直診勘定</v>
          </cell>
        </row>
        <row r="30">
          <cell r="B30" t="str">
            <v>介護保険特別会計保険事業勘定</v>
          </cell>
        </row>
        <row r="31">
          <cell r="B31" t="str">
            <v>後期高齢者医療特別会計</v>
          </cell>
        </row>
        <row r="32">
          <cell r="B32" t="str">
            <v>訪問看護ステーション特別会計</v>
          </cell>
        </row>
        <row r="33">
          <cell r="B33" t="str">
            <v>駐車場特別会計</v>
          </cell>
        </row>
        <row r="34">
          <cell r="B34" t="str">
            <v>水道事業会計</v>
          </cell>
        </row>
        <row r="35">
          <cell r="B35" t="str">
            <v>下水道事業会計</v>
          </cell>
        </row>
        <row r="36">
          <cell r="B36" t="str">
            <v>地方卸売市場特別会計</v>
          </cell>
        </row>
        <row r="68">
          <cell r="B68" t="str">
            <v>氷上多可衛生事務組合</v>
          </cell>
        </row>
        <row r="69">
          <cell r="B69" t="str">
            <v>兵庫県市町村職員退職手当組合</v>
          </cell>
        </row>
        <row r="70">
          <cell r="B70" t="str">
            <v>兵庫県市町交通災害共済組合</v>
          </cell>
        </row>
        <row r="71">
          <cell r="B71" t="str">
            <v>兵庫県町議会議員公務災害補償組合</v>
          </cell>
        </row>
        <row r="72">
          <cell r="B72" t="str">
            <v>丹波少年自然の家事務組合</v>
          </cell>
        </row>
        <row r="73">
          <cell r="B73" t="str">
            <v>兵庫県後期高齢者医療広域連合（一般会計）</v>
          </cell>
        </row>
        <row r="74">
          <cell r="B74" t="str">
            <v>兵庫県後期高齢者医療広域連合（特別会計）</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16.8</v>
          </cell>
          <cell r="BX51">
            <v>13.8</v>
          </cell>
        </row>
        <row r="53">
          <cell r="BP53">
            <v>53.5</v>
          </cell>
          <cell r="BX53">
            <v>54.2</v>
          </cell>
          <cell r="CF53">
            <v>55.7</v>
          </cell>
          <cell r="CN53">
            <v>59.8</v>
          </cell>
          <cell r="CV53">
            <v>61.6</v>
          </cell>
        </row>
        <row r="55">
          <cell r="AN55" t="str">
            <v>類似団体内平均値</v>
          </cell>
          <cell r="BP55">
            <v>31.3</v>
          </cell>
          <cell r="BX55">
            <v>25.3</v>
          </cell>
          <cell r="CF55">
            <v>25.5</v>
          </cell>
          <cell r="CN55">
            <v>25.1</v>
          </cell>
          <cell r="CV55">
            <v>18</v>
          </cell>
        </row>
        <row r="57">
          <cell r="BP57">
            <v>58.4</v>
          </cell>
          <cell r="BX57">
            <v>59.7</v>
          </cell>
          <cell r="CF57">
            <v>60.9</v>
          </cell>
          <cell r="CN57">
            <v>61</v>
          </cell>
          <cell r="CV57">
            <v>62.4</v>
          </cell>
        </row>
        <row r="72">
          <cell r="BP72" t="str">
            <v>H29</v>
          </cell>
          <cell r="BX72" t="str">
            <v>H30</v>
          </cell>
          <cell r="CF72" t="str">
            <v>R01</v>
          </cell>
          <cell r="CN72" t="str">
            <v>R02</v>
          </cell>
          <cell r="CV72" t="str">
            <v>R03</v>
          </cell>
        </row>
        <row r="73">
          <cell r="AN73" t="str">
            <v>当該団体値</v>
          </cell>
          <cell r="BP73">
            <v>16.8</v>
          </cell>
          <cell r="BX73">
            <v>13.8</v>
          </cell>
        </row>
        <row r="75">
          <cell r="BP75">
            <v>6.3</v>
          </cell>
          <cell r="BX75">
            <v>6.7</v>
          </cell>
          <cell r="CF75">
            <v>6.1</v>
          </cell>
          <cell r="CN75">
            <v>5.7</v>
          </cell>
          <cell r="CV75">
            <v>6.1</v>
          </cell>
        </row>
        <row r="77">
          <cell r="AN77" t="str">
            <v>類似団体内平均値</v>
          </cell>
          <cell r="BP77">
            <v>31.3</v>
          </cell>
          <cell r="BX77">
            <v>25.3</v>
          </cell>
          <cell r="CF77">
            <v>25.5</v>
          </cell>
          <cell r="CN77">
            <v>25.1</v>
          </cell>
          <cell r="CV77">
            <v>18</v>
          </cell>
        </row>
        <row r="79">
          <cell r="BP79">
            <v>7.2</v>
          </cell>
          <cell r="BX79">
            <v>6.9</v>
          </cell>
          <cell r="CF79">
            <v>6.6</v>
          </cell>
          <cell r="CN79">
            <v>6.4</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39939-C63F-449A-AFAD-DFE1C80F0810}">
  <sheetPr>
    <pageSetUpPr fitToPage="1"/>
  </sheetPr>
  <dimension ref="A1:DO56"/>
  <sheetViews>
    <sheetView showGridLines="0" topLeftCell="A37" workbookViewId="0">
      <selection activeCell="E53" sqref="E53"/>
    </sheetView>
  </sheetViews>
  <sheetFormatPr defaultColWidth="0" defaultRowHeight="11.25" zeroHeight="1" x14ac:dyDescent="0.15"/>
  <cols>
    <col min="1" max="11" width="2.125" style="332" customWidth="1"/>
    <col min="12" max="12" width="2.25" style="332" customWidth="1"/>
    <col min="13" max="17" width="2.375" style="332" customWidth="1"/>
    <col min="18" max="119" width="2.125" style="332" customWidth="1"/>
    <col min="120" max="16384" width="0" style="332" hidden="1"/>
  </cols>
  <sheetData>
    <row r="1" spans="1:119" ht="33" customHeight="1" x14ac:dyDescent="0.15">
      <c r="B1" s="358" t="s">
        <v>80</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171"/>
      <c r="DK1" s="171"/>
      <c r="DL1" s="171"/>
      <c r="DM1" s="171"/>
      <c r="DN1" s="171"/>
      <c r="DO1" s="171"/>
    </row>
    <row r="2" spans="1:119" ht="24.75" thickBot="1" x14ac:dyDescent="0.2">
      <c r="B2" s="172" t="s">
        <v>81</v>
      </c>
      <c r="C2" s="172"/>
      <c r="D2" s="173"/>
    </row>
    <row r="3" spans="1:119" ht="18.75" customHeight="1" thickBot="1" x14ac:dyDescent="0.2">
      <c r="A3" s="171"/>
      <c r="B3" s="359" t="s">
        <v>82</v>
      </c>
      <c r="C3" s="360"/>
      <c r="D3" s="360"/>
      <c r="E3" s="361"/>
      <c r="F3" s="361"/>
      <c r="G3" s="361"/>
      <c r="H3" s="361"/>
      <c r="I3" s="361"/>
      <c r="J3" s="361"/>
      <c r="K3" s="361"/>
      <c r="L3" s="361" t="s">
        <v>83</v>
      </c>
      <c r="M3" s="361"/>
      <c r="N3" s="361"/>
      <c r="O3" s="361"/>
      <c r="P3" s="361"/>
      <c r="Q3" s="361"/>
      <c r="R3" s="368"/>
      <c r="S3" s="368"/>
      <c r="T3" s="368"/>
      <c r="U3" s="368"/>
      <c r="V3" s="369"/>
      <c r="W3" s="374" t="s">
        <v>84</v>
      </c>
      <c r="X3" s="375"/>
      <c r="Y3" s="375"/>
      <c r="Z3" s="375"/>
      <c r="AA3" s="375"/>
      <c r="AB3" s="360"/>
      <c r="AC3" s="368" t="s">
        <v>85</v>
      </c>
      <c r="AD3" s="375"/>
      <c r="AE3" s="375"/>
      <c r="AF3" s="375"/>
      <c r="AG3" s="375"/>
      <c r="AH3" s="375"/>
      <c r="AI3" s="375"/>
      <c r="AJ3" s="375"/>
      <c r="AK3" s="375"/>
      <c r="AL3" s="380"/>
      <c r="AM3" s="374" t="s">
        <v>86</v>
      </c>
      <c r="AN3" s="375"/>
      <c r="AO3" s="375"/>
      <c r="AP3" s="375"/>
      <c r="AQ3" s="375"/>
      <c r="AR3" s="375"/>
      <c r="AS3" s="375"/>
      <c r="AT3" s="375"/>
      <c r="AU3" s="375"/>
      <c r="AV3" s="375"/>
      <c r="AW3" s="375"/>
      <c r="AX3" s="380"/>
      <c r="AY3" s="383" t="s">
        <v>1</v>
      </c>
      <c r="AZ3" s="384"/>
      <c r="BA3" s="384"/>
      <c r="BB3" s="384"/>
      <c r="BC3" s="384"/>
      <c r="BD3" s="384"/>
      <c r="BE3" s="384"/>
      <c r="BF3" s="384"/>
      <c r="BG3" s="384"/>
      <c r="BH3" s="384"/>
      <c r="BI3" s="384"/>
      <c r="BJ3" s="384"/>
      <c r="BK3" s="384"/>
      <c r="BL3" s="384"/>
      <c r="BM3" s="385"/>
      <c r="BN3" s="374" t="s">
        <v>87</v>
      </c>
      <c r="BO3" s="375"/>
      <c r="BP3" s="375"/>
      <c r="BQ3" s="375"/>
      <c r="BR3" s="375"/>
      <c r="BS3" s="375"/>
      <c r="BT3" s="375"/>
      <c r="BU3" s="380"/>
      <c r="BV3" s="374" t="s">
        <v>88</v>
      </c>
      <c r="BW3" s="375"/>
      <c r="BX3" s="375"/>
      <c r="BY3" s="375"/>
      <c r="BZ3" s="375"/>
      <c r="CA3" s="375"/>
      <c r="CB3" s="375"/>
      <c r="CC3" s="380"/>
      <c r="CD3" s="383" t="s">
        <v>1</v>
      </c>
      <c r="CE3" s="384"/>
      <c r="CF3" s="384"/>
      <c r="CG3" s="384"/>
      <c r="CH3" s="384"/>
      <c r="CI3" s="384"/>
      <c r="CJ3" s="384"/>
      <c r="CK3" s="384"/>
      <c r="CL3" s="384"/>
      <c r="CM3" s="384"/>
      <c r="CN3" s="384"/>
      <c r="CO3" s="384"/>
      <c r="CP3" s="384"/>
      <c r="CQ3" s="384"/>
      <c r="CR3" s="384"/>
      <c r="CS3" s="385"/>
      <c r="CT3" s="374" t="s">
        <v>89</v>
      </c>
      <c r="CU3" s="375"/>
      <c r="CV3" s="375"/>
      <c r="CW3" s="375"/>
      <c r="CX3" s="375"/>
      <c r="CY3" s="375"/>
      <c r="CZ3" s="375"/>
      <c r="DA3" s="380"/>
      <c r="DB3" s="374" t="s">
        <v>90</v>
      </c>
      <c r="DC3" s="375"/>
      <c r="DD3" s="375"/>
      <c r="DE3" s="375"/>
      <c r="DF3" s="375"/>
      <c r="DG3" s="375"/>
      <c r="DH3" s="375"/>
      <c r="DI3" s="380"/>
    </row>
    <row r="4" spans="1:119" ht="18.75" customHeight="1" x14ac:dyDescent="0.15">
      <c r="A4" s="171"/>
      <c r="B4" s="362"/>
      <c r="C4" s="363"/>
      <c r="D4" s="363"/>
      <c r="E4" s="364"/>
      <c r="F4" s="364"/>
      <c r="G4" s="364"/>
      <c r="H4" s="364"/>
      <c r="I4" s="364"/>
      <c r="J4" s="364"/>
      <c r="K4" s="364"/>
      <c r="L4" s="364"/>
      <c r="M4" s="364"/>
      <c r="N4" s="364"/>
      <c r="O4" s="364"/>
      <c r="P4" s="364"/>
      <c r="Q4" s="364"/>
      <c r="R4" s="370"/>
      <c r="S4" s="370"/>
      <c r="T4" s="370"/>
      <c r="U4" s="370"/>
      <c r="V4" s="371"/>
      <c r="W4" s="376"/>
      <c r="X4" s="377"/>
      <c r="Y4" s="377"/>
      <c r="Z4" s="377"/>
      <c r="AA4" s="377"/>
      <c r="AB4" s="363"/>
      <c r="AC4" s="370"/>
      <c r="AD4" s="377"/>
      <c r="AE4" s="377"/>
      <c r="AF4" s="377"/>
      <c r="AG4" s="377"/>
      <c r="AH4" s="377"/>
      <c r="AI4" s="377"/>
      <c r="AJ4" s="377"/>
      <c r="AK4" s="377"/>
      <c r="AL4" s="381"/>
      <c r="AM4" s="378"/>
      <c r="AN4" s="379"/>
      <c r="AO4" s="379"/>
      <c r="AP4" s="379"/>
      <c r="AQ4" s="379"/>
      <c r="AR4" s="379"/>
      <c r="AS4" s="379"/>
      <c r="AT4" s="379"/>
      <c r="AU4" s="379"/>
      <c r="AV4" s="379"/>
      <c r="AW4" s="379"/>
      <c r="AX4" s="382"/>
      <c r="AY4" s="386" t="s">
        <v>91</v>
      </c>
      <c r="AZ4" s="387"/>
      <c r="BA4" s="387"/>
      <c r="BB4" s="387"/>
      <c r="BC4" s="387"/>
      <c r="BD4" s="387"/>
      <c r="BE4" s="387"/>
      <c r="BF4" s="387"/>
      <c r="BG4" s="387"/>
      <c r="BH4" s="387"/>
      <c r="BI4" s="387"/>
      <c r="BJ4" s="387"/>
      <c r="BK4" s="387"/>
      <c r="BL4" s="387"/>
      <c r="BM4" s="388"/>
      <c r="BN4" s="389">
        <v>39002738</v>
      </c>
      <c r="BO4" s="390"/>
      <c r="BP4" s="390"/>
      <c r="BQ4" s="390"/>
      <c r="BR4" s="390"/>
      <c r="BS4" s="390"/>
      <c r="BT4" s="390"/>
      <c r="BU4" s="391"/>
      <c r="BV4" s="389">
        <v>42468653</v>
      </c>
      <c r="BW4" s="390"/>
      <c r="BX4" s="390"/>
      <c r="BY4" s="390"/>
      <c r="BZ4" s="390"/>
      <c r="CA4" s="390"/>
      <c r="CB4" s="390"/>
      <c r="CC4" s="391"/>
      <c r="CD4" s="392" t="s">
        <v>92</v>
      </c>
      <c r="CE4" s="393"/>
      <c r="CF4" s="393"/>
      <c r="CG4" s="393"/>
      <c r="CH4" s="393"/>
      <c r="CI4" s="393"/>
      <c r="CJ4" s="393"/>
      <c r="CK4" s="393"/>
      <c r="CL4" s="393"/>
      <c r="CM4" s="393"/>
      <c r="CN4" s="393"/>
      <c r="CO4" s="393"/>
      <c r="CP4" s="393"/>
      <c r="CQ4" s="393"/>
      <c r="CR4" s="393"/>
      <c r="CS4" s="394"/>
      <c r="CT4" s="395">
        <v>9.1</v>
      </c>
      <c r="CU4" s="396"/>
      <c r="CV4" s="396"/>
      <c r="CW4" s="396"/>
      <c r="CX4" s="396"/>
      <c r="CY4" s="396"/>
      <c r="CZ4" s="396"/>
      <c r="DA4" s="397"/>
      <c r="DB4" s="395">
        <v>8</v>
      </c>
      <c r="DC4" s="396"/>
      <c r="DD4" s="396"/>
      <c r="DE4" s="396"/>
      <c r="DF4" s="396"/>
      <c r="DG4" s="396"/>
      <c r="DH4" s="396"/>
      <c r="DI4" s="397"/>
    </row>
    <row r="5" spans="1:119" ht="18.75" customHeight="1" x14ac:dyDescent="0.15">
      <c r="A5" s="171"/>
      <c r="B5" s="365"/>
      <c r="C5" s="366"/>
      <c r="D5" s="366"/>
      <c r="E5" s="367"/>
      <c r="F5" s="367"/>
      <c r="G5" s="367"/>
      <c r="H5" s="367"/>
      <c r="I5" s="367"/>
      <c r="J5" s="367"/>
      <c r="K5" s="367"/>
      <c r="L5" s="367"/>
      <c r="M5" s="367"/>
      <c r="N5" s="367"/>
      <c r="O5" s="367"/>
      <c r="P5" s="367"/>
      <c r="Q5" s="367"/>
      <c r="R5" s="372"/>
      <c r="S5" s="372"/>
      <c r="T5" s="372"/>
      <c r="U5" s="372"/>
      <c r="V5" s="373"/>
      <c r="W5" s="378"/>
      <c r="X5" s="379"/>
      <c r="Y5" s="379"/>
      <c r="Z5" s="379"/>
      <c r="AA5" s="379"/>
      <c r="AB5" s="366"/>
      <c r="AC5" s="372"/>
      <c r="AD5" s="379"/>
      <c r="AE5" s="379"/>
      <c r="AF5" s="379"/>
      <c r="AG5" s="379"/>
      <c r="AH5" s="379"/>
      <c r="AI5" s="379"/>
      <c r="AJ5" s="379"/>
      <c r="AK5" s="379"/>
      <c r="AL5" s="382"/>
      <c r="AM5" s="398" t="s">
        <v>93</v>
      </c>
      <c r="AN5" s="399"/>
      <c r="AO5" s="399"/>
      <c r="AP5" s="399"/>
      <c r="AQ5" s="399"/>
      <c r="AR5" s="399"/>
      <c r="AS5" s="399"/>
      <c r="AT5" s="400"/>
      <c r="AU5" s="401" t="s">
        <v>94</v>
      </c>
      <c r="AV5" s="402"/>
      <c r="AW5" s="402"/>
      <c r="AX5" s="402"/>
      <c r="AY5" s="403" t="s">
        <v>95</v>
      </c>
      <c r="AZ5" s="404"/>
      <c r="BA5" s="404"/>
      <c r="BB5" s="404"/>
      <c r="BC5" s="404"/>
      <c r="BD5" s="404"/>
      <c r="BE5" s="404"/>
      <c r="BF5" s="404"/>
      <c r="BG5" s="404"/>
      <c r="BH5" s="404"/>
      <c r="BI5" s="404"/>
      <c r="BJ5" s="404"/>
      <c r="BK5" s="404"/>
      <c r="BL5" s="404"/>
      <c r="BM5" s="405"/>
      <c r="BN5" s="352">
        <v>36836472</v>
      </c>
      <c r="BO5" s="353"/>
      <c r="BP5" s="353"/>
      <c r="BQ5" s="353"/>
      <c r="BR5" s="353"/>
      <c r="BS5" s="353"/>
      <c r="BT5" s="353"/>
      <c r="BU5" s="354"/>
      <c r="BV5" s="352">
        <v>40476893</v>
      </c>
      <c r="BW5" s="353"/>
      <c r="BX5" s="353"/>
      <c r="BY5" s="353"/>
      <c r="BZ5" s="353"/>
      <c r="CA5" s="353"/>
      <c r="CB5" s="353"/>
      <c r="CC5" s="354"/>
      <c r="CD5" s="355" t="s">
        <v>96</v>
      </c>
      <c r="CE5" s="356"/>
      <c r="CF5" s="356"/>
      <c r="CG5" s="356"/>
      <c r="CH5" s="356"/>
      <c r="CI5" s="356"/>
      <c r="CJ5" s="356"/>
      <c r="CK5" s="356"/>
      <c r="CL5" s="356"/>
      <c r="CM5" s="356"/>
      <c r="CN5" s="356"/>
      <c r="CO5" s="356"/>
      <c r="CP5" s="356"/>
      <c r="CQ5" s="356"/>
      <c r="CR5" s="356"/>
      <c r="CS5" s="357"/>
      <c r="CT5" s="349">
        <v>87.2</v>
      </c>
      <c r="CU5" s="350"/>
      <c r="CV5" s="350"/>
      <c r="CW5" s="350"/>
      <c r="CX5" s="350"/>
      <c r="CY5" s="350"/>
      <c r="CZ5" s="350"/>
      <c r="DA5" s="351"/>
      <c r="DB5" s="349">
        <v>91.6</v>
      </c>
      <c r="DC5" s="350"/>
      <c r="DD5" s="350"/>
      <c r="DE5" s="350"/>
      <c r="DF5" s="350"/>
      <c r="DG5" s="350"/>
      <c r="DH5" s="350"/>
      <c r="DI5" s="351"/>
    </row>
    <row r="6" spans="1:119" ht="18.75" customHeight="1" x14ac:dyDescent="0.15">
      <c r="A6" s="171"/>
      <c r="B6" s="406" t="s">
        <v>97</v>
      </c>
      <c r="C6" s="407"/>
      <c r="D6" s="407"/>
      <c r="E6" s="408"/>
      <c r="F6" s="408"/>
      <c r="G6" s="408"/>
      <c r="H6" s="408"/>
      <c r="I6" s="408"/>
      <c r="J6" s="408"/>
      <c r="K6" s="408"/>
      <c r="L6" s="408" t="s">
        <v>98</v>
      </c>
      <c r="M6" s="408"/>
      <c r="N6" s="408"/>
      <c r="O6" s="408"/>
      <c r="P6" s="408"/>
      <c r="Q6" s="408"/>
      <c r="R6" s="412"/>
      <c r="S6" s="412"/>
      <c r="T6" s="412"/>
      <c r="U6" s="412"/>
      <c r="V6" s="413"/>
      <c r="W6" s="416" t="s">
        <v>99</v>
      </c>
      <c r="X6" s="417"/>
      <c r="Y6" s="417"/>
      <c r="Z6" s="417"/>
      <c r="AA6" s="417"/>
      <c r="AB6" s="407"/>
      <c r="AC6" s="420" t="s">
        <v>100</v>
      </c>
      <c r="AD6" s="421"/>
      <c r="AE6" s="421"/>
      <c r="AF6" s="421"/>
      <c r="AG6" s="421"/>
      <c r="AH6" s="421"/>
      <c r="AI6" s="421"/>
      <c r="AJ6" s="421"/>
      <c r="AK6" s="421"/>
      <c r="AL6" s="422"/>
      <c r="AM6" s="398" t="s">
        <v>101</v>
      </c>
      <c r="AN6" s="399"/>
      <c r="AO6" s="399"/>
      <c r="AP6" s="399"/>
      <c r="AQ6" s="399"/>
      <c r="AR6" s="399"/>
      <c r="AS6" s="399"/>
      <c r="AT6" s="400"/>
      <c r="AU6" s="401" t="s">
        <v>94</v>
      </c>
      <c r="AV6" s="402"/>
      <c r="AW6" s="402"/>
      <c r="AX6" s="402"/>
      <c r="AY6" s="403" t="s">
        <v>102</v>
      </c>
      <c r="AZ6" s="404"/>
      <c r="BA6" s="404"/>
      <c r="BB6" s="404"/>
      <c r="BC6" s="404"/>
      <c r="BD6" s="404"/>
      <c r="BE6" s="404"/>
      <c r="BF6" s="404"/>
      <c r="BG6" s="404"/>
      <c r="BH6" s="404"/>
      <c r="BI6" s="404"/>
      <c r="BJ6" s="404"/>
      <c r="BK6" s="404"/>
      <c r="BL6" s="404"/>
      <c r="BM6" s="405"/>
      <c r="BN6" s="352">
        <v>2166266</v>
      </c>
      <c r="BO6" s="353"/>
      <c r="BP6" s="353"/>
      <c r="BQ6" s="353"/>
      <c r="BR6" s="353"/>
      <c r="BS6" s="353"/>
      <c r="BT6" s="353"/>
      <c r="BU6" s="354"/>
      <c r="BV6" s="352">
        <v>1991760</v>
      </c>
      <c r="BW6" s="353"/>
      <c r="BX6" s="353"/>
      <c r="BY6" s="353"/>
      <c r="BZ6" s="353"/>
      <c r="CA6" s="353"/>
      <c r="CB6" s="353"/>
      <c r="CC6" s="354"/>
      <c r="CD6" s="355" t="s">
        <v>103</v>
      </c>
      <c r="CE6" s="356"/>
      <c r="CF6" s="356"/>
      <c r="CG6" s="356"/>
      <c r="CH6" s="356"/>
      <c r="CI6" s="356"/>
      <c r="CJ6" s="356"/>
      <c r="CK6" s="356"/>
      <c r="CL6" s="356"/>
      <c r="CM6" s="356"/>
      <c r="CN6" s="356"/>
      <c r="CO6" s="356"/>
      <c r="CP6" s="356"/>
      <c r="CQ6" s="356"/>
      <c r="CR6" s="356"/>
      <c r="CS6" s="357"/>
      <c r="CT6" s="429">
        <v>91.3</v>
      </c>
      <c r="CU6" s="430"/>
      <c r="CV6" s="430"/>
      <c r="CW6" s="430"/>
      <c r="CX6" s="430"/>
      <c r="CY6" s="430"/>
      <c r="CZ6" s="430"/>
      <c r="DA6" s="431"/>
      <c r="DB6" s="429">
        <v>95.4</v>
      </c>
      <c r="DC6" s="430"/>
      <c r="DD6" s="430"/>
      <c r="DE6" s="430"/>
      <c r="DF6" s="430"/>
      <c r="DG6" s="430"/>
      <c r="DH6" s="430"/>
      <c r="DI6" s="431"/>
    </row>
    <row r="7" spans="1:119" ht="18.75" customHeight="1" x14ac:dyDescent="0.15">
      <c r="A7" s="171"/>
      <c r="B7" s="362"/>
      <c r="C7" s="363"/>
      <c r="D7" s="363"/>
      <c r="E7" s="364"/>
      <c r="F7" s="364"/>
      <c r="G7" s="364"/>
      <c r="H7" s="364"/>
      <c r="I7" s="364"/>
      <c r="J7" s="364"/>
      <c r="K7" s="364"/>
      <c r="L7" s="364"/>
      <c r="M7" s="364"/>
      <c r="N7" s="364"/>
      <c r="O7" s="364"/>
      <c r="P7" s="364"/>
      <c r="Q7" s="364"/>
      <c r="R7" s="370"/>
      <c r="S7" s="370"/>
      <c r="T7" s="370"/>
      <c r="U7" s="370"/>
      <c r="V7" s="371"/>
      <c r="W7" s="376"/>
      <c r="X7" s="377"/>
      <c r="Y7" s="377"/>
      <c r="Z7" s="377"/>
      <c r="AA7" s="377"/>
      <c r="AB7" s="363"/>
      <c r="AC7" s="423"/>
      <c r="AD7" s="424"/>
      <c r="AE7" s="424"/>
      <c r="AF7" s="424"/>
      <c r="AG7" s="424"/>
      <c r="AH7" s="424"/>
      <c r="AI7" s="424"/>
      <c r="AJ7" s="424"/>
      <c r="AK7" s="424"/>
      <c r="AL7" s="425"/>
      <c r="AM7" s="398" t="s">
        <v>104</v>
      </c>
      <c r="AN7" s="399"/>
      <c r="AO7" s="399"/>
      <c r="AP7" s="399"/>
      <c r="AQ7" s="399"/>
      <c r="AR7" s="399"/>
      <c r="AS7" s="399"/>
      <c r="AT7" s="400"/>
      <c r="AU7" s="401" t="s">
        <v>94</v>
      </c>
      <c r="AV7" s="402"/>
      <c r="AW7" s="402"/>
      <c r="AX7" s="402"/>
      <c r="AY7" s="403" t="s">
        <v>105</v>
      </c>
      <c r="AZ7" s="404"/>
      <c r="BA7" s="404"/>
      <c r="BB7" s="404"/>
      <c r="BC7" s="404"/>
      <c r="BD7" s="404"/>
      <c r="BE7" s="404"/>
      <c r="BF7" s="404"/>
      <c r="BG7" s="404"/>
      <c r="BH7" s="404"/>
      <c r="BI7" s="404"/>
      <c r="BJ7" s="404"/>
      <c r="BK7" s="404"/>
      <c r="BL7" s="404"/>
      <c r="BM7" s="405"/>
      <c r="BN7" s="352">
        <v>223815</v>
      </c>
      <c r="BO7" s="353"/>
      <c r="BP7" s="353"/>
      <c r="BQ7" s="353"/>
      <c r="BR7" s="353"/>
      <c r="BS7" s="353"/>
      <c r="BT7" s="353"/>
      <c r="BU7" s="354"/>
      <c r="BV7" s="352">
        <v>359826</v>
      </c>
      <c r="BW7" s="353"/>
      <c r="BX7" s="353"/>
      <c r="BY7" s="353"/>
      <c r="BZ7" s="353"/>
      <c r="CA7" s="353"/>
      <c r="CB7" s="353"/>
      <c r="CC7" s="354"/>
      <c r="CD7" s="355" t="s">
        <v>106</v>
      </c>
      <c r="CE7" s="356"/>
      <c r="CF7" s="356"/>
      <c r="CG7" s="356"/>
      <c r="CH7" s="356"/>
      <c r="CI7" s="356"/>
      <c r="CJ7" s="356"/>
      <c r="CK7" s="356"/>
      <c r="CL7" s="356"/>
      <c r="CM7" s="356"/>
      <c r="CN7" s="356"/>
      <c r="CO7" s="356"/>
      <c r="CP7" s="356"/>
      <c r="CQ7" s="356"/>
      <c r="CR7" s="356"/>
      <c r="CS7" s="357"/>
      <c r="CT7" s="352">
        <v>21457353</v>
      </c>
      <c r="CU7" s="353"/>
      <c r="CV7" s="353"/>
      <c r="CW7" s="353"/>
      <c r="CX7" s="353"/>
      <c r="CY7" s="353"/>
      <c r="CZ7" s="353"/>
      <c r="DA7" s="354"/>
      <c r="DB7" s="352">
        <v>20459041</v>
      </c>
      <c r="DC7" s="353"/>
      <c r="DD7" s="353"/>
      <c r="DE7" s="353"/>
      <c r="DF7" s="353"/>
      <c r="DG7" s="353"/>
      <c r="DH7" s="353"/>
      <c r="DI7" s="354"/>
    </row>
    <row r="8" spans="1:119" ht="18.75" customHeight="1" thickBot="1" x14ac:dyDescent="0.2">
      <c r="A8" s="171"/>
      <c r="B8" s="409"/>
      <c r="C8" s="410"/>
      <c r="D8" s="410"/>
      <c r="E8" s="411"/>
      <c r="F8" s="411"/>
      <c r="G8" s="411"/>
      <c r="H8" s="411"/>
      <c r="I8" s="411"/>
      <c r="J8" s="411"/>
      <c r="K8" s="411"/>
      <c r="L8" s="411"/>
      <c r="M8" s="411"/>
      <c r="N8" s="411"/>
      <c r="O8" s="411"/>
      <c r="P8" s="411"/>
      <c r="Q8" s="411"/>
      <c r="R8" s="414"/>
      <c r="S8" s="414"/>
      <c r="T8" s="414"/>
      <c r="U8" s="414"/>
      <c r="V8" s="415"/>
      <c r="W8" s="418"/>
      <c r="X8" s="419"/>
      <c r="Y8" s="419"/>
      <c r="Z8" s="419"/>
      <c r="AA8" s="419"/>
      <c r="AB8" s="410"/>
      <c r="AC8" s="426"/>
      <c r="AD8" s="427"/>
      <c r="AE8" s="427"/>
      <c r="AF8" s="427"/>
      <c r="AG8" s="427"/>
      <c r="AH8" s="427"/>
      <c r="AI8" s="427"/>
      <c r="AJ8" s="427"/>
      <c r="AK8" s="427"/>
      <c r="AL8" s="428"/>
      <c r="AM8" s="398" t="s">
        <v>107</v>
      </c>
      <c r="AN8" s="399"/>
      <c r="AO8" s="399"/>
      <c r="AP8" s="399"/>
      <c r="AQ8" s="399"/>
      <c r="AR8" s="399"/>
      <c r="AS8" s="399"/>
      <c r="AT8" s="400"/>
      <c r="AU8" s="401" t="s">
        <v>94</v>
      </c>
      <c r="AV8" s="402"/>
      <c r="AW8" s="402"/>
      <c r="AX8" s="402"/>
      <c r="AY8" s="403" t="s">
        <v>108</v>
      </c>
      <c r="AZ8" s="404"/>
      <c r="BA8" s="404"/>
      <c r="BB8" s="404"/>
      <c r="BC8" s="404"/>
      <c r="BD8" s="404"/>
      <c r="BE8" s="404"/>
      <c r="BF8" s="404"/>
      <c r="BG8" s="404"/>
      <c r="BH8" s="404"/>
      <c r="BI8" s="404"/>
      <c r="BJ8" s="404"/>
      <c r="BK8" s="404"/>
      <c r="BL8" s="404"/>
      <c r="BM8" s="405"/>
      <c r="BN8" s="352">
        <v>1942451</v>
      </c>
      <c r="BO8" s="353"/>
      <c r="BP8" s="353"/>
      <c r="BQ8" s="353"/>
      <c r="BR8" s="353"/>
      <c r="BS8" s="353"/>
      <c r="BT8" s="353"/>
      <c r="BU8" s="354"/>
      <c r="BV8" s="352">
        <v>1631934</v>
      </c>
      <c r="BW8" s="353"/>
      <c r="BX8" s="353"/>
      <c r="BY8" s="353"/>
      <c r="BZ8" s="353"/>
      <c r="CA8" s="353"/>
      <c r="CB8" s="353"/>
      <c r="CC8" s="354"/>
      <c r="CD8" s="355" t="s">
        <v>109</v>
      </c>
      <c r="CE8" s="356"/>
      <c r="CF8" s="356"/>
      <c r="CG8" s="356"/>
      <c r="CH8" s="356"/>
      <c r="CI8" s="356"/>
      <c r="CJ8" s="356"/>
      <c r="CK8" s="356"/>
      <c r="CL8" s="356"/>
      <c r="CM8" s="356"/>
      <c r="CN8" s="356"/>
      <c r="CO8" s="356"/>
      <c r="CP8" s="356"/>
      <c r="CQ8" s="356"/>
      <c r="CR8" s="356"/>
      <c r="CS8" s="357"/>
      <c r="CT8" s="432">
        <v>0.43</v>
      </c>
      <c r="CU8" s="433"/>
      <c r="CV8" s="433"/>
      <c r="CW8" s="433"/>
      <c r="CX8" s="433"/>
      <c r="CY8" s="433"/>
      <c r="CZ8" s="433"/>
      <c r="DA8" s="434"/>
      <c r="DB8" s="432">
        <v>0.44</v>
      </c>
      <c r="DC8" s="433"/>
      <c r="DD8" s="433"/>
      <c r="DE8" s="433"/>
      <c r="DF8" s="433"/>
      <c r="DG8" s="433"/>
      <c r="DH8" s="433"/>
      <c r="DI8" s="434"/>
    </row>
    <row r="9" spans="1:119" ht="18.75" customHeight="1" thickBot="1" x14ac:dyDescent="0.2">
      <c r="A9" s="171"/>
      <c r="B9" s="383" t="s">
        <v>110</v>
      </c>
      <c r="C9" s="384"/>
      <c r="D9" s="384"/>
      <c r="E9" s="384"/>
      <c r="F9" s="384"/>
      <c r="G9" s="384"/>
      <c r="H9" s="384"/>
      <c r="I9" s="384"/>
      <c r="J9" s="384"/>
      <c r="K9" s="435"/>
      <c r="L9" s="436" t="s">
        <v>111</v>
      </c>
      <c r="M9" s="437"/>
      <c r="N9" s="437"/>
      <c r="O9" s="437"/>
      <c r="P9" s="437"/>
      <c r="Q9" s="438"/>
      <c r="R9" s="439">
        <v>61471</v>
      </c>
      <c r="S9" s="440"/>
      <c r="T9" s="440"/>
      <c r="U9" s="440"/>
      <c r="V9" s="441"/>
      <c r="W9" s="374" t="s">
        <v>112</v>
      </c>
      <c r="X9" s="375"/>
      <c r="Y9" s="375"/>
      <c r="Z9" s="375"/>
      <c r="AA9" s="375"/>
      <c r="AB9" s="375"/>
      <c r="AC9" s="375"/>
      <c r="AD9" s="375"/>
      <c r="AE9" s="375"/>
      <c r="AF9" s="375"/>
      <c r="AG9" s="375"/>
      <c r="AH9" s="375"/>
      <c r="AI9" s="375"/>
      <c r="AJ9" s="375"/>
      <c r="AK9" s="375"/>
      <c r="AL9" s="380"/>
      <c r="AM9" s="398" t="s">
        <v>113</v>
      </c>
      <c r="AN9" s="399"/>
      <c r="AO9" s="399"/>
      <c r="AP9" s="399"/>
      <c r="AQ9" s="399"/>
      <c r="AR9" s="399"/>
      <c r="AS9" s="399"/>
      <c r="AT9" s="400"/>
      <c r="AU9" s="401" t="s">
        <v>94</v>
      </c>
      <c r="AV9" s="402"/>
      <c r="AW9" s="402"/>
      <c r="AX9" s="402"/>
      <c r="AY9" s="403" t="s">
        <v>114</v>
      </c>
      <c r="AZ9" s="404"/>
      <c r="BA9" s="404"/>
      <c r="BB9" s="404"/>
      <c r="BC9" s="404"/>
      <c r="BD9" s="404"/>
      <c r="BE9" s="404"/>
      <c r="BF9" s="404"/>
      <c r="BG9" s="404"/>
      <c r="BH9" s="404"/>
      <c r="BI9" s="404"/>
      <c r="BJ9" s="404"/>
      <c r="BK9" s="404"/>
      <c r="BL9" s="404"/>
      <c r="BM9" s="405"/>
      <c r="BN9" s="352">
        <v>310517</v>
      </c>
      <c r="BO9" s="353"/>
      <c r="BP9" s="353"/>
      <c r="BQ9" s="353"/>
      <c r="BR9" s="353"/>
      <c r="BS9" s="353"/>
      <c r="BT9" s="353"/>
      <c r="BU9" s="354"/>
      <c r="BV9" s="352">
        <v>416830</v>
      </c>
      <c r="BW9" s="353"/>
      <c r="BX9" s="353"/>
      <c r="BY9" s="353"/>
      <c r="BZ9" s="353"/>
      <c r="CA9" s="353"/>
      <c r="CB9" s="353"/>
      <c r="CC9" s="354"/>
      <c r="CD9" s="355" t="s">
        <v>115</v>
      </c>
      <c r="CE9" s="356"/>
      <c r="CF9" s="356"/>
      <c r="CG9" s="356"/>
      <c r="CH9" s="356"/>
      <c r="CI9" s="356"/>
      <c r="CJ9" s="356"/>
      <c r="CK9" s="356"/>
      <c r="CL9" s="356"/>
      <c r="CM9" s="356"/>
      <c r="CN9" s="356"/>
      <c r="CO9" s="356"/>
      <c r="CP9" s="356"/>
      <c r="CQ9" s="356"/>
      <c r="CR9" s="356"/>
      <c r="CS9" s="357"/>
      <c r="CT9" s="349">
        <v>18.600000000000001</v>
      </c>
      <c r="CU9" s="350"/>
      <c r="CV9" s="350"/>
      <c r="CW9" s="350"/>
      <c r="CX9" s="350"/>
      <c r="CY9" s="350"/>
      <c r="CZ9" s="350"/>
      <c r="DA9" s="351"/>
      <c r="DB9" s="349">
        <v>17.2</v>
      </c>
      <c r="DC9" s="350"/>
      <c r="DD9" s="350"/>
      <c r="DE9" s="350"/>
      <c r="DF9" s="350"/>
      <c r="DG9" s="350"/>
      <c r="DH9" s="350"/>
      <c r="DI9" s="351"/>
    </row>
    <row r="10" spans="1:119" ht="18.75" customHeight="1" thickBot="1" x14ac:dyDescent="0.2">
      <c r="A10" s="171"/>
      <c r="B10" s="383"/>
      <c r="C10" s="384"/>
      <c r="D10" s="384"/>
      <c r="E10" s="384"/>
      <c r="F10" s="384"/>
      <c r="G10" s="384"/>
      <c r="H10" s="384"/>
      <c r="I10" s="384"/>
      <c r="J10" s="384"/>
      <c r="K10" s="435"/>
      <c r="L10" s="442" t="s">
        <v>116</v>
      </c>
      <c r="M10" s="399"/>
      <c r="N10" s="399"/>
      <c r="O10" s="399"/>
      <c r="P10" s="399"/>
      <c r="Q10" s="400"/>
      <c r="R10" s="443">
        <v>64660</v>
      </c>
      <c r="S10" s="444"/>
      <c r="T10" s="444"/>
      <c r="U10" s="444"/>
      <c r="V10" s="445"/>
      <c r="W10" s="376"/>
      <c r="X10" s="377"/>
      <c r="Y10" s="377"/>
      <c r="Z10" s="377"/>
      <c r="AA10" s="377"/>
      <c r="AB10" s="377"/>
      <c r="AC10" s="377"/>
      <c r="AD10" s="377"/>
      <c r="AE10" s="377"/>
      <c r="AF10" s="377"/>
      <c r="AG10" s="377"/>
      <c r="AH10" s="377"/>
      <c r="AI10" s="377"/>
      <c r="AJ10" s="377"/>
      <c r="AK10" s="377"/>
      <c r="AL10" s="381"/>
      <c r="AM10" s="398" t="s">
        <v>117</v>
      </c>
      <c r="AN10" s="399"/>
      <c r="AO10" s="399"/>
      <c r="AP10" s="399"/>
      <c r="AQ10" s="399"/>
      <c r="AR10" s="399"/>
      <c r="AS10" s="399"/>
      <c r="AT10" s="400"/>
      <c r="AU10" s="401" t="s">
        <v>118</v>
      </c>
      <c r="AV10" s="402"/>
      <c r="AW10" s="402"/>
      <c r="AX10" s="402"/>
      <c r="AY10" s="403" t="s">
        <v>119</v>
      </c>
      <c r="AZ10" s="404"/>
      <c r="BA10" s="404"/>
      <c r="BB10" s="404"/>
      <c r="BC10" s="404"/>
      <c r="BD10" s="404"/>
      <c r="BE10" s="404"/>
      <c r="BF10" s="404"/>
      <c r="BG10" s="404"/>
      <c r="BH10" s="404"/>
      <c r="BI10" s="404"/>
      <c r="BJ10" s="404"/>
      <c r="BK10" s="404"/>
      <c r="BL10" s="404"/>
      <c r="BM10" s="405"/>
      <c r="BN10" s="352">
        <v>10540</v>
      </c>
      <c r="BO10" s="353"/>
      <c r="BP10" s="353"/>
      <c r="BQ10" s="353"/>
      <c r="BR10" s="353"/>
      <c r="BS10" s="353"/>
      <c r="BT10" s="353"/>
      <c r="BU10" s="354"/>
      <c r="BV10" s="352">
        <v>17537</v>
      </c>
      <c r="BW10" s="353"/>
      <c r="BX10" s="353"/>
      <c r="BY10" s="353"/>
      <c r="BZ10" s="353"/>
      <c r="CA10" s="353"/>
      <c r="CB10" s="353"/>
      <c r="CC10" s="354"/>
      <c r="CD10" s="339" t="s">
        <v>120</v>
      </c>
      <c r="CE10" s="340"/>
      <c r="CF10" s="340"/>
      <c r="CG10" s="340"/>
      <c r="CH10" s="340"/>
      <c r="CI10" s="340"/>
      <c r="CJ10" s="340"/>
      <c r="CK10" s="340"/>
      <c r="CL10" s="340"/>
      <c r="CM10" s="340"/>
      <c r="CN10" s="340"/>
      <c r="CO10" s="340"/>
      <c r="CP10" s="340"/>
      <c r="CQ10" s="340"/>
      <c r="CR10" s="340"/>
      <c r="CS10" s="341"/>
      <c r="CT10" s="174"/>
      <c r="CU10" s="175"/>
      <c r="CV10" s="175"/>
      <c r="CW10" s="175"/>
      <c r="CX10" s="175"/>
      <c r="CY10" s="175"/>
      <c r="CZ10" s="175"/>
      <c r="DA10" s="176"/>
      <c r="DB10" s="174"/>
      <c r="DC10" s="175"/>
      <c r="DD10" s="175"/>
      <c r="DE10" s="175"/>
      <c r="DF10" s="175"/>
      <c r="DG10" s="175"/>
      <c r="DH10" s="175"/>
      <c r="DI10" s="176"/>
    </row>
    <row r="11" spans="1:119" ht="18.75" customHeight="1" thickBot="1" x14ac:dyDescent="0.2">
      <c r="A11" s="171"/>
      <c r="B11" s="383"/>
      <c r="C11" s="384"/>
      <c r="D11" s="384"/>
      <c r="E11" s="384"/>
      <c r="F11" s="384"/>
      <c r="G11" s="384"/>
      <c r="H11" s="384"/>
      <c r="I11" s="384"/>
      <c r="J11" s="384"/>
      <c r="K11" s="435"/>
      <c r="L11" s="446" t="s">
        <v>121</v>
      </c>
      <c r="M11" s="447"/>
      <c r="N11" s="447"/>
      <c r="O11" s="447"/>
      <c r="P11" s="447"/>
      <c r="Q11" s="448"/>
      <c r="R11" s="449" t="s">
        <v>122</v>
      </c>
      <c r="S11" s="450"/>
      <c r="T11" s="450"/>
      <c r="U11" s="450"/>
      <c r="V11" s="451"/>
      <c r="W11" s="376"/>
      <c r="X11" s="377"/>
      <c r="Y11" s="377"/>
      <c r="Z11" s="377"/>
      <c r="AA11" s="377"/>
      <c r="AB11" s="377"/>
      <c r="AC11" s="377"/>
      <c r="AD11" s="377"/>
      <c r="AE11" s="377"/>
      <c r="AF11" s="377"/>
      <c r="AG11" s="377"/>
      <c r="AH11" s="377"/>
      <c r="AI11" s="377"/>
      <c r="AJ11" s="377"/>
      <c r="AK11" s="377"/>
      <c r="AL11" s="381"/>
      <c r="AM11" s="398" t="s">
        <v>123</v>
      </c>
      <c r="AN11" s="399"/>
      <c r="AO11" s="399"/>
      <c r="AP11" s="399"/>
      <c r="AQ11" s="399"/>
      <c r="AR11" s="399"/>
      <c r="AS11" s="399"/>
      <c r="AT11" s="400"/>
      <c r="AU11" s="401" t="s">
        <v>118</v>
      </c>
      <c r="AV11" s="402"/>
      <c r="AW11" s="402"/>
      <c r="AX11" s="402"/>
      <c r="AY11" s="403" t="s">
        <v>124</v>
      </c>
      <c r="AZ11" s="404"/>
      <c r="BA11" s="404"/>
      <c r="BB11" s="404"/>
      <c r="BC11" s="404"/>
      <c r="BD11" s="404"/>
      <c r="BE11" s="404"/>
      <c r="BF11" s="404"/>
      <c r="BG11" s="404"/>
      <c r="BH11" s="404"/>
      <c r="BI11" s="404"/>
      <c r="BJ11" s="404"/>
      <c r="BK11" s="404"/>
      <c r="BL11" s="404"/>
      <c r="BM11" s="405"/>
      <c r="BN11" s="352">
        <v>650000</v>
      </c>
      <c r="BO11" s="353"/>
      <c r="BP11" s="353"/>
      <c r="BQ11" s="353"/>
      <c r="BR11" s="353"/>
      <c r="BS11" s="353"/>
      <c r="BT11" s="353"/>
      <c r="BU11" s="354"/>
      <c r="BV11" s="352">
        <v>0</v>
      </c>
      <c r="BW11" s="353"/>
      <c r="BX11" s="353"/>
      <c r="BY11" s="353"/>
      <c r="BZ11" s="353"/>
      <c r="CA11" s="353"/>
      <c r="CB11" s="353"/>
      <c r="CC11" s="354"/>
      <c r="CD11" s="355" t="s">
        <v>125</v>
      </c>
      <c r="CE11" s="356"/>
      <c r="CF11" s="356"/>
      <c r="CG11" s="356"/>
      <c r="CH11" s="356"/>
      <c r="CI11" s="356"/>
      <c r="CJ11" s="356"/>
      <c r="CK11" s="356"/>
      <c r="CL11" s="356"/>
      <c r="CM11" s="356"/>
      <c r="CN11" s="356"/>
      <c r="CO11" s="356"/>
      <c r="CP11" s="356"/>
      <c r="CQ11" s="356"/>
      <c r="CR11" s="356"/>
      <c r="CS11" s="357"/>
      <c r="CT11" s="432" t="s">
        <v>126</v>
      </c>
      <c r="CU11" s="433"/>
      <c r="CV11" s="433"/>
      <c r="CW11" s="433"/>
      <c r="CX11" s="433"/>
      <c r="CY11" s="433"/>
      <c r="CZ11" s="433"/>
      <c r="DA11" s="434"/>
      <c r="DB11" s="432" t="s">
        <v>126</v>
      </c>
      <c r="DC11" s="433"/>
      <c r="DD11" s="433"/>
      <c r="DE11" s="433"/>
      <c r="DF11" s="433"/>
      <c r="DG11" s="433"/>
      <c r="DH11" s="433"/>
      <c r="DI11" s="434"/>
    </row>
    <row r="12" spans="1:119" ht="18.75" customHeight="1" x14ac:dyDescent="0.15">
      <c r="A12" s="171"/>
      <c r="B12" s="466" t="s">
        <v>127</v>
      </c>
      <c r="C12" s="467"/>
      <c r="D12" s="467"/>
      <c r="E12" s="467"/>
      <c r="F12" s="467"/>
      <c r="G12" s="467"/>
      <c r="H12" s="467"/>
      <c r="I12" s="467"/>
      <c r="J12" s="467"/>
      <c r="K12" s="468"/>
      <c r="L12" s="475" t="s">
        <v>128</v>
      </c>
      <c r="M12" s="476"/>
      <c r="N12" s="476"/>
      <c r="O12" s="476"/>
      <c r="P12" s="476"/>
      <c r="Q12" s="477"/>
      <c r="R12" s="478">
        <v>62411</v>
      </c>
      <c r="S12" s="479"/>
      <c r="T12" s="479"/>
      <c r="U12" s="479"/>
      <c r="V12" s="480"/>
      <c r="W12" s="481" t="s">
        <v>1</v>
      </c>
      <c r="X12" s="402"/>
      <c r="Y12" s="402"/>
      <c r="Z12" s="402"/>
      <c r="AA12" s="402"/>
      <c r="AB12" s="482"/>
      <c r="AC12" s="483" t="s">
        <v>129</v>
      </c>
      <c r="AD12" s="484"/>
      <c r="AE12" s="484"/>
      <c r="AF12" s="484"/>
      <c r="AG12" s="485"/>
      <c r="AH12" s="483" t="s">
        <v>130</v>
      </c>
      <c r="AI12" s="484"/>
      <c r="AJ12" s="484"/>
      <c r="AK12" s="484"/>
      <c r="AL12" s="486"/>
      <c r="AM12" s="398" t="s">
        <v>131</v>
      </c>
      <c r="AN12" s="399"/>
      <c r="AO12" s="399"/>
      <c r="AP12" s="399"/>
      <c r="AQ12" s="399"/>
      <c r="AR12" s="399"/>
      <c r="AS12" s="399"/>
      <c r="AT12" s="400"/>
      <c r="AU12" s="401" t="s">
        <v>118</v>
      </c>
      <c r="AV12" s="402"/>
      <c r="AW12" s="402"/>
      <c r="AX12" s="402"/>
      <c r="AY12" s="403" t="s">
        <v>132</v>
      </c>
      <c r="AZ12" s="404"/>
      <c r="BA12" s="404"/>
      <c r="BB12" s="404"/>
      <c r="BC12" s="404"/>
      <c r="BD12" s="404"/>
      <c r="BE12" s="404"/>
      <c r="BF12" s="404"/>
      <c r="BG12" s="404"/>
      <c r="BH12" s="404"/>
      <c r="BI12" s="404"/>
      <c r="BJ12" s="404"/>
      <c r="BK12" s="404"/>
      <c r="BL12" s="404"/>
      <c r="BM12" s="405"/>
      <c r="BN12" s="352">
        <v>0</v>
      </c>
      <c r="BO12" s="353"/>
      <c r="BP12" s="353"/>
      <c r="BQ12" s="353"/>
      <c r="BR12" s="353"/>
      <c r="BS12" s="353"/>
      <c r="BT12" s="353"/>
      <c r="BU12" s="354"/>
      <c r="BV12" s="352">
        <v>0</v>
      </c>
      <c r="BW12" s="353"/>
      <c r="BX12" s="353"/>
      <c r="BY12" s="353"/>
      <c r="BZ12" s="353"/>
      <c r="CA12" s="353"/>
      <c r="CB12" s="353"/>
      <c r="CC12" s="354"/>
      <c r="CD12" s="355" t="s">
        <v>133</v>
      </c>
      <c r="CE12" s="356"/>
      <c r="CF12" s="356"/>
      <c r="CG12" s="356"/>
      <c r="CH12" s="356"/>
      <c r="CI12" s="356"/>
      <c r="CJ12" s="356"/>
      <c r="CK12" s="356"/>
      <c r="CL12" s="356"/>
      <c r="CM12" s="356"/>
      <c r="CN12" s="356"/>
      <c r="CO12" s="356"/>
      <c r="CP12" s="356"/>
      <c r="CQ12" s="356"/>
      <c r="CR12" s="356"/>
      <c r="CS12" s="357"/>
      <c r="CT12" s="432" t="s">
        <v>126</v>
      </c>
      <c r="CU12" s="433"/>
      <c r="CV12" s="433"/>
      <c r="CW12" s="433"/>
      <c r="CX12" s="433"/>
      <c r="CY12" s="433"/>
      <c r="CZ12" s="433"/>
      <c r="DA12" s="434"/>
      <c r="DB12" s="432" t="s">
        <v>126</v>
      </c>
      <c r="DC12" s="433"/>
      <c r="DD12" s="433"/>
      <c r="DE12" s="433"/>
      <c r="DF12" s="433"/>
      <c r="DG12" s="433"/>
      <c r="DH12" s="433"/>
      <c r="DI12" s="434"/>
    </row>
    <row r="13" spans="1:119" ht="18.75" customHeight="1" x14ac:dyDescent="0.15">
      <c r="A13" s="171"/>
      <c r="B13" s="469"/>
      <c r="C13" s="470"/>
      <c r="D13" s="470"/>
      <c r="E13" s="470"/>
      <c r="F13" s="470"/>
      <c r="G13" s="470"/>
      <c r="H13" s="470"/>
      <c r="I13" s="470"/>
      <c r="J13" s="470"/>
      <c r="K13" s="471"/>
      <c r="L13" s="177"/>
      <c r="M13" s="452" t="s">
        <v>134</v>
      </c>
      <c r="N13" s="453"/>
      <c r="O13" s="453"/>
      <c r="P13" s="453"/>
      <c r="Q13" s="454"/>
      <c r="R13" s="455">
        <v>61506</v>
      </c>
      <c r="S13" s="456"/>
      <c r="T13" s="456"/>
      <c r="U13" s="456"/>
      <c r="V13" s="457"/>
      <c r="W13" s="416" t="s">
        <v>135</v>
      </c>
      <c r="X13" s="417"/>
      <c r="Y13" s="417"/>
      <c r="Z13" s="417"/>
      <c r="AA13" s="417"/>
      <c r="AB13" s="407"/>
      <c r="AC13" s="443">
        <v>2306</v>
      </c>
      <c r="AD13" s="444"/>
      <c r="AE13" s="444"/>
      <c r="AF13" s="444"/>
      <c r="AG13" s="458"/>
      <c r="AH13" s="443">
        <v>2550</v>
      </c>
      <c r="AI13" s="444"/>
      <c r="AJ13" s="444"/>
      <c r="AK13" s="444"/>
      <c r="AL13" s="445"/>
      <c r="AM13" s="398" t="s">
        <v>136</v>
      </c>
      <c r="AN13" s="399"/>
      <c r="AO13" s="399"/>
      <c r="AP13" s="399"/>
      <c r="AQ13" s="399"/>
      <c r="AR13" s="399"/>
      <c r="AS13" s="399"/>
      <c r="AT13" s="400"/>
      <c r="AU13" s="401" t="s">
        <v>118</v>
      </c>
      <c r="AV13" s="402"/>
      <c r="AW13" s="402"/>
      <c r="AX13" s="402"/>
      <c r="AY13" s="403" t="s">
        <v>137</v>
      </c>
      <c r="AZ13" s="404"/>
      <c r="BA13" s="404"/>
      <c r="BB13" s="404"/>
      <c r="BC13" s="404"/>
      <c r="BD13" s="404"/>
      <c r="BE13" s="404"/>
      <c r="BF13" s="404"/>
      <c r="BG13" s="404"/>
      <c r="BH13" s="404"/>
      <c r="BI13" s="404"/>
      <c r="BJ13" s="404"/>
      <c r="BK13" s="404"/>
      <c r="BL13" s="404"/>
      <c r="BM13" s="405"/>
      <c r="BN13" s="352">
        <v>971057</v>
      </c>
      <c r="BO13" s="353"/>
      <c r="BP13" s="353"/>
      <c r="BQ13" s="353"/>
      <c r="BR13" s="353"/>
      <c r="BS13" s="353"/>
      <c r="BT13" s="353"/>
      <c r="BU13" s="354"/>
      <c r="BV13" s="352">
        <v>434367</v>
      </c>
      <c r="BW13" s="353"/>
      <c r="BX13" s="353"/>
      <c r="BY13" s="353"/>
      <c r="BZ13" s="353"/>
      <c r="CA13" s="353"/>
      <c r="CB13" s="353"/>
      <c r="CC13" s="354"/>
      <c r="CD13" s="355" t="s">
        <v>138</v>
      </c>
      <c r="CE13" s="356"/>
      <c r="CF13" s="356"/>
      <c r="CG13" s="356"/>
      <c r="CH13" s="356"/>
      <c r="CI13" s="356"/>
      <c r="CJ13" s="356"/>
      <c r="CK13" s="356"/>
      <c r="CL13" s="356"/>
      <c r="CM13" s="356"/>
      <c r="CN13" s="356"/>
      <c r="CO13" s="356"/>
      <c r="CP13" s="356"/>
      <c r="CQ13" s="356"/>
      <c r="CR13" s="356"/>
      <c r="CS13" s="357"/>
      <c r="CT13" s="349">
        <v>6.1</v>
      </c>
      <c r="CU13" s="350"/>
      <c r="CV13" s="350"/>
      <c r="CW13" s="350"/>
      <c r="CX13" s="350"/>
      <c r="CY13" s="350"/>
      <c r="CZ13" s="350"/>
      <c r="DA13" s="351"/>
      <c r="DB13" s="349">
        <v>5.7</v>
      </c>
      <c r="DC13" s="350"/>
      <c r="DD13" s="350"/>
      <c r="DE13" s="350"/>
      <c r="DF13" s="350"/>
      <c r="DG13" s="350"/>
      <c r="DH13" s="350"/>
      <c r="DI13" s="351"/>
    </row>
    <row r="14" spans="1:119" ht="18.75" customHeight="1" thickBot="1" x14ac:dyDescent="0.2">
      <c r="A14" s="171"/>
      <c r="B14" s="469"/>
      <c r="C14" s="470"/>
      <c r="D14" s="470"/>
      <c r="E14" s="470"/>
      <c r="F14" s="470"/>
      <c r="G14" s="470"/>
      <c r="H14" s="470"/>
      <c r="I14" s="470"/>
      <c r="J14" s="470"/>
      <c r="K14" s="471"/>
      <c r="L14" s="459" t="s">
        <v>139</v>
      </c>
      <c r="M14" s="460"/>
      <c r="N14" s="460"/>
      <c r="O14" s="460"/>
      <c r="P14" s="460"/>
      <c r="Q14" s="461"/>
      <c r="R14" s="455">
        <v>63235</v>
      </c>
      <c r="S14" s="456"/>
      <c r="T14" s="456"/>
      <c r="U14" s="456"/>
      <c r="V14" s="457"/>
      <c r="W14" s="378"/>
      <c r="X14" s="379"/>
      <c r="Y14" s="379"/>
      <c r="Z14" s="379"/>
      <c r="AA14" s="379"/>
      <c r="AB14" s="366"/>
      <c r="AC14" s="462">
        <v>7.6</v>
      </c>
      <c r="AD14" s="463"/>
      <c r="AE14" s="463"/>
      <c r="AF14" s="463"/>
      <c r="AG14" s="464"/>
      <c r="AH14" s="462">
        <v>8</v>
      </c>
      <c r="AI14" s="463"/>
      <c r="AJ14" s="463"/>
      <c r="AK14" s="463"/>
      <c r="AL14" s="465"/>
      <c r="AM14" s="398"/>
      <c r="AN14" s="399"/>
      <c r="AO14" s="399"/>
      <c r="AP14" s="399"/>
      <c r="AQ14" s="399"/>
      <c r="AR14" s="399"/>
      <c r="AS14" s="399"/>
      <c r="AT14" s="400"/>
      <c r="AU14" s="401"/>
      <c r="AV14" s="402"/>
      <c r="AW14" s="402"/>
      <c r="AX14" s="402"/>
      <c r="AY14" s="403"/>
      <c r="AZ14" s="404"/>
      <c r="BA14" s="404"/>
      <c r="BB14" s="404"/>
      <c r="BC14" s="404"/>
      <c r="BD14" s="404"/>
      <c r="BE14" s="404"/>
      <c r="BF14" s="404"/>
      <c r="BG14" s="404"/>
      <c r="BH14" s="404"/>
      <c r="BI14" s="404"/>
      <c r="BJ14" s="404"/>
      <c r="BK14" s="404"/>
      <c r="BL14" s="404"/>
      <c r="BM14" s="405"/>
      <c r="BN14" s="352"/>
      <c r="BO14" s="353"/>
      <c r="BP14" s="353"/>
      <c r="BQ14" s="353"/>
      <c r="BR14" s="353"/>
      <c r="BS14" s="353"/>
      <c r="BT14" s="353"/>
      <c r="BU14" s="354"/>
      <c r="BV14" s="352"/>
      <c r="BW14" s="353"/>
      <c r="BX14" s="353"/>
      <c r="BY14" s="353"/>
      <c r="BZ14" s="353"/>
      <c r="CA14" s="353"/>
      <c r="CB14" s="353"/>
      <c r="CC14" s="354"/>
      <c r="CD14" s="487" t="s">
        <v>140</v>
      </c>
      <c r="CE14" s="488"/>
      <c r="CF14" s="488"/>
      <c r="CG14" s="488"/>
      <c r="CH14" s="488"/>
      <c r="CI14" s="488"/>
      <c r="CJ14" s="488"/>
      <c r="CK14" s="488"/>
      <c r="CL14" s="488"/>
      <c r="CM14" s="488"/>
      <c r="CN14" s="488"/>
      <c r="CO14" s="488"/>
      <c r="CP14" s="488"/>
      <c r="CQ14" s="488"/>
      <c r="CR14" s="488"/>
      <c r="CS14" s="489"/>
      <c r="CT14" s="490" t="s">
        <v>126</v>
      </c>
      <c r="CU14" s="491"/>
      <c r="CV14" s="491"/>
      <c r="CW14" s="491"/>
      <c r="CX14" s="491"/>
      <c r="CY14" s="491"/>
      <c r="CZ14" s="491"/>
      <c r="DA14" s="492"/>
      <c r="DB14" s="490" t="s">
        <v>126</v>
      </c>
      <c r="DC14" s="491"/>
      <c r="DD14" s="491"/>
      <c r="DE14" s="491"/>
      <c r="DF14" s="491"/>
      <c r="DG14" s="491"/>
      <c r="DH14" s="491"/>
      <c r="DI14" s="492"/>
    </row>
    <row r="15" spans="1:119" ht="18.75" customHeight="1" x14ac:dyDescent="0.15">
      <c r="A15" s="171"/>
      <c r="B15" s="469"/>
      <c r="C15" s="470"/>
      <c r="D15" s="470"/>
      <c r="E15" s="470"/>
      <c r="F15" s="470"/>
      <c r="G15" s="470"/>
      <c r="H15" s="470"/>
      <c r="I15" s="470"/>
      <c r="J15" s="470"/>
      <c r="K15" s="471"/>
      <c r="L15" s="177"/>
      <c r="M15" s="452" t="s">
        <v>134</v>
      </c>
      <c r="N15" s="453"/>
      <c r="O15" s="453"/>
      <c r="P15" s="453"/>
      <c r="Q15" s="454"/>
      <c r="R15" s="455">
        <v>62275</v>
      </c>
      <c r="S15" s="456"/>
      <c r="T15" s="456"/>
      <c r="U15" s="456"/>
      <c r="V15" s="457"/>
      <c r="W15" s="416" t="s">
        <v>141</v>
      </c>
      <c r="X15" s="417"/>
      <c r="Y15" s="417"/>
      <c r="Z15" s="417"/>
      <c r="AA15" s="417"/>
      <c r="AB15" s="407"/>
      <c r="AC15" s="443">
        <v>10487</v>
      </c>
      <c r="AD15" s="444"/>
      <c r="AE15" s="444"/>
      <c r="AF15" s="444"/>
      <c r="AG15" s="458"/>
      <c r="AH15" s="443">
        <v>11390</v>
      </c>
      <c r="AI15" s="444"/>
      <c r="AJ15" s="444"/>
      <c r="AK15" s="444"/>
      <c r="AL15" s="445"/>
      <c r="AM15" s="398"/>
      <c r="AN15" s="399"/>
      <c r="AO15" s="399"/>
      <c r="AP15" s="399"/>
      <c r="AQ15" s="399"/>
      <c r="AR15" s="399"/>
      <c r="AS15" s="399"/>
      <c r="AT15" s="400"/>
      <c r="AU15" s="401"/>
      <c r="AV15" s="402"/>
      <c r="AW15" s="402"/>
      <c r="AX15" s="402"/>
      <c r="AY15" s="386" t="s">
        <v>142</v>
      </c>
      <c r="AZ15" s="387"/>
      <c r="BA15" s="387"/>
      <c r="BB15" s="387"/>
      <c r="BC15" s="387"/>
      <c r="BD15" s="387"/>
      <c r="BE15" s="387"/>
      <c r="BF15" s="387"/>
      <c r="BG15" s="387"/>
      <c r="BH15" s="387"/>
      <c r="BI15" s="387"/>
      <c r="BJ15" s="387"/>
      <c r="BK15" s="387"/>
      <c r="BL15" s="387"/>
      <c r="BM15" s="388"/>
      <c r="BN15" s="389">
        <v>7764550</v>
      </c>
      <c r="BO15" s="390"/>
      <c r="BP15" s="390"/>
      <c r="BQ15" s="390"/>
      <c r="BR15" s="390"/>
      <c r="BS15" s="390"/>
      <c r="BT15" s="390"/>
      <c r="BU15" s="391"/>
      <c r="BV15" s="389">
        <v>7978639</v>
      </c>
      <c r="BW15" s="390"/>
      <c r="BX15" s="390"/>
      <c r="BY15" s="390"/>
      <c r="BZ15" s="390"/>
      <c r="CA15" s="390"/>
      <c r="CB15" s="390"/>
      <c r="CC15" s="391"/>
      <c r="CD15" s="493" t="s">
        <v>143</v>
      </c>
      <c r="CE15" s="494"/>
      <c r="CF15" s="494"/>
      <c r="CG15" s="494"/>
      <c r="CH15" s="494"/>
      <c r="CI15" s="494"/>
      <c r="CJ15" s="494"/>
      <c r="CK15" s="494"/>
      <c r="CL15" s="494"/>
      <c r="CM15" s="494"/>
      <c r="CN15" s="494"/>
      <c r="CO15" s="494"/>
      <c r="CP15" s="494"/>
      <c r="CQ15" s="494"/>
      <c r="CR15" s="494"/>
      <c r="CS15" s="495"/>
      <c r="CT15" s="178"/>
      <c r="CU15" s="179"/>
      <c r="CV15" s="179"/>
      <c r="CW15" s="179"/>
      <c r="CX15" s="179"/>
      <c r="CY15" s="179"/>
      <c r="CZ15" s="179"/>
      <c r="DA15" s="180"/>
      <c r="DB15" s="178"/>
      <c r="DC15" s="179"/>
      <c r="DD15" s="179"/>
      <c r="DE15" s="179"/>
      <c r="DF15" s="179"/>
      <c r="DG15" s="179"/>
      <c r="DH15" s="179"/>
      <c r="DI15" s="180"/>
    </row>
    <row r="16" spans="1:119" ht="18.75" customHeight="1" x14ac:dyDescent="0.15">
      <c r="A16" s="171"/>
      <c r="B16" s="469"/>
      <c r="C16" s="470"/>
      <c r="D16" s="470"/>
      <c r="E16" s="470"/>
      <c r="F16" s="470"/>
      <c r="G16" s="470"/>
      <c r="H16" s="470"/>
      <c r="I16" s="470"/>
      <c r="J16" s="470"/>
      <c r="K16" s="471"/>
      <c r="L16" s="459" t="s">
        <v>144</v>
      </c>
      <c r="M16" s="502"/>
      <c r="N16" s="502"/>
      <c r="O16" s="502"/>
      <c r="P16" s="502"/>
      <c r="Q16" s="503"/>
      <c r="R16" s="499" t="s">
        <v>145</v>
      </c>
      <c r="S16" s="500"/>
      <c r="T16" s="500"/>
      <c r="U16" s="500"/>
      <c r="V16" s="501"/>
      <c r="W16" s="378"/>
      <c r="X16" s="379"/>
      <c r="Y16" s="379"/>
      <c r="Z16" s="379"/>
      <c r="AA16" s="379"/>
      <c r="AB16" s="366"/>
      <c r="AC16" s="462">
        <v>34.4</v>
      </c>
      <c r="AD16" s="463"/>
      <c r="AE16" s="463"/>
      <c r="AF16" s="463"/>
      <c r="AG16" s="464"/>
      <c r="AH16" s="462">
        <v>35.5</v>
      </c>
      <c r="AI16" s="463"/>
      <c r="AJ16" s="463"/>
      <c r="AK16" s="463"/>
      <c r="AL16" s="465"/>
      <c r="AM16" s="398"/>
      <c r="AN16" s="399"/>
      <c r="AO16" s="399"/>
      <c r="AP16" s="399"/>
      <c r="AQ16" s="399"/>
      <c r="AR16" s="399"/>
      <c r="AS16" s="399"/>
      <c r="AT16" s="400"/>
      <c r="AU16" s="401"/>
      <c r="AV16" s="402"/>
      <c r="AW16" s="402"/>
      <c r="AX16" s="402"/>
      <c r="AY16" s="403" t="s">
        <v>146</v>
      </c>
      <c r="AZ16" s="404"/>
      <c r="BA16" s="404"/>
      <c r="BB16" s="404"/>
      <c r="BC16" s="404"/>
      <c r="BD16" s="404"/>
      <c r="BE16" s="404"/>
      <c r="BF16" s="404"/>
      <c r="BG16" s="404"/>
      <c r="BH16" s="404"/>
      <c r="BI16" s="404"/>
      <c r="BJ16" s="404"/>
      <c r="BK16" s="404"/>
      <c r="BL16" s="404"/>
      <c r="BM16" s="405"/>
      <c r="BN16" s="352">
        <v>18521769</v>
      </c>
      <c r="BO16" s="353"/>
      <c r="BP16" s="353"/>
      <c r="BQ16" s="353"/>
      <c r="BR16" s="353"/>
      <c r="BS16" s="353"/>
      <c r="BT16" s="353"/>
      <c r="BU16" s="354"/>
      <c r="BV16" s="352">
        <v>18120022</v>
      </c>
      <c r="BW16" s="353"/>
      <c r="BX16" s="353"/>
      <c r="BY16" s="353"/>
      <c r="BZ16" s="353"/>
      <c r="CA16" s="353"/>
      <c r="CB16" s="353"/>
      <c r="CC16" s="354"/>
      <c r="CD16" s="335"/>
      <c r="CE16" s="506"/>
      <c r="CF16" s="506"/>
      <c r="CG16" s="506"/>
      <c r="CH16" s="506"/>
      <c r="CI16" s="506"/>
      <c r="CJ16" s="506"/>
      <c r="CK16" s="506"/>
      <c r="CL16" s="506"/>
      <c r="CM16" s="506"/>
      <c r="CN16" s="506"/>
      <c r="CO16" s="506"/>
      <c r="CP16" s="506"/>
      <c r="CQ16" s="506"/>
      <c r="CR16" s="506"/>
      <c r="CS16" s="507"/>
      <c r="CT16" s="349"/>
      <c r="CU16" s="350"/>
      <c r="CV16" s="350"/>
      <c r="CW16" s="350"/>
      <c r="CX16" s="350"/>
      <c r="CY16" s="350"/>
      <c r="CZ16" s="350"/>
      <c r="DA16" s="351"/>
      <c r="DB16" s="349"/>
      <c r="DC16" s="350"/>
      <c r="DD16" s="350"/>
      <c r="DE16" s="350"/>
      <c r="DF16" s="350"/>
      <c r="DG16" s="350"/>
      <c r="DH16" s="350"/>
      <c r="DI16" s="351"/>
    </row>
    <row r="17" spans="1:113" ht="18.75" customHeight="1" thickBot="1" x14ac:dyDescent="0.2">
      <c r="A17" s="171"/>
      <c r="B17" s="472"/>
      <c r="C17" s="473"/>
      <c r="D17" s="473"/>
      <c r="E17" s="473"/>
      <c r="F17" s="473"/>
      <c r="G17" s="473"/>
      <c r="H17" s="473"/>
      <c r="I17" s="473"/>
      <c r="J17" s="473"/>
      <c r="K17" s="474"/>
      <c r="L17" s="181"/>
      <c r="M17" s="496" t="s">
        <v>147</v>
      </c>
      <c r="N17" s="497"/>
      <c r="O17" s="497"/>
      <c r="P17" s="497"/>
      <c r="Q17" s="498"/>
      <c r="R17" s="499" t="s">
        <v>148</v>
      </c>
      <c r="S17" s="500"/>
      <c r="T17" s="500"/>
      <c r="U17" s="500"/>
      <c r="V17" s="501"/>
      <c r="W17" s="416" t="s">
        <v>149</v>
      </c>
      <c r="X17" s="417"/>
      <c r="Y17" s="417"/>
      <c r="Z17" s="417"/>
      <c r="AA17" s="417"/>
      <c r="AB17" s="407"/>
      <c r="AC17" s="443">
        <v>17713</v>
      </c>
      <c r="AD17" s="444"/>
      <c r="AE17" s="444"/>
      <c r="AF17" s="444"/>
      <c r="AG17" s="458"/>
      <c r="AH17" s="443">
        <v>18122</v>
      </c>
      <c r="AI17" s="444"/>
      <c r="AJ17" s="444"/>
      <c r="AK17" s="444"/>
      <c r="AL17" s="445"/>
      <c r="AM17" s="398"/>
      <c r="AN17" s="399"/>
      <c r="AO17" s="399"/>
      <c r="AP17" s="399"/>
      <c r="AQ17" s="399"/>
      <c r="AR17" s="399"/>
      <c r="AS17" s="399"/>
      <c r="AT17" s="400"/>
      <c r="AU17" s="401"/>
      <c r="AV17" s="402"/>
      <c r="AW17" s="402"/>
      <c r="AX17" s="402"/>
      <c r="AY17" s="403" t="s">
        <v>150</v>
      </c>
      <c r="AZ17" s="404"/>
      <c r="BA17" s="404"/>
      <c r="BB17" s="404"/>
      <c r="BC17" s="404"/>
      <c r="BD17" s="404"/>
      <c r="BE17" s="404"/>
      <c r="BF17" s="404"/>
      <c r="BG17" s="404"/>
      <c r="BH17" s="404"/>
      <c r="BI17" s="404"/>
      <c r="BJ17" s="404"/>
      <c r="BK17" s="404"/>
      <c r="BL17" s="404"/>
      <c r="BM17" s="405"/>
      <c r="BN17" s="352">
        <v>9749331</v>
      </c>
      <c r="BO17" s="353"/>
      <c r="BP17" s="353"/>
      <c r="BQ17" s="353"/>
      <c r="BR17" s="353"/>
      <c r="BS17" s="353"/>
      <c r="BT17" s="353"/>
      <c r="BU17" s="354"/>
      <c r="BV17" s="352">
        <v>10031311</v>
      </c>
      <c r="BW17" s="353"/>
      <c r="BX17" s="353"/>
      <c r="BY17" s="353"/>
      <c r="BZ17" s="353"/>
      <c r="CA17" s="353"/>
      <c r="CB17" s="353"/>
      <c r="CC17" s="354"/>
      <c r="CD17" s="335"/>
      <c r="CE17" s="506"/>
      <c r="CF17" s="506"/>
      <c r="CG17" s="506"/>
      <c r="CH17" s="506"/>
      <c r="CI17" s="506"/>
      <c r="CJ17" s="506"/>
      <c r="CK17" s="506"/>
      <c r="CL17" s="506"/>
      <c r="CM17" s="506"/>
      <c r="CN17" s="506"/>
      <c r="CO17" s="506"/>
      <c r="CP17" s="506"/>
      <c r="CQ17" s="506"/>
      <c r="CR17" s="506"/>
      <c r="CS17" s="507"/>
      <c r="CT17" s="349"/>
      <c r="CU17" s="350"/>
      <c r="CV17" s="350"/>
      <c r="CW17" s="350"/>
      <c r="CX17" s="350"/>
      <c r="CY17" s="350"/>
      <c r="CZ17" s="350"/>
      <c r="DA17" s="351"/>
      <c r="DB17" s="349"/>
      <c r="DC17" s="350"/>
      <c r="DD17" s="350"/>
      <c r="DE17" s="350"/>
      <c r="DF17" s="350"/>
      <c r="DG17" s="350"/>
      <c r="DH17" s="350"/>
      <c r="DI17" s="351"/>
    </row>
    <row r="18" spans="1:113" ht="18.75" customHeight="1" thickBot="1" x14ac:dyDescent="0.2">
      <c r="A18" s="171"/>
      <c r="B18" s="508" t="s">
        <v>151</v>
      </c>
      <c r="C18" s="435"/>
      <c r="D18" s="435"/>
      <c r="E18" s="509"/>
      <c r="F18" s="509"/>
      <c r="G18" s="509"/>
      <c r="H18" s="509"/>
      <c r="I18" s="509"/>
      <c r="J18" s="509"/>
      <c r="K18" s="509"/>
      <c r="L18" s="519">
        <v>493.21</v>
      </c>
      <c r="M18" s="519"/>
      <c r="N18" s="519"/>
      <c r="O18" s="519"/>
      <c r="P18" s="519"/>
      <c r="Q18" s="519"/>
      <c r="R18" s="520"/>
      <c r="S18" s="520"/>
      <c r="T18" s="520"/>
      <c r="U18" s="520"/>
      <c r="V18" s="521"/>
      <c r="W18" s="418"/>
      <c r="X18" s="419"/>
      <c r="Y18" s="419"/>
      <c r="Z18" s="419"/>
      <c r="AA18" s="419"/>
      <c r="AB18" s="410"/>
      <c r="AC18" s="522">
        <v>58.1</v>
      </c>
      <c r="AD18" s="523"/>
      <c r="AE18" s="523"/>
      <c r="AF18" s="523"/>
      <c r="AG18" s="524"/>
      <c r="AH18" s="522">
        <v>56.5</v>
      </c>
      <c r="AI18" s="523"/>
      <c r="AJ18" s="523"/>
      <c r="AK18" s="523"/>
      <c r="AL18" s="525"/>
      <c r="AM18" s="398"/>
      <c r="AN18" s="399"/>
      <c r="AO18" s="399"/>
      <c r="AP18" s="399"/>
      <c r="AQ18" s="399"/>
      <c r="AR18" s="399"/>
      <c r="AS18" s="399"/>
      <c r="AT18" s="400"/>
      <c r="AU18" s="401"/>
      <c r="AV18" s="402"/>
      <c r="AW18" s="402"/>
      <c r="AX18" s="402"/>
      <c r="AY18" s="403" t="s">
        <v>152</v>
      </c>
      <c r="AZ18" s="404"/>
      <c r="BA18" s="404"/>
      <c r="BB18" s="404"/>
      <c r="BC18" s="404"/>
      <c r="BD18" s="404"/>
      <c r="BE18" s="404"/>
      <c r="BF18" s="404"/>
      <c r="BG18" s="404"/>
      <c r="BH18" s="404"/>
      <c r="BI18" s="404"/>
      <c r="BJ18" s="404"/>
      <c r="BK18" s="404"/>
      <c r="BL18" s="404"/>
      <c r="BM18" s="405"/>
      <c r="BN18" s="352">
        <v>19246516</v>
      </c>
      <c r="BO18" s="353"/>
      <c r="BP18" s="353"/>
      <c r="BQ18" s="353"/>
      <c r="BR18" s="353"/>
      <c r="BS18" s="353"/>
      <c r="BT18" s="353"/>
      <c r="BU18" s="354"/>
      <c r="BV18" s="352">
        <v>18864995</v>
      </c>
      <c r="BW18" s="353"/>
      <c r="BX18" s="353"/>
      <c r="BY18" s="353"/>
      <c r="BZ18" s="353"/>
      <c r="CA18" s="353"/>
      <c r="CB18" s="353"/>
      <c r="CC18" s="354"/>
      <c r="CD18" s="335"/>
      <c r="CE18" s="506"/>
      <c r="CF18" s="506"/>
      <c r="CG18" s="506"/>
      <c r="CH18" s="506"/>
      <c r="CI18" s="506"/>
      <c r="CJ18" s="506"/>
      <c r="CK18" s="506"/>
      <c r="CL18" s="506"/>
      <c r="CM18" s="506"/>
      <c r="CN18" s="506"/>
      <c r="CO18" s="506"/>
      <c r="CP18" s="506"/>
      <c r="CQ18" s="506"/>
      <c r="CR18" s="506"/>
      <c r="CS18" s="507"/>
      <c r="CT18" s="349"/>
      <c r="CU18" s="350"/>
      <c r="CV18" s="350"/>
      <c r="CW18" s="350"/>
      <c r="CX18" s="350"/>
      <c r="CY18" s="350"/>
      <c r="CZ18" s="350"/>
      <c r="DA18" s="351"/>
      <c r="DB18" s="349"/>
      <c r="DC18" s="350"/>
      <c r="DD18" s="350"/>
      <c r="DE18" s="350"/>
      <c r="DF18" s="350"/>
      <c r="DG18" s="350"/>
      <c r="DH18" s="350"/>
      <c r="DI18" s="351"/>
    </row>
    <row r="19" spans="1:113" ht="18.75" customHeight="1" thickBot="1" x14ac:dyDescent="0.2">
      <c r="A19" s="171"/>
      <c r="B19" s="508" t="s">
        <v>153</v>
      </c>
      <c r="C19" s="435"/>
      <c r="D19" s="435"/>
      <c r="E19" s="509"/>
      <c r="F19" s="509"/>
      <c r="G19" s="509"/>
      <c r="H19" s="509"/>
      <c r="I19" s="509"/>
      <c r="J19" s="509"/>
      <c r="K19" s="509"/>
      <c r="L19" s="510">
        <v>125</v>
      </c>
      <c r="M19" s="510"/>
      <c r="N19" s="510"/>
      <c r="O19" s="510"/>
      <c r="P19" s="510"/>
      <c r="Q19" s="510"/>
      <c r="R19" s="511"/>
      <c r="S19" s="511"/>
      <c r="T19" s="511"/>
      <c r="U19" s="511"/>
      <c r="V19" s="512"/>
      <c r="W19" s="374"/>
      <c r="X19" s="375"/>
      <c r="Y19" s="375"/>
      <c r="Z19" s="375"/>
      <c r="AA19" s="375"/>
      <c r="AB19" s="375"/>
      <c r="AC19" s="504"/>
      <c r="AD19" s="504"/>
      <c r="AE19" s="504"/>
      <c r="AF19" s="504"/>
      <c r="AG19" s="504"/>
      <c r="AH19" s="504"/>
      <c r="AI19" s="504"/>
      <c r="AJ19" s="504"/>
      <c r="AK19" s="504"/>
      <c r="AL19" s="505"/>
      <c r="AM19" s="398"/>
      <c r="AN19" s="399"/>
      <c r="AO19" s="399"/>
      <c r="AP19" s="399"/>
      <c r="AQ19" s="399"/>
      <c r="AR19" s="399"/>
      <c r="AS19" s="399"/>
      <c r="AT19" s="400"/>
      <c r="AU19" s="401"/>
      <c r="AV19" s="402"/>
      <c r="AW19" s="402"/>
      <c r="AX19" s="402"/>
      <c r="AY19" s="403" t="s">
        <v>154</v>
      </c>
      <c r="AZ19" s="404"/>
      <c r="BA19" s="404"/>
      <c r="BB19" s="404"/>
      <c r="BC19" s="404"/>
      <c r="BD19" s="404"/>
      <c r="BE19" s="404"/>
      <c r="BF19" s="404"/>
      <c r="BG19" s="404"/>
      <c r="BH19" s="404"/>
      <c r="BI19" s="404"/>
      <c r="BJ19" s="404"/>
      <c r="BK19" s="404"/>
      <c r="BL19" s="404"/>
      <c r="BM19" s="405"/>
      <c r="BN19" s="352">
        <v>27230869</v>
      </c>
      <c r="BO19" s="353"/>
      <c r="BP19" s="353"/>
      <c r="BQ19" s="353"/>
      <c r="BR19" s="353"/>
      <c r="BS19" s="353"/>
      <c r="BT19" s="353"/>
      <c r="BU19" s="354"/>
      <c r="BV19" s="352">
        <v>25533445</v>
      </c>
      <c r="BW19" s="353"/>
      <c r="BX19" s="353"/>
      <c r="BY19" s="353"/>
      <c r="BZ19" s="353"/>
      <c r="CA19" s="353"/>
      <c r="CB19" s="353"/>
      <c r="CC19" s="354"/>
      <c r="CD19" s="335"/>
      <c r="CE19" s="506"/>
      <c r="CF19" s="506"/>
      <c r="CG19" s="506"/>
      <c r="CH19" s="506"/>
      <c r="CI19" s="506"/>
      <c r="CJ19" s="506"/>
      <c r="CK19" s="506"/>
      <c r="CL19" s="506"/>
      <c r="CM19" s="506"/>
      <c r="CN19" s="506"/>
      <c r="CO19" s="506"/>
      <c r="CP19" s="506"/>
      <c r="CQ19" s="506"/>
      <c r="CR19" s="506"/>
      <c r="CS19" s="507"/>
      <c r="CT19" s="349"/>
      <c r="CU19" s="350"/>
      <c r="CV19" s="350"/>
      <c r="CW19" s="350"/>
      <c r="CX19" s="350"/>
      <c r="CY19" s="350"/>
      <c r="CZ19" s="350"/>
      <c r="DA19" s="351"/>
      <c r="DB19" s="349"/>
      <c r="DC19" s="350"/>
      <c r="DD19" s="350"/>
      <c r="DE19" s="350"/>
      <c r="DF19" s="350"/>
      <c r="DG19" s="350"/>
      <c r="DH19" s="350"/>
      <c r="DI19" s="351"/>
    </row>
    <row r="20" spans="1:113" ht="18.75" customHeight="1" thickBot="1" x14ac:dyDescent="0.2">
      <c r="A20" s="171"/>
      <c r="B20" s="508" t="s">
        <v>155</v>
      </c>
      <c r="C20" s="435"/>
      <c r="D20" s="435"/>
      <c r="E20" s="509"/>
      <c r="F20" s="509"/>
      <c r="G20" s="509"/>
      <c r="H20" s="509"/>
      <c r="I20" s="509"/>
      <c r="J20" s="509"/>
      <c r="K20" s="509"/>
      <c r="L20" s="510">
        <v>23033</v>
      </c>
      <c r="M20" s="510"/>
      <c r="N20" s="510"/>
      <c r="O20" s="510"/>
      <c r="P20" s="510"/>
      <c r="Q20" s="510"/>
      <c r="R20" s="511"/>
      <c r="S20" s="511"/>
      <c r="T20" s="511"/>
      <c r="U20" s="511"/>
      <c r="V20" s="512"/>
      <c r="W20" s="418"/>
      <c r="X20" s="419"/>
      <c r="Y20" s="419"/>
      <c r="Z20" s="419"/>
      <c r="AA20" s="419"/>
      <c r="AB20" s="419"/>
      <c r="AC20" s="513"/>
      <c r="AD20" s="513"/>
      <c r="AE20" s="513"/>
      <c r="AF20" s="513"/>
      <c r="AG20" s="513"/>
      <c r="AH20" s="513"/>
      <c r="AI20" s="513"/>
      <c r="AJ20" s="513"/>
      <c r="AK20" s="513"/>
      <c r="AL20" s="514"/>
      <c r="AM20" s="515"/>
      <c r="AN20" s="447"/>
      <c r="AO20" s="447"/>
      <c r="AP20" s="447"/>
      <c r="AQ20" s="447"/>
      <c r="AR20" s="447"/>
      <c r="AS20" s="447"/>
      <c r="AT20" s="448"/>
      <c r="AU20" s="516"/>
      <c r="AV20" s="517"/>
      <c r="AW20" s="517"/>
      <c r="AX20" s="518"/>
      <c r="AY20" s="403"/>
      <c r="AZ20" s="404"/>
      <c r="BA20" s="404"/>
      <c r="BB20" s="404"/>
      <c r="BC20" s="404"/>
      <c r="BD20" s="404"/>
      <c r="BE20" s="404"/>
      <c r="BF20" s="404"/>
      <c r="BG20" s="404"/>
      <c r="BH20" s="404"/>
      <c r="BI20" s="404"/>
      <c r="BJ20" s="404"/>
      <c r="BK20" s="404"/>
      <c r="BL20" s="404"/>
      <c r="BM20" s="405"/>
      <c r="BN20" s="352"/>
      <c r="BO20" s="353"/>
      <c r="BP20" s="353"/>
      <c r="BQ20" s="353"/>
      <c r="BR20" s="353"/>
      <c r="BS20" s="353"/>
      <c r="BT20" s="353"/>
      <c r="BU20" s="354"/>
      <c r="BV20" s="352"/>
      <c r="BW20" s="353"/>
      <c r="BX20" s="353"/>
      <c r="BY20" s="353"/>
      <c r="BZ20" s="353"/>
      <c r="CA20" s="353"/>
      <c r="CB20" s="353"/>
      <c r="CC20" s="354"/>
      <c r="CD20" s="335"/>
      <c r="CE20" s="506"/>
      <c r="CF20" s="506"/>
      <c r="CG20" s="506"/>
      <c r="CH20" s="506"/>
      <c r="CI20" s="506"/>
      <c r="CJ20" s="506"/>
      <c r="CK20" s="506"/>
      <c r="CL20" s="506"/>
      <c r="CM20" s="506"/>
      <c r="CN20" s="506"/>
      <c r="CO20" s="506"/>
      <c r="CP20" s="506"/>
      <c r="CQ20" s="506"/>
      <c r="CR20" s="506"/>
      <c r="CS20" s="507"/>
      <c r="CT20" s="349"/>
      <c r="CU20" s="350"/>
      <c r="CV20" s="350"/>
      <c r="CW20" s="350"/>
      <c r="CX20" s="350"/>
      <c r="CY20" s="350"/>
      <c r="CZ20" s="350"/>
      <c r="DA20" s="351"/>
      <c r="DB20" s="349"/>
      <c r="DC20" s="350"/>
      <c r="DD20" s="350"/>
      <c r="DE20" s="350"/>
      <c r="DF20" s="350"/>
      <c r="DG20" s="350"/>
      <c r="DH20" s="350"/>
      <c r="DI20" s="351"/>
    </row>
    <row r="21" spans="1:113" ht="18.75" customHeight="1" thickBot="1" x14ac:dyDescent="0.2">
      <c r="A21" s="171"/>
      <c r="B21" s="535" t="s">
        <v>156</v>
      </c>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7"/>
      <c r="AY21" s="538"/>
      <c r="AZ21" s="539"/>
      <c r="BA21" s="539"/>
      <c r="BB21" s="539"/>
      <c r="BC21" s="539"/>
      <c r="BD21" s="539"/>
      <c r="BE21" s="539"/>
      <c r="BF21" s="539"/>
      <c r="BG21" s="539"/>
      <c r="BH21" s="539"/>
      <c r="BI21" s="539"/>
      <c r="BJ21" s="539"/>
      <c r="BK21" s="539"/>
      <c r="BL21" s="539"/>
      <c r="BM21" s="540"/>
      <c r="BN21" s="541"/>
      <c r="BO21" s="542"/>
      <c r="BP21" s="542"/>
      <c r="BQ21" s="542"/>
      <c r="BR21" s="542"/>
      <c r="BS21" s="542"/>
      <c r="BT21" s="542"/>
      <c r="BU21" s="543"/>
      <c r="BV21" s="541"/>
      <c r="BW21" s="542"/>
      <c r="BX21" s="542"/>
      <c r="BY21" s="542"/>
      <c r="BZ21" s="542"/>
      <c r="CA21" s="542"/>
      <c r="CB21" s="542"/>
      <c r="CC21" s="543"/>
      <c r="CD21" s="335"/>
      <c r="CE21" s="506"/>
      <c r="CF21" s="506"/>
      <c r="CG21" s="506"/>
      <c r="CH21" s="506"/>
      <c r="CI21" s="506"/>
      <c r="CJ21" s="506"/>
      <c r="CK21" s="506"/>
      <c r="CL21" s="506"/>
      <c r="CM21" s="506"/>
      <c r="CN21" s="506"/>
      <c r="CO21" s="506"/>
      <c r="CP21" s="506"/>
      <c r="CQ21" s="506"/>
      <c r="CR21" s="506"/>
      <c r="CS21" s="507"/>
      <c r="CT21" s="349"/>
      <c r="CU21" s="350"/>
      <c r="CV21" s="350"/>
      <c r="CW21" s="350"/>
      <c r="CX21" s="350"/>
      <c r="CY21" s="350"/>
      <c r="CZ21" s="350"/>
      <c r="DA21" s="351"/>
      <c r="DB21" s="349"/>
      <c r="DC21" s="350"/>
      <c r="DD21" s="350"/>
      <c r="DE21" s="350"/>
      <c r="DF21" s="350"/>
      <c r="DG21" s="350"/>
      <c r="DH21" s="350"/>
      <c r="DI21" s="351"/>
    </row>
    <row r="22" spans="1:113" ht="18.75" customHeight="1" x14ac:dyDescent="0.15">
      <c r="A22" s="171"/>
      <c r="B22" s="555" t="s">
        <v>157</v>
      </c>
      <c r="C22" s="527"/>
      <c r="D22" s="528"/>
      <c r="E22" s="412" t="s">
        <v>1</v>
      </c>
      <c r="F22" s="417"/>
      <c r="G22" s="417"/>
      <c r="H22" s="417"/>
      <c r="I22" s="417"/>
      <c r="J22" s="417"/>
      <c r="K22" s="407"/>
      <c r="L22" s="412" t="s">
        <v>158</v>
      </c>
      <c r="M22" s="417"/>
      <c r="N22" s="417"/>
      <c r="O22" s="417"/>
      <c r="P22" s="407"/>
      <c r="Q22" s="560" t="s">
        <v>159</v>
      </c>
      <c r="R22" s="561"/>
      <c r="S22" s="561"/>
      <c r="T22" s="561"/>
      <c r="U22" s="561"/>
      <c r="V22" s="562"/>
      <c r="W22" s="526" t="s">
        <v>160</v>
      </c>
      <c r="X22" s="527"/>
      <c r="Y22" s="528"/>
      <c r="Z22" s="412" t="s">
        <v>1</v>
      </c>
      <c r="AA22" s="417"/>
      <c r="AB22" s="417"/>
      <c r="AC22" s="417"/>
      <c r="AD22" s="417"/>
      <c r="AE22" s="417"/>
      <c r="AF22" s="417"/>
      <c r="AG22" s="407"/>
      <c r="AH22" s="566" t="s">
        <v>161</v>
      </c>
      <c r="AI22" s="417"/>
      <c r="AJ22" s="417"/>
      <c r="AK22" s="417"/>
      <c r="AL22" s="407"/>
      <c r="AM22" s="566" t="s">
        <v>162</v>
      </c>
      <c r="AN22" s="567"/>
      <c r="AO22" s="567"/>
      <c r="AP22" s="567"/>
      <c r="AQ22" s="567"/>
      <c r="AR22" s="568"/>
      <c r="AS22" s="560" t="s">
        <v>159</v>
      </c>
      <c r="AT22" s="561"/>
      <c r="AU22" s="561"/>
      <c r="AV22" s="561"/>
      <c r="AW22" s="561"/>
      <c r="AX22" s="572"/>
      <c r="AY22" s="386" t="s">
        <v>163</v>
      </c>
      <c r="AZ22" s="387"/>
      <c r="BA22" s="387"/>
      <c r="BB22" s="387"/>
      <c r="BC22" s="387"/>
      <c r="BD22" s="387"/>
      <c r="BE22" s="387"/>
      <c r="BF22" s="387"/>
      <c r="BG22" s="387"/>
      <c r="BH22" s="387"/>
      <c r="BI22" s="387"/>
      <c r="BJ22" s="387"/>
      <c r="BK22" s="387"/>
      <c r="BL22" s="387"/>
      <c r="BM22" s="388"/>
      <c r="BN22" s="389">
        <v>33179087</v>
      </c>
      <c r="BO22" s="390"/>
      <c r="BP22" s="390"/>
      <c r="BQ22" s="390"/>
      <c r="BR22" s="390"/>
      <c r="BS22" s="390"/>
      <c r="BT22" s="390"/>
      <c r="BU22" s="391"/>
      <c r="BV22" s="389">
        <v>35586358</v>
      </c>
      <c r="BW22" s="390"/>
      <c r="BX22" s="390"/>
      <c r="BY22" s="390"/>
      <c r="BZ22" s="390"/>
      <c r="CA22" s="390"/>
      <c r="CB22" s="390"/>
      <c r="CC22" s="391"/>
      <c r="CD22" s="335"/>
      <c r="CE22" s="506"/>
      <c r="CF22" s="506"/>
      <c r="CG22" s="506"/>
      <c r="CH22" s="506"/>
      <c r="CI22" s="506"/>
      <c r="CJ22" s="506"/>
      <c r="CK22" s="506"/>
      <c r="CL22" s="506"/>
      <c r="CM22" s="506"/>
      <c r="CN22" s="506"/>
      <c r="CO22" s="506"/>
      <c r="CP22" s="506"/>
      <c r="CQ22" s="506"/>
      <c r="CR22" s="506"/>
      <c r="CS22" s="507"/>
      <c r="CT22" s="349"/>
      <c r="CU22" s="350"/>
      <c r="CV22" s="350"/>
      <c r="CW22" s="350"/>
      <c r="CX22" s="350"/>
      <c r="CY22" s="350"/>
      <c r="CZ22" s="350"/>
      <c r="DA22" s="351"/>
      <c r="DB22" s="349"/>
      <c r="DC22" s="350"/>
      <c r="DD22" s="350"/>
      <c r="DE22" s="350"/>
      <c r="DF22" s="350"/>
      <c r="DG22" s="350"/>
      <c r="DH22" s="350"/>
      <c r="DI22" s="351"/>
    </row>
    <row r="23" spans="1:113" ht="18.75" customHeight="1" x14ac:dyDescent="0.15">
      <c r="A23" s="171"/>
      <c r="B23" s="556"/>
      <c r="C23" s="530"/>
      <c r="D23" s="531"/>
      <c r="E23" s="372"/>
      <c r="F23" s="379"/>
      <c r="G23" s="379"/>
      <c r="H23" s="379"/>
      <c r="I23" s="379"/>
      <c r="J23" s="379"/>
      <c r="K23" s="366"/>
      <c r="L23" s="372"/>
      <c r="M23" s="379"/>
      <c r="N23" s="379"/>
      <c r="O23" s="379"/>
      <c r="P23" s="366"/>
      <c r="Q23" s="563"/>
      <c r="R23" s="564"/>
      <c r="S23" s="564"/>
      <c r="T23" s="564"/>
      <c r="U23" s="564"/>
      <c r="V23" s="565"/>
      <c r="W23" s="529"/>
      <c r="X23" s="530"/>
      <c r="Y23" s="531"/>
      <c r="Z23" s="372"/>
      <c r="AA23" s="379"/>
      <c r="AB23" s="379"/>
      <c r="AC23" s="379"/>
      <c r="AD23" s="379"/>
      <c r="AE23" s="379"/>
      <c r="AF23" s="379"/>
      <c r="AG23" s="366"/>
      <c r="AH23" s="372"/>
      <c r="AI23" s="379"/>
      <c r="AJ23" s="379"/>
      <c r="AK23" s="379"/>
      <c r="AL23" s="366"/>
      <c r="AM23" s="569"/>
      <c r="AN23" s="570"/>
      <c r="AO23" s="570"/>
      <c r="AP23" s="570"/>
      <c r="AQ23" s="570"/>
      <c r="AR23" s="571"/>
      <c r="AS23" s="563"/>
      <c r="AT23" s="564"/>
      <c r="AU23" s="564"/>
      <c r="AV23" s="564"/>
      <c r="AW23" s="564"/>
      <c r="AX23" s="573"/>
      <c r="AY23" s="403" t="s">
        <v>164</v>
      </c>
      <c r="AZ23" s="404"/>
      <c r="BA23" s="404"/>
      <c r="BB23" s="404"/>
      <c r="BC23" s="404"/>
      <c r="BD23" s="404"/>
      <c r="BE23" s="404"/>
      <c r="BF23" s="404"/>
      <c r="BG23" s="404"/>
      <c r="BH23" s="404"/>
      <c r="BI23" s="404"/>
      <c r="BJ23" s="404"/>
      <c r="BK23" s="404"/>
      <c r="BL23" s="404"/>
      <c r="BM23" s="405"/>
      <c r="BN23" s="352">
        <v>17674022</v>
      </c>
      <c r="BO23" s="353"/>
      <c r="BP23" s="353"/>
      <c r="BQ23" s="353"/>
      <c r="BR23" s="353"/>
      <c r="BS23" s="353"/>
      <c r="BT23" s="353"/>
      <c r="BU23" s="354"/>
      <c r="BV23" s="352">
        <v>17938153</v>
      </c>
      <c r="BW23" s="353"/>
      <c r="BX23" s="353"/>
      <c r="BY23" s="353"/>
      <c r="BZ23" s="353"/>
      <c r="CA23" s="353"/>
      <c r="CB23" s="353"/>
      <c r="CC23" s="354"/>
      <c r="CD23" s="335"/>
      <c r="CE23" s="506"/>
      <c r="CF23" s="506"/>
      <c r="CG23" s="506"/>
      <c r="CH23" s="506"/>
      <c r="CI23" s="506"/>
      <c r="CJ23" s="506"/>
      <c r="CK23" s="506"/>
      <c r="CL23" s="506"/>
      <c r="CM23" s="506"/>
      <c r="CN23" s="506"/>
      <c r="CO23" s="506"/>
      <c r="CP23" s="506"/>
      <c r="CQ23" s="506"/>
      <c r="CR23" s="506"/>
      <c r="CS23" s="507"/>
      <c r="CT23" s="349"/>
      <c r="CU23" s="350"/>
      <c r="CV23" s="350"/>
      <c r="CW23" s="350"/>
      <c r="CX23" s="350"/>
      <c r="CY23" s="350"/>
      <c r="CZ23" s="350"/>
      <c r="DA23" s="351"/>
      <c r="DB23" s="349"/>
      <c r="DC23" s="350"/>
      <c r="DD23" s="350"/>
      <c r="DE23" s="350"/>
      <c r="DF23" s="350"/>
      <c r="DG23" s="350"/>
      <c r="DH23" s="350"/>
      <c r="DI23" s="351"/>
    </row>
    <row r="24" spans="1:113" ht="18.75" customHeight="1" thickBot="1" x14ac:dyDescent="0.2">
      <c r="A24" s="171"/>
      <c r="B24" s="556"/>
      <c r="C24" s="530"/>
      <c r="D24" s="531"/>
      <c r="E24" s="442" t="s">
        <v>165</v>
      </c>
      <c r="F24" s="399"/>
      <c r="G24" s="399"/>
      <c r="H24" s="399"/>
      <c r="I24" s="399"/>
      <c r="J24" s="399"/>
      <c r="K24" s="400"/>
      <c r="L24" s="443">
        <v>1</v>
      </c>
      <c r="M24" s="444"/>
      <c r="N24" s="444"/>
      <c r="O24" s="444"/>
      <c r="P24" s="458"/>
      <c r="Q24" s="443">
        <v>8770</v>
      </c>
      <c r="R24" s="444"/>
      <c r="S24" s="444"/>
      <c r="T24" s="444"/>
      <c r="U24" s="444"/>
      <c r="V24" s="458"/>
      <c r="W24" s="529"/>
      <c r="X24" s="530"/>
      <c r="Y24" s="531"/>
      <c r="Z24" s="442" t="s">
        <v>166</v>
      </c>
      <c r="AA24" s="399"/>
      <c r="AB24" s="399"/>
      <c r="AC24" s="399"/>
      <c r="AD24" s="399"/>
      <c r="AE24" s="399"/>
      <c r="AF24" s="399"/>
      <c r="AG24" s="400"/>
      <c r="AH24" s="443">
        <v>550</v>
      </c>
      <c r="AI24" s="444"/>
      <c r="AJ24" s="444"/>
      <c r="AK24" s="444"/>
      <c r="AL24" s="458"/>
      <c r="AM24" s="443">
        <v>1713250</v>
      </c>
      <c r="AN24" s="444"/>
      <c r="AO24" s="444"/>
      <c r="AP24" s="444"/>
      <c r="AQ24" s="444"/>
      <c r="AR24" s="458"/>
      <c r="AS24" s="443">
        <v>3115</v>
      </c>
      <c r="AT24" s="444"/>
      <c r="AU24" s="444"/>
      <c r="AV24" s="444"/>
      <c r="AW24" s="444"/>
      <c r="AX24" s="445"/>
      <c r="AY24" s="538" t="s">
        <v>167</v>
      </c>
      <c r="AZ24" s="539"/>
      <c r="BA24" s="539"/>
      <c r="BB24" s="539"/>
      <c r="BC24" s="539"/>
      <c r="BD24" s="539"/>
      <c r="BE24" s="539"/>
      <c r="BF24" s="539"/>
      <c r="BG24" s="539"/>
      <c r="BH24" s="539"/>
      <c r="BI24" s="539"/>
      <c r="BJ24" s="539"/>
      <c r="BK24" s="539"/>
      <c r="BL24" s="539"/>
      <c r="BM24" s="540"/>
      <c r="BN24" s="352">
        <v>22988442</v>
      </c>
      <c r="BO24" s="353"/>
      <c r="BP24" s="353"/>
      <c r="BQ24" s="353"/>
      <c r="BR24" s="353"/>
      <c r="BS24" s="353"/>
      <c r="BT24" s="353"/>
      <c r="BU24" s="354"/>
      <c r="BV24" s="352">
        <v>24571782</v>
      </c>
      <c r="BW24" s="353"/>
      <c r="BX24" s="353"/>
      <c r="BY24" s="353"/>
      <c r="BZ24" s="353"/>
      <c r="CA24" s="353"/>
      <c r="CB24" s="353"/>
      <c r="CC24" s="354"/>
      <c r="CD24" s="335"/>
      <c r="CE24" s="506"/>
      <c r="CF24" s="506"/>
      <c r="CG24" s="506"/>
      <c r="CH24" s="506"/>
      <c r="CI24" s="506"/>
      <c r="CJ24" s="506"/>
      <c r="CK24" s="506"/>
      <c r="CL24" s="506"/>
      <c r="CM24" s="506"/>
      <c r="CN24" s="506"/>
      <c r="CO24" s="506"/>
      <c r="CP24" s="506"/>
      <c r="CQ24" s="506"/>
      <c r="CR24" s="506"/>
      <c r="CS24" s="507"/>
      <c r="CT24" s="349"/>
      <c r="CU24" s="350"/>
      <c r="CV24" s="350"/>
      <c r="CW24" s="350"/>
      <c r="CX24" s="350"/>
      <c r="CY24" s="350"/>
      <c r="CZ24" s="350"/>
      <c r="DA24" s="351"/>
      <c r="DB24" s="349"/>
      <c r="DC24" s="350"/>
      <c r="DD24" s="350"/>
      <c r="DE24" s="350"/>
      <c r="DF24" s="350"/>
      <c r="DG24" s="350"/>
      <c r="DH24" s="350"/>
      <c r="DI24" s="351"/>
    </row>
    <row r="25" spans="1:113" ht="18.75" customHeight="1" x14ac:dyDescent="0.15">
      <c r="A25" s="171"/>
      <c r="B25" s="556"/>
      <c r="C25" s="530"/>
      <c r="D25" s="531"/>
      <c r="E25" s="442" t="s">
        <v>168</v>
      </c>
      <c r="F25" s="399"/>
      <c r="G25" s="399"/>
      <c r="H25" s="399"/>
      <c r="I25" s="399"/>
      <c r="J25" s="399"/>
      <c r="K25" s="400"/>
      <c r="L25" s="443">
        <v>1</v>
      </c>
      <c r="M25" s="444"/>
      <c r="N25" s="444"/>
      <c r="O25" s="444"/>
      <c r="P25" s="458"/>
      <c r="Q25" s="443">
        <v>6980</v>
      </c>
      <c r="R25" s="444"/>
      <c r="S25" s="444"/>
      <c r="T25" s="444"/>
      <c r="U25" s="444"/>
      <c r="V25" s="458"/>
      <c r="W25" s="529"/>
      <c r="X25" s="530"/>
      <c r="Y25" s="531"/>
      <c r="Z25" s="442" t="s">
        <v>169</v>
      </c>
      <c r="AA25" s="399"/>
      <c r="AB25" s="399"/>
      <c r="AC25" s="399"/>
      <c r="AD25" s="399"/>
      <c r="AE25" s="399"/>
      <c r="AF25" s="399"/>
      <c r="AG25" s="400"/>
      <c r="AH25" s="443">
        <v>84</v>
      </c>
      <c r="AI25" s="444"/>
      <c r="AJ25" s="444"/>
      <c r="AK25" s="444"/>
      <c r="AL25" s="458"/>
      <c r="AM25" s="443">
        <v>243684</v>
      </c>
      <c r="AN25" s="444"/>
      <c r="AO25" s="444"/>
      <c r="AP25" s="444"/>
      <c r="AQ25" s="444"/>
      <c r="AR25" s="458"/>
      <c r="AS25" s="443">
        <v>2901</v>
      </c>
      <c r="AT25" s="444"/>
      <c r="AU25" s="444"/>
      <c r="AV25" s="444"/>
      <c r="AW25" s="444"/>
      <c r="AX25" s="445"/>
      <c r="AY25" s="386" t="s">
        <v>170</v>
      </c>
      <c r="AZ25" s="387"/>
      <c r="BA25" s="387"/>
      <c r="BB25" s="387"/>
      <c r="BC25" s="387"/>
      <c r="BD25" s="387"/>
      <c r="BE25" s="387"/>
      <c r="BF25" s="387"/>
      <c r="BG25" s="387"/>
      <c r="BH25" s="387"/>
      <c r="BI25" s="387"/>
      <c r="BJ25" s="387"/>
      <c r="BK25" s="387"/>
      <c r="BL25" s="387"/>
      <c r="BM25" s="388"/>
      <c r="BN25" s="389">
        <v>7450157</v>
      </c>
      <c r="BO25" s="390"/>
      <c r="BP25" s="390"/>
      <c r="BQ25" s="390"/>
      <c r="BR25" s="390"/>
      <c r="BS25" s="390"/>
      <c r="BT25" s="390"/>
      <c r="BU25" s="391"/>
      <c r="BV25" s="389">
        <v>5638794</v>
      </c>
      <c r="BW25" s="390"/>
      <c r="BX25" s="390"/>
      <c r="BY25" s="390"/>
      <c r="BZ25" s="390"/>
      <c r="CA25" s="390"/>
      <c r="CB25" s="390"/>
      <c r="CC25" s="391"/>
      <c r="CD25" s="335"/>
      <c r="CE25" s="506"/>
      <c r="CF25" s="506"/>
      <c r="CG25" s="506"/>
      <c r="CH25" s="506"/>
      <c r="CI25" s="506"/>
      <c r="CJ25" s="506"/>
      <c r="CK25" s="506"/>
      <c r="CL25" s="506"/>
      <c r="CM25" s="506"/>
      <c r="CN25" s="506"/>
      <c r="CO25" s="506"/>
      <c r="CP25" s="506"/>
      <c r="CQ25" s="506"/>
      <c r="CR25" s="506"/>
      <c r="CS25" s="507"/>
      <c r="CT25" s="349"/>
      <c r="CU25" s="350"/>
      <c r="CV25" s="350"/>
      <c r="CW25" s="350"/>
      <c r="CX25" s="350"/>
      <c r="CY25" s="350"/>
      <c r="CZ25" s="350"/>
      <c r="DA25" s="351"/>
      <c r="DB25" s="349"/>
      <c r="DC25" s="350"/>
      <c r="DD25" s="350"/>
      <c r="DE25" s="350"/>
      <c r="DF25" s="350"/>
      <c r="DG25" s="350"/>
      <c r="DH25" s="350"/>
      <c r="DI25" s="351"/>
    </row>
    <row r="26" spans="1:113" ht="18.75" customHeight="1" x14ac:dyDescent="0.15">
      <c r="A26" s="171"/>
      <c r="B26" s="556"/>
      <c r="C26" s="530"/>
      <c r="D26" s="531"/>
      <c r="E26" s="442" t="s">
        <v>171</v>
      </c>
      <c r="F26" s="399"/>
      <c r="G26" s="399"/>
      <c r="H26" s="399"/>
      <c r="I26" s="399"/>
      <c r="J26" s="399"/>
      <c r="K26" s="400"/>
      <c r="L26" s="443">
        <v>1</v>
      </c>
      <c r="M26" s="444"/>
      <c r="N26" s="444"/>
      <c r="O26" s="444"/>
      <c r="P26" s="458"/>
      <c r="Q26" s="443">
        <v>6270</v>
      </c>
      <c r="R26" s="444"/>
      <c r="S26" s="444"/>
      <c r="T26" s="444"/>
      <c r="U26" s="444"/>
      <c r="V26" s="458"/>
      <c r="W26" s="529"/>
      <c r="X26" s="530"/>
      <c r="Y26" s="531"/>
      <c r="Z26" s="442" t="s">
        <v>172</v>
      </c>
      <c r="AA26" s="553"/>
      <c r="AB26" s="553"/>
      <c r="AC26" s="553"/>
      <c r="AD26" s="553"/>
      <c r="AE26" s="553"/>
      <c r="AF26" s="553"/>
      <c r="AG26" s="554"/>
      <c r="AH26" s="443">
        <v>26</v>
      </c>
      <c r="AI26" s="444"/>
      <c r="AJ26" s="444"/>
      <c r="AK26" s="444"/>
      <c r="AL26" s="458"/>
      <c r="AM26" s="443">
        <v>84604</v>
      </c>
      <c r="AN26" s="444"/>
      <c r="AO26" s="444"/>
      <c r="AP26" s="444"/>
      <c r="AQ26" s="444"/>
      <c r="AR26" s="458"/>
      <c r="AS26" s="443">
        <v>3254</v>
      </c>
      <c r="AT26" s="444"/>
      <c r="AU26" s="444"/>
      <c r="AV26" s="444"/>
      <c r="AW26" s="444"/>
      <c r="AX26" s="445"/>
      <c r="AY26" s="355" t="s">
        <v>173</v>
      </c>
      <c r="AZ26" s="356"/>
      <c r="BA26" s="356"/>
      <c r="BB26" s="356"/>
      <c r="BC26" s="356"/>
      <c r="BD26" s="356"/>
      <c r="BE26" s="356"/>
      <c r="BF26" s="356"/>
      <c r="BG26" s="356"/>
      <c r="BH26" s="356"/>
      <c r="BI26" s="356"/>
      <c r="BJ26" s="356"/>
      <c r="BK26" s="356"/>
      <c r="BL26" s="356"/>
      <c r="BM26" s="357"/>
      <c r="BN26" s="352" t="s">
        <v>126</v>
      </c>
      <c r="BO26" s="353"/>
      <c r="BP26" s="353"/>
      <c r="BQ26" s="353"/>
      <c r="BR26" s="353"/>
      <c r="BS26" s="353"/>
      <c r="BT26" s="353"/>
      <c r="BU26" s="354"/>
      <c r="BV26" s="352" t="s">
        <v>126</v>
      </c>
      <c r="BW26" s="353"/>
      <c r="BX26" s="353"/>
      <c r="BY26" s="353"/>
      <c r="BZ26" s="353"/>
      <c r="CA26" s="353"/>
      <c r="CB26" s="353"/>
      <c r="CC26" s="354"/>
      <c r="CD26" s="335"/>
      <c r="CE26" s="506"/>
      <c r="CF26" s="506"/>
      <c r="CG26" s="506"/>
      <c r="CH26" s="506"/>
      <c r="CI26" s="506"/>
      <c r="CJ26" s="506"/>
      <c r="CK26" s="506"/>
      <c r="CL26" s="506"/>
      <c r="CM26" s="506"/>
      <c r="CN26" s="506"/>
      <c r="CO26" s="506"/>
      <c r="CP26" s="506"/>
      <c r="CQ26" s="506"/>
      <c r="CR26" s="506"/>
      <c r="CS26" s="507"/>
      <c r="CT26" s="349"/>
      <c r="CU26" s="350"/>
      <c r="CV26" s="350"/>
      <c r="CW26" s="350"/>
      <c r="CX26" s="350"/>
      <c r="CY26" s="350"/>
      <c r="CZ26" s="350"/>
      <c r="DA26" s="351"/>
      <c r="DB26" s="349"/>
      <c r="DC26" s="350"/>
      <c r="DD26" s="350"/>
      <c r="DE26" s="350"/>
      <c r="DF26" s="350"/>
      <c r="DG26" s="350"/>
      <c r="DH26" s="350"/>
      <c r="DI26" s="351"/>
    </row>
    <row r="27" spans="1:113" ht="18.75" customHeight="1" thickBot="1" x14ac:dyDescent="0.2">
      <c r="A27" s="171"/>
      <c r="B27" s="556"/>
      <c r="C27" s="530"/>
      <c r="D27" s="531"/>
      <c r="E27" s="442" t="s">
        <v>174</v>
      </c>
      <c r="F27" s="399"/>
      <c r="G27" s="399"/>
      <c r="H27" s="399"/>
      <c r="I27" s="399"/>
      <c r="J27" s="399"/>
      <c r="K27" s="400"/>
      <c r="L27" s="443">
        <v>1</v>
      </c>
      <c r="M27" s="444"/>
      <c r="N27" s="444"/>
      <c r="O27" s="444"/>
      <c r="P27" s="458"/>
      <c r="Q27" s="443">
        <v>4670</v>
      </c>
      <c r="R27" s="444"/>
      <c r="S27" s="444"/>
      <c r="T27" s="444"/>
      <c r="U27" s="444"/>
      <c r="V27" s="458"/>
      <c r="W27" s="529"/>
      <c r="X27" s="530"/>
      <c r="Y27" s="531"/>
      <c r="Z27" s="442" t="s">
        <v>175</v>
      </c>
      <c r="AA27" s="399"/>
      <c r="AB27" s="399"/>
      <c r="AC27" s="399"/>
      <c r="AD27" s="399"/>
      <c r="AE27" s="399"/>
      <c r="AF27" s="399"/>
      <c r="AG27" s="400"/>
      <c r="AH27" s="443">
        <v>10</v>
      </c>
      <c r="AI27" s="444"/>
      <c r="AJ27" s="444"/>
      <c r="AK27" s="444"/>
      <c r="AL27" s="458"/>
      <c r="AM27" s="443">
        <v>41950</v>
      </c>
      <c r="AN27" s="444"/>
      <c r="AO27" s="444"/>
      <c r="AP27" s="444"/>
      <c r="AQ27" s="444"/>
      <c r="AR27" s="458"/>
      <c r="AS27" s="443">
        <v>4195</v>
      </c>
      <c r="AT27" s="444"/>
      <c r="AU27" s="444"/>
      <c r="AV27" s="444"/>
      <c r="AW27" s="444"/>
      <c r="AX27" s="445"/>
      <c r="AY27" s="487" t="s">
        <v>176</v>
      </c>
      <c r="AZ27" s="488"/>
      <c r="BA27" s="488"/>
      <c r="BB27" s="488"/>
      <c r="BC27" s="488"/>
      <c r="BD27" s="488"/>
      <c r="BE27" s="488"/>
      <c r="BF27" s="488"/>
      <c r="BG27" s="488"/>
      <c r="BH27" s="488"/>
      <c r="BI27" s="488"/>
      <c r="BJ27" s="488"/>
      <c r="BK27" s="488"/>
      <c r="BL27" s="488"/>
      <c r="BM27" s="489"/>
      <c r="BN27" s="541" t="s">
        <v>126</v>
      </c>
      <c r="BO27" s="542"/>
      <c r="BP27" s="542"/>
      <c r="BQ27" s="542"/>
      <c r="BR27" s="542"/>
      <c r="BS27" s="542"/>
      <c r="BT27" s="542"/>
      <c r="BU27" s="543"/>
      <c r="BV27" s="541" t="s">
        <v>126</v>
      </c>
      <c r="BW27" s="542"/>
      <c r="BX27" s="542"/>
      <c r="BY27" s="542"/>
      <c r="BZ27" s="542"/>
      <c r="CA27" s="542"/>
      <c r="CB27" s="542"/>
      <c r="CC27" s="543"/>
      <c r="CD27" s="337"/>
      <c r="CE27" s="506"/>
      <c r="CF27" s="506"/>
      <c r="CG27" s="506"/>
      <c r="CH27" s="506"/>
      <c r="CI27" s="506"/>
      <c r="CJ27" s="506"/>
      <c r="CK27" s="506"/>
      <c r="CL27" s="506"/>
      <c r="CM27" s="506"/>
      <c r="CN27" s="506"/>
      <c r="CO27" s="506"/>
      <c r="CP27" s="506"/>
      <c r="CQ27" s="506"/>
      <c r="CR27" s="506"/>
      <c r="CS27" s="507"/>
      <c r="CT27" s="349"/>
      <c r="CU27" s="350"/>
      <c r="CV27" s="350"/>
      <c r="CW27" s="350"/>
      <c r="CX27" s="350"/>
      <c r="CY27" s="350"/>
      <c r="CZ27" s="350"/>
      <c r="DA27" s="351"/>
      <c r="DB27" s="349"/>
      <c r="DC27" s="350"/>
      <c r="DD27" s="350"/>
      <c r="DE27" s="350"/>
      <c r="DF27" s="350"/>
      <c r="DG27" s="350"/>
      <c r="DH27" s="350"/>
      <c r="DI27" s="351"/>
    </row>
    <row r="28" spans="1:113" ht="18.75" customHeight="1" x14ac:dyDescent="0.15">
      <c r="A28" s="171"/>
      <c r="B28" s="556"/>
      <c r="C28" s="530"/>
      <c r="D28" s="531"/>
      <c r="E28" s="442" t="s">
        <v>177</v>
      </c>
      <c r="F28" s="399"/>
      <c r="G28" s="399"/>
      <c r="H28" s="399"/>
      <c r="I28" s="399"/>
      <c r="J28" s="399"/>
      <c r="K28" s="400"/>
      <c r="L28" s="443">
        <v>1</v>
      </c>
      <c r="M28" s="444"/>
      <c r="N28" s="444"/>
      <c r="O28" s="444"/>
      <c r="P28" s="458"/>
      <c r="Q28" s="443">
        <v>3830</v>
      </c>
      <c r="R28" s="444"/>
      <c r="S28" s="444"/>
      <c r="T28" s="444"/>
      <c r="U28" s="444"/>
      <c r="V28" s="458"/>
      <c r="W28" s="529"/>
      <c r="X28" s="530"/>
      <c r="Y28" s="531"/>
      <c r="Z28" s="442" t="s">
        <v>178</v>
      </c>
      <c r="AA28" s="399"/>
      <c r="AB28" s="399"/>
      <c r="AC28" s="399"/>
      <c r="AD28" s="399"/>
      <c r="AE28" s="399"/>
      <c r="AF28" s="399"/>
      <c r="AG28" s="400"/>
      <c r="AH28" s="443" t="s">
        <v>126</v>
      </c>
      <c r="AI28" s="444"/>
      <c r="AJ28" s="444"/>
      <c r="AK28" s="444"/>
      <c r="AL28" s="458"/>
      <c r="AM28" s="443" t="s">
        <v>126</v>
      </c>
      <c r="AN28" s="444"/>
      <c r="AO28" s="444"/>
      <c r="AP28" s="444"/>
      <c r="AQ28" s="444"/>
      <c r="AR28" s="458"/>
      <c r="AS28" s="443" t="s">
        <v>126</v>
      </c>
      <c r="AT28" s="444"/>
      <c r="AU28" s="444"/>
      <c r="AV28" s="444"/>
      <c r="AW28" s="444"/>
      <c r="AX28" s="445"/>
      <c r="AY28" s="544" t="s">
        <v>179</v>
      </c>
      <c r="AZ28" s="545"/>
      <c r="BA28" s="545"/>
      <c r="BB28" s="546"/>
      <c r="BC28" s="386" t="s">
        <v>48</v>
      </c>
      <c r="BD28" s="387"/>
      <c r="BE28" s="387"/>
      <c r="BF28" s="387"/>
      <c r="BG28" s="387"/>
      <c r="BH28" s="387"/>
      <c r="BI28" s="387"/>
      <c r="BJ28" s="387"/>
      <c r="BK28" s="387"/>
      <c r="BL28" s="387"/>
      <c r="BM28" s="388"/>
      <c r="BN28" s="389">
        <v>5500234</v>
      </c>
      <c r="BO28" s="390"/>
      <c r="BP28" s="390"/>
      <c r="BQ28" s="390"/>
      <c r="BR28" s="390"/>
      <c r="BS28" s="390"/>
      <c r="BT28" s="390"/>
      <c r="BU28" s="391"/>
      <c r="BV28" s="389">
        <v>5489694</v>
      </c>
      <c r="BW28" s="390"/>
      <c r="BX28" s="390"/>
      <c r="BY28" s="390"/>
      <c r="BZ28" s="390"/>
      <c r="CA28" s="390"/>
      <c r="CB28" s="390"/>
      <c r="CC28" s="391"/>
      <c r="CD28" s="335"/>
      <c r="CE28" s="506"/>
      <c r="CF28" s="506"/>
      <c r="CG28" s="506"/>
      <c r="CH28" s="506"/>
      <c r="CI28" s="506"/>
      <c r="CJ28" s="506"/>
      <c r="CK28" s="506"/>
      <c r="CL28" s="506"/>
      <c r="CM28" s="506"/>
      <c r="CN28" s="506"/>
      <c r="CO28" s="506"/>
      <c r="CP28" s="506"/>
      <c r="CQ28" s="506"/>
      <c r="CR28" s="506"/>
      <c r="CS28" s="507"/>
      <c r="CT28" s="349"/>
      <c r="CU28" s="350"/>
      <c r="CV28" s="350"/>
      <c r="CW28" s="350"/>
      <c r="CX28" s="350"/>
      <c r="CY28" s="350"/>
      <c r="CZ28" s="350"/>
      <c r="DA28" s="351"/>
      <c r="DB28" s="349"/>
      <c r="DC28" s="350"/>
      <c r="DD28" s="350"/>
      <c r="DE28" s="350"/>
      <c r="DF28" s="350"/>
      <c r="DG28" s="350"/>
      <c r="DH28" s="350"/>
      <c r="DI28" s="351"/>
    </row>
    <row r="29" spans="1:113" ht="18.75" customHeight="1" x14ac:dyDescent="0.15">
      <c r="A29" s="171"/>
      <c r="B29" s="556"/>
      <c r="C29" s="530"/>
      <c r="D29" s="531"/>
      <c r="E29" s="442" t="s">
        <v>180</v>
      </c>
      <c r="F29" s="399"/>
      <c r="G29" s="399"/>
      <c r="H29" s="399"/>
      <c r="I29" s="399"/>
      <c r="J29" s="399"/>
      <c r="K29" s="400"/>
      <c r="L29" s="443">
        <v>18</v>
      </c>
      <c r="M29" s="444"/>
      <c r="N29" s="444"/>
      <c r="O29" s="444"/>
      <c r="P29" s="458"/>
      <c r="Q29" s="443">
        <v>3460</v>
      </c>
      <c r="R29" s="444"/>
      <c r="S29" s="444"/>
      <c r="T29" s="444"/>
      <c r="U29" s="444"/>
      <c r="V29" s="458"/>
      <c r="W29" s="532"/>
      <c r="X29" s="533"/>
      <c r="Y29" s="534"/>
      <c r="Z29" s="442" t="s">
        <v>181</v>
      </c>
      <c r="AA29" s="399"/>
      <c r="AB29" s="399"/>
      <c r="AC29" s="399"/>
      <c r="AD29" s="399"/>
      <c r="AE29" s="399"/>
      <c r="AF29" s="399"/>
      <c r="AG29" s="400"/>
      <c r="AH29" s="443">
        <v>560</v>
      </c>
      <c r="AI29" s="444"/>
      <c r="AJ29" s="444"/>
      <c r="AK29" s="444"/>
      <c r="AL29" s="458"/>
      <c r="AM29" s="443">
        <v>1755200</v>
      </c>
      <c r="AN29" s="444"/>
      <c r="AO29" s="444"/>
      <c r="AP29" s="444"/>
      <c r="AQ29" s="444"/>
      <c r="AR29" s="458"/>
      <c r="AS29" s="443">
        <v>3134</v>
      </c>
      <c r="AT29" s="444"/>
      <c r="AU29" s="444"/>
      <c r="AV29" s="444"/>
      <c r="AW29" s="444"/>
      <c r="AX29" s="445"/>
      <c r="AY29" s="547"/>
      <c r="AZ29" s="548"/>
      <c r="BA29" s="548"/>
      <c r="BB29" s="549"/>
      <c r="BC29" s="403" t="s">
        <v>182</v>
      </c>
      <c r="BD29" s="404"/>
      <c r="BE29" s="404"/>
      <c r="BF29" s="404"/>
      <c r="BG29" s="404"/>
      <c r="BH29" s="404"/>
      <c r="BI29" s="404"/>
      <c r="BJ29" s="404"/>
      <c r="BK29" s="404"/>
      <c r="BL29" s="404"/>
      <c r="BM29" s="405"/>
      <c r="BN29" s="352">
        <v>1206864</v>
      </c>
      <c r="BO29" s="353"/>
      <c r="BP29" s="353"/>
      <c r="BQ29" s="353"/>
      <c r="BR29" s="353"/>
      <c r="BS29" s="353"/>
      <c r="BT29" s="353"/>
      <c r="BU29" s="354"/>
      <c r="BV29" s="352">
        <v>930951</v>
      </c>
      <c r="BW29" s="353"/>
      <c r="BX29" s="353"/>
      <c r="BY29" s="353"/>
      <c r="BZ29" s="353"/>
      <c r="CA29" s="353"/>
      <c r="CB29" s="353"/>
      <c r="CC29" s="354"/>
      <c r="CD29" s="337"/>
      <c r="CE29" s="506"/>
      <c r="CF29" s="506"/>
      <c r="CG29" s="506"/>
      <c r="CH29" s="506"/>
      <c r="CI29" s="506"/>
      <c r="CJ29" s="506"/>
      <c r="CK29" s="506"/>
      <c r="CL29" s="506"/>
      <c r="CM29" s="506"/>
      <c r="CN29" s="506"/>
      <c r="CO29" s="506"/>
      <c r="CP29" s="506"/>
      <c r="CQ29" s="506"/>
      <c r="CR29" s="506"/>
      <c r="CS29" s="507"/>
      <c r="CT29" s="349"/>
      <c r="CU29" s="350"/>
      <c r="CV29" s="350"/>
      <c r="CW29" s="350"/>
      <c r="CX29" s="350"/>
      <c r="CY29" s="350"/>
      <c r="CZ29" s="350"/>
      <c r="DA29" s="351"/>
      <c r="DB29" s="349"/>
      <c r="DC29" s="350"/>
      <c r="DD29" s="350"/>
      <c r="DE29" s="350"/>
      <c r="DF29" s="350"/>
      <c r="DG29" s="350"/>
      <c r="DH29" s="350"/>
      <c r="DI29" s="351"/>
    </row>
    <row r="30" spans="1:113" ht="18.75" customHeight="1" thickBot="1" x14ac:dyDescent="0.2">
      <c r="A30" s="171"/>
      <c r="B30" s="557"/>
      <c r="C30" s="558"/>
      <c r="D30" s="559"/>
      <c r="E30" s="446"/>
      <c r="F30" s="447"/>
      <c r="G30" s="447"/>
      <c r="H30" s="447"/>
      <c r="I30" s="447"/>
      <c r="J30" s="447"/>
      <c r="K30" s="448"/>
      <c r="L30" s="574"/>
      <c r="M30" s="575"/>
      <c r="N30" s="575"/>
      <c r="O30" s="575"/>
      <c r="P30" s="576"/>
      <c r="Q30" s="574"/>
      <c r="R30" s="575"/>
      <c r="S30" s="575"/>
      <c r="T30" s="575"/>
      <c r="U30" s="575"/>
      <c r="V30" s="576"/>
      <c r="W30" s="577" t="s">
        <v>183</v>
      </c>
      <c r="X30" s="578"/>
      <c r="Y30" s="578"/>
      <c r="Z30" s="578"/>
      <c r="AA30" s="578"/>
      <c r="AB30" s="578"/>
      <c r="AC30" s="578"/>
      <c r="AD30" s="578"/>
      <c r="AE30" s="578"/>
      <c r="AF30" s="578"/>
      <c r="AG30" s="579"/>
      <c r="AH30" s="522">
        <v>96.9</v>
      </c>
      <c r="AI30" s="523"/>
      <c r="AJ30" s="523"/>
      <c r="AK30" s="523"/>
      <c r="AL30" s="523"/>
      <c r="AM30" s="523"/>
      <c r="AN30" s="523"/>
      <c r="AO30" s="523"/>
      <c r="AP30" s="523"/>
      <c r="AQ30" s="523"/>
      <c r="AR30" s="523"/>
      <c r="AS30" s="523"/>
      <c r="AT30" s="523"/>
      <c r="AU30" s="523"/>
      <c r="AV30" s="523"/>
      <c r="AW30" s="523"/>
      <c r="AX30" s="525"/>
      <c r="AY30" s="550"/>
      <c r="AZ30" s="551"/>
      <c r="BA30" s="551"/>
      <c r="BB30" s="552"/>
      <c r="BC30" s="538" t="s">
        <v>50</v>
      </c>
      <c r="BD30" s="539"/>
      <c r="BE30" s="539"/>
      <c r="BF30" s="539"/>
      <c r="BG30" s="539"/>
      <c r="BH30" s="539"/>
      <c r="BI30" s="539"/>
      <c r="BJ30" s="539"/>
      <c r="BK30" s="539"/>
      <c r="BL30" s="539"/>
      <c r="BM30" s="540"/>
      <c r="BN30" s="541">
        <v>9970621</v>
      </c>
      <c r="BO30" s="542"/>
      <c r="BP30" s="542"/>
      <c r="BQ30" s="542"/>
      <c r="BR30" s="542"/>
      <c r="BS30" s="542"/>
      <c r="BT30" s="542"/>
      <c r="BU30" s="543"/>
      <c r="BV30" s="541">
        <v>9188285</v>
      </c>
      <c r="BW30" s="542"/>
      <c r="BX30" s="542"/>
      <c r="BY30" s="542"/>
      <c r="BZ30" s="542"/>
      <c r="CA30" s="542"/>
      <c r="CB30" s="542"/>
      <c r="CC30" s="543"/>
      <c r="CD30" s="336"/>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row>
    <row r="31" spans="1:113" ht="13.5" customHeight="1" x14ac:dyDescent="0.15">
      <c r="A31" s="171"/>
      <c r="B31" s="187"/>
      <c r="DI31" s="188"/>
    </row>
    <row r="32" spans="1:113" ht="13.5" customHeight="1" x14ac:dyDescent="0.15">
      <c r="A32" s="171"/>
      <c r="B32" s="189"/>
      <c r="C32" s="582" t="s">
        <v>184</v>
      </c>
      <c r="D32" s="582"/>
      <c r="E32" s="582"/>
      <c r="F32" s="582"/>
      <c r="G32" s="582"/>
      <c r="H32" s="582"/>
      <c r="I32" s="582"/>
      <c r="J32" s="582"/>
      <c r="K32" s="582"/>
      <c r="L32" s="582"/>
      <c r="M32" s="582"/>
      <c r="N32" s="582"/>
      <c r="O32" s="582"/>
      <c r="P32" s="582"/>
      <c r="Q32" s="582"/>
      <c r="R32" s="582"/>
      <c r="S32" s="582"/>
      <c r="U32" s="356" t="s">
        <v>185</v>
      </c>
      <c r="V32" s="356"/>
      <c r="W32" s="356"/>
      <c r="X32" s="356"/>
      <c r="Y32" s="356"/>
      <c r="Z32" s="356"/>
      <c r="AA32" s="356"/>
      <c r="AB32" s="356"/>
      <c r="AC32" s="356"/>
      <c r="AD32" s="356"/>
      <c r="AE32" s="356"/>
      <c r="AF32" s="356"/>
      <c r="AG32" s="356"/>
      <c r="AH32" s="356"/>
      <c r="AI32" s="356"/>
      <c r="AJ32" s="356"/>
      <c r="AK32" s="356"/>
      <c r="AM32" s="356" t="s">
        <v>186</v>
      </c>
      <c r="AN32" s="356"/>
      <c r="AO32" s="356"/>
      <c r="AP32" s="356"/>
      <c r="AQ32" s="356"/>
      <c r="AR32" s="356"/>
      <c r="AS32" s="356"/>
      <c r="AT32" s="356"/>
      <c r="AU32" s="356"/>
      <c r="AV32" s="356"/>
      <c r="AW32" s="356"/>
      <c r="AX32" s="356"/>
      <c r="AY32" s="356"/>
      <c r="AZ32" s="356"/>
      <c r="BA32" s="356"/>
      <c r="BB32" s="356"/>
      <c r="BC32" s="356"/>
      <c r="BE32" s="356" t="s">
        <v>187</v>
      </c>
      <c r="BF32" s="356"/>
      <c r="BG32" s="356"/>
      <c r="BH32" s="356"/>
      <c r="BI32" s="356"/>
      <c r="BJ32" s="356"/>
      <c r="BK32" s="356"/>
      <c r="BL32" s="356"/>
      <c r="BM32" s="356"/>
      <c r="BN32" s="356"/>
      <c r="BO32" s="356"/>
      <c r="BP32" s="356"/>
      <c r="BQ32" s="356"/>
      <c r="BR32" s="356"/>
      <c r="BS32" s="356"/>
      <c r="BT32" s="356"/>
      <c r="BU32" s="356"/>
      <c r="BW32" s="356" t="s">
        <v>188</v>
      </c>
      <c r="BX32" s="356"/>
      <c r="BY32" s="356"/>
      <c r="BZ32" s="356"/>
      <c r="CA32" s="356"/>
      <c r="CB32" s="356"/>
      <c r="CC32" s="356"/>
      <c r="CD32" s="356"/>
      <c r="CE32" s="356"/>
      <c r="CF32" s="356"/>
      <c r="CG32" s="356"/>
      <c r="CH32" s="356"/>
      <c r="CI32" s="356"/>
      <c r="CJ32" s="356"/>
      <c r="CK32" s="356"/>
      <c r="CL32" s="356"/>
      <c r="CM32" s="356"/>
      <c r="CO32" s="356" t="s">
        <v>189</v>
      </c>
      <c r="CP32" s="356"/>
      <c r="CQ32" s="356"/>
      <c r="CR32" s="356"/>
      <c r="CS32" s="356"/>
      <c r="CT32" s="356"/>
      <c r="CU32" s="356"/>
      <c r="CV32" s="356"/>
      <c r="CW32" s="356"/>
      <c r="CX32" s="356"/>
      <c r="CY32" s="356"/>
      <c r="CZ32" s="356"/>
      <c r="DA32" s="356"/>
      <c r="DB32" s="356"/>
      <c r="DC32" s="356"/>
      <c r="DD32" s="356"/>
      <c r="DE32" s="356"/>
      <c r="DI32" s="188"/>
    </row>
    <row r="33" spans="1:113" ht="13.5" customHeight="1" x14ac:dyDescent="0.15">
      <c r="A33" s="171"/>
      <c r="B33" s="189"/>
      <c r="C33" s="424" t="s">
        <v>190</v>
      </c>
      <c r="D33" s="424"/>
      <c r="E33" s="377" t="s">
        <v>191</v>
      </c>
      <c r="F33" s="377"/>
      <c r="G33" s="377"/>
      <c r="H33" s="377"/>
      <c r="I33" s="377"/>
      <c r="J33" s="377"/>
      <c r="K33" s="377"/>
      <c r="L33" s="377"/>
      <c r="M33" s="377"/>
      <c r="N33" s="377"/>
      <c r="O33" s="377"/>
      <c r="P33" s="377"/>
      <c r="Q33" s="377"/>
      <c r="R33" s="377"/>
      <c r="S33" s="377"/>
      <c r="T33" s="333"/>
      <c r="U33" s="424" t="s">
        <v>190</v>
      </c>
      <c r="V33" s="424"/>
      <c r="W33" s="377" t="s">
        <v>191</v>
      </c>
      <c r="X33" s="377"/>
      <c r="Y33" s="377"/>
      <c r="Z33" s="377"/>
      <c r="AA33" s="377"/>
      <c r="AB33" s="377"/>
      <c r="AC33" s="377"/>
      <c r="AD33" s="377"/>
      <c r="AE33" s="377"/>
      <c r="AF33" s="377"/>
      <c r="AG33" s="377"/>
      <c r="AH33" s="377"/>
      <c r="AI33" s="377"/>
      <c r="AJ33" s="377"/>
      <c r="AK33" s="377"/>
      <c r="AL33" s="333"/>
      <c r="AM33" s="424" t="s">
        <v>190</v>
      </c>
      <c r="AN33" s="424"/>
      <c r="AO33" s="377" t="s">
        <v>191</v>
      </c>
      <c r="AP33" s="377"/>
      <c r="AQ33" s="377"/>
      <c r="AR33" s="377"/>
      <c r="AS33" s="377"/>
      <c r="AT33" s="377"/>
      <c r="AU33" s="377"/>
      <c r="AV33" s="377"/>
      <c r="AW33" s="377"/>
      <c r="AX33" s="377"/>
      <c r="AY33" s="377"/>
      <c r="AZ33" s="377"/>
      <c r="BA33" s="377"/>
      <c r="BB33" s="377"/>
      <c r="BC33" s="377"/>
      <c r="BD33" s="334"/>
      <c r="BE33" s="377" t="s">
        <v>192</v>
      </c>
      <c r="BF33" s="377"/>
      <c r="BG33" s="377" t="s">
        <v>193</v>
      </c>
      <c r="BH33" s="377"/>
      <c r="BI33" s="377"/>
      <c r="BJ33" s="377"/>
      <c r="BK33" s="377"/>
      <c r="BL33" s="377"/>
      <c r="BM33" s="377"/>
      <c r="BN33" s="377"/>
      <c r="BO33" s="377"/>
      <c r="BP33" s="377"/>
      <c r="BQ33" s="377"/>
      <c r="BR33" s="377"/>
      <c r="BS33" s="377"/>
      <c r="BT33" s="377"/>
      <c r="BU33" s="377"/>
      <c r="BV33" s="334"/>
      <c r="BW33" s="424" t="s">
        <v>192</v>
      </c>
      <c r="BX33" s="424"/>
      <c r="BY33" s="377" t="s">
        <v>194</v>
      </c>
      <c r="BZ33" s="377"/>
      <c r="CA33" s="377"/>
      <c r="CB33" s="377"/>
      <c r="CC33" s="377"/>
      <c r="CD33" s="377"/>
      <c r="CE33" s="377"/>
      <c r="CF33" s="377"/>
      <c r="CG33" s="377"/>
      <c r="CH33" s="377"/>
      <c r="CI33" s="377"/>
      <c r="CJ33" s="377"/>
      <c r="CK33" s="377"/>
      <c r="CL33" s="377"/>
      <c r="CM33" s="377"/>
      <c r="CN33" s="333"/>
      <c r="CO33" s="424" t="s">
        <v>190</v>
      </c>
      <c r="CP33" s="424"/>
      <c r="CQ33" s="377" t="s">
        <v>195</v>
      </c>
      <c r="CR33" s="377"/>
      <c r="CS33" s="377"/>
      <c r="CT33" s="377"/>
      <c r="CU33" s="377"/>
      <c r="CV33" s="377"/>
      <c r="CW33" s="377"/>
      <c r="CX33" s="377"/>
      <c r="CY33" s="377"/>
      <c r="CZ33" s="377"/>
      <c r="DA33" s="377"/>
      <c r="DB33" s="377"/>
      <c r="DC33" s="377"/>
      <c r="DD33" s="377"/>
      <c r="DE33" s="377"/>
      <c r="DF33" s="333"/>
      <c r="DG33" s="584" t="s">
        <v>196</v>
      </c>
      <c r="DH33" s="584"/>
      <c r="DI33" s="338"/>
    </row>
    <row r="34" spans="1:113" ht="32.25" customHeight="1" x14ac:dyDescent="0.15">
      <c r="A34" s="171"/>
      <c r="B34" s="189"/>
      <c r="C34" s="581">
        <f>IF(E34="","",1)</f>
        <v>1</v>
      </c>
      <c r="D34" s="581"/>
      <c r="E34" s="580" t="str">
        <f>IF('[1]各会計、関係団体の財政状況及び健全化判断比率'!B7="","",'[1]各会計、関係団体の財政状況及び健全化判断比率'!B7)</f>
        <v>一般会計</v>
      </c>
      <c r="F34" s="580"/>
      <c r="G34" s="580"/>
      <c r="H34" s="580"/>
      <c r="I34" s="580"/>
      <c r="J34" s="580"/>
      <c r="K34" s="580"/>
      <c r="L34" s="580"/>
      <c r="M34" s="580"/>
      <c r="N34" s="580"/>
      <c r="O34" s="580"/>
      <c r="P34" s="580"/>
      <c r="Q34" s="580"/>
      <c r="R34" s="580"/>
      <c r="S34" s="580"/>
      <c r="T34" s="171"/>
      <c r="U34" s="581">
        <f>IF(W34="","",MAX(C34:D43)+1)</f>
        <v>3</v>
      </c>
      <c r="V34" s="581"/>
      <c r="W34" s="580" t="str">
        <f>IF('[1]各会計、関係団体の財政状況及び健全化判断比率'!B28="","",'[1]各会計、関係団体の財政状況及び健全化判断比率'!B28)</f>
        <v>国民健康保険特別会計事業勘定</v>
      </c>
      <c r="X34" s="580"/>
      <c r="Y34" s="580"/>
      <c r="Z34" s="580"/>
      <c r="AA34" s="580"/>
      <c r="AB34" s="580"/>
      <c r="AC34" s="580"/>
      <c r="AD34" s="580"/>
      <c r="AE34" s="580"/>
      <c r="AF34" s="580"/>
      <c r="AG34" s="580"/>
      <c r="AH34" s="580"/>
      <c r="AI34" s="580"/>
      <c r="AJ34" s="580"/>
      <c r="AK34" s="580"/>
      <c r="AL34" s="171"/>
      <c r="AM34" s="581">
        <f>IF(AO34="","",MAX(C34:D43,U34:V43)+1)</f>
        <v>9</v>
      </c>
      <c r="AN34" s="581"/>
      <c r="AO34" s="580" t="str">
        <f>IF('[1]各会計、関係団体の財政状況及び健全化判断比率'!B34="","",'[1]各会計、関係団体の財政状況及び健全化判断比率'!B34)</f>
        <v>水道事業会計</v>
      </c>
      <c r="AP34" s="580"/>
      <c r="AQ34" s="580"/>
      <c r="AR34" s="580"/>
      <c r="AS34" s="580"/>
      <c r="AT34" s="580"/>
      <c r="AU34" s="580"/>
      <c r="AV34" s="580"/>
      <c r="AW34" s="580"/>
      <c r="AX34" s="580"/>
      <c r="AY34" s="580"/>
      <c r="AZ34" s="580"/>
      <c r="BA34" s="580"/>
      <c r="BB34" s="580"/>
      <c r="BC34" s="580"/>
      <c r="BD34" s="171"/>
      <c r="BE34" s="581">
        <f>IF(BG34="","",MAX(C34:D43,U34:V43,AM34:AN43)+1)</f>
        <v>11</v>
      </c>
      <c r="BF34" s="581"/>
      <c r="BG34" s="580" t="str">
        <f>IF('[1]各会計、関係団体の財政状況及び健全化判断比率'!B36="","",'[1]各会計、関係団体の財政状況及び健全化判断比率'!B36)</f>
        <v>地方卸売市場特別会計</v>
      </c>
      <c r="BH34" s="580"/>
      <c r="BI34" s="580"/>
      <c r="BJ34" s="580"/>
      <c r="BK34" s="580"/>
      <c r="BL34" s="580"/>
      <c r="BM34" s="580"/>
      <c r="BN34" s="580"/>
      <c r="BO34" s="580"/>
      <c r="BP34" s="580"/>
      <c r="BQ34" s="580"/>
      <c r="BR34" s="580"/>
      <c r="BS34" s="580"/>
      <c r="BT34" s="580"/>
      <c r="BU34" s="580"/>
      <c r="BV34" s="171"/>
      <c r="BW34" s="581">
        <f>IF(BY34="","",MAX(C34:D43,U34:V43,AM34:AN43,BE34:BF43)+1)</f>
        <v>12</v>
      </c>
      <c r="BX34" s="581"/>
      <c r="BY34" s="580" t="str">
        <f>IF('[1]各会計、関係団体の財政状況及び健全化判断比率'!B68="","",'[1]各会計、関係団体の財政状況及び健全化判断比率'!B68)</f>
        <v>氷上多可衛生事務組合</v>
      </c>
      <c r="BZ34" s="580"/>
      <c r="CA34" s="580"/>
      <c r="CB34" s="580"/>
      <c r="CC34" s="580"/>
      <c r="CD34" s="580"/>
      <c r="CE34" s="580"/>
      <c r="CF34" s="580"/>
      <c r="CG34" s="580"/>
      <c r="CH34" s="580"/>
      <c r="CI34" s="580"/>
      <c r="CJ34" s="580"/>
      <c r="CK34" s="580"/>
      <c r="CL34" s="580"/>
      <c r="CM34" s="580"/>
      <c r="CN34" s="171"/>
      <c r="CO34" s="581">
        <f>IF(CQ34="","",MAX(C34:D43,U34:V43,AM34:AN43,BE34:BF43,BW34:BX43)+1)</f>
        <v>19</v>
      </c>
      <c r="CP34" s="581"/>
      <c r="CQ34" s="580" t="str">
        <f>IF('[1]各会計、関係団体の財政状況及び健全化判断比率'!BS7="","",'[1]各会計、関係団体の財政状況及び健全化判断比率'!BS7)</f>
        <v>兵庫丹波の森協会</v>
      </c>
      <c r="CR34" s="580"/>
      <c r="CS34" s="580"/>
      <c r="CT34" s="580"/>
      <c r="CU34" s="580"/>
      <c r="CV34" s="580"/>
      <c r="CW34" s="580"/>
      <c r="CX34" s="580"/>
      <c r="CY34" s="580"/>
      <c r="CZ34" s="580"/>
      <c r="DA34" s="580"/>
      <c r="DB34" s="580"/>
      <c r="DC34" s="580"/>
      <c r="DD34" s="580"/>
      <c r="DE34" s="580"/>
      <c r="DG34" s="583" t="str">
        <f>IF('[1]各会計、関係団体の財政状況及び健全化判断比率'!BR7="","",'[1]各会計、関係団体の財政状況及び健全化判断比率'!BR7)</f>
        <v/>
      </c>
      <c r="DH34" s="583"/>
      <c r="DI34" s="338"/>
    </row>
    <row r="35" spans="1:113" ht="32.25" customHeight="1" x14ac:dyDescent="0.15">
      <c r="A35" s="171"/>
      <c r="B35" s="189"/>
      <c r="C35" s="581">
        <f t="shared" ref="C35:C43" si="0">IF(E35="","",C34+1)</f>
        <v>2</v>
      </c>
      <c r="D35" s="581"/>
      <c r="E35" s="580" t="str">
        <f>IF('[1]各会計、関係団体の財政状況及び健全化判断比率'!B8="","",'[1]各会計、関係団体の財政状況及び健全化判断比率'!B8)</f>
        <v>看護専門学校特別会計</v>
      </c>
      <c r="F35" s="580"/>
      <c r="G35" s="580"/>
      <c r="H35" s="580"/>
      <c r="I35" s="580"/>
      <c r="J35" s="580"/>
      <c r="K35" s="580"/>
      <c r="L35" s="580"/>
      <c r="M35" s="580"/>
      <c r="N35" s="580"/>
      <c r="O35" s="580"/>
      <c r="P35" s="580"/>
      <c r="Q35" s="580"/>
      <c r="R35" s="580"/>
      <c r="S35" s="580"/>
      <c r="T35" s="171"/>
      <c r="U35" s="581">
        <f t="shared" ref="U35:U43" si="1">IF(W35="","",U34+1)</f>
        <v>4</v>
      </c>
      <c r="V35" s="581"/>
      <c r="W35" s="580" t="str">
        <f>IF('[1]各会計、関係団体の財政状況及び健全化判断比率'!B29="","",'[1]各会計、関係団体の財政状況及び健全化判断比率'!B29)</f>
        <v>国民健康保険特別会計直診勘定</v>
      </c>
      <c r="X35" s="580"/>
      <c r="Y35" s="580"/>
      <c r="Z35" s="580"/>
      <c r="AA35" s="580"/>
      <c r="AB35" s="580"/>
      <c r="AC35" s="580"/>
      <c r="AD35" s="580"/>
      <c r="AE35" s="580"/>
      <c r="AF35" s="580"/>
      <c r="AG35" s="580"/>
      <c r="AH35" s="580"/>
      <c r="AI35" s="580"/>
      <c r="AJ35" s="580"/>
      <c r="AK35" s="580"/>
      <c r="AL35" s="171"/>
      <c r="AM35" s="581">
        <f t="shared" ref="AM35:AM43" si="2">IF(AO35="","",AM34+1)</f>
        <v>10</v>
      </c>
      <c r="AN35" s="581"/>
      <c r="AO35" s="580" t="str">
        <f>IF('[1]各会計、関係団体の財政状況及び健全化判断比率'!B35="","",'[1]各会計、関係団体の財政状況及び健全化判断比率'!B35)</f>
        <v>下水道事業会計</v>
      </c>
      <c r="AP35" s="580"/>
      <c r="AQ35" s="580"/>
      <c r="AR35" s="580"/>
      <c r="AS35" s="580"/>
      <c r="AT35" s="580"/>
      <c r="AU35" s="580"/>
      <c r="AV35" s="580"/>
      <c r="AW35" s="580"/>
      <c r="AX35" s="580"/>
      <c r="AY35" s="580"/>
      <c r="AZ35" s="580"/>
      <c r="BA35" s="580"/>
      <c r="BB35" s="580"/>
      <c r="BC35" s="580"/>
      <c r="BD35" s="171"/>
      <c r="BE35" s="581" t="str">
        <f t="shared" ref="BE35:BE43" si="3">IF(BG35="","",BE34+1)</f>
        <v/>
      </c>
      <c r="BF35" s="581"/>
      <c r="BG35" s="580"/>
      <c r="BH35" s="580"/>
      <c r="BI35" s="580"/>
      <c r="BJ35" s="580"/>
      <c r="BK35" s="580"/>
      <c r="BL35" s="580"/>
      <c r="BM35" s="580"/>
      <c r="BN35" s="580"/>
      <c r="BO35" s="580"/>
      <c r="BP35" s="580"/>
      <c r="BQ35" s="580"/>
      <c r="BR35" s="580"/>
      <c r="BS35" s="580"/>
      <c r="BT35" s="580"/>
      <c r="BU35" s="580"/>
      <c r="BV35" s="171"/>
      <c r="BW35" s="581">
        <f t="shared" ref="BW35:BW43" si="4">IF(BY35="","",BW34+1)</f>
        <v>13</v>
      </c>
      <c r="BX35" s="581"/>
      <c r="BY35" s="580" t="str">
        <f>IF('[1]各会計、関係団体の財政状況及び健全化判断比率'!B69="","",'[1]各会計、関係団体の財政状況及び健全化判断比率'!B69)</f>
        <v>兵庫県市町村職員退職手当組合</v>
      </c>
      <c r="BZ35" s="580"/>
      <c r="CA35" s="580"/>
      <c r="CB35" s="580"/>
      <c r="CC35" s="580"/>
      <c r="CD35" s="580"/>
      <c r="CE35" s="580"/>
      <c r="CF35" s="580"/>
      <c r="CG35" s="580"/>
      <c r="CH35" s="580"/>
      <c r="CI35" s="580"/>
      <c r="CJ35" s="580"/>
      <c r="CK35" s="580"/>
      <c r="CL35" s="580"/>
      <c r="CM35" s="580"/>
      <c r="CN35" s="171"/>
      <c r="CO35" s="581">
        <f t="shared" ref="CO35:CO43" si="5">IF(CQ35="","",CO34+1)</f>
        <v>20</v>
      </c>
      <c r="CP35" s="581"/>
      <c r="CQ35" s="580" t="str">
        <f>IF('[1]各会計、関係団体の財政状況及び健全化判断比率'!BS8="","",'[1]各会計、関係団体の財政状況及び健全化判断比率'!BS8)</f>
        <v>タンバンベルグ</v>
      </c>
      <c r="CR35" s="580"/>
      <c r="CS35" s="580"/>
      <c r="CT35" s="580"/>
      <c r="CU35" s="580"/>
      <c r="CV35" s="580"/>
      <c r="CW35" s="580"/>
      <c r="CX35" s="580"/>
      <c r="CY35" s="580"/>
      <c r="CZ35" s="580"/>
      <c r="DA35" s="580"/>
      <c r="DB35" s="580"/>
      <c r="DC35" s="580"/>
      <c r="DD35" s="580"/>
      <c r="DE35" s="580"/>
      <c r="DG35" s="583" t="str">
        <f>IF('[1]各会計、関係団体の財政状況及び健全化判断比率'!BR8="","",'[1]各会計、関係団体の財政状況及び健全化判断比率'!BR8)</f>
        <v/>
      </c>
      <c r="DH35" s="583"/>
      <c r="DI35" s="338"/>
    </row>
    <row r="36" spans="1:113" ht="32.25" customHeight="1" x14ac:dyDescent="0.15">
      <c r="A36" s="171"/>
      <c r="B36" s="189"/>
      <c r="C36" s="581" t="str">
        <f t="shared" si="0"/>
        <v/>
      </c>
      <c r="D36" s="581"/>
      <c r="E36" s="580" t="str">
        <f>IF('[1]各会計、関係団体の財政状況及び健全化判断比率'!B9="","",'[1]各会計、関係団体の財政状況及び健全化判断比率'!B9)</f>
        <v/>
      </c>
      <c r="F36" s="580"/>
      <c r="G36" s="580"/>
      <c r="H36" s="580"/>
      <c r="I36" s="580"/>
      <c r="J36" s="580"/>
      <c r="K36" s="580"/>
      <c r="L36" s="580"/>
      <c r="M36" s="580"/>
      <c r="N36" s="580"/>
      <c r="O36" s="580"/>
      <c r="P36" s="580"/>
      <c r="Q36" s="580"/>
      <c r="R36" s="580"/>
      <c r="S36" s="580"/>
      <c r="T36" s="171"/>
      <c r="U36" s="581">
        <f t="shared" si="1"/>
        <v>5</v>
      </c>
      <c r="V36" s="581"/>
      <c r="W36" s="580" t="str">
        <f>IF('[1]各会計、関係団体の財政状況及び健全化判断比率'!B30="","",'[1]各会計、関係団体の財政状況及び健全化判断比率'!B30)</f>
        <v>介護保険特別会計保険事業勘定</v>
      </c>
      <c r="X36" s="580"/>
      <c r="Y36" s="580"/>
      <c r="Z36" s="580"/>
      <c r="AA36" s="580"/>
      <c r="AB36" s="580"/>
      <c r="AC36" s="580"/>
      <c r="AD36" s="580"/>
      <c r="AE36" s="580"/>
      <c r="AF36" s="580"/>
      <c r="AG36" s="580"/>
      <c r="AH36" s="580"/>
      <c r="AI36" s="580"/>
      <c r="AJ36" s="580"/>
      <c r="AK36" s="580"/>
      <c r="AL36" s="171"/>
      <c r="AM36" s="581" t="str">
        <f t="shared" si="2"/>
        <v/>
      </c>
      <c r="AN36" s="581"/>
      <c r="AO36" s="580"/>
      <c r="AP36" s="580"/>
      <c r="AQ36" s="580"/>
      <c r="AR36" s="580"/>
      <c r="AS36" s="580"/>
      <c r="AT36" s="580"/>
      <c r="AU36" s="580"/>
      <c r="AV36" s="580"/>
      <c r="AW36" s="580"/>
      <c r="AX36" s="580"/>
      <c r="AY36" s="580"/>
      <c r="AZ36" s="580"/>
      <c r="BA36" s="580"/>
      <c r="BB36" s="580"/>
      <c r="BC36" s="580"/>
      <c r="BD36" s="171"/>
      <c r="BE36" s="581" t="str">
        <f t="shared" si="3"/>
        <v/>
      </c>
      <c r="BF36" s="581"/>
      <c r="BG36" s="580"/>
      <c r="BH36" s="580"/>
      <c r="BI36" s="580"/>
      <c r="BJ36" s="580"/>
      <c r="BK36" s="580"/>
      <c r="BL36" s="580"/>
      <c r="BM36" s="580"/>
      <c r="BN36" s="580"/>
      <c r="BO36" s="580"/>
      <c r="BP36" s="580"/>
      <c r="BQ36" s="580"/>
      <c r="BR36" s="580"/>
      <c r="BS36" s="580"/>
      <c r="BT36" s="580"/>
      <c r="BU36" s="580"/>
      <c r="BV36" s="171"/>
      <c r="BW36" s="581">
        <f t="shared" si="4"/>
        <v>14</v>
      </c>
      <c r="BX36" s="581"/>
      <c r="BY36" s="580" t="str">
        <f>IF('[1]各会計、関係団体の財政状況及び健全化判断比率'!B70="","",'[1]各会計、関係団体の財政状況及び健全化判断比率'!B70)</f>
        <v>兵庫県市町交通災害共済組合</v>
      </c>
      <c r="BZ36" s="580"/>
      <c r="CA36" s="580"/>
      <c r="CB36" s="580"/>
      <c r="CC36" s="580"/>
      <c r="CD36" s="580"/>
      <c r="CE36" s="580"/>
      <c r="CF36" s="580"/>
      <c r="CG36" s="580"/>
      <c r="CH36" s="580"/>
      <c r="CI36" s="580"/>
      <c r="CJ36" s="580"/>
      <c r="CK36" s="580"/>
      <c r="CL36" s="580"/>
      <c r="CM36" s="580"/>
      <c r="CN36" s="171"/>
      <c r="CO36" s="581">
        <f t="shared" si="5"/>
        <v>21</v>
      </c>
      <c r="CP36" s="581"/>
      <c r="CQ36" s="580" t="str">
        <f>IF('[1]各会計、関係団体の財政状況及び健全化判断比率'!BS9="","",'[1]各会計、関係団体の財政状況及び健全化判断比率'!BS9)</f>
        <v>まちづくり柏原</v>
      </c>
      <c r="CR36" s="580"/>
      <c r="CS36" s="580"/>
      <c r="CT36" s="580"/>
      <c r="CU36" s="580"/>
      <c r="CV36" s="580"/>
      <c r="CW36" s="580"/>
      <c r="CX36" s="580"/>
      <c r="CY36" s="580"/>
      <c r="CZ36" s="580"/>
      <c r="DA36" s="580"/>
      <c r="DB36" s="580"/>
      <c r="DC36" s="580"/>
      <c r="DD36" s="580"/>
      <c r="DE36" s="580"/>
      <c r="DG36" s="583" t="str">
        <f>IF('[1]各会計、関係団体の財政状況及び健全化判断比率'!BR9="","",'[1]各会計、関係団体の財政状況及び健全化判断比率'!BR9)</f>
        <v/>
      </c>
      <c r="DH36" s="583"/>
      <c r="DI36" s="338"/>
    </row>
    <row r="37" spans="1:113" ht="32.25" customHeight="1" x14ac:dyDescent="0.15">
      <c r="A37" s="171"/>
      <c r="B37" s="189"/>
      <c r="C37" s="581" t="str">
        <f t="shared" si="0"/>
        <v/>
      </c>
      <c r="D37" s="581"/>
      <c r="E37" s="580" t="str">
        <f>IF('[1]各会計、関係団体の財政状況及び健全化判断比率'!B10="","",'[1]各会計、関係団体の財政状況及び健全化判断比率'!B10)</f>
        <v/>
      </c>
      <c r="F37" s="580"/>
      <c r="G37" s="580"/>
      <c r="H37" s="580"/>
      <c r="I37" s="580"/>
      <c r="J37" s="580"/>
      <c r="K37" s="580"/>
      <c r="L37" s="580"/>
      <c r="M37" s="580"/>
      <c r="N37" s="580"/>
      <c r="O37" s="580"/>
      <c r="P37" s="580"/>
      <c r="Q37" s="580"/>
      <c r="R37" s="580"/>
      <c r="S37" s="580"/>
      <c r="T37" s="171"/>
      <c r="U37" s="581">
        <f t="shared" si="1"/>
        <v>6</v>
      </c>
      <c r="V37" s="581"/>
      <c r="W37" s="580" t="str">
        <f>IF('[1]各会計、関係団体の財政状況及び健全化判断比率'!B31="","",'[1]各会計、関係団体の財政状況及び健全化判断比率'!B31)</f>
        <v>後期高齢者医療特別会計</v>
      </c>
      <c r="X37" s="580"/>
      <c r="Y37" s="580"/>
      <c r="Z37" s="580"/>
      <c r="AA37" s="580"/>
      <c r="AB37" s="580"/>
      <c r="AC37" s="580"/>
      <c r="AD37" s="580"/>
      <c r="AE37" s="580"/>
      <c r="AF37" s="580"/>
      <c r="AG37" s="580"/>
      <c r="AH37" s="580"/>
      <c r="AI37" s="580"/>
      <c r="AJ37" s="580"/>
      <c r="AK37" s="580"/>
      <c r="AL37" s="171"/>
      <c r="AM37" s="581" t="str">
        <f t="shared" si="2"/>
        <v/>
      </c>
      <c r="AN37" s="581"/>
      <c r="AO37" s="580"/>
      <c r="AP37" s="580"/>
      <c r="AQ37" s="580"/>
      <c r="AR37" s="580"/>
      <c r="AS37" s="580"/>
      <c r="AT37" s="580"/>
      <c r="AU37" s="580"/>
      <c r="AV37" s="580"/>
      <c r="AW37" s="580"/>
      <c r="AX37" s="580"/>
      <c r="AY37" s="580"/>
      <c r="AZ37" s="580"/>
      <c r="BA37" s="580"/>
      <c r="BB37" s="580"/>
      <c r="BC37" s="580"/>
      <c r="BD37" s="171"/>
      <c r="BE37" s="581" t="str">
        <f t="shared" si="3"/>
        <v/>
      </c>
      <c r="BF37" s="581"/>
      <c r="BG37" s="580"/>
      <c r="BH37" s="580"/>
      <c r="BI37" s="580"/>
      <c r="BJ37" s="580"/>
      <c r="BK37" s="580"/>
      <c r="BL37" s="580"/>
      <c r="BM37" s="580"/>
      <c r="BN37" s="580"/>
      <c r="BO37" s="580"/>
      <c r="BP37" s="580"/>
      <c r="BQ37" s="580"/>
      <c r="BR37" s="580"/>
      <c r="BS37" s="580"/>
      <c r="BT37" s="580"/>
      <c r="BU37" s="580"/>
      <c r="BV37" s="171"/>
      <c r="BW37" s="581">
        <f t="shared" si="4"/>
        <v>15</v>
      </c>
      <c r="BX37" s="581"/>
      <c r="BY37" s="580" t="str">
        <f>IF('[1]各会計、関係団体の財政状況及び健全化判断比率'!B71="","",'[1]各会計、関係団体の財政状況及び健全化判断比率'!B71)</f>
        <v>兵庫県町議会議員公務災害補償組合</v>
      </c>
      <c r="BZ37" s="580"/>
      <c r="CA37" s="580"/>
      <c r="CB37" s="580"/>
      <c r="CC37" s="580"/>
      <c r="CD37" s="580"/>
      <c r="CE37" s="580"/>
      <c r="CF37" s="580"/>
      <c r="CG37" s="580"/>
      <c r="CH37" s="580"/>
      <c r="CI37" s="580"/>
      <c r="CJ37" s="580"/>
      <c r="CK37" s="580"/>
      <c r="CL37" s="580"/>
      <c r="CM37" s="580"/>
      <c r="CN37" s="171"/>
      <c r="CO37" s="581" t="str">
        <f t="shared" si="5"/>
        <v/>
      </c>
      <c r="CP37" s="581"/>
      <c r="CQ37" s="580" t="str">
        <f>IF('[1]各会計、関係団体の財政状況及び健全化判断比率'!BS10="","",'[1]各会計、関係団体の財政状況及び健全化判断比率'!BS10)</f>
        <v/>
      </c>
      <c r="CR37" s="580"/>
      <c r="CS37" s="580"/>
      <c r="CT37" s="580"/>
      <c r="CU37" s="580"/>
      <c r="CV37" s="580"/>
      <c r="CW37" s="580"/>
      <c r="CX37" s="580"/>
      <c r="CY37" s="580"/>
      <c r="CZ37" s="580"/>
      <c r="DA37" s="580"/>
      <c r="DB37" s="580"/>
      <c r="DC37" s="580"/>
      <c r="DD37" s="580"/>
      <c r="DE37" s="580"/>
      <c r="DG37" s="583" t="str">
        <f>IF('[1]各会計、関係団体の財政状況及び健全化判断比率'!BR10="","",'[1]各会計、関係団体の財政状況及び健全化判断比率'!BR10)</f>
        <v/>
      </c>
      <c r="DH37" s="583"/>
      <c r="DI37" s="338"/>
    </row>
    <row r="38" spans="1:113" ht="32.25" customHeight="1" x14ac:dyDescent="0.15">
      <c r="A38" s="171"/>
      <c r="B38" s="189"/>
      <c r="C38" s="581" t="str">
        <f t="shared" si="0"/>
        <v/>
      </c>
      <c r="D38" s="581"/>
      <c r="E38" s="580" t="str">
        <f>IF('[1]各会計、関係団体の財政状況及び健全化判断比率'!B11="","",'[1]各会計、関係団体の財政状況及び健全化判断比率'!B11)</f>
        <v/>
      </c>
      <c r="F38" s="580"/>
      <c r="G38" s="580"/>
      <c r="H38" s="580"/>
      <c r="I38" s="580"/>
      <c r="J38" s="580"/>
      <c r="K38" s="580"/>
      <c r="L38" s="580"/>
      <c r="M38" s="580"/>
      <c r="N38" s="580"/>
      <c r="O38" s="580"/>
      <c r="P38" s="580"/>
      <c r="Q38" s="580"/>
      <c r="R38" s="580"/>
      <c r="S38" s="580"/>
      <c r="T38" s="171"/>
      <c r="U38" s="581">
        <f t="shared" si="1"/>
        <v>7</v>
      </c>
      <c r="V38" s="581"/>
      <c r="W38" s="580" t="str">
        <f>IF('[1]各会計、関係団体の財政状況及び健全化判断比率'!B32="","",'[1]各会計、関係団体の財政状況及び健全化判断比率'!B32)</f>
        <v>訪問看護ステーション特別会計</v>
      </c>
      <c r="X38" s="580"/>
      <c r="Y38" s="580"/>
      <c r="Z38" s="580"/>
      <c r="AA38" s="580"/>
      <c r="AB38" s="580"/>
      <c r="AC38" s="580"/>
      <c r="AD38" s="580"/>
      <c r="AE38" s="580"/>
      <c r="AF38" s="580"/>
      <c r="AG38" s="580"/>
      <c r="AH38" s="580"/>
      <c r="AI38" s="580"/>
      <c r="AJ38" s="580"/>
      <c r="AK38" s="580"/>
      <c r="AL38" s="171"/>
      <c r="AM38" s="581" t="str">
        <f t="shared" si="2"/>
        <v/>
      </c>
      <c r="AN38" s="581"/>
      <c r="AO38" s="580"/>
      <c r="AP38" s="580"/>
      <c r="AQ38" s="580"/>
      <c r="AR38" s="580"/>
      <c r="AS38" s="580"/>
      <c r="AT38" s="580"/>
      <c r="AU38" s="580"/>
      <c r="AV38" s="580"/>
      <c r="AW38" s="580"/>
      <c r="AX38" s="580"/>
      <c r="AY38" s="580"/>
      <c r="AZ38" s="580"/>
      <c r="BA38" s="580"/>
      <c r="BB38" s="580"/>
      <c r="BC38" s="580"/>
      <c r="BD38" s="171"/>
      <c r="BE38" s="581" t="str">
        <f t="shared" si="3"/>
        <v/>
      </c>
      <c r="BF38" s="581"/>
      <c r="BG38" s="580"/>
      <c r="BH38" s="580"/>
      <c r="BI38" s="580"/>
      <c r="BJ38" s="580"/>
      <c r="BK38" s="580"/>
      <c r="BL38" s="580"/>
      <c r="BM38" s="580"/>
      <c r="BN38" s="580"/>
      <c r="BO38" s="580"/>
      <c r="BP38" s="580"/>
      <c r="BQ38" s="580"/>
      <c r="BR38" s="580"/>
      <c r="BS38" s="580"/>
      <c r="BT38" s="580"/>
      <c r="BU38" s="580"/>
      <c r="BV38" s="171"/>
      <c r="BW38" s="581">
        <f t="shared" si="4"/>
        <v>16</v>
      </c>
      <c r="BX38" s="581"/>
      <c r="BY38" s="580" t="str">
        <f>IF('[1]各会計、関係団体の財政状況及び健全化判断比率'!B72="","",'[1]各会計、関係団体の財政状況及び健全化判断比率'!B72)</f>
        <v>丹波少年自然の家事務組合</v>
      </c>
      <c r="BZ38" s="580"/>
      <c r="CA38" s="580"/>
      <c r="CB38" s="580"/>
      <c r="CC38" s="580"/>
      <c r="CD38" s="580"/>
      <c r="CE38" s="580"/>
      <c r="CF38" s="580"/>
      <c r="CG38" s="580"/>
      <c r="CH38" s="580"/>
      <c r="CI38" s="580"/>
      <c r="CJ38" s="580"/>
      <c r="CK38" s="580"/>
      <c r="CL38" s="580"/>
      <c r="CM38" s="580"/>
      <c r="CN38" s="171"/>
      <c r="CO38" s="581" t="str">
        <f t="shared" si="5"/>
        <v/>
      </c>
      <c r="CP38" s="581"/>
      <c r="CQ38" s="580" t="str">
        <f>IF('[1]各会計、関係団体の財政状況及び健全化判断比率'!BS11="","",'[1]各会計、関係団体の財政状況及び健全化判断比率'!BS11)</f>
        <v/>
      </c>
      <c r="CR38" s="580"/>
      <c r="CS38" s="580"/>
      <c r="CT38" s="580"/>
      <c r="CU38" s="580"/>
      <c r="CV38" s="580"/>
      <c r="CW38" s="580"/>
      <c r="CX38" s="580"/>
      <c r="CY38" s="580"/>
      <c r="CZ38" s="580"/>
      <c r="DA38" s="580"/>
      <c r="DB38" s="580"/>
      <c r="DC38" s="580"/>
      <c r="DD38" s="580"/>
      <c r="DE38" s="580"/>
      <c r="DG38" s="583" t="str">
        <f>IF('[1]各会計、関係団体の財政状況及び健全化判断比率'!BR11="","",'[1]各会計、関係団体の財政状況及び健全化判断比率'!BR11)</f>
        <v/>
      </c>
      <c r="DH38" s="583"/>
      <c r="DI38" s="338"/>
    </row>
    <row r="39" spans="1:113" ht="32.25" customHeight="1" x14ac:dyDescent="0.15">
      <c r="A39" s="171"/>
      <c r="B39" s="189"/>
      <c r="C39" s="581" t="str">
        <f t="shared" si="0"/>
        <v/>
      </c>
      <c r="D39" s="581"/>
      <c r="E39" s="580" t="str">
        <f>IF('[1]各会計、関係団体の財政状況及び健全化判断比率'!B12="","",'[1]各会計、関係団体の財政状況及び健全化判断比率'!B12)</f>
        <v/>
      </c>
      <c r="F39" s="580"/>
      <c r="G39" s="580"/>
      <c r="H39" s="580"/>
      <c r="I39" s="580"/>
      <c r="J39" s="580"/>
      <c r="K39" s="580"/>
      <c r="L39" s="580"/>
      <c r="M39" s="580"/>
      <c r="N39" s="580"/>
      <c r="O39" s="580"/>
      <c r="P39" s="580"/>
      <c r="Q39" s="580"/>
      <c r="R39" s="580"/>
      <c r="S39" s="580"/>
      <c r="T39" s="171"/>
      <c r="U39" s="581">
        <f t="shared" si="1"/>
        <v>8</v>
      </c>
      <c r="V39" s="581"/>
      <c r="W39" s="580" t="str">
        <f>IF('[1]各会計、関係団体の財政状況及び健全化判断比率'!B33="","",'[1]各会計、関係団体の財政状況及び健全化判断比率'!B33)</f>
        <v>駐車場特別会計</v>
      </c>
      <c r="X39" s="580"/>
      <c r="Y39" s="580"/>
      <c r="Z39" s="580"/>
      <c r="AA39" s="580"/>
      <c r="AB39" s="580"/>
      <c r="AC39" s="580"/>
      <c r="AD39" s="580"/>
      <c r="AE39" s="580"/>
      <c r="AF39" s="580"/>
      <c r="AG39" s="580"/>
      <c r="AH39" s="580"/>
      <c r="AI39" s="580"/>
      <c r="AJ39" s="580"/>
      <c r="AK39" s="580"/>
      <c r="AL39" s="171"/>
      <c r="AM39" s="581" t="str">
        <f t="shared" si="2"/>
        <v/>
      </c>
      <c r="AN39" s="581"/>
      <c r="AO39" s="580"/>
      <c r="AP39" s="580"/>
      <c r="AQ39" s="580"/>
      <c r="AR39" s="580"/>
      <c r="AS39" s="580"/>
      <c r="AT39" s="580"/>
      <c r="AU39" s="580"/>
      <c r="AV39" s="580"/>
      <c r="AW39" s="580"/>
      <c r="AX39" s="580"/>
      <c r="AY39" s="580"/>
      <c r="AZ39" s="580"/>
      <c r="BA39" s="580"/>
      <c r="BB39" s="580"/>
      <c r="BC39" s="580"/>
      <c r="BD39" s="171"/>
      <c r="BE39" s="581" t="str">
        <f t="shared" si="3"/>
        <v/>
      </c>
      <c r="BF39" s="581"/>
      <c r="BG39" s="580"/>
      <c r="BH39" s="580"/>
      <c r="BI39" s="580"/>
      <c r="BJ39" s="580"/>
      <c r="BK39" s="580"/>
      <c r="BL39" s="580"/>
      <c r="BM39" s="580"/>
      <c r="BN39" s="580"/>
      <c r="BO39" s="580"/>
      <c r="BP39" s="580"/>
      <c r="BQ39" s="580"/>
      <c r="BR39" s="580"/>
      <c r="BS39" s="580"/>
      <c r="BT39" s="580"/>
      <c r="BU39" s="580"/>
      <c r="BV39" s="171"/>
      <c r="BW39" s="581">
        <f t="shared" si="4"/>
        <v>17</v>
      </c>
      <c r="BX39" s="581"/>
      <c r="BY39" s="580" t="str">
        <f>IF('[1]各会計、関係団体の財政状況及び健全化判断比率'!B73="","",'[1]各会計、関係団体の財政状況及び健全化判断比率'!B73)</f>
        <v>兵庫県後期高齢者医療広域連合（一般会計）</v>
      </c>
      <c r="BZ39" s="580"/>
      <c r="CA39" s="580"/>
      <c r="CB39" s="580"/>
      <c r="CC39" s="580"/>
      <c r="CD39" s="580"/>
      <c r="CE39" s="580"/>
      <c r="CF39" s="580"/>
      <c r="CG39" s="580"/>
      <c r="CH39" s="580"/>
      <c r="CI39" s="580"/>
      <c r="CJ39" s="580"/>
      <c r="CK39" s="580"/>
      <c r="CL39" s="580"/>
      <c r="CM39" s="580"/>
      <c r="CN39" s="171"/>
      <c r="CO39" s="581" t="str">
        <f t="shared" si="5"/>
        <v/>
      </c>
      <c r="CP39" s="581"/>
      <c r="CQ39" s="580" t="str">
        <f>IF('[1]各会計、関係団体の財政状況及び健全化判断比率'!BS12="","",'[1]各会計、関係団体の財政状況及び健全化判断比率'!BS12)</f>
        <v/>
      </c>
      <c r="CR39" s="580"/>
      <c r="CS39" s="580"/>
      <c r="CT39" s="580"/>
      <c r="CU39" s="580"/>
      <c r="CV39" s="580"/>
      <c r="CW39" s="580"/>
      <c r="CX39" s="580"/>
      <c r="CY39" s="580"/>
      <c r="CZ39" s="580"/>
      <c r="DA39" s="580"/>
      <c r="DB39" s="580"/>
      <c r="DC39" s="580"/>
      <c r="DD39" s="580"/>
      <c r="DE39" s="580"/>
      <c r="DG39" s="583" t="str">
        <f>IF('[1]各会計、関係団体の財政状況及び健全化判断比率'!BR12="","",'[1]各会計、関係団体の財政状況及び健全化判断比率'!BR12)</f>
        <v/>
      </c>
      <c r="DH39" s="583"/>
      <c r="DI39" s="338"/>
    </row>
    <row r="40" spans="1:113" ht="32.25" customHeight="1" x14ac:dyDescent="0.15">
      <c r="A40" s="171"/>
      <c r="B40" s="189"/>
      <c r="C40" s="581" t="str">
        <f t="shared" si="0"/>
        <v/>
      </c>
      <c r="D40" s="581"/>
      <c r="E40" s="580" t="str">
        <f>IF('[1]各会計、関係団体の財政状況及び健全化判断比率'!B13="","",'[1]各会計、関係団体の財政状況及び健全化判断比率'!B13)</f>
        <v/>
      </c>
      <c r="F40" s="580"/>
      <c r="G40" s="580"/>
      <c r="H40" s="580"/>
      <c r="I40" s="580"/>
      <c r="J40" s="580"/>
      <c r="K40" s="580"/>
      <c r="L40" s="580"/>
      <c r="M40" s="580"/>
      <c r="N40" s="580"/>
      <c r="O40" s="580"/>
      <c r="P40" s="580"/>
      <c r="Q40" s="580"/>
      <c r="R40" s="580"/>
      <c r="S40" s="580"/>
      <c r="T40" s="171"/>
      <c r="U40" s="581" t="str">
        <f t="shared" si="1"/>
        <v/>
      </c>
      <c r="V40" s="581"/>
      <c r="W40" s="580"/>
      <c r="X40" s="580"/>
      <c r="Y40" s="580"/>
      <c r="Z40" s="580"/>
      <c r="AA40" s="580"/>
      <c r="AB40" s="580"/>
      <c r="AC40" s="580"/>
      <c r="AD40" s="580"/>
      <c r="AE40" s="580"/>
      <c r="AF40" s="580"/>
      <c r="AG40" s="580"/>
      <c r="AH40" s="580"/>
      <c r="AI40" s="580"/>
      <c r="AJ40" s="580"/>
      <c r="AK40" s="580"/>
      <c r="AL40" s="171"/>
      <c r="AM40" s="581" t="str">
        <f t="shared" si="2"/>
        <v/>
      </c>
      <c r="AN40" s="581"/>
      <c r="AO40" s="580"/>
      <c r="AP40" s="580"/>
      <c r="AQ40" s="580"/>
      <c r="AR40" s="580"/>
      <c r="AS40" s="580"/>
      <c r="AT40" s="580"/>
      <c r="AU40" s="580"/>
      <c r="AV40" s="580"/>
      <c r="AW40" s="580"/>
      <c r="AX40" s="580"/>
      <c r="AY40" s="580"/>
      <c r="AZ40" s="580"/>
      <c r="BA40" s="580"/>
      <c r="BB40" s="580"/>
      <c r="BC40" s="580"/>
      <c r="BD40" s="171"/>
      <c r="BE40" s="581" t="str">
        <f t="shared" si="3"/>
        <v/>
      </c>
      <c r="BF40" s="581"/>
      <c r="BG40" s="580"/>
      <c r="BH40" s="580"/>
      <c r="BI40" s="580"/>
      <c r="BJ40" s="580"/>
      <c r="BK40" s="580"/>
      <c r="BL40" s="580"/>
      <c r="BM40" s="580"/>
      <c r="BN40" s="580"/>
      <c r="BO40" s="580"/>
      <c r="BP40" s="580"/>
      <c r="BQ40" s="580"/>
      <c r="BR40" s="580"/>
      <c r="BS40" s="580"/>
      <c r="BT40" s="580"/>
      <c r="BU40" s="580"/>
      <c r="BV40" s="171"/>
      <c r="BW40" s="581">
        <f t="shared" si="4"/>
        <v>18</v>
      </c>
      <c r="BX40" s="581"/>
      <c r="BY40" s="580" t="str">
        <f>IF('[1]各会計、関係団体の財政状況及び健全化判断比率'!B74="","",'[1]各会計、関係団体の財政状況及び健全化判断比率'!B74)</f>
        <v>兵庫県後期高齢者医療広域連合（特別会計）</v>
      </c>
      <c r="BZ40" s="580"/>
      <c r="CA40" s="580"/>
      <c r="CB40" s="580"/>
      <c r="CC40" s="580"/>
      <c r="CD40" s="580"/>
      <c r="CE40" s="580"/>
      <c r="CF40" s="580"/>
      <c r="CG40" s="580"/>
      <c r="CH40" s="580"/>
      <c r="CI40" s="580"/>
      <c r="CJ40" s="580"/>
      <c r="CK40" s="580"/>
      <c r="CL40" s="580"/>
      <c r="CM40" s="580"/>
      <c r="CN40" s="171"/>
      <c r="CO40" s="581" t="str">
        <f t="shared" si="5"/>
        <v/>
      </c>
      <c r="CP40" s="581"/>
      <c r="CQ40" s="580" t="str">
        <f>IF('[1]各会計、関係団体の財政状況及び健全化判断比率'!BS13="","",'[1]各会計、関係団体の財政状況及び健全化判断比率'!BS13)</f>
        <v/>
      </c>
      <c r="CR40" s="580"/>
      <c r="CS40" s="580"/>
      <c r="CT40" s="580"/>
      <c r="CU40" s="580"/>
      <c r="CV40" s="580"/>
      <c r="CW40" s="580"/>
      <c r="CX40" s="580"/>
      <c r="CY40" s="580"/>
      <c r="CZ40" s="580"/>
      <c r="DA40" s="580"/>
      <c r="DB40" s="580"/>
      <c r="DC40" s="580"/>
      <c r="DD40" s="580"/>
      <c r="DE40" s="580"/>
      <c r="DG40" s="583" t="str">
        <f>IF('[1]各会計、関係団体の財政状況及び健全化判断比率'!BR13="","",'[1]各会計、関係団体の財政状況及び健全化判断比率'!BR13)</f>
        <v/>
      </c>
      <c r="DH40" s="583"/>
      <c r="DI40" s="338"/>
    </row>
    <row r="41" spans="1:113" ht="32.25" customHeight="1" x14ac:dyDescent="0.15">
      <c r="A41" s="171"/>
      <c r="B41" s="189"/>
      <c r="C41" s="581" t="str">
        <f t="shared" si="0"/>
        <v/>
      </c>
      <c r="D41" s="581"/>
      <c r="E41" s="580" t="str">
        <f>IF('[1]各会計、関係団体の財政状況及び健全化判断比率'!B14="","",'[1]各会計、関係団体の財政状況及び健全化判断比率'!B14)</f>
        <v/>
      </c>
      <c r="F41" s="580"/>
      <c r="G41" s="580"/>
      <c r="H41" s="580"/>
      <c r="I41" s="580"/>
      <c r="J41" s="580"/>
      <c r="K41" s="580"/>
      <c r="L41" s="580"/>
      <c r="M41" s="580"/>
      <c r="N41" s="580"/>
      <c r="O41" s="580"/>
      <c r="P41" s="580"/>
      <c r="Q41" s="580"/>
      <c r="R41" s="580"/>
      <c r="S41" s="580"/>
      <c r="T41" s="171"/>
      <c r="U41" s="581" t="str">
        <f t="shared" si="1"/>
        <v/>
      </c>
      <c r="V41" s="581"/>
      <c r="W41" s="580"/>
      <c r="X41" s="580"/>
      <c r="Y41" s="580"/>
      <c r="Z41" s="580"/>
      <c r="AA41" s="580"/>
      <c r="AB41" s="580"/>
      <c r="AC41" s="580"/>
      <c r="AD41" s="580"/>
      <c r="AE41" s="580"/>
      <c r="AF41" s="580"/>
      <c r="AG41" s="580"/>
      <c r="AH41" s="580"/>
      <c r="AI41" s="580"/>
      <c r="AJ41" s="580"/>
      <c r="AK41" s="580"/>
      <c r="AL41" s="171"/>
      <c r="AM41" s="581" t="str">
        <f t="shared" si="2"/>
        <v/>
      </c>
      <c r="AN41" s="581"/>
      <c r="AO41" s="580"/>
      <c r="AP41" s="580"/>
      <c r="AQ41" s="580"/>
      <c r="AR41" s="580"/>
      <c r="AS41" s="580"/>
      <c r="AT41" s="580"/>
      <c r="AU41" s="580"/>
      <c r="AV41" s="580"/>
      <c r="AW41" s="580"/>
      <c r="AX41" s="580"/>
      <c r="AY41" s="580"/>
      <c r="AZ41" s="580"/>
      <c r="BA41" s="580"/>
      <c r="BB41" s="580"/>
      <c r="BC41" s="580"/>
      <c r="BD41" s="171"/>
      <c r="BE41" s="581" t="str">
        <f t="shared" si="3"/>
        <v/>
      </c>
      <c r="BF41" s="581"/>
      <c r="BG41" s="580"/>
      <c r="BH41" s="580"/>
      <c r="BI41" s="580"/>
      <c r="BJ41" s="580"/>
      <c r="BK41" s="580"/>
      <c r="BL41" s="580"/>
      <c r="BM41" s="580"/>
      <c r="BN41" s="580"/>
      <c r="BO41" s="580"/>
      <c r="BP41" s="580"/>
      <c r="BQ41" s="580"/>
      <c r="BR41" s="580"/>
      <c r="BS41" s="580"/>
      <c r="BT41" s="580"/>
      <c r="BU41" s="580"/>
      <c r="BV41" s="171"/>
      <c r="BW41" s="581" t="str">
        <f t="shared" si="4"/>
        <v/>
      </c>
      <c r="BX41" s="581"/>
      <c r="BY41" s="580" t="str">
        <f>IF('[1]各会計、関係団体の財政状況及び健全化判断比率'!B75="","",'[1]各会計、関係団体の財政状況及び健全化判断比率'!B75)</f>
        <v/>
      </c>
      <c r="BZ41" s="580"/>
      <c r="CA41" s="580"/>
      <c r="CB41" s="580"/>
      <c r="CC41" s="580"/>
      <c r="CD41" s="580"/>
      <c r="CE41" s="580"/>
      <c r="CF41" s="580"/>
      <c r="CG41" s="580"/>
      <c r="CH41" s="580"/>
      <c r="CI41" s="580"/>
      <c r="CJ41" s="580"/>
      <c r="CK41" s="580"/>
      <c r="CL41" s="580"/>
      <c r="CM41" s="580"/>
      <c r="CN41" s="171"/>
      <c r="CO41" s="581" t="str">
        <f t="shared" si="5"/>
        <v/>
      </c>
      <c r="CP41" s="581"/>
      <c r="CQ41" s="580" t="str">
        <f>IF('[1]各会計、関係団体の財政状況及び健全化判断比率'!BS14="","",'[1]各会計、関係団体の財政状況及び健全化判断比率'!BS14)</f>
        <v/>
      </c>
      <c r="CR41" s="580"/>
      <c r="CS41" s="580"/>
      <c r="CT41" s="580"/>
      <c r="CU41" s="580"/>
      <c r="CV41" s="580"/>
      <c r="CW41" s="580"/>
      <c r="CX41" s="580"/>
      <c r="CY41" s="580"/>
      <c r="CZ41" s="580"/>
      <c r="DA41" s="580"/>
      <c r="DB41" s="580"/>
      <c r="DC41" s="580"/>
      <c r="DD41" s="580"/>
      <c r="DE41" s="580"/>
      <c r="DG41" s="583" t="str">
        <f>IF('[1]各会計、関係団体の財政状況及び健全化判断比率'!BR14="","",'[1]各会計、関係団体の財政状況及び健全化判断比率'!BR14)</f>
        <v/>
      </c>
      <c r="DH41" s="583"/>
      <c r="DI41" s="338"/>
    </row>
    <row r="42" spans="1:113" ht="32.25" customHeight="1" x14ac:dyDescent="0.15">
      <c r="B42" s="189"/>
      <c r="C42" s="581" t="str">
        <f t="shared" si="0"/>
        <v/>
      </c>
      <c r="D42" s="581"/>
      <c r="E42" s="580" t="str">
        <f>IF('[1]各会計、関係団体の財政状況及び健全化判断比率'!B15="","",'[1]各会計、関係団体の財政状況及び健全化判断比率'!B15)</f>
        <v/>
      </c>
      <c r="F42" s="580"/>
      <c r="G42" s="580"/>
      <c r="H42" s="580"/>
      <c r="I42" s="580"/>
      <c r="J42" s="580"/>
      <c r="K42" s="580"/>
      <c r="L42" s="580"/>
      <c r="M42" s="580"/>
      <c r="N42" s="580"/>
      <c r="O42" s="580"/>
      <c r="P42" s="580"/>
      <c r="Q42" s="580"/>
      <c r="R42" s="580"/>
      <c r="S42" s="580"/>
      <c r="T42" s="171"/>
      <c r="U42" s="581" t="str">
        <f t="shared" si="1"/>
        <v/>
      </c>
      <c r="V42" s="581"/>
      <c r="W42" s="580"/>
      <c r="X42" s="580"/>
      <c r="Y42" s="580"/>
      <c r="Z42" s="580"/>
      <c r="AA42" s="580"/>
      <c r="AB42" s="580"/>
      <c r="AC42" s="580"/>
      <c r="AD42" s="580"/>
      <c r="AE42" s="580"/>
      <c r="AF42" s="580"/>
      <c r="AG42" s="580"/>
      <c r="AH42" s="580"/>
      <c r="AI42" s="580"/>
      <c r="AJ42" s="580"/>
      <c r="AK42" s="580"/>
      <c r="AL42" s="171"/>
      <c r="AM42" s="581" t="str">
        <f t="shared" si="2"/>
        <v/>
      </c>
      <c r="AN42" s="581"/>
      <c r="AO42" s="580"/>
      <c r="AP42" s="580"/>
      <c r="AQ42" s="580"/>
      <c r="AR42" s="580"/>
      <c r="AS42" s="580"/>
      <c r="AT42" s="580"/>
      <c r="AU42" s="580"/>
      <c r="AV42" s="580"/>
      <c r="AW42" s="580"/>
      <c r="AX42" s="580"/>
      <c r="AY42" s="580"/>
      <c r="AZ42" s="580"/>
      <c r="BA42" s="580"/>
      <c r="BB42" s="580"/>
      <c r="BC42" s="580"/>
      <c r="BD42" s="171"/>
      <c r="BE42" s="581" t="str">
        <f t="shared" si="3"/>
        <v/>
      </c>
      <c r="BF42" s="581"/>
      <c r="BG42" s="580"/>
      <c r="BH42" s="580"/>
      <c r="BI42" s="580"/>
      <c r="BJ42" s="580"/>
      <c r="BK42" s="580"/>
      <c r="BL42" s="580"/>
      <c r="BM42" s="580"/>
      <c r="BN42" s="580"/>
      <c r="BO42" s="580"/>
      <c r="BP42" s="580"/>
      <c r="BQ42" s="580"/>
      <c r="BR42" s="580"/>
      <c r="BS42" s="580"/>
      <c r="BT42" s="580"/>
      <c r="BU42" s="580"/>
      <c r="BV42" s="171"/>
      <c r="BW42" s="581" t="str">
        <f t="shared" si="4"/>
        <v/>
      </c>
      <c r="BX42" s="581"/>
      <c r="BY42" s="580" t="str">
        <f>IF('[1]各会計、関係団体の財政状況及び健全化判断比率'!B76="","",'[1]各会計、関係団体の財政状況及び健全化判断比率'!B76)</f>
        <v/>
      </c>
      <c r="BZ42" s="580"/>
      <c r="CA42" s="580"/>
      <c r="CB42" s="580"/>
      <c r="CC42" s="580"/>
      <c r="CD42" s="580"/>
      <c r="CE42" s="580"/>
      <c r="CF42" s="580"/>
      <c r="CG42" s="580"/>
      <c r="CH42" s="580"/>
      <c r="CI42" s="580"/>
      <c r="CJ42" s="580"/>
      <c r="CK42" s="580"/>
      <c r="CL42" s="580"/>
      <c r="CM42" s="580"/>
      <c r="CN42" s="171"/>
      <c r="CO42" s="581" t="str">
        <f t="shared" si="5"/>
        <v/>
      </c>
      <c r="CP42" s="581"/>
      <c r="CQ42" s="580" t="str">
        <f>IF('[1]各会計、関係団体の財政状況及び健全化判断比率'!BS15="","",'[1]各会計、関係団体の財政状況及び健全化判断比率'!BS15)</f>
        <v/>
      </c>
      <c r="CR42" s="580"/>
      <c r="CS42" s="580"/>
      <c r="CT42" s="580"/>
      <c r="CU42" s="580"/>
      <c r="CV42" s="580"/>
      <c r="CW42" s="580"/>
      <c r="CX42" s="580"/>
      <c r="CY42" s="580"/>
      <c r="CZ42" s="580"/>
      <c r="DA42" s="580"/>
      <c r="DB42" s="580"/>
      <c r="DC42" s="580"/>
      <c r="DD42" s="580"/>
      <c r="DE42" s="580"/>
      <c r="DG42" s="583" t="str">
        <f>IF('[1]各会計、関係団体の財政状況及び健全化判断比率'!BR15="","",'[1]各会計、関係団体の財政状況及び健全化判断比率'!BR15)</f>
        <v/>
      </c>
      <c r="DH42" s="583"/>
      <c r="DI42" s="338"/>
    </row>
    <row r="43" spans="1:113" ht="32.25" customHeight="1" x14ac:dyDescent="0.15">
      <c r="B43" s="189"/>
      <c r="C43" s="581" t="str">
        <f t="shared" si="0"/>
        <v/>
      </c>
      <c r="D43" s="581"/>
      <c r="E43" s="580" t="str">
        <f>IF('[1]各会計、関係団体の財政状況及び健全化判断比率'!B16="","",'[1]各会計、関係団体の財政状況及び健全化判断比率'!B16)</f>
        <v/>
      </c>
      <c r="F43" s="580"/>
      <c r="G43" s="580"/>
      <c r="H43" s="580"/>
      <c r="I43" s="580"/>
      <c r="J43" s="580"/>
      <c r="K43" s="580"/>
      <c r="L43" s="580"/>
      <c r="M43" s="580"/>
      <c r="N43" s="580"/>
      <c r="O43" s="580"/>
      <c r="P43" s="580"/>
      <c r="Q43" s="580"/>
      <c r="R43" s="580"/>
      <c r="S43" s="580"/>
      <c r="T43" s="171"/>
      <c r="U43" s="581" t="str">
        <f t="shared" si="1"/>
        <v/>
      </c>
      <c r="V43" s="581"/>
      <c r="W43" s="580"/>
      <c r="X43" s="580"/>
      <c r="Y43" s="580"/>
      <c r="Z43" s="580"/>
      <c r="AA43" s="580"/>
      <c r="AB43" s="580"/>
      <c r="AC43" s="580"/>
      <c r="AD43" s="580"/>
      <c r="AE43" s="580"/>
      <c r="AF43" s="580"/>
      <c r="AG43" s="580"/>
      <c r="AH43" s="580"/>
      <c r="AI43" s="580"/>
      <c r="AJ43" s="580"/>
      <c r="AK43" s="580"/>
      <c r="AL43" s="171"/>
      <c r="AM43" s="581" t="str">
        <f t="shared" si="2"/>
        <v/>
      </c>
      <c r="AN43" s="581"/>
      <c r="AO43" s="580"/>
      <c r="AP43" s="580"/>
      <c r="AQ43" s="580"/>
      <c r="AR43" s="580"/>
      <c r="AS43" s="580"/>
      <c r="AT43" s="580"/>
      <c r="AU43" s="580"/>
      <c r="AV43" s="580"/>
      <c r="AW43" s="580"/>
      <c r="AX43" s="580"/>
      <c r="AY43" s="580"/>
      <c r="AZ43" s="580"/>
      <c r="BA43" s="580"/>
      <c r="BB43" s="580"/>
      <c r="BC43" s="580"/>
      <c r="BD43" s="171"/>
      <c r="BE43" s="581" t="str">
        <f t="shared" si="3"/>
        <v/>
      </c>
      <c r="BF43" s="581"/>
      <c r="BG43" s="580"/>
      <c r="BH43" s="580"/>
      <c r="BI43" s="580"/>
      <c r="BJ43" s="580"/>
      <c r="BK43" s="580"/>
      <c r="BL43" s="580"/>
      <c r="BM43" s="580"/>
      <c r="BN43" s="580"/>
      <c r="BO43" s="580"/>
      <c r="BP43" s="580"/>
      <c r="BQ43" s="580"/>
      <c r="BR43" s="580"/>
      <c r="BS43" s="580"/>
      <c r="BT43" s="580"/>
      <c r="BU43" s="580"/>
      <c r="BV43" s="171"/>
      <c r="BW43" s="581" t="str">
        <f t="shared" si="4"/>
        <v/>
      </c>
      <c r="BX43" s="581"/>
      <c r="BY43" s="580" t="str">
        <f>IF('[1]各会計、関係団体の財政状況及び健全化判断比率'!B77="","",'[1]各会計、関係団体の財政状況及び健全化判断比率'!B77)</f>
        <v/>
      </c>
      <c r="BZ43" s="580"/>
      <c r="CA43" s="580"/>
      <c r="CB43" s="580"/>
      <c r="CC43" s="580"/>
      <c r="CD43" s="580"/>
      <c r="CE43" s="580"/>
      <c r="CF43" s="580"/>
      <c r="CG43" s="580"/>
      <c r="CH43" s="580"/>
      <c r="CI43" s="580"/>
      <c r="CJ43" s="580"/>
      <c r="CK43" s="580"/>
      <c r="CL43" s="580"/>
      <c r="CM43" s="580"/>
      <c r="CN43" s="171"/>
      <c r="CO43" s="581" t="str">
        <f t="shared" si="5"/>
        <v/>
      </c>
      <c r="CP43" s="581"/>
      <c r="CQ43" s="580" t="str">
        <f>IF('[1]各会計、関係団体の財政状況及び健全化判断比率'!BS16="","",'[1]各会計、関係団体の財政状況及び健全化判断比率'!BS16)</f>
        <v/>
      </c>
      <c r="CR43" s="580"/>
      <c r="CS43" s="580"/>
      <c r="CT43" s="580"/>
      <c r="CU43" s="580"/>
      <c r="CV43" s="580"/>
      <c r="CW43" s="580"/>
      <c r="CX43" s="580"/>
      <c r="CY43" s="580"/>
      <c r="CZ43" s="580"/>
      <c r="DA43" s="580"/>
      <c r="DB43" s="580"/>
      <c r="DC43" s="580"/>
      <c r="DD43" s="580"/>
      <c r="DE43" s="580"/>
      <c r="DG43" s="583" t="str">
        <f>IF('[1]各会計、関係団体の財政状況及び健全化判断比率'!BR16="","",'[1]各会計、関係団体の財政状況及び健全化判断比率'!BR16)</f>
        <v/>
      </c>
      <c r="DH43" s="583"/>
      <c r="DI43" s="338"/>
    </row>
    <row r="44" spans="1:113" ht="13.5" customHeight="1" thickBot="1" x14ac:dyDescent="0.2">
      <c r="B44" s="190"/>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c r="DC44" s="191"/>
      <c r="DD44" s="191"/>
      <c r="DE44" s="191"/>
      <c r="DF44" s="191"/>
      <c r="DG44" s="191"/>
      <c r="DH44" s="191"/>
      <c r="DI44" s="192"/>
    </row>
    <row r="45" spans="1:113" x14ac:dyDescent="0.15"/>
    <row r="46" spans="1:113" x14ac:dyDescent="0.15">
      <c r="B46" s="332" t="s">
        <v>197</v>
      </c>
      <c r="E46" s="585" t="s">
        <v>198</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15">
      <c r="E47" s="585" t="s">
        <v>199</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15">
      <c r="E48" s="585" t="s">
        <v>200</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15">
      <c r="E49" s="586" t="s">
        <v>201</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15">
      <c r="E50" s="585" t="s">
        <v>202</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15">
      <c r="E51" s="585" t="s">
        <v>203</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15">
      <c r="E52" s="585" t="s">
        <v>204</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15">
      <c r="E53" s="348" t="s">
        <v>597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BW43:BX43"/>
    <mergeCell ref="BY43:CM43"/>
    <mergeCell ref="CO43:CP43"/>
    <mergeCell ref="CQ43:DE43"/>
    <mergeCell ref="BY42:CM42"/>
    <mergeCell ref="CO42:CP42"/>
    <mergeCell ref="CQ42:DE42"/>
    <mergeCell ref="C40:D40"/>
    <mergeCell ref="E40:S40"/>
    <mergeCell ref="U40:V40"/>
    <mergeCell ref="W40:AK40"/>
    <mergeCell ref="AM40:AN40"/>
    <mergeCell ref="AO40:BC40"/>
    <mergeCell ref="DG41:DH41"/>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DG36:DH36"/>
    <mergeCell ref="CO33:CP33"/>
    <mergeCell ref="CQ33:DE33"/>
    <mergeCell ref="DG33:DH33"/>
    <mergeCell ref="C34:D34"/>
    <mergeCell ref="E34:S34"/>
    <mergeCell ref="U34:V34"/>
    <mergeCell ref="W34:AK34"/>
    <mergeCell ref="AM34:AN34"/>
    <mergeCell ref="AO34:BC34"/>
    <mergeCell ref="BE34:BF34"/>
    <mergeCell ref="BG34:BU34"/>
    <mergeCell ref="BW34:BX34"/>
    <mergeCell ref="CQ34:DE34"/>
    <mergeCell ref="DG34:DH34"/>
    <mergeCell ref="BY36:CM36"/>
    <mergeCell ref="CO36:CP36"/>
    <mergeCell ref="CQ36:DE36"/>
    <mergeCell ref="AO36:BC36"/>
    <mergeCell ref="CO32:DE32"/>
    <mergeCell ref="E30:K30"/>
    <mergeCell ref="L30:P30"/>
    <mergeCell ref="Q30:V30"/>
    <mergeCell ref="W30:AG30"/>
    <mergeCell ref="AH30:AX30"/>
    <mergeCell ref="BC30:BM30"/>
    <mergeCell ref="BY34:CM34"/>
    <mergeCell ref="CO34:CP34"/>
    <mergeCell ref="C32:S32"/>
    <mergeCell ref="U32:AK32"/>
    <mergeCell ref="AM32:BC32"/>
    <mergeCell ref="BE32:BU32"/>
    <mergeCell ref="BW32:CM32"/>
    <mergeCell ref="C33:D33"/>
    <mergeCell ref="E33:S33"/>
    <mergeCell ref="U33:V33"/>
    <mergeCell ref="W33:AK33"/>
    <mergeCell ref="AM33:AN33"/>
    <mergeCell ref="AO33:BC33"/>
    <mergeCell ref="BE33:BF33"/>
    <mergeCell ref="BG33:BU33"/>
    <mergeCell ref="BW33:BX33"/>
    <mergeCell ref="BY33:CM33"/>
    <mergeCell ref="DB28:DI29"/>
    <mergeCell ref="E29:K29"/>
    <mergeCell ref="L29:P29"/>
    <mergeCell ref="Q29:V29"/>
    <mergeCell ref="Z29:AG29"/>
    <mergeCell ref="AH29:AL29"/>
    <mergeCell ref="AM29:AR29"/>
    <mergeCell ref="B22:D30"/>
    <mergeCell ref="E22:K23"/>
    <mergeCell ref="L22:P23"/>
    <mergeCell ref="Q22:V23"/>
    <mergeCell ref="DB22:DI23"/>
    <mergeCell ref="BV23:CC23"/>
    <mergeCell ref="AH22:AL23"/>
    <mergeCell ref="AM22:AR23"/>
    <mergeCell ref="AS22:AX23"/>
    <mergeCell ref="Q26:V26"/>
    <mergeCell ref="L28:P28"/>
    <mergeCell ref="Q28:V28"/>
    <mergeCell ref="Z28:AG28"/>
    <mergeCell ref="BN30:BU30"/>
    <mergeCell ref="BV30:CC30"/>
    <mergeCell ref="AS29:AX29"/>
    <mergeCell ref="BC29:BM29"/>
    <mergeCell ref="L24:P24"/>
    <mergeCell ref="Q24:V24"/>
    <mergeCell ref="Z24:AG24"/>
    <mergeCell ref="AH24:AL24"/>
    <mergeCell ref="AM24:AR24"/>
    <mergeCell ref="AS28:AX28"/>
    <mergeCell ref="AY28:BB30"/>
    <mergeCell ref="BC28:BM28"/>
    <mergeCell ref="BN28:BU28"/>
    <mergeCell ref="Z26:AG26"/>
    <mergeCell ref="AH26:AL26"/>
    <mergeCell ref="AS27:AX27"/>
    <mergeCell ref="AY27:BM27"/>
    <mergeCell ref="BN27:BU27"/>
    <mergeCell ref="CT22:DA23"/>
    <mergeCell ref="AY23:BM23"/>
    <mergeCell ref="BN23:BU23"/>
    <mergeCell ref="AH28:AL28"/>
    <mergeCell ref="AM28:AR28"/>
    <mergeCell ref="AS26:AX26"/>
    <mergeCell ref="AY26:BM26"/>
    <mergeCell ref="BN26:BU26"/>
    <mergeCell ref="BV26:CC26"/>
    <mergeCell ref="BV28:CC28"/>
    <mergeCell ref="CE28:CS29"/>
    <mergeCell ref="BN29:BU29"/>
    <mergeCell ref="BV29:CC29"/>
    <mergeCell ref="CT28:DA29"/>
    <mergeCell ref="CE20:CS21"/>
    <mergeCell ref="CT20:DA21"/>
    <mergeCell ref="DB20:DI21"/>
    <mergeCell ref="CE22:CS23"/>
    <mergeCell ref="AY22:BM22"/>
    <mergeCell ref="BN22:BU22"/>
    <mergeCell ref="BV22:CC22"/>
    <mergeCell ref="AM26:AR26"/>
    <mergeCell ref="DB24:DI25"/>
    <mergeCell ref="CE24:CS25"/>
    <mergeCell ref="CT24:DA25"/>
    <mergeCell ref="BV25:CC25"/>
    <mergeCell ref="AM25:AR25"/>
    <mergeCell ref="AS24:AX24"/>
    <mergeCell ref="AY24:BM24"/>
    <mergeCell ref="BN24:BU24"/>
    <mergeCell ref="BV24:CC24"/>
    <mergeCell ref="AS25:AX25"/>
    <mergeCell ref="CE26:CS27"/>
    <mergeCell ref="CT26:DA27"/>
    <mergeCell ref="BV27:CC27"/>
    <mergeCell ref="AY25:BM25"/>
    <mergeCell ref="BN25:BU25"/>
    <mergeCell ref="DB26:DI27"/>
    <mergeCell ref="AY20:BM20"/>
    <mergeCell ref="BN20:BU20"/>
    <mergeCell ref="BV20:CC20"/>
    <mergeCell ref="W22:Y29"/>
    <mergeCell ref="Z22:AG23"/>
    <mergeCell ref="Z25:AG25"/>
    <mergeCell ref="AH25:AL25"/>
    <mergeCell ref="E26:K26"/>
    <mergeCell ref="L26:P26"/>
    <mergeCell ref="E25:K25"/>
    <mergeCell ref="L25:P25"/>
    <mergeCell ref="Q25:V25"/>
    <mergeCell ref="E27:K27"/>
    <mergeCell ref="L27:P27"/>
    <mergeCell ref="Q27:V27"/>
    <mergeCell ref="Z27:AG27"/>
    <mergeCell ref="AH27:AL27"/>
    <mergeCell ref="AM27:AR27"/>
    <mergeCell ref="B21:AX21"/>
    <mergeCell ref="AY21:BM21"/>
    <mergeCell ref="BN21:BU21"/>
    <mergeCell ref="BV21:CC21"/>
    <mergeCell ref="E28:K28"/>
    <mergeCell ref="E24:K24"/>
    <mergeCell ref="B20:K20"/>
    <mergeCell ref="L20:V20"/>
    <mergeCell ref="AC20:AG20"/>
    <mergeCell ref="AH20:AL20"/>
    <mergeCell ref="AM20:AT20"/>
    <mergeCell ref="AU20:AX20"/>
    <mergeCell ref="B18:K18"/>
    <mergeCell ref="L18:V18"/>
    <mergeCell ref="AC18:AG18"/>
    <mergeCell ref="AH18:AL18"/>
    <mergeCell ref="AM18:AT18"/>
    <mergeCell ref="AU18:AX18"/>
    <mergeCell ref="B19:K19"/>
    <mergeCell ref="L19:V19"/>
    <mergeCell ref="W19:AB20"/>
    <mergeCell ref="AC19:AG19"/>
    <mergeCell ref="BN19:BU19"/>
    <mergeCell ref="BV19:CC19"/>
    <mergeCell ref="DB18:DI19"/>
    <mergeCell ref="L16:Q16"/>
    <mergeCell ref="R16:V16"/>
    <mergeCell ref="AC16:AG16"/>
    <mergeCell ref="AH16:AL16"/>
    <mergeCell ref="AM16:AT16"/>
    <mergeCell ref="AH19:AL19"/>
    <mergeCell ref="AM19:AT19"/>
    <mergeCell ref="BN16:BU16"/>
    <mergeCell ref="BV16:CC16"/>
    <mergeCell ref="CE16:CS17"/>
    <mergeCell ref="CT16:DA17"/>
    <mergeCell ref="BV17:CC17"/>
    <mergeCell ref="AY18:BM18"/>
    <mergeCell ref="BN18:BU18"/>
    <mergeCell ref="BV18:CC18"/>
    <mergeCell ref="CE18:CS19"/>
    <mergeCell ref="CT18:DA19"/>
    <mergeCell ref="AU16:AX16"/>
    <mergeCell ref="AY16:BM16"/>
    <mergeCell ref="AU19:AX19"/>
    <mergeCell ref="AY19:BM19"/>
    <mergeCell ref="AU15:AX15"/>
    <mergeCell ref="AY15:BM15"/>
    <mergeCell ref="BN15:BU15"/>
    <mergeCell ref="BV15:CC15"/>
    <mergeCell ref="CD15:CS15"/>
    <mergeCell ref="DB16:DI17"/>
    <mergeCell ref="M17:Q17"/>
    <mergeCell ref="R17:V17"/>
    <mergeCell ref="W17:AB18"/>
    <mergeCell ref="AC17:AG17"/>
    <mergeCell ref="AH17:AL17"/>
    <mergeCell ref="AM17:AT17"/>
    <mergeCell ref="AU17:AX17"/>
    <mergeCell ref="AY17:BM17"/>
    <mergeCell ref="BN17:BU17"/>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D12:CS12"/>
    <mergeCell ref="CT12:DA12"/>
    <mergeCell ref="AY14:BM14"/>
    <mergeCell ref="BN14:BU14"/>
    <mergeCell ref="BV14:CC14"/>
    <mergeCell ref="CD14:CS14"/>
    <mergeCell ref="CT14:DA14"/>
    <mergeCell ref="AY13:BM13"/>
    <mergeCell ref="BN13:BU13"/>
    <mergeCell ref="AU12:AX12"/>
    <mergeCell ref="AY12:BM12"/>
    <mergeCell ref="BN12:BU12"/>
    <mergeCell ref="BV12:CC12"/>
    <mergeCell ref="DB14:DI14"/>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33" zoomScaleSheetLayoutView="100" workbookViewId="0">
      <selection activeCell="J34" sqref="J34:J4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33" t="s">
        <v>565</v>
      </c>
      <c r="D34" s="1133"/>
      <c r="E34" s="1134"/>
      <c r="F34" s="32">
        <v>16.87</v>
      </c>
      <c r="G34" s="33">
        <v>18.04</v>
      </c>
      <c r="H34" s="33">
        <v>18.29</v>
      </c>
      <c r="I34" s="33">
        <v>17.71</v>
      </c>
      <c r="J34" s="34">
        <v>17.829999999999998</v>
      </c>
      <c r="K34" s="22"/>
      <c r="L34" s="22"/>
      <c r="M34" s="22"/>
      <c r="N34" s="22"/>
      <c r="O34" s="22"/>
      <c r="P34" s="22"/>
    </row>
    <row r="35" spans="1:16" ht="39" customHeight="1" x14ac:dyDescent="0.15">
      <c r="A35" s="22"/>
      <c r="B35" s="35"/>
      <c r="C35" s="1129" t="s">
        <v>566</v>
      </c>
      <c r="D35" s="1129"/>
      <c r="E35" s="1130"/>
      <c r="F35" s="36">
        <v>12.04</v>
      </c>
      <c r="G35" s="37">
        <v>13.21</v>
      </c>
      <c r="H35" s="37">
        <v>14.31</v>
      </c>
      <c r="I35" s="37">
        <v>15.06</v>
      </c>
      <c r="J35" s="38">
        <v>13.77</v>
      </c>
      <c r="K35" s="22"/>
      <c r="L35" s="22"/>
      <c r="M35" s="22"/>
      <c r="N35" s="22"/>
      <c r="O35" s="22"/>
      <c r="P35" s="22"/>
    </row>
    <row r="36" spans="1:16" ht="39" customHeight="1" x14ac:dyDescent="0.15">
      <c r="A36" s="22"/>
      <c r="B36" s="35"/>
      <c r="C36" s="1129" t="s">
        <v>567</v>
      </c>
      <c r="D36" s="1129"/>
      <c r="E36" s="1130"/>
      <c r="F36" s="36">
        <v>5.75</v>
      </c>
      <c r="G36" s="37">
        <v>6.5</v>
      </c>
      <c r="H36" s="37">
        <v>5.66</v>
      </c>
      <c r="I36" s="37">
        <v>7.9</v>
      </c>
      <c r="J36" s="38">
        <v>8.99</v>
      </c>
      <c r="K36" s="22"/>
      <c r="L36" s="22"/>
      <c r="M36" s="22"/>
      <c r="N36" s="22"/>
      <c r="O36" s="22"/>
      <c r="P36" s="22"/>
    </row>
    <row r="37" spans="1:16" ht="39" customHeight="1" x14ac:dyDescent="0.15">
      <c r="A37" s="22"/>
      <c r="B37" s="35"/>
      <c r="C37" s="1129" t="s">
        <v>568</v>
      </c>
      <c r="D37" s="1129"/>
      <c r="E37" s="1130"/>
      <c r="F37" s="36">
        <v>0.73</v>
      </c>
      <c r="G37" s="37">
        <v>0.83</v>
      </c>
      <c r="H37" s="37">
        <v>1.81</v>
      </c>
      <c r="I37" s="37">
        <v>1.66</v>
      </c>
      <c r="J37" s="38">
        <v>2.5</v>
      </c>
      <c r="K37" s="22"/>
      <c r="L37" s="22"/>
      <c r="M37" s="22"/>
      <c r="N37" s="22"/>
      <c r="O37" s="22"/>
      <c r="P37" s="22"/>
    </row>
    <row r="38" spans="1:16" ht="39" customHeight="1" x14ac:dyDescent="0.15">
      <c r="A38" s="22"/>
      <c r="B38" s="35"/>
      <c r="C38" s="1129" t="s">
        <v>569</v>
      </c>
      <c r="D38" s="1129"/>
      <c r="E38" s="1130"/>
      <c r="F38" s="36">
        <v>2.69</v>
      </c>
      <c r="G38" s="37">
        <v>0.77</v>
      </c>
      <c r="H38" s="37">
        <v>0.46</v>
      </c>
      <c r="I38" s="37">
        <v>0.62</v>
      </c>
      <c r="J38" s="38">
        <v>0.83</v>
      </c>
      <c r="K38" s="22"/>
      <c r="L38" s="22"/>
      <c r="M38" s="22"/>
      <c r="N38" s="22"/>
      <c r="O38" s="22"/>
      <c r="P38" s="22"/>
    </row>
    <row r="39" spans="1:16" ht="39" customHeight="1" x14ac:dyDescent="0.15">
      <c r="A39" s="22"/>
      <c r="B39" s="35"/>
      <c r="C39" s="1129" t="s">
        <v>570</v>
      </c>
      <c r="D39" s="1129"/>
      <c r="E39" s="1130"/>
      <c r="F39" s="36">
        <v>0.08</v>
      </c>
      <c r="G39" s="37">
        <v>0.12</v>
      </c>
      <c r="H39" s="37">
        <v>0.09</v>
      </c>
      <c r="I39" s="37">
        <v>0.08</v>
      </c>
      <c r="J39" s="38">
        <v>0.11</v>
      </c>
      <c r="K39" s="22"/>
      <c r="L39" s="22"/>
      <c r="M39" s="22"/>
      <c r="N39" s="22"/>
      <c r="O39" s="22"/>
      <c r="P39" s="22"/>
    </row>
    <row r="40" spans="1:16" ht="39" customHeight="1" x14ac:dyDescent="0.15">
      <c r="A40" s="22"/>
      <c r="B40" s="35"/>
      <c r="C40" s="1129" t="s">
        <v>571</v>
      </c>
      <c r="D40" s="1129"/>
      <c r="E40" s="1130"/>
      <c r="F40" s="36">
        <v>0.12</v>
      </c>
      <c r="G40" s="37">
        <v>0.08</v>
      </c>
      <c r="H40" s="37">
        <v>7.0000000000000007E-2</v>
      </c>
      <c r="I40" s="37">
        <v>0.09</v>
      </c>
      <c r="J40" s="38">
        <v>7.0000000000000007E-2</v>
      </c>
      <c r="K40" s="22"/>
      <c r="L40" s="22"/>
      <c r="M40" s="22"/>
      <c r="N40" s="22"/>
      <c r="O40" s="22"/>
      <c r="P40" s="22"/>
    </row>
    <row r="41" spans="1:16" ht="39" customHeight="1" x14ac:dyDescent="0.15">
      <c r="A41" s="22"/>
      <c r="B41" s="35"/>
      <c r="C41" s="1129" t="s">
        <v>572</v>
      </c>
      <c r="D41" s="1129"/>
      <c r="E41" s="1130"/>
      <c r="F41" s="36">
        <v>0.06</v>
      </c>
      <c r="G41" s="37">
        <v>0.06</v>
      </c>
      <c r="H41" s="37">
        <v>0.06</v>
      </c>
      <c r="I41" s="37">
        <v>0.06</v>
      </c>
      <c r="J41" s="38">
        <v>0.05</v>
      </c>
      <c r="K41" s="22"/>
      <c r="L41" s="22"/>
      <c r="M41" s="22"/>
      <c r="N41" s="22"/>
      <c r="O41" s="22"/>
      <c r="P41" s="22"/>
    </row>
    <row r="42" spans="1:16" ht="39" customHeight="1" x14ac:dyDescent="0.15">
      <c r="A42" s="22"/>
      <c r="B42" s="39"/>
      <c r="C42" s="1129" t="s">
        <v>573</v>
      </c>
      <c r="D42" s="1129"/>
      <c r="E42" s="1130"/>
      <c r="F42" s="36" t="s">
        <v>518</v>
      </c>
      <c r="G42" s="37" t="s">
        <v>518</v>
      </c>
      <c r="H42" s="37" t="s">
        <v>518</v>
      </c>
      <c r="I42" s="37" t="s">
        <v>518</v>
      </c>
      <c r="J42" s="38" t="s">
        <v>518</v>
      </c>
      <c r="K42" s="22"/>
      <c r="L42" s="22"/>
      <c r="M42" s="22"/>
      <c r="N42" s="22"/>
      <c r="O42" s="22"/>
      <c r="P42" s="22"/>
    </row>
    <row r="43" spans="1:16" ht="39" customHeight="1" thickBot="1" x14ac:dyDescent="0.2">
      <c r="A43" s="22"/>
      <c r="B43" s="40"/>
      <c r="C43" s="1131" t="s">
        <v>574</v>
      </c>
      <c r="D43" s="1131"/>
      <c r="E43" s="1132"/>
      <c r="F43" s="41">
        <v>0.84</v>
      </c>
      <c r="G43" s="42">
        <v>0.82</v>
      </c>
      <c r="H43" s="42">
        <v>0.78</v>
      </c>
      <c r="I43" s="42">
        <v>0.01</v>
      </c>
      <c r="J43" s="43">
        <v>0.01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yKe29dusBFtoESdBoSKkjAECysbZWnEF6M6izs7nBg8RYE6OfvDFEO5ebBoT9RpnfEEukwgweWm/f3ofjEcVg==" saltValue="V73N0A0WMF+KqT5Zo5i6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6"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15">
      <c r="A45" s="46"/>
      <c r="B45" s="1153" t="s">
        <v>11</v>
      </c>
      <c r="C45" s="1154"/>
      <c r="D45" s="56"/>
      <c r="E45" s="1159" t="s">
        <v>12</v>
      </c>
      <c r="F45" s="1159"/>
      <c r="G45" s="1159"/>
      <c r="H45" s="1159"/>
      <c r="I45" s="1159"/>
      <c r="J45" s="1160"/>
      <c r="K45" s="57">
        <v>4406</v>
      </c>
      <c r="L45" s="58">
        <v>4499</v>
      </c>
      <c r="M45" s="58">
        <v>4573</v>
      </c>
      <c r="N45" s="58">
        <v>4521</v>
      </c>
      <c r="O45" s="59">
        <v>4531</v>
      </c>
      <c r="P45" s="46"/>
      <c r="Q45" s="46"/>
      <c r="R45" s="46"/>
      <c r="S45" s="46"/>
      <c r="T45" s="46"/>
      <c r="U45" s="46"/>
    </row>
    <row r="46" spans="1:21" ht="30.75" customHeight="1" x14ac:dyDescent="0.15">
      <c r="A46" s="46"/>
      <c r="B46" s="1155"/>
      <c r="C46" s="1156"/>
      <c r="D46" s="60"/>
      <c r="E46" s="1137" t="s">
        <v>13</v>
      </c>
      <c r="F46" s="1137"/>
      <c r="G46" s="1137"/>
      <c r="H46" s="1137"/>
      <c r="I46" s="1137"/>
      <c r="J46" s="1138"/>
      <c r="K46" s="61" t="s">
        <v>518</v>
      </c>
      <c r="L46" s="62" t="s">
        <v>518</v>
      </c>
      <c r="M46" s="62" t="s">
        <v>518</v>
      </c>
      <c r="N46" s="62" t="s">
        <v>518</v>
      </c>
      <c r="O46" s="63" t="s">
        <v>518</v>
      </c>
      <c r="P46" s="46"/>
      <c r="Q46" s="46"/>
      <c r="R46" s="46"/>
      <c r="S46" s="46"/>
      <c r="T46" s="46"/>
      <c r="U46" s="46"/>
    </row>
    <row r="47" spans="1:21" ht="30.75" customHeight="1" x14ac:dyDescent="0.15">
      <c r="A47" s="46"/>
      <c r="B47" s="1155"/>
      <c r="C47" s="1156"/>
      <c r="D47" s="60"/>
      <c r="E47" s="1137" t="s">
        <v>14</v>
      </c>
      <c r="F47" s="1137"/>
      <c r="G47" s="1137"/>
      <c r="H47" s="1137"/>
      <c r="I47" s="1137"/>
      <c r="J47" s="1138"/>
      <c r="K47" s="61" t="s">
        <v>518</v>
      </c>
      <c r="L47" s="62" t="s">
        <v>518</v>
      </c>
      <c r="M47" s="62" t="s">
        <v>518</v>
      </c>
      <c r="N47" s="62" t="s">
        <v>518</v>
      </c>
      <c r="O47" s="63" t="s">
        <v>518</v>
      </c>
      <c r="P47" s="46"/>
      <c r="Q47" s="46"/>
      <c r="R47" s="46"/>
      <c r="S47" s="46"/>
      <c r="T47" s="46"/>
      <c r="U47" s="46"/>
    </row>
    <row r="48" spans="1:21" ht="30.75" customHeight="1" x14ac:dyDescent="0.15">
      <c r="A48" s="46"/>
      <c r="B48" s="1155"/>
      <c r="C48" s="1156"/>
      <c r="D48" s="60"/>
      <c r="E48" s="1137" t="s">
        <v>15</v>
      </c>
      <c r="F48" s="1137"/>
      <c r="G48" s="1137"/>
      <c r="H48" s="1137"/>
      <c r="I48" s="1137"/>
      <c r="J48" s="1138"/>
      <c r="K48" s="61">
        <v>1991</v>
      </c>
      <c r="L48" s="62">
        <v>1640</v>
      </c>
      <c r="M48" s="62">
        <v>1627</v>
      </c>
      <c r="N48" s="62">
        <v>1507</v>
      </c>
      <c r="O48" s="63">
        <v>1561</v>
      </c>
      <c r="P48" s="46"/>
      <c r="Q48" s="46"/>
      <c r="R48" s="46"/>
      <c r="S48" s="46"/>
      <c r="T48" s="46"/>
      <c r="U48" s="46"/>
    </row>
    <row r="49" spans="1:21" ht="30.75" customHeight="1" x14ac:dyDescent="0.15">
      <c r="A49" s="46"/>
      <c r="B49" s="1155"/>
      <c r="C49" s="1156"/>
      <c r="D49" s="60"/>
      <c r="E49" s="1137" t="s">
        <v>16</v>
      </c>
      <c r="F49" s="1137"/>
      <c r="G49" s="1137"/>
      <c r="H49" s="1137"/>
      <c r="I49" s="1137"/>
      <c r="J49" s="1138"/>
      <c r="K49" s="61" t="s">
        <v>518</v>
      </c>
      <c r="L49" s="62" t="s">
        <v>518</v>
      </c>
      <c r="M49" s="62">
        <v>5</v>
      </c>
      <c r="N49" s="62">
        <v>16</v>
      </c>
      <c r="O49" s="63">
        <v>23</v>
      </c>
      <c r="P49" s="46"/>
      <c r="Q49" s="46"/>
      <c r="R49" s="46"/>
      <c r="S49" s="46"/>
      <c r="T49" s="46"/>
      <c r="U49" s="46"/>
    </row>
    <row r="50" spans="1:21" ht="30.75" customHeight="1" x14ac:dyDescent="0.15">
      <c r="A50" s="46"/>
      <c r="B50" s="1155"/>
      <c r="C50" s="1156"/>
      <c r="D50" s="60"/>
      <c r="E50" s="1137" t="s">
        <v>17</v>
      </c>
      <c r="F50" s="1137"/>
      <c r="G50" s="1137"/>
      <c r="H50" s="1137"/>
      <c r="I50" s="1137"/>
      <c r="J50" s="1138"/>
      <c r="K50" s="61">
        <v>27</v>
      </c>
      <c r="L50" s="62">
        <v>17</v>
      </c>
      <c r="M50" s="62">
        <v>3</v>
      </c>
      <c r="N50" s="62">
        <v>1</v>
      </c>
      <c r="O50" s="63" t="s">
        <v>518</v>
      </c>
      <c r="P50" s="46"/>
      <c r="Q50" s="46"/>
      <c r="R50" s="46"/>
      <c r="S50" s="46"/>
      <c r="T50" s="46"/>
      <c r="U50" s="46"/>
    </row>
    <row r="51" spans="1:21" ht="30.75" customHeight="1" x14ac:dyDescent="0.15">
      <c r="A51" s="46"/>
      <c r="B51" s="1157"/>
      <c r="C51" s="1158"/>
      <c r="D51" s="64"/>
      <c r="E51" s="1137" t="s">
        <v>18</v>
      </c>
      <c r="F51" s="1137"/>
      <c r="G51" s="1137"/>
      <c r="H51" s="1137"/>
      <c r="I51" s="1137"/>
      <c r="J51" s="1138"/>
      <c r="K51" s="61" t="s">
        <v>518</v>
      </c>
      <c r="L51" s="62" t="s">
        <v>518</v>
      </c>
      <c r="M51" s="62" t="s">
        <v>518</v>
      </c>
      <c r="N51" s="62" t="s">
        <v>518</v>
      </c>
      <c r="O51" s="63" t="s">
        <v>518</v>
      </c>
      <c r="P51" s="46"/>
      <c r="Q51" s="46"/>
      <c r="R51" s="46"/>
      <c r="S51" s="46"/>
      <c r="T51" s="46"/>
      <c r="U51" s="46"/>
    </row>
    <row r="52" spans="1:21" ht="30.75" customHeight="1" x14ac:dyDescent="0.15">
      <c r="A52" s="46"/>
      <c r="B52" s="1135" t="s">
        <v>19</v>
      </c>
      <c r="C52" s="1136"/>
      <c r="D52" s="64"/>
      <c r="E52" s="1137" t="s">
        <v>20</v>
      </c>
      <c r="F52" s="1137"/>
      <c r="G52" s="1137"/>
      <c r="H52" s="1137"/>
      <c r="I52" s="1137"/>
      <c r="J52" s="1138"/>
      <c r="K52" s="61">
        <v>5333</v>
      </c>
      <c r="L52" s="62">
        <v>5190</v>
      </c>
      <c r="M52" s="62">
        <v>5277</v>
      </c>
      <c r="N52" s="62">
        <v>5203</v>
      </c>
      <c r="O52" s="63">
        <v>4915</v>
      </c>
      <c r="P52" s="46"/>
      <c r="Q52" s="46"/>
      <c r="R52" s="46"/>
      <c r="S52" s="46"/>
      <c r="T52" s="46"/>
      <c r="U52" s="46"/>
    </row>
    <row r="53" spans="1:21" ht="30.75" customHeight="1" thickBot="1" x14ac:dyDescent="0.2">
      <c r="A53" s="46"/>
      <c r="B53" s="1139" t="s">
        <v>21</v>
      </c>
      <c r="C53" s="1140"/>
      <c r="D53" s="65"/>
      <c r="E53" s="1141" t="s">
        <v>22</v>
      </c>
      <c r="F53" s="1141"/>
      <c r="G53" s="1141"/>
      <c r="H53" s="1141"/>
      <c r="I53" s="1141"/>
      <c r="J53" s="1142"/>
      <c r="K53" s="66">
        <v>1091</v>
      </c>
      <c r="L53" s="67">
        <v>966</v>
      </c>
      <c r="M53" s="67">
        <v>931</v>
      </c>
      <c r="N53" s="67">
        <v>842</v>
      </c>
      <c r="O53" s="68">
        <v>1200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575</v>
      </c>
      <c r="P55" s="46"/>
      <c r="Q55" s="46"/>
      <c r="R55" s="46"/>
      <c r="S55" s="46"/>
      <c r="T55" s="46"/>
      <c r="U55" s="46"/>
    </row>
    <row r="56" spans="1:21" ht="31.5" customHeight="1" thickBot="1" x14ac:dyDescent="0.2">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x14ac:dyDescent="0.15">
      <c r="B57" s="1143" t="s">
        <v>25</v>
      </c>
      <c r="C57" s="1144"/>
      <c r="D57" s="1147" t="s">
        <v>26</v>
      </c>
      <c r="E57" s="1148"/>
      <c r="F57" s="1148"/>
      <c r="G57" s="1148"/>
      <c r="H57" s="1148"/>
      <c r="I57" s="1148"/>
      <c r="J57" s="1149"/>
      <c r="K57" s="81"/>
      <c r="L57" s="82"/>
      <c r="M57" s="82"/>
      <c r="N57" s="82"/>
      <c r="O57" s="83"/>
    </row>
    <row r="58" spans="1:21" ht="31.5" customHeight="1" thickBot="1" x14ac:dyDescent="0.2">
      <c r="B58" s="1145"/>
      <c r="C58" s="1146"/>
      <c r="D58" s="1150" t="s">
        <v>27</v>
      </c>
      <c r="E58" s="1151"/>
      <c r="F58" s="1151"/>
      <c r="G58" s="1151"/>
      <c r="H58" s="1151"/>
      <c r="I58" s="1151"/>
      <c r="J58" s="115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3oOb6pOGwCCL4lre3npN4In/ZD8ES1ag0qaXHlLRyoNBkrRTIhpvd7lcWqvGf3LYa9q472t9/5W3EbY7iIm4Q==" saltValue="PPnDBe437UdKWZ8AvKzK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7"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559</v>
      </c>
      <c r="J40" s="98" t="s">
        <v>560</v>
      </c>
      <c r="K40" s="98" t="s">
        <v>561</v>
      </c>
      <c r="L40" s="98" t="s">
        <v>562</v>
      </c>
      <c r="M40" s="99" t="s">
        <v>563</v>
      </c>
    </row>
    <row r="41" spans="2:13" ht="27.75" customHeight="1" x14ac:dyDescent="0.15">
      <c r="B41" s="1173" t="s">
        <v>30</v>
      </c>
      <c r="C41" s="1174"/>
      <c r="D41" s="100"/>
      <c r="E41" s="1175" t="s">
        <v>31</v>
      </c>
      <c r="F41" s="1175"/>
      <c r="G41" s="1175"/>
      <c r="H41" s="1176"/>
      <c r="I41" s="323">
        <v>35483</v>
      </c>
      <c r="J41" s="324">
        <v>37479</v>
      </c>
      <c r="K41" s="324">
        <v>37129</v>
      </c>
      <c r="L41" s="324">
        <v>35586</v>
      </c>
      <c r="M41" s="325">
        <v>33179</v>
      </c>
    </row>
    <row r="42" spans="2:13" ht="27.75" customHeight="1" x14ac:dyDescent="0.15">
      <c r="B42" s="1163"/>
      <c r="C42" s="1164"/>
      <c r="D42" s="101"/>
      <c r="E42" s="1167" t="s">
        <v>32</v>
      </c>
      <c r="F42" s="1167"/>
      <c r="G42" s="1167"/>
      <c r="H42" s="1168"/>
      <c r="I42" s="326">
        <v>22</v>
      </c>
      <c r="J42" s="327">
        <v>6</v>
      </c>
      <c r="K42" s="327">
        <v>2</v>
      </c>
      <c r="L42" s="327">
        <v>1</v>
      </c>
      <c r="M42" s="328" t="s">
        <v>518</v>
      </c>
    </row>
    <row r="43" spans="2:13" ht="27.75" customHeight="1" x14ac:dyDescent="0.15">
      <c r="B43" s="1163"/>
      <c r="C43" s="1164"/>
      <c r="D43" s="101"/>
      <c r="E43" s="1167" t="s">
        <v>33</v>
      </c>
      <c r="F43" s="1167"/>
      <c r="G43" s="1167"/>
      <c r="H43" s="1168"/>
      <c r="I43" s="326">
        <v>26612</v>
      </c>
      <c r="J43" s="327">
        <v>24428</v>
      </c>
      <c r="K43" s="327">
        <v>21569</v>
      </c>
      <c r="L43" s="327">
        <v>18681</v>
      </c>
      <c r="M43" s="328">
        <v>17352</v>
      </c>
    </row>
    <row r="44" spans="2:13" ht="27.75" customHeight="1" x14ac:dyDescent="0.15">
      <c r="B44" s="1163"/>
      <c r="C44" s="1164"/>
      <c r="D44" s="101"/>
      <c r="E44" s="1167" t="s">
        <v>34</v>
      </c>
      <c r="F44" s="1167"/>
      <c r="G44" s="1167"/>
      <c r="H44" s="1168"/>
      <c r="I44" s="326" t="s">
        <v>518</v>
      </c>
      <c r="J44" s="327">
        <v>62</v>
      </c>
      <c r="K44" s="327">
        <v>218</v>
      </c>
      <c r="L44" s="327">
        <v>292</v>
      </c>
      <c r="M44" s="328">
        <v>274</v>
      </c>
    </row>
    <row r="45" spans="2:13" ht="27.75" customHeight="1" x14ac:dyDescent="0.15">
      <c r="B45" s="1163"/>
      <c r="C45" s="1164"/>
      <c r="D45" s="101"/>
      <c r="E45" s="1167" t="s">
        <v>35</v>
      </c>
      <c r="F45" s="1167"/>
      <c r="G45" s="1167"/>
      <c r="H45" s="1168"/>
      <c r="I45" s="326">
        <v>5232</v>
      </c>
      <c r="J45" s="327">
        <v>4968</v>
      </c>
      <c r="K45" s="327">
        <v>4828</v>
      </c>
      <c r="L45" s="327">
        <v>4801</v>
      </c>
      <c r="M45" s="328">
        <v>4731</v>
      </c>
    </row>
    <row r="46" spans="2:13" ht="27.75" customHeight="1" x14ac:dyDescent="0.15">
      <c r="B46" s="1163"/>
      <c r="C46" s="1164"/>
      <c r="D46" s="102"/>
      <c r="E46" s="1167" t="s">
        <v>36</v>
      </c>
      <c r="F46" s="1167"/>
      <c r="G46" s="1167"/>
      <c r="H46" s="1168"/>
      <c r="I46" s="326" t="s">
        <v>518</v>
      </c>
      <c r="J46" s="327" t="s">
        <v>518</v>
      </c>
      <c r="K46" s="327" t="s">
        <v>518</v>
      </c>
      <c r="L46" s="327" t="s">
        <v>518</v>
      </c>
      <c r="M46" s="328" t="s">
        <v>518</v>
      </c>
    </row>
    <row r="47" spans="2:13" ht="27.75" customHeight="1" x14ac:dyDescent="0.15">
      <c r="B47" s="1163"/>
      <c r="C47" s="1164"/>
      <c r="D47" s="103"/>
      <c r="E47" s="1177" t="s">
        <v>37</v>
      </c>
      <c r="F47" s="1178"/>
      <c r="G47" s="1178"/>
      <c r="H47" s="1179"/>
      <c r="I47" s="326" t="s">
        <v>518</v>
      </c>
      <c r="J47" s="327" t="s">
        <v>518</v>
      </c>
      <c r="K47" s="327" t="s">
        <v>518</v>
      </c>
      <c r="L47" s="327" t="s">
        <v>518</v>
      </c>
      <c r="M47" s="328" t="s">
        <v>518</v>
      </c>
    </row>
    <row r="48" spans="2:13" ht="27.75" customHeight="1" x14ac:dyDescent="0.15">
      <c r="B48" s="1163"/>
      <c r="C48" s="1164"/>
      <c r="D48" s="101"/>
      <c r="E48" s="1167" t="s">
        <v>38</v>
      </c>
      <c r="F48" s="1167"/>
      <c r="G48" s="1167"/>
      <c r="H48" s="1168"/>
      <c r="I48" s="326" t="s">
        <v>518</v>
      </c>
      <c r="J48" s="327" t="s">
        <v>518</v>
      </c>
      <c r="K48" s="327" t="s">
        <v>518</v>
      </c>
      <c r="L48" s="327" t="s">
        <v>518</v>
      </c>
      <c r="M48" s="328" t="s">
        <v>518</v>
      </c>
    </row>
    <row r="49" spans="2:13" ht="27.75" customHeight="1" x14ac:dyDescent="0.15">
      <c r="B49" s="1165"/>
      <c r="C49" s="1166"/>
      <c r="D49" s="101"/>
      <c r="E49" s="1167" t="s">
        <v>39</v>
      </c>
      <c r="F49" s="1167"/>
      <c r="G49" s="1167"/>
      <c r="H49" s="1168"/>
      <c r="I49" s="326" t="s">
        <v>518</v>
      </c>
      <c r="J49" s="327" t="s">
        <v>518</v>
      </c>
      <c r="K49" s="327" t="s">
        <v>518</v>
      </c>
      <c r="L49" s="327" t="s">
        <v>518</v>
      </c>
      <c r="M49" s="328" t="s">
        <v>518</v>
      </c>
    </row>
    <row r="50" spans="2:13" ht="27.75" customHeight="1" x14ac:dyDescent="0.15">
      <c r="B50" s="1161" t="s">
        <v>40</v>
      </c>
      <c r="C50" s="1162"/>
      <c r="D50" s="104"/>
      <c r="E50" s="1167" t="s">
        <v>41</v>
      </c>
      <c r="F50" s="1167"/>
      <c r="G50" s="1167"/>
      <c r="H50" s="1168"/>
      <c r="I50" s="326">
        <v>12836</v>
      </c>
      <c r="J50" s="327">
        <v>13143</v>
      </c>
      <c r="K50" s="327">
        <v>14475</v>
      </c>
      <c r="L50" s="327">
        <v>14938</v>
      </c>
      <c r="M50" s="328">
        <v>16155</v>
      </c>
    </row>
    <row r="51" spans="2:13" ht="27.75" customHeight="1" x14ac:dyDescent="0.15">
      <c r="B51" s="1163"/>
      <c r="C51" s="1164"/>
      <c r="D51" s="101"/>
      <c r="E51" s="1167" t="s">
        <v>42</v>
      </c>
      <c r="F51" s="1167"/>
      <c r="G51" s="1167"/>
      <c r="H51" s="1168"/>
      <c r="I51" s="326">
        <v>851</v>
      </c>
      <c r="J51" s="327">
        <v>670</v>
      </c>
      <c r="K51" s="327">
        <v>565</v>
      </c>
      <c r="L51" s="327">
        <v>484</v>
      </c>
      <c r="M51" s="328">
        <v>394</v>
      </c>
    </row>
    <row r="52" spans="2:13" ht="27.75" customHeight="1" x14ac:dyDescent="0.15">
      <c r="B52" s="1165"/>
      <c r="C52" s="1166"/>
      <c r="D52" s="101"/>
      <c r="E52" s="1167" t="s">
        <v>43</v>
      </c>
      <c r="F52" s="1167"/>
      <c r="G52" s="1167"/>
      <c r="H52" s="1168"/>
      <c r="I52" s="326">
        <v>50953</v>
      </c>
      <c r="J52" s="327">
        <v>50878</v>
      </c>
      <c r="K52" s="327">
        <v>48949</v>
      </c>
      <c r="L52" s="327">
        <v>46030</v>
      </c>
      <c r="M52" s="328">
        <v>43564</v>
      </c>
    </row>
    <row r="53" spans="2:13" ht="27.75" customHeight="1" thickBot="1" x14ac:dyDescent="0.2">
      <c r="B53" s="1169" t="s">
        <v>44</v>
      </c>
      <c r="C53" s="1170"/>
      <c r="D53" s="105"/>
      <c r="E53" s="1171" t="s">
        <v>45</v>
      </c>
      <c r="F53" s="1171"/>
      <c r="G53" s="1171"/>
      <c r="H53" s="1172"/>
      <c r="I53" s="329">
        <v>2708</v>
      </c>
      <c r="J53" s="330">
        <v>2252</v>
      </c>
      <c r="K53" s="330">
        <v>-243</v>
      </c>
      <c r="L53" s="330">
        <v>-2090</v>
      </c>
      <c r="M53" s="331">
        <v>-4576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bgWT1QAJaOgjh1fjbdpmHi/QU119TaxETV/LTDbF5XJJRVZc1hB1aVXAm3hWY0oZN/HrrxZIle6+PKgq5K31Ng==" saltValue="YEk7n1+nNOLNJR9JRsWH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58"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561</v>
      </c>
      <c r="G54" s="114" t="s">
        <v>562</v>
      </c>
      <c r="H54" s="115" t="s">
        <v>563</v>
      </c>
    </row>
    <row r="55" spans="2:8" ht="52.5" customHeight="1" x14ac:dyDescent="0.15">
      <c r="B55" s="116"/>
      <c r="C55" s="1188" t="s">
        <v>48</v>
      </c>
      <c r="D55" s="1188"/>
      <c r="E55" s="1189"/>
      <c r="F55" s="117">
        <v>5472</v>
      </c>
      <c r="G55" s="117">
        <v>5490</v>
      </c>
      <c r="H55" s="118">
        <v>5500</v>
      </c>
    </row>
    <row r="56" spans="2:8" ht="52.5" customHeight="1" x14ac:dyDescent="0.15">
      <c r="B56" s="119"/>
      <c r="C56" s="1190" t="s">
        <v>49</v>
      </c>
      <c r="D56" s="1190"/>
      <c r="E56" s="1191"/>
      <c r="F56" s="120">
        <v>928</v>
      </c>
      <c r="G56" s="120">
        <v>931</v>
      </c>
      <c r="H56" s="121">
        <v>1207</v>
      </c>
    </row>
    <row r="57" spans="2:8" ht="53.25" customHeight="1" x14ac:dyDescent="0.15">
      <c r="B57" s="119"/>
      <c r="C57" s="1192" t="s">
        <v>50</v>
      </c>
      <c r="D57" s="1192"/>
      <c r="E57" s="1193"/>
      <c r="F57" s="122">
        <v>8947</v>
      </c>
      <c r="G57" s="122">
        <v>9188</v>
      </c>
      <c r="H57" s="123">
        <v>9971</v>
      </c>
    </row>
    <row r="58" spans="2:8" ht="45.75" customHeight="1" x14ac:dyDescent="0.15">
      <c r="B58" s="124"/>
      <c r="C58" s="1180" t="s">
        <v>592</v>
      </c>
      <c r="D58" s="1181"/>
      <c r="E58" s="1182"/>
      <c r="F58" s="125">
        <v>4188</v>
      </c>
      <c r="G58" s="125">
        <v>4171</v>
      </c>
      <c r="H58" s="126">
        <v>4456</v>
      </c>
    </row>
    <row r="59" spans="2:8" ht="45.75" customHeight="1" x14ac:dyDescent="0.15">
      <c r="B59" s="124"/>
      <c r="C59" s="1180" t="s">
        <v>593</v>
      </c>
      <c r="D59" s="1181"/>
      <c r="E59" s="1182"/>
      <c r="F59" s="125">
        <v>2234</v>
      </c>
      <c r="G59" s="125">
        <v>2240</v>
      </c>
      <c r="H59" s="126">
        <v>2243</v>
      </c>
    </row>
    <row r="60" spans="2:8" ht="45.75" customHeight="1" x14ac:dyDescent="0.15">
      <c r="B60" s="124"/>
      <c r="C60" s="1180" t="s">
        <v>594</v>
      </c>
      <c r="D60" s="1181"/>
      <c r="E60" s="1182"/>
      <c r="F60" s="125">
        <v>312</v>
      </c>
      <c r="G60" s="125">
        <v>433</v>
      </c>
      <c r="H60" s="126">
        <v>643</v>
      </c>
    </row>
    <row r="61" spans="2:8" ht="45.75" customHeight="1" x14ac:dyDescent="0.15">
      <c r="B61" s="124"/>
      <c r="C61" s="1180" t="s">
        <v>595</v>
      </c>
      <c r="D61" s="1181"/>
      <c r="E61" s="1182"/>
      <c r="F61" s="125">
        <v>247</v>
      </c>
      <c r="G61" s="125">
        <v>390</v>
      </c>
      <c r="H61" s="126">
        <v>540</v>
      </c>
    </row>
    <row r="62" spans="2:8" ht="45.75" customHeight="1" thickBot="1" x14ac:dyDescent="0.2">
      <c r="B62" s="127"/>
      <c r="C62" s="1183" t="s">
        <v>596</v>
      </c>
      <c r="D62" s="1184"/>
      <c r="E62" s="1185"/>
      <c r="F62" s="128">
        <v>498</v>
      </c>
      <c r="G62" s="128">
        <v>349</v>
      </c>
      <c r="H62" s="129">
        <v>492</v>
      </c>
    </row>
    <row r="63" spans="2:8" ht="52.5" customHeight="1" thickBot="1" x14ac:dyDescent="0.2">
      <c r="B63" s="130"/>
      <c r="C63" s="1186" t="s">
        <v>51</v>
      </c>
      <c r="D63" s="1186"/>
      <c r="E63" s="1187"/>
      <c r="F63" s="131">
        <v>15347</v>
      </c>
      <c r="G63" s="131">
        <v>15609</v>
      </c>
      <c r="H63" s="132">
        <v>16678</v>
      </c>
    </row>
    <row r="64" spans="2:8" x14ac:dyDescent="0.15"/>
  </sheetData>
  <sheetProtection algorithmName="SHA-512" hashValue="sp5HNFXjQ/FOET4jFT1YzdDiyHeFREuRwLBfcXDy90W33gzh+mqy+GzTDwo1VGwDmvu2nLQIa27P9oJ6EiYI0w==" saltValue="Kejg/VtNQi3mnrAOglaq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CF30C-768A-4521-9468-13249C65E930}">
  <sheetPr>
    <pageSetUpPr fitToPage="1"/>
  </sheetPr>
  <dimension ref="A1:DE85"/>
  <sheetViews>
    <sheetView showGridLines="0" topLeftCell="AO16" zoomScale="85" zoomScaleNormal="85" zoomScaleSheetLayoutView="55" workbookViewId="0">
      <selection activeCell="AN43" sqref="AN43:DC47"/>
    </sheetView>
  </sheetViews>
  <sheetFormatPr defaultColWidth="0" defaultRowHeight="13.5" customHeight="1" zeroHeight="1" x14ac:dyDescent="0.15"/>
  <cols>
    <col min="1" max="1" width="6.375" style="236" customWidth="1"/>
    <col min="2" max="107" width="2.5" style="236" customWidth="1"/>
    <col min="108" max="108" width="6.125" style="242" customWidth="1"/>
    <col min="109" max="109" width="5.875" style="240" customWidth="1"/>
    <col min="110" max="16384" width="8.625" style="236" hidden="1"/>
  </cols>
  <sheetData>
    <row r="1" spans="1:109" ht="42.75" customHeight="1" x14ac:dyDescent="0.15">
      <c r="A1" s="1194"/>
      <c r="B1" s="1195"/>
      <c r="DD1" s="236"/>
      <c r="DE1" s="236"/>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36"/>
      <c r="DE2" s="236"/>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36"/>
      <c r="DE3" s="236"/>
    </row>
    <row r="4" spans="1:109" s="234"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34"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34"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34"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34"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34"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34"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34"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34"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34"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34"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34" customFormat="1" x14ac:dyDescent="0.15">
      <c r="A15" s="236"/>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34" customFormat="1" x14ac:dyDescent="0.15">
      <c r="A16" s="236"/>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34" customFormat="1" x14ac:dyDescent="0.15">
      <c r="A17" s="236"/>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34" customFormat="1" x14ac:dyDescent="0.15">
      <c r="A18" s="236"/>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36"/>
      <c r="DE19" s="236"/>
    </row>
    <row r="20" spans="1:109" x14ac:dyDescent="0.15">
      <c r="DD20" s="236"/>
      <c r="DE20" s="236"/>
    </row>
    <row r="21" spans="1:109" ht="17.25" customHeight="1" x14ac:dyDescent="0.15">
      <c r="B21" s="1197"/>
      <c r="C21" s="238"/>
      <c r="D21" s="238"/>
      <c r="E21" s="238"/>
      <c r="F21" s="238"/>
      <c r="G21" s="238"/>
      <c r="H21" s="238"/>
      <c r="I21" s="238"/>
      <c r="J21" s="238"/>
      <c r="K21" s="238"/>
      <c r="L21" s="238"/>
      <c r="M21" s="238"/>
      <c r="N21" s="119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1198"/>
      <c r="AU21" s="238"/>
      <c r="AV21" s="238"/>
      <c r="AW21" s="238"/>
      <c r="AX21" s="238"/>
      <c r="AY21" s="238"/>
      <c r="AZ21" s="238"/>
      <c r="BA21" s="238"/>
      <c r="BB21" s="238"/>
      <c r="BC21" s="238"/>
      <c r="BD21" s="238"/>
      <c r="BE21" s="238"/>
      <c r="BF21" s="1198"/>
      <c r="BG21" s="238"/>
      <c r="BH21" s="238"/>
      <c r="BI21" s="238"/>
      <c r="BJ21" s="238"/>
      <c r="BK21" s="238"/>
      <c r="BL21" s="238"/>
      <c r="BM21" s="238"/>
      <c r="BN21" s="238"/>
      <c r="BO21" s="238"/>
      <c r="BP21" s="238"/>
      <c r="BQ21" s="238"/>
      <c r="BR21" s="1198"/>
      <c r="BS21" s="238"/>
      <c r="BT21" s="238"/>
      <c r="BU21" s="238"/>
      <c r="BV21" s="238"/>
      <c r="BW21" s="238"/>
      <c r="BX21" s="238"/>
      <c r="BY21" s="238"/>
      <c r="BZ21" s="238"/>
      <c r="CA21" s="238"/>
      <c r="CB21" s="238"/>
      <c r="CC21" s="238"/>
      <c r="CD21" s="1198"/>
      <c r="CE21" s="238"/>
      <c r="CF21" s="238"/>
      <c r="CG21" s="238"/>
      <c r="CH21" s="238"/>
      <c r="CI21" s="238"/>
      <c r="CJ21" s="238"/>
      <c r="CK21" s="238"/>
      <c r="CL21" s="238"/>
      <c r="CM21" s="238"/>
      <c r="CN21" s="238"/>
      <c r="CO21" s="238"/>
      <c r="CP21" s="1198"/>
      <c r="CQ21" s="238"/>
      <c r="CR21" s="238"/>
      <c r="CS21" s="238"/>
      <c r="CT21" s="238"/>
      <c r="CU21" s="238"/>
      <c r="CV21" s="238"/>
      <c r="CW21" s="238"/>
      <c r="CX21" s="238"/>
      <c r="CY21" s="238"/>
      <c r="CZ21" s="238"/>
      <c r="DA21" s="238"/>
      <c r="DB21" s="1198"/>
      <c r="DC21" s="238"/>
      <c r="DD21" s="239"/>
      <c r="DE21" s="236"/>
    </row>
    <row r="22" spans="1:109" ht="17.25" customHeight="1" x14ac:dyDescent="0.15">
      <c r="B22" s="240"/>
    </row>
    <row r="23" spans="1:109" x14ac:dyDescent="0.15">
      <c r="B23" s="240"/>
    </row>
    <row r="24" spans="1:109" x14ac:dyDescent="0.15">
      <c r="B24" s="240"/>
    </row>
    <row r="25" spans="1:109" x14ac:dyDescent="0.15">
      <c r="B25" s="240"/>
    </row>
    <row r="26" spans="1:109" x14ac:dyDescent="0.15">
      <c r="B26" s="240"/>
    </row>
    <row r="27" spans="1:109" x14ac:dyDescent="0.15">
      <c r="B27" s="240"/>
    </row>
    <row r="28" spans="1:109" x14ac:dyDescent="0.15">
      <c r="B28" s="240"/>
    </row>
    <row r="29" spans="1:109" x14ac:dyDescent="0.15">
      <c r="B29" s="240"/>
    </row>
    <row r="30" spans="1:109" x14ac:dyDescent="0.15">
      <c r="B30" s="240"/>
    </row>
    <row r="31" spans="1:109" x14ac:dyDescent="0.15">
      <c r="B31" s="240"/>
    </row>
    <row r="32" spans="1:109" x14ac:dyDescent="0.15">
      <c r="B32" s="240"/>
    </row>
    <row r="33" spans="2:109" x14ac:dyDescent="0.15">
      <c r="B33" s="240"/>
    </row>
    <row r="34" spans="2:109" x14ac:dyDescent="0.15">
      <c r="B34" s="240"/>
    </row>
    <row r="35" spans="2:109" x14ac:dyDescent="0.15">
      <c r="B35" s="240"/>
    </row>
    <row r="36" spans="2:109" x14ac:dyDescent="0.15">
      <c r="B36" s="240"/>
    </row>
    <row r="37" spans="2:109" x14ac:dyDescent="0.15">
      <c r="B37" s="240"/>
    </row>
    <row r="38" spans="2:109" x14ac:dyDescent="0.15">
      <c r="B38" s="240"/>
    </row>
    <row r="39" spans="2:109" x14ac:dyDescent="0.15">
      <c r="B39" s="321"/>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2"/>
      <c r="CL39" s="292"/>
      <c r="CM39" s="292"/>
      <c r="CN39" s="292"/>
      <c r="CO39" s="292"/>
      <c r="CP39" s="292"/>
      <c r="CQ39" s="292"/>
      <c r="CR39" s="292"/>
      <c r="CS39" s="292"/>
      <c r="CT39" s="292"/>
      <c r="CU39" s="292"/>
      <c r="CV39" s="292"/>
      <c r="CW39" s="292"/>
      <c r="CX39" s="292"/>
      <c r="CY39" s="292"/>
      <c r="CZ39" s="292"/>
      <c r="DA39" s="292"/>
      <c r="DB39" s="292"/>
      <c r="DC39" s="292"/>
      <c r="DD39" s="322"/>
    </row>
    <row r="40" spans="2:109" x14ac:dyDescent="0.15">
      <c r="B40" s="1199"/>
      <c r="DD40" s="1199"/>
      <c r="DE40" s="236"/>
    </row>
    <row r="41" spans="2:109" ht="17.25" x14ac:dyDescent="0.15">
      <c r="B41" s="237" t="s">
        <v>598</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K41" s="238"/>
      <c r="CL41" s="238"/>
      <c r="CM41" s="238"/>
      <c r="CN41" s="238"/>
      <c r="CO41" s="238"/>
      <c r="CP41" s="238"/>
      <c r="CQ41" s="238"/>
      <c r="CR41" s="238"/>
      <c r="CS41" s="238"/>
      <c r="CT41" s="238"/>
      <c r="CU41" s="238"/>
      <c r="CV41" s="238"/>
      <c r="CW41" s="238"/>
      <c r="CX41" s="238"/>
      <c r="CY41" s="238"/>
      <c r="CZ41" s="238"/>
      <c r="DA41" s="238"/>
      <c r="DB41" s="238"/>
      <c r="DC41" s="238"/>
      <c r="DD41" s="239"/>
    </row>
    <row r="42" spans="2:109" x14ac:dyDescent="0.15">
      <c r="B42" s="240"/>
      <c r="G42" s="1200"/>
      <c r="I42" s="1201"/>
      <c r="J42" s="1201"/>
      <c r="K42" s="1201"/>
      <c r="AM42" s="1200"/>
      <c r="AN42" s="1200" t="s">
        <v>599</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40"/>
      <c r="AN43" s="1202" t="s">
        <v>600</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40"/>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40"/>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40"/>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40"/>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40"/>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40"/>
      <c r="AN49" s="236" t="s">
        <v>601</v>
      </c>
    </row>
    <row r="50" spans="1:109" x14ac:dyDescent="0.15">
      <c r="B50" s="240"/>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559</v>
      </c>
      <c r="BQ50" s="1218"/>
      <c r="BR50" s="1218"/>
      <c r="BS50" s="1218"/>
      <c r="BT50" s="1218"/>
      <c r="BU50" s="1218"/>
      <c r="BV50" s="1218"/>
      <c r="BW50" s="1218"/>
      <c r="BX50" s="1218" t="s">
        <v>560</v>
      </c>
      <c r="BY50" s="1218"/>
      <c r="BZ50" s="1218"/>
      <c r="CA50" s="1218"/>
      <c r="CB50" s="1218"/>
      <c r="CC50" s="1218"/>
      <c r="CD50" s="1218"/>
      <c r="CE50" s="1218"/>
      <c r="CF50" s="1218" t="s">
        <v>561</v>
      </c>
      <c r="CG50" s="1218"/>
      <c r="CH50" s="1218"/>
      <c r="CI50" s="1218"/>
      <c r="CJ50" s="1218"/>
      <c r="CK50" s="1218"/>
      <c r="CL50" s="1218"/>
      <c r="CM50" s="1218"/>
      <c r="CN50" s="1218" t="s">
        <v>562</v>
      </c>
      <c r="CO50" s="1218"/>
      <c r="CP50" s="1218"/>
      <c r="CQ50" s="1218"/>
      <c r="CR50" s="1218"/>
      <c r="CS50" s="1218"/>
      <c r="CT50" s="1218"/>
      <c r="CU50" s="1218"/>
      <c r="CV50" s="1218" t="s">
        <v>563</v>
      </c>
      <c r="CW50" s="1218"/>
      <c r="CX50" s="1218"/>
      <c r="CY50" s="1218"/>
      <c r="CZ50" s="1218"/>
      <c r="DA50" s="1218"/>
      <c r="DB50" s="1218"/>
      <c r="DC50" s="1218"/>
    </row>
    <row r="51" spans="1:109" ht="13.5" customHeight="1" x14ac:dyDescent="0.15">
      <c r="B51" s="240"/>
      <c r="G51" s="1219"/>
      <c r="H51" s="1219"/>
      <c r="I51" s="1220"/>
      <c r="J51" s="1220"/>
      <c r="K51" s="1221"/>
      <c r="L51" s="1221"/>
      <c r="M51" s="1221"/>
      <c r="N51" s="1221"/>
      <c r="AM51" s="1211"/>
      <c r="AN51" s="1222" t="s">
        <v>602</v>
      </c>
      <c r="AO51" s="1222"/>
      <c r="AP51" s="1222"/>
      <c r="AQ51" s="1222"/>
      <c r="AR51" s="1222"/>
      <c r="AS51" s="1222"/>
      <c r="AT51" s="1222"/>
      <c r="AU51" s="1222"/>
      <c r="AV51" s="1222"/>
      <c r="AW51" s="1222"/>
      <c r="AX51" s="1222"/>
      <c r="AY51" s="1222"/>
      <c r="AZ51" s="1222"/>
      <c r="BA51" s="1222"/>
      <c r="BB51" s="1222" t="s">
        <v>603</v>
      </c>
      <c r="BC51" s="1222"/>
      <c r="BD51" s="1222"/>
      <c r="BE51" s="1222"/>
      <c r="BF51" s="1222"/>
      <c r="BG51" s="1222"/>
      <c r="BH51" s="1222"/>
      <c r="BI51" s="1222"/>
      <c r="BJ51" s="1222"/>
      <c r="BK51" s="1222"/>
      <c r="BL51" s="1222"/>
      <c r="BM51" s="1222"/>
      <c r="BN51" s="1222"/>
      <c r="BO51" s="1222"/>
      <c r="BP51" s="1223">
        <v>16.8</v>
      </c>
      <c r="BQ51" s="1223"/>
      <c r="BR51" s="1223"/>
      <c r="BS51" s="1223"/>
      <c r="BT51" s="1223"/>
      <c r="BU51" s="1223"/>
      <c r="BV51" s="1223"/>
      <c r="BW51" s="1223"/>
      <c r="BX51" s="1223">
        <v>13.8</v>
      </c>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x14ac:dyDescent="0.15">
      <c r="B52" s="240"/>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1201"/>
      <c r="B53" s="240"/>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604</v>
      </c>
      <c r="BC53" s="1222"/>
      <c r="BD53" s="1222"/>
      <c r="BE53" s="1222"/>
      <c r="BF53" s="1222"/>
      <c r="BG53" s="1222"/>
      <c r="BH53" s="1222"/>
      <c r="BI53" s="1222"/>
      <c r="BJ53" s="1222"/>
      <c r="BK53" s="1222"/>
      <c r="BL53" s="1222"/>
      <c r="BM53" s="1222"/>
      <c r="BN53" s="1222"/>
      <c r="BO53" s="1222"/>
      <c r="BP53" s="1223">
        <v>53.5</v>
      </c>
      <c r="BQ53" s="1223"/>
      <c r="BR53" s="1223"/>
      <c r="BS53" s="1223"/>
      <c r="BT53" s="1223"/>
      <c r="BU53" s="1223"/>
      <c r="BV53" s="1223"/>
      <c r="BW53" s="1223"/>
      <c r="BX53" s="1223">
        <v>54.2</v>
      </c>
      <c r="BY53" s="1223"/>
      <c r="BZ53" s="1223"/>
      <c r="CA53" s="1223"/>
      <c r="CB53" s="1223"/>
      <c r="CC53" s="1223"/>
      <c r="CD53" s="1223"/>
      <c r="CE53" s="1223"/>
      <c r="CF53" s="1223">
        <v>55.7</v>
      </c>
      <c r="CG53" s="1223"/>
      <c r="CH53" s="1223"/>
      <c r="CI53" s="1223"/>
      <c r="CJ53" s="1223"/>
      <c r="CK53" s="1223"/>
      <c r="CL53" s="1223"/>
      <c r="CM53" s="1223"/>
      <c r="CN53" s="1223">
        <v>59.8</v>
      </c>
      <c r="CO53" s="1223"/>
      <c r="CP53" s="1223"/>
      <c r="CQ53" s="1223"/>
      <c r="CR53" s="1223"/>
      <c r="CS53" s="1223"/>
      <c r="CT53" s="1223"/>
      <c r="CU53" s="1223"/>
      <c r="CV53" s="1223">
        <v>61.6</v>
      </c>
      <c r="CW53" s="1223"/>
      <c r="CX53" s="1223"/>
      <c r="CY53" s="1223"/>
      <c r="CZ53" s="1223"/>
      <c r="DA53" s="1223"/>
      <c r="DB53" s="1223"/>
      <c r="DC53" s="1223"/>
    </row>
    <row r="54" spans="1:109" x14ac:dyDescent="0.15">
      <c r="A54" s="1201"/>
      <c r="B54" s="240"/>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1201"/>
      <c r="B55" s="240"/>
      <c r="G55" s="1212"/>
      <c r="H55" s="1212"/>
      <c r="I55" s="1212"/>
      <c r="J55" s="1212"/>
      <c r="K55" s="1221"/>
      <c r="L55" s="1221"/>
      <c r="M55" s="1221"/>
      <c r="N55" s="1221"/>
      <c r="AN55" s="1218" t="s">
        <v>605</v>
      </c>
      <c r="AO55" s="1218"/>
      <c r="AP55" s="1218"/>
      <c r="AQ55" s="1218"/>
      <c r="AR55" s="1218"/>
      <c r="AS55" s="1218"/>
      <c r="AT55" s="1218"/>
      <c r="AU55" s="1218"/>
      <c r="AV55" s="1218"/>
      <c r="AW55" s="1218"/>
      <c r="AX55" s="1218"/>
      <c r="AY55" s="1218"/>
      <c r="AZ55" s="1218"/>
      <c r="BA55" s="1218"/>
      <c r="BB55" s="1222" t="s">
        <v>603</v>
      </c>
      <c r="BC55" s="1222"/>
      <c r="BD55" s="1222"/>
      <c r="BE55" s="1222"/>
      <c r="BF55" s="1222"/>
      <c r="BG55" s="1222"/>
      <c r="BH55" s="1222"/>
      <c r="BI55" s="1222"/>
      <c r="BJ55" s="1222"/>
      <c r="BK55" s="1222"/>
      <c r="BL55" s="1222"/>
      <c r="BM55" s="1222"/>
      <c r="BN55" s="1222"/>
      <c r="BO55" s="1222"/>
      <c r="BP55" s="1223">
        <v>31.3</v>
      </c>
      <c r="BQ55" s="1223"/>
      <c r="BR55" s="1223"/>
      <c r="BS55" s="1223"/>
      <c r="BT55" s="1223"/>
      <c r="BU55" s="1223"/>
      <c r="BV55" s="1223"/>
      <c r="BW55" s="1223"/>
      <c r="BX55" s="1223">
        <v>25.3</v>
      </c>
      <c r="BY55" s="1223"/>
      <c r="BZ55" s="1223"/>
      <c r="CA55" s="1223"/>
      <c r="CB55" s="1223"/>
      <c r="CC55" s="1223"/>
      <c r="CD55" s="1223"/>
      <c r="CE55" s="1223"/>
      <c r="CF55" s="1223">
        <v>25.5</v>
      </c>
      <c r="CG55" s="1223"/>
      <c r="CH55" s="1223"/>
      <c r="CI55" s="1223"/>
      <c r="CJ55" s="1223"/>
      <c r="CK55" s="1223"/>
      <c r="CL55" s="1223"/>
      <c r="CM55" s="1223"/>
      <c r="CN55" s="1223">
        <v>25.1</v>
      </c>
      <c r="CO55" s="1223"/>
      <c r="CP55" s="1223"/>
      <c r="CQ55" s="1223"/>
      <c r="CR55" s="1223"/>
      <c r="CS55" s="1223"/>
      <c r="CT55" s="1223"/>
      <c r="CU55" s="1223"/>
      <c r="CV55" s="1223">
        <v>18</v>
      </c>
      <c r="CW55" s="1223"/>
      <c r="CX55" s="1223"/>
      <c r="CY55" s="1223"/>
      <c r="CZ55" s="1223"/>
      <c r="DA55" s="1223"/>
      <c r="DB55" s="1223"/>
      <c r="DC55" s="1223"/>
    </row>
    <row r="56" spans="1:109" x14ac:dyDescent="0.15">
      <c r="A56" s="1201"/>
      <c r="B56" s="240"/>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x14ac:dyDescent="0.15">
      <c r="B57" s="1224"/>
      <c r="G57" s="1212"/>
      <c r="H57" s="1212"/>
      <c r="I57" s="1225"/>
      <c r="J57" s="1225"/>
      <c r="K57" s="1221"/>
      <c r="L57" s="1221"/>
      <c r="M57" s="1221"/>
      <c r="N57" s="1221"/>
      <c r="AM57" s="236"/>
      <c r="AN57" s="1218"/>
      <c r="AO57" s="1218"/>
      <c r="AP57" s="1218"/>
      <c r="AQ57" s="1218"/>
      <c r="AR57" s="1218"/>
      <c r="AS57" s="1218"/>
      <c r="AT57" s="1218"/>
      <c r="AU57" s="1218"/>
      <c r="AV57" s="1218"/>
      <c r="AW57" s="1218"/>
      <c r="AX57" s="1218"/>
      <c r="AY57" s="1218"/>
      <c r="AZ57" s="1218"/>
      <c r="BA57" s="1218"/>
      <c r="BB57" s="1222" t="s">
        <v>604</v>
      </c>
      <c r="BC57" s="1222"/>
      <c r="BD57" s="1222"/>
      <c r="BE57" s="1222"/>
      <c r="BF57" s="1222"/>
      <c r="BG57" s="1222"/>
      <c r="BH57" s="1222"/>
      <c r="BI57" s="1222"/>
      <c r="BJ57" s="1222"/>
      <c r="BK57" s="1222"/>
      <c r="BL57" s="1222"/>
      <c r="BM57" s="1222"/>
      <c r="BN57" s="1222"/>
      <c r="BO57" s="1222"/>
      <c r="BP57" s="1223">
        <v>58.4</v>
      </c>
      <c r="BQ57" s="1223"/>
      <c r="BR57" s="1223"/>
      <c r="BS57" s="1223"/>
      <c r="BT57" s="1223"/>
      <c r="BU57" s="1223"/>
      <c r="BV57" s="1223"/>
      <c r="BW57" s="1223"/>
      <c r="BX57" s="1223">
        <v>59.7</v>
      </c>
      <c r="BY57" s="1223"/>
      <c r="BZ57" s="1223"/>
      <c r="CA57" s="1223"/>
      <c r="CB57" s="1223"/>
      <c r="CC57" s="1223"/>
      <c r="CD57" s="1223"/>
      <c r="CE57" s="1223"/>
      <c r="CF57" s="1223">
        <v>60.9</v>
      </c>
      <c r="CG57" s="1223"/>
      <c r="CH57" s="1223"/>
      <c r="CI57" s="1223"/>
      <c r="CJ57" s="1223"/>
      <c r="CK57" s="1223"/>
      <c r="CL57" s="1223"/>
      <c r="CM57" s="1223"/>
      <c r="CN57" s="1223">
        <v>61</v>
      </c>
      <c r="CO57" s="1223"/>
      <c r="CP57" s="1223"/>
      <c r="CQ57" s="1223"/>
      <c r="CR57" s="1223"/>
      <c r="CS57" s="1223"/>
      <c r="CT57" s="1223"/>
      <c r="CU57" s="1223"/>
      <c r="CV57" s="1223">
        <v>62.4</v>
      </c>
      <c r="CW57" s="1223"/>
      <c r="CX57" s="1223"/>
      <c r="CY57" s="1223"/>
      <c r="CZ57" s="1223"/>
      <c r="DA57" s="1223"/>
      <c r="DB57" s="1223"/>
      <c r="DC57" s="1223"/>
      <c r="DD57" s="1226"/>
      <c r="DE57" s="1224"/>
    </row>
    <row r="58" spans="1:109" s="1201" customFormat="1" x14ac:dyDescent="0.15">
      <c r="A58" s="236"/>
      <c r="B58" s="1224"/>
      <c r="G58" s="1212"/>
      <c r="H58" s="1212"/>
      <c r="I58" s="1225"/>
      <c r="J58" s="1225"/>
      <c r="K58" s="1221"/>
      <c r="L58" s="1221"/>
      <c r="M58" s="1221"/>
      <c r="N58" s="1221"/>
      <c r="AM58" s="236"/>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x14ac:dyDescent="0.15">
      <c r="A59" s="236"/>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x14ac:dyDescent="0.15">
      <c r="A60" s="236"/>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x14ac:dyDescent="0.15">
      <c r="A61" s="236"/>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36"/>
    </row>
    <row r="63" spans="1:109" ht="17.25" x14ac:dyDescent="0.15">
      <c r="B63" s="293" t="s">
        <v>606</v>
      </c>
    </row>
    <row r="64" spans="1:109" x14ac:dyDescent="0.15">
      <c r="B64" s="240"/>
      <c r="G64" s="1200"/>
      <c r="I64" s="1232"/>
      <c r="J64" s="1232"/>
      <c r="K64" s="1232"/>
      <c r="L64" s="1232"/>
      <c r="M64" s="1232"/>
      <c r="N64" s="1233"/>
      <c r="AM64" s="1200"/>
      <c r="AN64" s="1200" t="s">
        <v>599</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40"/>
      <c r="AN65" s="1202" t="s">
        <v>607</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40"/>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40"/>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40"/>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40"/>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40"/>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40"/>
      <c r="G71" s="1237"/>
      <c r="I71" s="1238"/>
      <c r="J71" s="1235"/>
      <c r="K71" s="1235"/>
      <c r="L71" s="1236"/>
      <c r="M71" s="1235"/>
      <c r="N71" s="1236"/>
      <c r="AM71" s="1237"/>
      <c r="AN71" s="236" t="s">
        <v>601</v>
      </c>
    </row>
    <row r="72" spans="2:107" x14ac:dyDescent="0.15">
      <c r="B72" s="240"/>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559</v>
      </c>
      <c r="BQ72" s="1218"/>
      <c r="BR72" s="1218"/>
      <c r="BS72" s="1218"/>
      <c r="BT72" s="1218"/>
      <c r="BU72" s="1218"/>
      <c r="BV72" s="1218"/>
      <c r="BW72" s="1218"/>
      <c r="BX72" s="1218" t="s">
        <v>560</v>
      </c>
      <c r="BY72" s="1218"/>
      <c r="BZ72" s="1218"/>
      <c r="CA72" s="1218"/>
      <c r="CB72" s="1218"/>
      <c r="CC72" s="1218"/>
      <c r="CD72" s="1218"/>
      <c r="CE72" s="1218"/>
      <c r="CF72" s="1218" t="s">
        <v>561</v>
      </c>
      <c r="CG72" s="1218"/>
      <c r="CH72" s="1218"/>
      <c r="CI72" s="1218"/>
      <c r="CJ72" s="1218"/>
      <c r="CK72" s="1218"/>
      <c r="CL72" s="1218"/>
      <c r="CM72" s="1218"/>
      <c r="CN72" s="1218" t="s">
        <v>562</v>
      </c>
      <c r="CO72" s="1218"/>
      <c r="CP72" s="1218"/>
      <c r="CQ72" s="1218"/>
      <c r="CR72" s="1218"/>
      <c r="CS72" s="1218"/>
      <c r="CT72" s="1218"/>
      <c r="CU72" s="1218"/>
      <c r="CV72" s="1218" t="s">
        <v>563</v>
      </c>
      <c r="CW72" s="1218"/>
      <c r="CX72" s="1218"/>
      <c r="CY72" s="1218"/>
      <c r="CZ72" s="1218"/>
      <c r="DA72" s="1218"/>
      <c r="DB72" s="1218"/>
      <c r="DC72" s="1218"/>
    </row>
    <row r="73" spans="2:107" x14ac:dyDescent="0.15">
      <c r="B73" s="240"/>
      <c r="G73" s="1219"/>
      <c r="H73" s="1219"/>
      <c r="I73" s="1219"/>
      <c r="J73" s="1219"/>
      <c r="K73" s="1239"/>
      <c r="L73" s="1239"/>
      <c r="M73" s="1239"/>
      <c r="N73" s="1239"/>
      <c r="AM73" s="1211"/>
      <c r="AN73" s="1222" t="s">
        <v>602</v>
      </c>
      <c r="AO73" s="1222"/>
      <c r="AP73" s="1222"/>
      <c r="AQ73" s="1222"/>
      <c r="AR73" s="1222"/>
      <c r="AS73" s="1222"/>
      <c r="AT73" s="1222"/>
      <c r="AU73" s="1222"/>
      <c r="AV73" s="1222"/>
      <c r="AW73" s="1222"/>
      <c r="AX73" s="1222"/>
      <c r="AY73" s="1222"/>
      <c r="AZ73" s="1222"/>
      <c r="BA73" s="1222"/>
      <c r="BB73" s="1222" t="s">
        <v>603</v>
      </c>
      <c r="BC73" s="1222"/>
      <c r="BD73" s="1222"/>
      <c r="BE73" s="1222"/>
      <c r="BF73" s="1222"/>
      <c r="BG73" s="1222"/>
      <c r="BH73" s="1222"/>
      <c r="BI73" s="1222"/>
      <c r="BJ73" s="1222"/>
      <c r="BK73" s="1222"/>
      <c r="BL73" s="1222"/>
      <c r="BM73" s="1222"/>
      <c r="BN73" s="1222"/>
      <c r="BO73" s="1222"/>
      <c r="BP73" s="1223">
        <v>16.8</v>
      </c>
      <c r="BQ73" s="1223"/>
      <c r="BR73" s="1223"/>
      <c r="BS73" s="1223"/>
      <c r="BT73" s="1223"/>
      <c r="BU73" s="1223"/>
      <c r="BV73" s="1223"/>
      <c r="BW73" s="1223"/>
      <c r="BX73" s="1223">
        <v>13.8</v>
      </c>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x14ac:dyDescent="0.15">
      <c r="B74" s="240"/>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40"/>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608</v>
      </c>
      <c r="BC75" s="1222"/>
      <c r="BD75" s="1222"/>
      <c r="BE75" s="1222"/>
      <c r="BF75" s="1222"/>
      <c r="BG75" s="1222"/>
      <c r="BH75" s="1222"/>
      <c r="BI75" s="1222"/>
      <c r="BJ75" s="1222"/>
      <c r="BK75" s="1222"/>
      <c r="BL75" s="1222"/>
      <c r="BM75" s="1222"/>
      <c r="BN75" s="1222"/>
      <c r="BO75" s="1222"/>
      <c r="BP75" s="1223">
        <v>6.3</v>
      </c>
      <c r="BQ75" s="1223"/>
      <c r="BR75" s="1223"/>
      <c r="BS75" s="1223"/>
      <c r="BT75" s="1223"/>
      <c r="BU75" s="1223"/>
      <c r="BV75" s="1223"/>
      <c r="BW75" s="1223"/>
      <c r="BX75" s="1223">
        <v>6.7</v>
      </c>
      <c r="BY75" s="1223"/>
      <c r="BZ75" s="1223"/>
      <c r="CA75" s="1223"/>
      <c r="CB75" s="1223"/>
      <c r="CC75" s="1223"/>
      <c r="CD75" s="1223"/>
      <c r="CE75" s="1223"/>
      <c r="CF75" s="1223">
        <v>6.1</v>
      </c>
      <c r="CG75" s="1223"/>
      <c r="CH75" s="1223"/>
      <c r="CI75" s="1223"/>
      <c r="CJ75" s="1223"/>
      <c r="CK75" s="1223"/>
      <c r="CL75" s="1223"/>
      <c r="CM75" s="1223"/>
      <c r="CN75" s="1223">
        <v>5.7</v>
      </c>
      <c r="CO75" s="1223"/>
      <c r="CP75" s="1223"/>
      <c r="CQ75" s="1223"/>
      <c r="CR75" s="1223"/>
      <c r="CS75" s="1223"/>
      <c r="CT75" s="1223"/>
      <c r="CU75" s="1223"/>
      <c r="CV75" s="1223">
        <v>6.1</v>
      </c>
      <c r="CW75" s="1223"/>
      <c r="CX75" s="1223"/>
      <c r="CY75" s="1223"/>
      <c r="CZ75" s="1223"/>
      <c r="DA75" s="1223"/>
      <c r="DB75" s="1223"/>
      <c r="DC75" s="1223"/>
    </row>
    <row r="76" spans="2:107" x14ac:dyDescent="0.15">
      <c r="B76" s="240"/>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40"/>
      <c r="G77" s="1212"/>
      <c r="H77" s="1212"/>
      <c r="I77" s="1212"/>
      <c r="J77" s="1212"/>
      <c r="K77" s="1239"/>
      <c r="L77" s="1239"/>
      <c r="M77" s="1239"/>
      <c r="N77" s="1239"/>
      <c r="AN77" s="1218" t="s">
        <v>605</v>
      </c>
      <c r="AO77" s="1218"/>
      <c r="AP77" s="1218"/>
      <c r="AQ77" s="1218"/>
      <c r="AR77" s="1218"/>
      <c r="AS77" s="1218"/>
      <c r="AT77" s="1218"/>
      <c r="AU77" s="1218"/>
      <c r="AV77" s="1218"/>
      <c r="AW77" s="1218"/>
      <c r="AX77" s="1218"/>
      <c r="AY77" s="1218"/>
      <c r="AZ77" s="1218"/>
      <c r="BA77" s="1218"/>
      <c r="BB77" s="1222" t="s">
        <v>603</v>
      </c>
      <c r="BC77" s="1222"/>
      <c r="BD77" s="1222"/>
      <c r="BE77" s="1222"/>
      <c r="BF77" s="1222"/>
      <c r="BG77" s="1222"/>
      <c r="BH77" s="1222"/>
      <c r="BI77" s="1222"/>
      <c r="BJ77" s="1222"/>
      <c r="BK77" s="1222"/>
      <c r="BL77" s="1222"/>
      <c r="BM77" s="1222"/>
      <c r="BN77" s="1222"/>
      <c r="BO77" s="1222"/>
      <c r="BP77" s="1223">
        <v>31.3</v>
      </c>
      <c r="BQ77" s="1223"/>
      <c r="BR77" s="1223"/>
      <c r="BS77" s="1223"/>
      <c r="BT77" s="1223"/>
      <c r="BU77" s="1223"/>
      <c r="BV77" s="1223"/>
      <c r="BW77" s="1223"/>
      <c r="BX77" s="1223">
        <v>25.3</v>
      </c>
      <c r="BY77" s="1223"/>
      <c r="BZ77" s="1223"/>
      <c r="CA77" s="1223"/>
      <c r="CB77" s="1223"/>
      <c r="CC77" s="1223"/>
      <c r="CD77" s="1223"/>
      <c r="CE77" s="1223"/>
      <c r="CF77" s="1223">
        <v>25.5</v>
      </c>
      <c r="CG77" s="1223"/>
      <c r="CH77" s="1223"/>
      <c r="CI77" s="1223"/>
      <c r="CJ77" s="1223"/>
      <c r="CK77" s="1223"/>
      <c r="CL77" s="1223"/>
      <c r="CM77" s="1223"/>
      <c r="CN77" s="1223">
        <v>25.1</v>
      </c>
      <c r="CO77" s="1223"/>
      <c r="CP77" s="1223"/>
      <c r="CQ77" s="1223"/>
      <c r="CR77" s="1223"/>
      <c r="CS77" s="1223"/>
      <c r="CT77" s="1223"/>
      <c r="CU77" s="1223"/>
      <c r="CV77" s="1223">
        <v>18</v>
      </c>
      <c r="CW77" s="1223"/>
      <c r="CX77" s="1223"/>
      <c r="CY77" s="1223"/>
      <c r="CZ77" s="1223"/>
      <c r="DA77" s="1223"/>
      <c r="DB77" s="1223"/>
      <c r="DC77" s="1223"/>
    </row>
    <row r="78" spans="2:107" x14ac:dyDescent="0.15">
      <c r="B78" s="240"/>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40"/>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608</v>
      </c>
      <c r="BC79" s="1222"/>
      <c r="BD79" s="1222"/>
      <c r="BE79" s="1222"/>
      <c r="BF79" s="1222"/>
      <c r="BG79" s="1222"/>
      <c r="BH79" s="1222"/>
      <c r="BI79" s="1222"/>
      <c r="BJ79" s="1222"/>
      <c r="BK79" s="1222"/>
      <c r="BL79" s="1222"/>
      <c r="BM79" s="1222"/>
      <c r="BN79" s="1222"/>
      <c r="BO79" s="1222"/>
      <c r="BP79" s="1223">
        <v>7.2</v>
      </c>
      <c r="BQ79" s="1223"/>
      <c r="BR79" s="1223"/>
      <c r="BS79" s="1223"/>
      <c r="BT79" s="1223"/>
      <c r="BU79" s="1223"/>
      <c r="BV79" s="1223"/>
      <c r="BW79" s="1223"/>
      <c r="BX79" s="1223">
        <v>6.9</v>
      </c>
      <c r="BY79" s="1223"/>
      <c r="BZ79" s="1223"/>
      <c r="CA79" s="1223"/>
      <c r="CB79" s="1223"/>
      <c r="CC79" s="1223"/>
      <c r="CD79" s="1223"/>
      <c r="CE79" s="1223"/>
      <c r="CF79" s="1223">
        <v>6.6</v>
      </c>
      <c r="CG79" s="1223"/>
      <c r="CH79" s="1223"/>
      <c r="CI79" s="1223"/>
      <c r="CJ79" s="1223"/>
      <c r="CK79" s="1223"/>
      <c r="CL79" s="1223"/>
      <c r="CM79" s="1223"/>
      <c r="CN79" s="1223">
        <v>6.4</v>
      </c>
      <c r="CO79" s="1223"/>
      <c r="CP79" s="1223"/>
      <c r="CQ79" s="1223"/>
      <c r="CR79" s="1223"/>
      <c r="CS79" s="1223"/>
      <c r="CT79" s="1223"/>
      <c r="CU79" s="1223"/>
      <c r="CV79" s="1223">
        <v>6.6</v>
      </c>
      <c r="CW79" s="1223"/>
      <c r="CX79" s="1223"/>
      <c r="CY79" s="1223"/>
      <c r="CZ79" s="1223"/>
      <c r="DA79" s="1223"/>
      <c r="DB79" s="1223"/>
      <c r="DC79" s="1223"/>
    </row>
    <row r="80" spans="2:107" x14ac:dyDescent="0.15">
      <c r="B80" s="240"/>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40"/>
    </row>
    <row r="82" spans="2:109" ht="17.25" x14ac:dyDescent="0.15">
      <c r="B82" s="240"/>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x14ac:dyDescent="0.15">
      <c r="B83" s="321"/>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292"/>
      <c r="BY83" s="292"/>
      <c r="BZ83" s="292"/>
      <c r="CA83" s="292"/>
      <c r="CB83" s="292"/>
      <c r="CC83" s="292"/>
      <c r="CD83" s="292"/>
      <c r="CE83" s="292"/>
      <c r="CF83" s="292"/>
      <c r="CG83" s="292"/>
      <c r="CH83" s="292"/>
      <c r="CI83" s="292"/>
      <c r="CJ83" s="292"/>
      <c r="CK83" s="292"/>
      <c r="CL83" s="292"/>
      <c r="CM83" s="292"/>
      <c r="CN83" s="292"/>
      <c r="CO83" s="292"/>
      <c r="CP83" s="292"/>
      <c r="CQ83" s="292"/>
      <c r="CR83" s="292"/>
      <c r="CS83" s="292"/>
      <c r="CT83" s="292"/>
      <c r="CU83" s="292"/>
      <c r="CV83" s="292"/>
      <c r="CW83" s="292"/>
      <c r="CX83" s="292"/>
      <c r="CY83" s="292"/>
      <c r="CZ83" s="292"/>
      <c r="DA83" s="292"/>
      <c r="DB83" s="292"/>
      <c r="DC83" s="292"/>
      <c r="DD83" s="322"/>
    </row>
    <row r="84" spans="2:109" x14ac:dyDescent="0.15">
      <c r="DD84" s="236"/>
      <c r="DE84" s="236"/>
    </row>
    <row r="85" spans="2:109" x14ac:dyDescent="0.15">
      <c r="DD85" s="236"/>
      <c r="DE85" s="236"/>
    </row>
  </sheetData>
  <sheetProtection algorithmName="SHA-512" hashValue="uHQpuUyCG1A0SNkZEKB+XXq0bxhtw4iKVSuENlqdXAqKUlLBgjVPQq6h/urV4F5bsqLV93/uv5D38XfMd9uqrg==" saltValue="IgeT9Lc7SSt5/jhzNVo6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2B0E-9430-41FC-9B37-5186EC5B155C}">
  <sheetPr>
    <pageSetUpPr fitToPage="1"/>
  </sheetPr>
  <dimension ref="A1:DR125"/>
  <sheetViews>
    <sheetView showGridLines="0" topLeftCell="BJ20" zoomScaleNormal="100" zoomScaleSheetLayoutView="70" workbookViewId="0">
      <selection activeCell="BA113" sqref="BA113"/>
    </sheetView>
  </sheetViews>
  <sheetFormatPr defaultColWidth="0" defaultRowHeight="13.5" customHeight="1" zeroHeight="1" x14ac:dyDescent="0.15"/>
  <cols>
    <col min="1" max="34" width="2.5" style="235" customWidth="1"/>
    <col min="35" max="122" width="2.5" style="234" customWidth="1"/>
    <col min="123" max="16384" width="2.5" style="234" hidden="1"/>
  </cols>
  <sheetData>
    <row r="1" spans="1:34" ht="13.5" customHeight="1" x14ac:dyDescent="0.15">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x14ac:dyDescent="0.15">
      <c r="S2" s="234"/>
      <c r="AH2" s="234"/>
    </row>
    <row r="3" spans="1:34" x14ac:dyDescent="0.15">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1:34" x14ac:dyDescent="0.15"/>
    <row r="5" spans="1:34" x14ac:dyDescent="0.15"/>
    <row r="6" spans="1:34" x14ac:dyDescent="0.15"/>
    <row r="7" spans="1:34" x14ac:dyDescent="0.15"/>
    <row r="8" spans="1:34" x14ac:dyDescent="0.15"/>
    <row r="9" spans="1:34" x14ac:dyDescent="0.15">
      <c r="AH9" s="23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4"/>
    </row>
    <row r="18" spans="12:34" x14ac:dyDescent="0.15"/>
    <row r="19" spans="12:34" x14ac:dyDescent="0.15"/>
    <row r="20" spans="12:34" x14ac:dyDescent="0.15">
      <c r="AH20" s="234"/>
    </row>
    <row r="21" spans="12:34" x14ac:dyDescent="0.15">
      <c r="AH21" s="234"/>
    </row>
    <row r="22" spans="12:34" x14ac:dyDescent="0.15"/>
    <row r="23" spans="12:34" x14ac:dyDescent="0.15"/>
    <row r="24" spans="12:34" x14ac:dyDescent="0.15">
      <c r="Q24" s="234"/>
    </row>
    <row r="25" spans="12:34" x14ac:dyDescent="0.15"/>
    <row r="26" spans="12:34" x14ac:dyDescent="0.15"/>
    <row r="27" spans="12:34" x14ac:dyDescent="0.15"/>
    <row r="28" spans="12:34" x14ac:dyDescent="0.15">
      <c r="O28" s="234"/>
      <c r="T28" s="234"/>
      <c r="AH28" s="234"/>
    </row>
    <row r="29" spans="12:34" x14ac:dyDescent="0.15"/>
    <row r="30" spans="12:34" x14ac:dyDescent="0.15"/>
    <row r="31" spans="12:34" x14ac:dyDescent="0.15">
      <c r="Q31" s="234"/>
    </row>
    <row r="32" spans="12:34" x14ac:dyDescent="0.15">
      <c r="L32" s="234"/>
    </row>
    <row r="33" spans="2:34" x14ac:dyDescent="0.15">
      <c r="C33" s="234"/>
      <c r="E33" s="234"/>
      <c r="G33" s="234"/>
      <c r="I33" s="234"/>
      <c r="X33" s="234"/>
    </row>
    <row r="34" spans="2:34" x14ac:dyDescent="0.15">
      <c r="B34" s="234"/>
      <c r="P34" s="234"/>
      <c r="R34" s="234"/>
      <c r="T34" s="234"/>
    </row>
    <row r="35" spans="2:34" x14ac:dyDescent="0.15">
      <c r="D35" s="234"/>
      <c r="W35" s="234"/>
      <c r="AC35" s="234"/>
      <c r="AD35" s="234"/>
      <c r="AE35" s="234"/>
      <c r="AF35" s="234"/>
      <c r="AG35" s="234"/>
      <c r="AH35" s="234"/>
    </row>
    <row r="36" spans="2:34" x14ac:dyDescent="0.15">
      <c r="H36" s="234"/>
      <c r="J36" s="234"/>
      <c r="K36" s="234"/>
      <c r="M36" s="234"/>
      <c r="Y36" s="234"/>
      <c r="Z36" s="234"/>
      <c r="AA36" s="234"/>
      <c r="AB36" s="234"/>
      <c r="AC36" s="234"/>
      <c r="AD36" s="234"/>
      <c r="AE36" s="234"/>
      <c r="AF36" s="234"/>
      <c r="AG36" s="234"/>
      <c r="AH36" s="234"/>
    </row>
    <row r="37" spans="2:34" x14ac:dyDescent="0.15">
      <c r="AH37" s="234"/>
    </row>
    <row r="38" spans="2:34" x14ac:dyDescent="0.15">
      <c r="AG38" s="234"/>
      <c r="AH38" s="234"/>
    </row>
    <row r="39" spans="2:34" x14ac:dyDescent="0.15"/>
    <row r="40" spans="2:34" x14ac:dyDescent="0.15">
      <c r="X40" s="234"/>
    </row>
    <row r="41" spans="2:34" x14ac:dyDescent="0.15">
      <c r="R41" s="234"/>
    </row>
    <row r="42" spans="2:34" x14ac:dyDescent="0.15">
      <c r="W42" s="234"/>
    </row>
    <row r="43" spans="2:34" x14ac:dyDescent="0.15">
      <c r="Y43" s="234"/>
      <c r="Z43" s="234"/>
      <c r="AA43" s="234"/>
      <c r="AB43" s="234"/>
      <c r="AC43" s="234"/>
      <c r="AD43" s="234"/>
      <c r="AE43" s="234"/>
      <c r="AF43" s="234"/>
      <c r="AG43" s="234"/>
      <c r="AH43" s="234"/>
    </row>
    <row r="44" spans="2:34" x14ac:dyDescent="0.15">
      <c r="AH44" s="234"/>
    </row>
    <row r="45" spans="2:34" x14ac:dyDescent="0.15">
      <c r="X45" s="234"/>
    </row>
    <row r="46" spans="2:34" x14ac:dyDescent="0.15"/>
    <row r="47" spans="2:34" x14ac:dyDescent="0.15"/>
    <row r="48" spans="2:34" x14ac:dyDescent="0.15">
      <c r="W48" s="234"/>
      <c r="Y48" s="234"/>
      <c r="Z48" s="234"/>
      <c r="AA48" s="234"/>
      <c r="AB48" s="234"/>
      <c r="AC48" s="234"/>
      <c r="AD48" s="234"/>
      <c r="AE48" s="234"/>
      <c r="AF48" s="234"/>
      <c r="AG48" s="234"/>
      <c r="AH48" s="234"/>
    </row>
    <row r="49" spans="28:34" x14ac:dyDescent="0.15"/>
    <row r="50" spans="28:34" x14ac:dyDescent="0.15">
      <c r="AE50" s="234"/>
      <c r="AF50" s="234"/>
      <c r="AG50" s="234"/>
      <c r="AH50" s="234"/>
    </row>
    <row r="51" spans="28:34" x14ac:dyDescent="0.15">
      <c r="AC51" s="234"/>
      <c r="AD51" s="234"/>
      <c r="AE51" s="234"/>
      <c r="AF51" s="234"/>
      <c r="AG51" s="234"/>
      <c r="AH51" s="234"/>
    </row>
    <row r="52" spans="28:34" x14ac:dyDescent="0.15"/>
    <row r="53" spans="28:34" x14ac:dyDescent="0.15">
      <c r="AF53" s="234"/>
      <c r="AG53" s="234"/>
      <c r="AH53" s="234"/>
    </row>
    <row r="54" spans="28:34" x14ac:dyDescent="0.15">
      <c r="AH54" s="234"/>
    </row>
    <row r="55" spans="28:34" x14ac:dyDescent="0.15"/>
    <row r="56" spans="28:34" x14ac:dyDescent="0.15">
      <c r="AB56" s="234"/>
      <c r="AC56" s="234"/>
      <c r="AD56" s="234"/>
      <c r="AE56" s="234"/>
      <c r="AF56" s="234"/>
      <c r="AG56" s="234"/>
      <c r="AH56" s="234"/>
    </row>
    <row r="57" spans="28:34" x14ac:dyDescent="0.15">
      <c r="AH57" s="234"/>
    </row>
    <row r="58" spans="28:34" x14ac:dyDescent="0.15">
      <c r="AH58" s="234"/>
    </row>
    <row r="59" spans="28:34" x14ac:dyDescent="0.15"/>
    <row r="60" spans="28:34" x14ac:dyDescent="0.15"/>
    <row r="61" spans="28:34" x14ac:dyDescent="0.15"/>
    <row r="62" spans="28:34" x14ac:dyDescent="0.15"/>
    <row r="63" spans="28:34" x14ac:dyDescent="0.15">
      <c r="AH63" s="234"/>
    </row>
    <row r="64" spans="28:34" x14ac:dyDescent="0.15">
      <c r="AG64" s="234"/>
      <c r="AH64" s="234"/>
    </row>
    <row r="65" spans="28:34" x14ac:dyDescent="0.15"/>
    <row r="66" spans="28:34" x14ac:dyDescent="0.15"/>
    <row r="67" spans="28:34" x14ac:dyDescent="0.15"/>
    <row r="68" spans="28:34" x14ac:dyDescent="0.15">
      <c r="AB68" s="234"/>
      <c r="AC68" s="234"/>
      <c r="AD68" s="234"/>
      <c r="AE68" s="234"/>
      <c r="AF68" s="234"/>
      <c r="AG68" s="234"/>
      <c r="AH68" s="234"/>
    </row>
    <row r="69" spans="28:34" x14ac:dyDescent="0.15">
      <c r="AF69" s="234"/>
      <c r="AG69" s="234"/>
      <c r="AH69" s="234"/>
    </row>
    <row r="70" spans="28:34" x14ac:dyDescent="0.15"/>
    <row r="71" spans="28:34" x14ac:dyDescent="0.15"/>
    <row r="72" spans="28:34" x14ac:dyDescent="0.15"/>
    <row r="73" spans="28:34" x14ac:dyDescent="0.15"/>
    <row r="74" spans="28:34" x14ac:dyDescent="0.15"/>
    <row r="75" spans="28:34" x14ac:dyDescent="0.15">
      <c r="AH75" s="234"/>
    </row>
    <row r="76" spans="28:34" x14ac:dyDescent="0.15">
      <c r="AF76" s="234"/>
      <c r="AG76" s="234"/>
      <c r="AH76" s="234"/>
    </row>
    <row r="77" spans="28:34" x14ac:dyDescent="0.15">
      <c r="AG77" s="234"/>
      <c r="AH77" s="234"/>
    </row>
    <row r="78" spans="28:34" x14ac:dyDescent="0.15"/>
    <row r="79" spans="28:34" x14ac:dyDescent="0.15"/>
    <row r="80" spans="28:34" x14ac:dyDescent="0.15"/>
    <row r="81" spans="25:34" x14ac:dyDescent="0.15"/>
    <row r="82" spans="25:34" x14ac:dyDescent="0.15">
      <c r="Y82" s="234"/>
    </row>
    <row r="83" spans="25:34" x14ac:dyDescent="0.15">
      <c r="Y83" s="234"/>
      <c r="Z83" s="234"/>
      <c r="AA83" s="234"/>
      <c r="AB83" s="234"/>
      <c r="AC83" s="234"/>
      <c r="AD83" s="234"/>
      <c r="AE83" s="234"/>
      <c r="AF83" s="234"/>
      <c r="AG83" s="234"/>
      <c r="AH83" s="234"/>
    </row>
    <row r="84" spans="25:34" x14ac:dyDescent="0.15"/>
    <row r="85" spans="25:34" x14ac:dyDescent="0.15"/>
    <row r="86" spans="25:34" x14ac:dyDescent="0.15"/>
    <row r="87" spans="25:34" x14ac:dyDescent="0.15"/>
    <row r="88" spans="25:34" x14ac:dyDescent="0.15">
      <c r="AH88" s="23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4"/>
      <c r="AG94" s="234"/>
      <c r="AH94" s="234"/>
    </row>
    <row r="95" spans="25:34" ht="13.5" customHeight="1" x14ac:dyDescent="0.15">
      <c r="AH95" s="23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4"/>
    </row>
    <row r="102" spans="33:34" ht="13.5" customHeight="1" x14ac:dyDescent="0.15"/>
    <row r="103" spans="33:34" ht="13.5" customHeight="1" x14ac:dyDescent="0.15"/>
    <row r="104" spans="33:34" ht="13.5" customHeight="1" x14ac:dyDescent="0.15">
      <c r="AG104" s="234"/>
      <c r="AH104" s="23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4"/>
    </row>
    <row r="117" spans="34:122" ht="13.5" customHeight="1" x14ac:dyDescent="0.15"/>
    <row r="118" spans="34:122" ht="13.5" customHeight="1" x14ac:dyDescent="0.15"/>
    <row r="119" spans="34:122" ht="13.5" customHeight="1" x14ac:dyDescent="0.15"/>
    <row r="120" spans="34:122" ht="13.5" customHeight="1" x14ac:dyDescent="0.15">
      <c r="AH120" s="234"/>
    </row>
    <row r="121" spans="34:122" ht="13.5" customHeight="1" x14ac:dyDescent="0.15">
      <c r="AH121" s="234"/>
    </row>
    <row r="122" spans="34:122" ht="13.5" customHeight="1" x14ac:dyDescent="0.15"/>
    <row r="123" spans="34:122" ht="13.5" customHeight="1" x14ac:dyDescent="0.15"/>
    <row r="124" spans="34:122" ht="13.5" customHeight="1" x14ac:dyDescent="0.15"/>
    <row r="125" spans="34:122" ht="13.5" customHeight="1" x14ac:dyDescent="0.15">
      <c r="DR125" s="234" t="s">
        <v>506</v>
      </c>
    </row>
  </sheetData>
  <sheetProtection algorithmName="SHA-512" hashValue="MbsGbPqaUmTzFBI3XcPw4SJs0Z8K3BbMDsvQOqlhQKzJikDiJvS4KC5vKjI2niiV3OvHMLyQAreq6VMouL4gtg==" saltValue="IZIp4VnEnOnBFA52lfEhr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F9C6-86AF-404B-917A-101D740BD18B}">
  <sheetPr>
    <pageSetUpPr fitToPage="1"/>
  </sheetPr>
  <dimension ref="A1:DR125"/>
  <sheetViews>
    <sheetView showGridLines="0" tabSelected="1" topLeftCell="BJ46" zoomScaleNormal="100" zoomScaleSheetLayoutView="55" workbookViewId="0"/>
  </sheetViews>
  <sheetFormatPr defaultColWidth="0" defaultRowHeight="13.5" customHeight="1" zeroHeight="1" x14ac:dyDescent="0.15"/>
  <cols>
    <col min="1" max="34" width="2.5" style="235" customWidth="1"/>
    <col min="35" max="122" width="2.5" style="234" customWidth="1"/>
    <col min="123" max="16384" width="2.5" style="234" hidden="1"/>
  </cols>
  <sheetData>
    <row r="1" spans="2:34" ht="13.5" customHeight="1" x14ac:dyDescent="0.15">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2:34" x14ac:dyDescent="0.15">
      <c r="S2" s="234"/>
      <c r="AH2" s="234"/>
    </row>
    <row r="3" spans="2:34" x14ac:dyDescent="0.15">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row>
    <row r="4" spans="2:34" x14ac:dyDescent="0.15"/>
    <row r="5" spans="2:34" x14ac:dyDescent="0.15"/>
    <row r="6" spans="2:34" x14ac:dyDescent="0.15"/>
    <row r="7" spans="2:34" x14ac:dyDescent="0.15"/>
    <row r="8" spans="2:34" x14ac:dyDescent="0.15"/>
    <row r="9" spans="2:34" x14ac:dyDescent="0.15">
      <c r="AH9" s="23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34"/>
    </row>
    <row r="18" spans="12:34" x14ac:dyDescent="0.15"/>
    <row r="19" spans="12:34" x14ac:dyDescent="0.15"/>
    <row r="20" spans="12:34" x14ac:dyDescent="0.15">
      <c r="AH20" s="234"/>
    </row>
    <row r="21" spans="12:34" x14ac:dyDescent="0.15">
      <c r="AH21" s="234"/>
    </row>
    <row r="22" spans="12:34" x14ac:dyDescent="0.15"/>
    <row r="23" spans="12:34" x14ac:dyDescent="0.15"/>
    <row r="24" spans="12:34" x14ac:dyDescent="0.15">
      <c r="Q24" s="234"/>
    </row>
    <row r="25" spans="12:34" x14ac:dyDescent="0.15"/>
    <row r="26" spans="12:34" x14ac:dyDescent="0.15"/>
    <row r="27" spans="12:34" x14ac:dyDescent="0.15"/>
    <row r="28" spans="12:34" x14ac:dyDescent="0.15">
      <c r="O28" s="234"/>
      <c r="T28" s="234"/>
      <c r="AH28" s="234"/>
    </row>
    <row r="29" spans="12:34" x14ac:dyDescent="0.15"/>
    <row r="30" spans="12:34" x14ac:dyDescent="0.15"/>
    <row r="31" spans="12:34" x14ac:dyDescent="0.15">
      <c r="Q31" s="234"/>
    </row>
    <row r="32" spans="12:34" x14ac:dyDescent="0.15">
      <c r="L32" s="234"/>
    </row>
    <row r="33" spans="2:34" x14ac:dyDescent="0.15">
      <c r="C33" s="234"/>
      <c r="E33" s="234"/>
      <c r="G33" s="234"/>
      <c r="I33" s="234"/>
      <c r="X33" s="234"/>
    </row>
    <row r="34" spans="2:34" x14ac:dyDescent="0.15">
      <c r="B34" s="234"/>
      <c r="P34" s="234"/>
      <c r="R34" s="234"/>
      <c r="T34" s="234"/>
    </row>
    <row r="35" spans="2:34" x14ac:dyDescent="0.15">
      <c r="D35" s="234"/>
      <c r="W35" s="234"/>
      <c r="AC35" s="234"/>
      <c r="AD35" s="234"/>
      <c r="AE35" s="234"/>
      <c r="AF35" s="234"/>
      <c r="AG35" s="234"/>
      <c r="AH35" s="234"/>
    </row>
    <row r="36" spans="2:34" x14ac:dyDescent="0.15">
      <c r="H36" s="234"/>
      <c r="J36" s="234"/>
      <c r="K36" s="234"/>
      <c r="M36" s="234"/>
      <c r="Y36" s="234"/>
      <c r="Z36" s="234"/>
      <c r="AA36" s="234"/>
      <c r="AB36" s="234"/>
      <c r="AC36" s="234"/>
      <c r="AD36" s="234"/>
      <c r="AE36" s="234"/>
      <c r="AF36" s="234"/>
      <c r="AG36" s="234"/>
      <c r="AH36" s="234"/>
    </row>
    <row r="37" spans="2:34" x14ac:dyDescent="0.15">
      <c r="AH37" s="234"/>
    </row>
    <row r="38" spans="2:34" x14ac:dyDescent="0.15">
      <c r="AG38" s="234"/>
      <c r="AH38" s="234"/>
    </row>
    <row r="39" spans="2:34" x14ac:dyDescent="0.15"/>
    <row r="40" spans="2:34" x14ac:dyDescent="0.15">
      <c r="X40" s="234"/>
    </row>
    <row r="41" spans="2:34" x14ac:dyDescent="0.15">
      <c r="R41" s="234"/>
    </row>
    <row r="42" spans="2:34" x14ac:dyDescent="0.15">
      <c r="W42" s="234"/>
    </row>
    <row r="43" spans="2:34" x14ac:dyDescent="0.15">
      <c r="Y43" s="234"/>
      <c r="Z43" s="234"/>
      <c r="AA43" s="234"/>
      <c r="AB43" s="234"/>
      <c r="AC43" s="234"/>
      <c r="AD43" s="234"/>
      <c r="AE43" s="234"/>
      <c r="AF43" s="234"/>
      <c r="AG43" s="234"/>
      <c r="AH43" s="234"/>
    </row>
    <row r="44" spans="2:34" x14ac:dyDescent="0.15">
      <c r="AH44" s="234"/>
    </row>
    <row r="45" spans="2:34" x14ac:dyDescent="0.15">
      <c r="X45" s="234"/>
    </row>
    <row r="46" spans="2:34" x14ac:dyDescent="0.15"/>
    <row r="47" spans="2:34" x14ac:dyDescent="0.15"/>
    <row r="48" spans="2:34" x14ac:dyDescent="0.15">
      <c r="W48" s="234"/>
      <c r="Y48" s="234"/>
      <c r="Z48" s="234"/>
      <c r="AA48" s="234"/>
      <c r="AB48" s="234"/>
      <c r="AC48" s="234"/>
      <c r="AD48" s="234"/>
      <c r="AE48" s="234"/>
      <c r="AF48" s="234"/>
      <c r="AG48" s="234"/>
      <c r="AH48" s="234"/>
    </row>
    <row r="49" spans="28:34" x14ac:dyDescent="0.15"/>
    <row r="50" spans="28:34" x14ac:dyDescent="0.15">
      <c r="AE50" s="234"/>
      <c r="AF50" s="234"/>
      <c r="AG50" s="234"/>
      <c r="AH50" s="234"/>
    </row>
    <row r="51" spans="28:34" x14ac:dyDescent="0.15">
      <c r="AC51" s="234"/>
      <c r="AD51" s="234"/>
      <c r="AE51" s="234"/>
      <c r="AF51" s="234"/>
      <c r="AG51" s="234"/>
      <c r="AH51" s="234"/>
    </row>
    <row r="52" spans="28:34" x14ac:dyDescent="0.15"/>
    <row r="53" spans="28:34" x14ac:dyDescent="0.15">
      <c r="AF53" s="234"/>
      <c r="AG53" s="234"/>
      <c r="AH53" s="234"/>
    </row>
    <row r="54" spans="28:34" x14ac:dyDescent="0.15">
      <c r="AH54" s="234"/>
    </row>
    <row r="55" spans="28:34" x14ac:dyDescent="0.15"/>
    <row r="56" spans="28:34" x14ac:dyDescent="0.15">
      <c r="AB56" s="234"/>
      <c r="AC56" s="234"/>
      <c r="AD56" s="234"/>
      <c r="AE56" s="234"/>
      <c r="AF56" s="234"/>
      <c r="AG56" s="234"/>
      <c r="AH56" s="234"/>
    </row>
    <row r="57" spans="28:34" x14ac:dyDescent="0.15">
      <c r="AH57" s="234"/>
    </row>
    <row r="58" spans="28:34" x14ac:dyDescent="0.15">
      <c r="AH58" s="234"/>
    </row>
    <row r="59" spans="28:34" x14ac:dyDescent="0.15">
      <c r="AG59" s="234"/>
      <c r="AH59" s="234"/>
    </row>
    <row r="60" spans="28:34" x14ac:dyDescent="0.15"/>
    <row r="61" spans="28:34" x14ac:dyDescent="0.15"/>
    <row r="62" spans="28:34" x14ac:dyDescent="0.15"/>
    <row r="63" spans="28:34" x14ac:dyDescent="0.15">
      <c r="AH63" s="234"/>
    </row>
    <row r="64" spans="28:34" x14ac:dyDescent="0.15">
      <c r="AG64" s="234"/>
      <c r="AH64" s="234"/>
    </row>
    <row r="65" spans="28:34" x14ac:dyDescent="0.15"/>
    <row r="66" spans="28:34" x14ac:dyDescent="0.15"/>
    <row r="67" spans="28:34" x14ac:dyDescent="0.15"/>
    <row r="68" spans="28:34" x14ac:dyDescent="0.15">
      <c r="AB68" s="234"/>
      <c r="AC68" s="234"/>
      <c r="AD68" s="234"/>
      <c r="AE68" s="234"/>
      <c r="AF68" s="234"/>
      <c r="AG68" s="234"/>
      <c r="AH68" s="234"/>
    </row>
    <row r="69" spans="28:34" x14ac:dyDescent="0.15">
      <c r="AF69" s="234"/>
      <c r="AG69" s="234"/>
      <c r="AH69" s="234"/>
    </row>
    <row r="70" spans="28:34" x14ac:dyDescent="0.15"/>
    <row r="71" spans="28:34" x14ac:dyDescent="0.15"/>
    <row r="72" spans="28:34" x14ac:dyDescent="0.15"/>
    <row r="73" spans="28:34" x14ac:dyDescent="0.15"/>
    <row r="74" spans="28:34" x14ac:dyDescent="0.15"/>
    <row r="75" spans="28:34" x14ac:dyDescent="0.15">
      <c r="AH75" s="234"/>
    </row>
    <row r="76" spans="28:34" x14ac:dyDescent="0.15">
      <c r="AF76" s="234"/>
      <c r="AG76" s="234"/>
      <c r="AH76" s="234"/>
    </row>
    <row r="77" spans="28:34" x14ac:dyDescent="0.15">
      <c r="AG77" s="234"/>
      <c r="AH77" s="234"/>
    </row>
    <row r="78" spans="28:34" x14ac:dyDescent="0.15"/>
    <row r="79" spans="28:34" x14ac:dyDescent="0.15"/>
    <row r="80" spans="28:34" x14ac:dyDescent="0.15"/>
    <row r="81" spans="25:34" x14ac:dyDescent="0.15"/>
    <row r="82" spans="25:34" x14ac:dyDescent="0.15">
      <c r="Y82" s="234"/>
    </row>
    <row r="83" spans="25:34" x14ac:dyDescent="0.15">
      <c r="Y83" s="234"/>
      <c r="Z83" s="234"/>
      <c r="AA83" s="234"/>
      <c r="AB83" s="234"/>
      <c r="AC83" s="234"/>
      <c r="AD83" s="234"/>
      <c r="AE83" s="234"/>
      <c r="AF83" s="234"/>
      <c r="AG83" s="234"/>
      <c r="AH83" s="234"/>
    </row>
    <row r="84" spans="25:34" x14ac:dyDescent="0.15"/>
    <row r="85" spans="25:34" x14ac:dyDescent="0.15"/>
    <row r="86" spans="25:34" x14ac:dyDescent="0.15"/>
    <row r="87" spans="25:34" x14ac:dyDescent="0.15"/>
    <row r="88" spans="25:34" x14ac:dyDescent="0.15">
      <c r="AH88" s="23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4"/>
      <c r="AG94" s="234"/>
      <c r="AH94" s="234"/>
    </row>
    <row r="95" spans="25:34" ht="13.5" customHeight="1" x14ac:dyDescent="0.15">
      <c r="AH95" s="23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4"/>
    </row>
    <row r="102" spans="33:34" ht="13.5" customHeight="1" x14ac:dyDescent="0.15"/>
    <row r="103" spans="33:34" ht="13.5" customHeight="1" x14ac:dyDescent="0.15"/>
    <row r="104" spans="33:34" ht="13.5" customHeight="1" x14ac:dyDescent="0.15">
      <c r="AG104" s="234"/>
      <c r="AH104" s="23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34"/>
    </row>
    <row r="117" spans="34:122" ht="13.5" customHeight="1" x14ac:dyDescent="0.15"/>
    <row r="118" spans="34:122" ht="13.5" customHeight="1" x14ac:dyDescent="0.15"/>
    <row r="119" spans="34:122" ht="13.5" customHeight="1" x14ac:dyDescent="0.15"/>
    <row r="120" spans="34:122" ht="13.5" customHeight="1" x14ac:dyDescent="0.15">
      <c r="AH120" s="234"/>
    </row>
    <row r="121" spans="34:122" ht="13.5" customHeight="1" x14ac:dyDescent="0.15">
      <c r="AH121" s="234"/>
    </row>
    <row r="122" spans="34:122" ht="13.5" customHeight="1" x14ac:dyDescent="0.15"/>
    <row r="123" spans="34:122" ht="13.5" customHeight="1" x14ac:dyDescent="0.15"/>
    <row r="124" spans="34:122" ht="13.5" customHeight="1" x14ac:dyDescent="0.15"/>
    <row r="125" spans="34:122" ht="13.5" customHeight="1" x14ac:dyDescent="0.15">
      <c r="DR125" s="234" t="s">
        <v>506</v>
      </c>
    </row>
  </sheetData>
  <sheetProtection algorithmName="SHA-512" hashValue="w+y501YQRWhZO5SRX+mh0YrzYku+IT6k5zsZkVvZFMn29GYqemTKSwkJYRzXc4+nbsGMiPFCWaTC10KLz1hjvg==" saltValue="ekU6Gzv8x7DKFmj4LPlR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556</v>
      </c>
      <c r="G2" s="146"/>
      <c r="H2" s="147"/>
    </row>
    <row r="3" spans="1:8" x14ac:dyDescent="0.15">
      <c r="A3" s="143" t="s">
        <v>549</v>
      </c>
      <c r="B3" s="148"/>
      <c r="C3" s="149"/>
      <c r="D3" s="150">
        <v>63007</v>
      </c>
      <c r="E3" s="151"/>
      <c r="F3" s="152">
        <v>54110</v>
      </c>
      <c r="G3" s="153"/>
      <c r="H3" s="154"/>
    </row>
    <row r="4" spans="1:8" x14ac:dyDescent="0.15">
      <c r="A4" s="155"/>
      <c r="B4" s="156"/>
      <c r="C4" s="157"/>
      <c r="D4" s="158">
        <v>37478</v>
      </c>
      <c r="E4" s="159"/>
      <c r="F4" s="160">
        <v>30620</v>
      </c>
      <c r="G4" s="161"/>
      <c r="H4" s="162"/>
    </row>
    <row r="5" spans="1:8" x14ac:dyDescent="0.15">
      <c r="A5" s="143" t="s">
        <v>551</v>
      </c>
      <c r="B5" s="148"/>
      <c r="C5" s="149"/>
      <c r="D5" s="150">
        <v>118948</v>
      </c>
      <c r="E5" s="151"/>
      <c r="F5" s="152">
        <v>54684</v>
      </c>
      <c r="G5" s="153"/>
      <c r="H5" s="154"/>
    </row>
    <row r="6" spans="1:8" x14ac:dyDescent="0.15">
      <c r="A6" s="155"/>
      <c r="B6" s="156"/>
      <c r="C6" s="157"/>
      <c r="D6" s="158">
        <v>86004</v>
      </c>
      <c r="E6" s="159"/>
      <c r="F6" s="160">
        <v>32829</v>
      </c>
      <c r="G6" s="161"/>
      <c r="H6" s="162"/>
    </row>
    <row r="7" spans="1:8" x14ac:dyDescent="0.15">
      <c r="A7" s="143" t="s">
        <v>552</v>
      </c>
      <c r="B7" s="148"/>
      <c r="C7" s="149"/>
      <c r="D7" s="150">
        <v>68379</v>
      </c>
      <c r="E7" s="151"/>
      <c r="F7" s="152">
        <v>62383</v>
      </c>
      <c r="G7" s="153"/>
      <c r="H7" s="154"/>
    </row>
    <row r="8" spans="1:8" x14ac:dyDescent="0.15">
      <c r="A8" s="155"/>
      <c r="B8" s="156"/>
      <c r="C8" s="157"/>
      <c r="D8" s="158">
        <v>39457</v>
      </c>
      <c r="E8" s="159"/>
      <c r="F8" s="160">
        <v>35325</v>
      </c>
      <c r="G8" s="161"/>
      <c r="H8" s="162"/>
    </row>
    <row r="9" spans="1:8" x14ac:dyDescent="0.15">
      <c r="A9" s="143" t="s">
        <v>553</v>
      </c>
      <c r="B9" s="148"/>
      <c r="C9" s="149"/>
      <c r="D9" s="150">
        <v>47325</v>
      </c>
      <c r="E9" s="151"/>
      <c r="F9" s="152">
        <v>63812</v>
      </c>
      <c r="G9" s="153"/>
      <c r="H9" s="154"/>
    </row>
    <row r="10" spans="1:8" x14ac:dyDescent="0.15">
      <c r="A10" s="155"/>
      <c r="B10" s="156"/>
      <c r="C10" s="157"/>
      <c r="D10" s="158">
        <v>23468</v>
      </c>
      <c r="E10" s="159"/>
      <c r="F10" s="160">
        <v>33848</v>
      </c>
      <c r="G10" s="161"/>
      <c r="H10" s="162"/>
    </row>
    <row r="11" spans="1:8" x14ac:dyDescent="0.15">
      <c r="A11" s="143" t="s">
        <v>554</v>
      </c>
      <c r="B11" s="148"/>
      <c r="C11" s="149"/>
      <c r="D11" s="150">
        <v>46656</v>
      </c>
      <c r="E11" s="151"/>
      <c r="F11" s="152">
        <v>54225</v>
      </c>
      <c r="G11" s="153"/>
      <c r="H11" s="154"/>
    </row>
    <row r="12" spans="1:8" x14ac:dyDescent="0.15">
      <c r="A12" s="155"/>
      <c r="B12" s="156"/>
      <c r="C12" s="163"/>
      <c r="D12" s="158">
        <v>32322</v>
      </c>
      <c r="E12" s="159"/>
      <c r="F12" s="160">
        <v>27337</v>
      </c>
      <c r="G12" s="161"/>
      <c r="H12" s="162"/>
    </row>
    <row r="13" spans="1:8" x14ac:dyDescent="0.15">
      <c r="A13" s="143"/>
      <c r="B13" s="148"/>
      <c r="C13" s="149"/>
      <c r="D13" s="150">
        <v>68863</v>
      </c>
      <c r="E13" s="151"/>
      <c r="F13" s="152">
        <v>57843</v>
      </c>
      <c r="G13" s="164"/>
      <c r="H13" s="154"/>
    </row>
    <row r="14" spans="1:8" x14ac:dyDescent="0.15">
      <c r="A14" s="155"/>
      <c r="B14" s="156"/>
      <c r="C14" s="157"/>
      <c r="D14" s="158">
        <v>43746</v>
      </c>
      <c r="E14" s="159"/>
      <c r="F14" s="160">
        <v>31992</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5.83</v>
      </c>
      <c r="C19" s="165">
        <f>ROUND(VALUE(SUBSTITUTE(実質収支比率等に係る経年分析!G$48,"▲","-")),2)</f>
        <v>6.56</v>
      </c>
      <c r="D19" s="165">
        <f>ROUND(VALUE(SUBSTITUTE(実質収支比率等に係る経年分析!H$48,"▲","-")),2)</f>
        <v>5.73</v>
      </c>
      <c r="E19" s="165">
        <f>ROUND(VALUE(SUBSTITUTE(実質収支比率等に係る経年分析!I$48,"▲","-")),2)</f>
        <v>7.98</v>
      </c>
      <c r="F19" s="165">
        <f>ROUND(VALUE(SUBSTITUTE(実質収支比率等に係る経年分析!J$48,"▲","-")),2)</f>
        <v>9.0500000000000007</v>
      </c>
    </row>
    <row r="20" spans="1:11" x14ac:dyDescent="0.15">
      <c r="A20" s="165" t="s">
        <v>55</v>
      </c>
      <c r="B20" s="165">
        <f>ROUND(VALUE(SUBSTITUTE(実質収支比率等に係る経年分析!F$47,"▲","-")),2)</f>
        <v>24.02</v>
      </c>
      <c r="C20" s="165">
        <f>ROUND(VALUE(SUBSTITUTE(実質収支比率等に係る経年分析!G$47,"▲","-")),2)</f>
        <v>23.13</v>
      </c>
      <c r="D20" s="165">
        <f>ROUND(VALUE(SUBSTITUTE(実質収支比率等に係る経年分析!H$47,"▲","-")),2)</f>
        <v>25.81</v>
      </c>
      <c r="E20" s="165">
        <f>ROUND(VALUE(SUBSTITUTE(実質収支比率等に係る経年分析!I$47,"▲","-")),2)</f>
        <v>26.83</v>
      </c>
      <c r="F20" s="165">
        <f>ROUND(VALUE(SUBSTITUTE(実質収支比率等に係る経年分析!J$47,"▲","-")),2)</f>
        <v>25.63</v>
      </c>
    </row>
    <row r="21" spans="1:11" x14ac:dyDescent="0.15">
      <c r="A21" s="165" t="s">
        <v>56</v>
      </c>
      <c r="B21" s="165">
        <f>IF(ISNUMBER(VALUE(SUBSTITUTE(実質収支比率等に係る経年分析!F$49,"▲","-"))),ROUND(VALUE(SUBSTITUTE(実質収支比率等に係る経年分析!F$49,"▲","-")),2),NA())</f>
        <v>-0.11</v>
      </c>
      <c r="C21" s="165">
        <f>IF(ISNUMBER(VALUE(SUBSTITUTE(実質収支比率等に係る経年分析!G$49,"▲","-"))),ROUND(VALUE(SUBSTITUTE(実質収支比率等に係る経年分析!G$49,"▲","-")),2),NA())</f>
        <v>1.42</v>
      </c>
      <c r="D21" s="165">
        <f>IF(ISNUMBER(VALUE(SUBSTITUTE(実質収支比率等に係る経年分析!H$49,"▲","-"))),ROUND(VALUE(SUBSTITUTE(実質収支比率等に係る経年分析!H$49,"▲","-")),2),NA())</f>
        <v>1.76</v>
      </c>
      <c r="E21" s="165">
        <f>IF(ISNUMBER(VALUE(SUBSTITUTE(実質収支比率等に係る経年分析!I$49,"▲","-"))),ROUND(VALUE(SUBSTITUTE(実質収支比率等に係る経年分析!I$49,"▲","-")),2),NA())</f>
        <v>2.12</v>
      </c>
      <c r="F21" s="165">
        <f>IF(ISNUMBER(VALUE(SUBSTITUTE(実質収支比率等に係る経年分析!J$49,"▲","-"))),ROUND(VALUE(SUBSTITUTE(実質収支比率等に係る経年分析!J$49,"▲","-")),2),NA())</f>
        <v>4.53</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0.84</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0.82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0.78</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看護専門学校特別会計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0.06</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0.06</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0.06</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0.06</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0.05</v>
      </c>
    </row>
    <row r="30" spans="1:11" x14ac:dyDescent="0.15">
      <c r="A30" s="166" t="str">
        <f>IF(連結実質赤字比率に係る赤字・黒字の構成分析!C$40="",NA(),連結実質赤字比率に係る赤字・黒字の構成分析!C$40)</f>
        <v>国民健康保険特別会計直診勘定</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0.08</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7.0000000000000007E-2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0.09</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7.0000000000000007E-2</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0.11</v>
      </c>
    </row>
    <row r="32" spans="1:11" x14ac:dyDescent="0.15">
      <c r="A32" s="166" t="str">
        <f>IF(連結実質赤字比率に係る赤字・黒字の構成分析!C$38="",NA(),連結実質赤字比率に係る赤字・黒字の構成分析!C$38)</f>
        <v>国民健康保険特別会計事業勘定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2.69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0.77</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0.62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0.83</v>
      </c>
    </row>
    <row r="33" spans="1:16" x14ac:dyDescent="0.15">
      <c r="A33" s="166" t="str">
        <f>IF(連結実質赤字比率に係る赤字・黒字の構成分析!C$37="",NA(),連結実質赤字比率に係る赤字・黒字の構成分析!C$37)</f>
        <v>介護保険特別会計保険事業勘定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0.73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1.81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1.66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2.5</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5.75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5.66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8.99</v>
      </c>
    </row>
    <row r="35" spans="1:16" x14ac:dyDescent="0.15">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12.04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13.21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14.31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15.06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13.77</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16.87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18.04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18.29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17.71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17.829999999999998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5333</v>
      </c>
      <c r="E42" s="167"/>
      <c r="F42" s="167"/>
      <c r="G42" s="167">
        <f>'実質公債費比率（分子）の構造'!L$52</f>
        <v>5190</v>
      </c>
      <c r="H42" s="167"/>
      <c r="I42" s="167"/>
      <c r="J42" s="167">
        <f>'実質公債費比率（分子）の構造'!M$52</f>
        <v>5277</v>
      </c>
      <c r="K42" s="167"/>
      <c r="L42" s="167"/>
      <c r="M42" s="167">
        <f>'実質公債費比率（分子）の構造'!N$52</f>
        <v>5203</v>
      </c>
      <c r="N42" s="167"/>
      <c r="O42" s="167"/>
      <c r="P42" s="167">
        <f>'実質公債費比率（分子）の構造'!O$52</f>
        <v>4915</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27</v>
      </c>
      <c r="C44" s="167"/>
      <c r="D44" s="167"/>
      <c r="E44" s="167">
        <f>'実質公債費比率（分子）の構造'!L$50</f>
        <v>17</v>
      </c>
      <c r="F44" s="167"/>
      <c r="G44" s="167"/>
      <c r="H44" s="167">
        <f>'実質公債費比率（分子）の構造'!M$50</f>
        <v>3</v>
      </c>
      <c r="I44" s="167"/>
      <c r="J44" s="167"/>
      <c r="K44" s="167">
        <f>'実質公債費比率（分子）の構造'!N$50</f>
        <v>1</v>
      </c>
      <c r="L44" s="167"/>
      <c r="M44" s="167"/>
      <c r="N44" s="167" t="str">
        <f>'実質公債費比率（分子）の構造'!O$50</f>
        <v>-</v>
      </c>
      <c r="O44" s="167"/>
      <c r="P44" s="167"/>
    </row>
    <row r="45" spans="1:16" x14ac:dyDescent="0.15">
      <c r="A45" s="167" t="s">
        <v>66</v>
      </c>
      <c r="B45" s="167" t="str">
        <f>'実質公債費比率（分子）の構造'!K$49</f>
        <v>-</v>
      </c>
      <c r="C45" s="167"/>
      <c r="D45" s="167"/>
      <c r="E45" s="167" t="str">
        <f>'実質公債費比率（分子）の構造'!L$49</f>
        <v>-</v>
      </c>
      <c r="F45" s="167"/>
      <c r="G45" s="167"/>
      <c r="H45" s="167">
        <f>'実質公債費比率（分子）の構造'!M$49</f>
        <v>5</v>
      </c>
      <c r="I45" s="167"/>
      <c r="J45" s="167"/>
      <c r="K45" s="167">
        <f>'実質公債費比率（分子）の構造'!N$49</f>
        <v>16</v>
      </c>
      <c r="L45" s="167"/>
      <c r="M45" s="167"/>
      <c r="N45" s="167">
        <f>'実質公債費比率（分子）の構造'!O$49</f>
        <v>23</v>
      </c>
      <c r="O45" s="167"/>
      <c r="P45" s="167"/>
    </row>
    <row r="46" spans="1:16" x14ac:dyDescent="0.15">
      <c r="A46" s="167" t="s">
        <v>67</v>
      </c>
      <c r="B46" s="167">
        <f>'実質公債費比率（分子）の構造'!K$48</f>
        <v>1991</v>
      </c>
      <c r="C46" s="167"/>
      <c r="D46" s="167"/>
      <c r="E46" s="167">
        <f>'実質公債費比率（分子）の構造'!L$48</f>
        <v>1640</v>
      </c>
      <c r="F46" s="167"/>
      <c r="G46" s="167"/>
      <c r="H46" s="167">
        <f>'実質公債費比率（分子）の構造'!M$48</f>
        <v>1627</v>
      </c>
      <c r="I46" s="167"/>
      <c r="J46" s="167"/>
      <c r="K46" s="167">
        <f>'実質公債費比率（分子）の構造'!N$48</f>
        <v>1507</v>
      </c>
      <c r="L46" s="167"/>
      <c r="M46" s="167"/>
      <c r="N46" s="167">
        <f>'実質公債費比率（分子）の構造'!O$48</f>
        <v>1561</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4406</v>
      </c>
      <c r="C49" s="167"/>
      <c r="D49" s="167"/>
      <c r="E49" s="167">
        <f>'実質公債費比率（分子）の構造'!L$45</f>
        <v>4499</v>
      </c>
      <c r="F49" s="167"/>
      <c r="G49" s="167"/>
      <c r="H49" s="167">
        <f>'実質公債費比率（分子）の構造'!M$45</f>
        <v>4573</v>
      </c>
      <c r="I49" s="167"/>
      <c r="J49" s="167"/>
      <c r="K49" s="167">
        <f>'実質公債費比率（分子）の構造'!N$45</f>
        <v>4521</v>
      </c>
      <c r="L49" s="167"/>
      <c r="M49" s="167"/>
      <c r="N49" s="167">
        <f>'実質公債費比率（分子）の構造'!O$45</f>
        <v>4531</v>
      </c>
      <c r="O49" s="167"/>
      <c r="P49" s="167"/>
    </row>
    <row r="50" spans="1:16" x14ac:dyDescent="0.15">
      <c r="A50" s="167" t="s">
        <v>71</v>
      </c>
      <c r="B50" s="167" t="e">
        <f>NA()</f>
        <v>#N/A</v>
      </c>
      <c r="C50" s="167">
        <f>IF(ISNUMBER('実質公債費比率（分子）の構造'!K$53),'実質公債費比率（分子）の構造'!K$53,NA())</f>
        <v>1091</v>
      </c>
      <c r="D50" s="167" t="e">
        <f>NA()</f>
        <v>#N/A</v>
      </c>
      <c r="E50" s="167" t="e">
        <f>NA()</f>
        <v>#N/A</v>
      </c>
      <c r="F50" s="167">
        <f>IF(ISNUMBER('実質公債費比率（分子）の構造'!L$53),'実質公債費比率（分子）の構造'!L$53,NA())</f>
        <v>966</v>
      </c>
      <c r="G50" s="167" t="e">
        <f>NA()</f>
        <v>#N/A</v>
      </c>
      <c r="H50" s="167" t="e">
        <f>NA()</f>
        <v>#N/A</v>
      </c>
      <c r="I50" s="167">
        <f>IF(ISNUMBER('実質公債費比率（分子）の構造'!M$53),'実質公債費比率（分子）の構造'!M$53,NA())</f>
        <v>931</v>
      </c>
      <c r="J50" s="167" t="e">
        <f>NA()</f>
        <v>#N/A</v>
      </c>
      <c r="K50" s="167" t="e">
        <f>NA()</f>
        <v>#N/A</v>
      </c>
      <c r="L50" s="167">
        <f>IF(ISNUMBER('実質公債費比率（分子）の構造'!N$53),'実質公債費比率（分子）の構造'!N$53,NA())</f>
        <v>842</v>
      </c>
      <c r="M50" s="167" t="e">
        <f>NA()</f>
        <v>#N/A</v>
      </c>
      <c r="N50" s="167" t="e">
        <f>NA()</f>
        <v>#N/A</v>
      </c>
      <c r="O50" s="167">
        <f>IF(ISNUMBER('実質公債費比率（分子）の構造'!O$53),'実質公債費比率（分子）の構造'!O$53,NA())</f>
        <v>1200</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50953</v>
      </c>
      <c r="E56" s="166"/>
      <c r="F56" s="166"/>
      <c r="G56" s="166">
        <f>'将来負担比率（分子）の構造'!J$52</f>
        <v>50878</v>
      </c>
      <c r="H56" s="166"/>
      <c r="I56" s="166"/>
      <c r="J56" s="166">
        <f>'将来負担比率（分子）の構造'!K$52</f>
        <v>48949</v>
      </c>
      <c r="K56" s="166"/>
      <c r="L56" s="166"/>
      <c r="M56" s="166">
        <f>'将来負担比率（分子）の構造'!L$52</f>
        <v>46030</v>
      </c>
      <c r="N56" s="166"/>
      <c r="O56" s="166"/>
      <c r="P56" s="166">
        <f>'将来負担比率（分子）の構造'!M$52</f>
        <v>43564</v>
      </c>
    </row>
    <row r="57" spans="1:16" x14ac:dyDescent="0.15">
      <c r="A57" s="166" t="s">
        <v>42</v>
      </c>
      <c r="B57" s="166"/>
      <c r="C57" s="166"/>
      <c r="D57" s="166">
        <f>'将来負担比率（分子）の構造'!I$51</f>
        <v>851</v>
      </c>
      <c r="E57" s="166"/>
      <c r="F57" s="166"/>
      <c r="G57" s="166">
        <f>'将来負担比率（分子）の構造'!J$51</f>
        <v>670</v>
      </c>
      <c r="H57" s="166"/>
      <c r="I57" s="166"/>
      <c r="J57" s="166">
        <f>'将来負担比率（分子）の構造'!K$51</f>
        <v>565</v>
      </c>
      <c r="K57" s="166"/>
      <c r="L57" s="166"/>
      <c r="M57" s="166">
        <f>'将来負担比率（分子）の構造'!L$51</f>
        <v>484</v>
      </c>
      <c r="N57" s="166"/>
      <c r="O57" s="166"/>
      <c r="P57" s="166">
        <f>'将来負担比率（分子）の構造'!M$51</f>
        <v>394</v>
      </c>
    </row>
    <row r="58" spans="1:16" x14ac:dyDescent="0.15">
      <c r="A58" s="166" t="s">
        <v>41</v>
      </c>
      <c r="B58" s="166"/>
      <c r="C58" s="166"/>
      <c r="D58" s="166">
        <f>'将来負担比率（分子）の構造'!I$50</f>
        <v>12836</v>
      </c>
      <c r="E58" s="166"/>
      <c r="F58" s="166"/>
      <c r="G58" s="166">
        <f>'将来負担比率（分子）の構造'!J$50</f>
        <v>13143</v>
      </c>
      <c r="H58" s="166"/>
      <c r="I58" s="166"/>
      <c r="J58" s="166">
        <f>'将来負担比率（分子）の構造'!K$50</f>
        <v>14475</v>
      </c>
      <c r="K58" s="166"/>
      <c r="L58" s="166"/>
      <c r="M58" s="166">
        <f>'将来負担比率（分子）の構造'!L$50</f>
        <v>14938</v>
      </c>
      <c r="N58" s="166"/>
      <c r="O58" s="166"/>
      <c r="P58" s="166">
        <f>'将来負担比率（分子）の構造'!M$50</f>
        <v>16155</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5232</v>
      </c>
      <c r="C62" s="166"/>
      <c r="D62" s="166"/>
      <c r="E62" s="166">
        <f>'将来負担比率（分子）の構造'!J$45</f>
        <v>4968</v>
      </c>
      <c r="F62" s="166"/>
      <c r="G62" s="166"/>
      <c r="H62" s="166">
        <f>'将来負担比率（分子）の構造'!K$45</f>
        <v>4828</v>
      </c>
      <c r="I62" s="166"/>
      <c r="J62" s="166"/>
      <c r="K62" s="166">
        <f>'将来負担比率（分子）の構造'!L$45</f>
        <v>4801</v>
      </c>
      <c r="L62" s="166"/>
      <c r="M62" s="166"/>
      <c r="N62" s="166">
        <f>'将来負担比率（分子）の構造'!M$45</f>
        <v>4731</v>
      </c>
      <c r="O62" s="166"/>
      <c r="P62" s="166"/>
    </row>
    <row r="63" spans="1:16" x14ac:dyDescent="0.15">
      <c r="A63" s="166" t="s">
        <v>34</v>
      </c>
      <c r="B63" s="166" t="str">
        <f>'将来負担比率（分子）の構造'!I$44</f>
        <v>-</v>
      </c>
      <c r="C63" s="166"/>
      <c r="D63" s="166"/>
      <c r="E63" s="166">
        <f>'将来負担比率（分子）の構造'!J$44</f>
        <v>62</v>
      </c>
      <c r="F63" s="166"/>
      <c r="G63" s="166"/>
      <c r="H63" s="166">
        <f>'将来負担比率（分子）の構造'!K$44</f>
        <v>218</v>
      </c>
      <c r="I63" s="166"/>
      <c r="J63" s="166"/>
      <c r="K63" s="166">
        <f>'将来負担比率（分子）の構造'!L$44</f>
        <v>292</v>
      </c>
      <c r="L63" s="166"/>
      <c r="M63" s="166"/>
      <c r="N63" s="166">
        <f>'将来負担比率（分子）の構造'!M$44</f>
        <v>274</v>
      </c>
      <c r="O63" s="166"/>
      <c r="P63" s="166"/>
    </row>
    <row r="64" spans="1:16" x14ac:dyDescent="0.15">
      <c r="A64" s="166" t="s">
        <v>33</v>
      </c>
      <c r="B64" s="166">
        <f>'将来負担比率（分子）の構造'!I$43</f>
        <v>26612</v>
      </c>
      <c r="C64" s="166"/>
      <c r="D64" s="166"/>
      <c r="E64" s="166">
        <f>'将来負担比率（分子）の構造'!J$43</f>
        <v>24428</v>
      </c>
      <c r="F64" s="166"/>
      <c r="G64" s="166"/>
      <c r="H64" s="166">
        <f>'将来負担比率（分子）の構造'!K$43</f>
        <v>21569</v>
      </c>
      <c r="I64" s="166"/>
      <c r="J64" s="166"/>
      <c r="K64" s="166">
        <f>'将来負担比率（分子）の構造'!L$43</f>
        <v>18681</v>
      </c>
      <c r="L64" s="166"/>
      <c r="M64" s="166"/>
      <c r="N64" s="166">
        <f>'将来負担比率（分子）の構造'!M$43</f>
        <v>17352</v>
      </c>
      <c r="O64" s="166"/>
      <c r="P64" s="166"/>
    </row>
    <row r="65" spans="1:16" x14ac:dyDescent="0.15">
      <c r="A65" s="166" t="s">
        <v>32</v>
      </c>
      <c r="B65" s="166">
        <f>'将来負担比率（分子）の構造'!I$42</f>
        <v>22</v>
      </c>
      <c r="C65" s="166"/>
      <c r="D65" s="166"/>
      <c r="E65" s="166">
        <f>'将来負担比率（分子）の構造'!J$42</f>
        <v>6</v>
      </c>
      <c r="F65" s="166"/>
      <c r="G65" s="166"/>
      <c r="H65" s="166">
        <f>'将来負担比率（分子）の構造'!K$42</f>
        <v>2</v>
      </c>
      <c r="I65" s="166"/>
      <c r="J65" s="166"/>
      <c r="K65" s="166">
        <f>'将来負担比率（分子）の構造'!L$42</f>
        <v>1</v>
      </c>
      <c r="L65" s="166"/>
      <c r="M65" s="166"/>
      <c r="N65" s="166" t="str">
        <f>'将来負担比率（分子）の構造'!M$42</f>
        <v>-</v>
      </c>
      <c r="O65" s="166"/>
      <c r="P65" s="166"/>
    </row>
    <row r="66" spans="1:16" x14ac:dyDescent="0.15">
      <c r="A66" s="166" t="s">
        <v>31</v>
      </c>
      <c r="B66" s="166">
        <f>'将来負担比率（分子）の構造'!I$41</f>
        <v>35483</v>
      </c>
      <c r="C66" s="166"/>
      <c r="D66" s="166"/>
      <c r="E66" s="166">
        <f>'将来負担比率（分子）の構造'!J$41</f>
        <v>37479</v>
      </c>
      <c r="F66" s="166"/>
      <c r="G66" s="166"/>
      <c r="H66" s="166">
        <f>'将来負担比率（分子）の構造'!K$41</f>
        <v>37129</v>
      </c>
      <c r="I66" s="166"/>
      <c r="J66" s="166"/>
      <c r="K66" s="166">
        <f>'将来負担比率（分子）の構造'!L$41</f>
        <v>35586</v>
      </c>
      <c r="L66" s="166"/>
      <c r="M66" s="166"/>
      <c r="N66" s="166">
        <f>'将来負担比率（分子）の構造'!M$41</f>
        <v>33179</v>
      </c>
      <c r="O66" s="166"/>
      <c r="P66" s="166"/>
    </row>
    <row r="67" spans="1:16" x14ac:dyDescent="0.15">
      <c r="A67" s="166" t="s">
        <v>75</v>
      </c>
      <c r="B67" s="166" t="e">
        <f>NA()</f>
        <v>#N/A</v>
      </c>
      <c r="C67" s="166">
        <f>IF(ISNUMBER('将来負担比率（分子）の構造'!I$53), IF('将来負担比率（分子）の構造'!I$53 &lt; 0, 0, '将来負担比率（分子）の構造'!I$53), NA())</f>
        <v>2708</v>
      </c>
      <c r="D67" s="166" t="e">
        <f>NA()</f>
        <v>#N/A</v>
      </c>
      <c r="E67" s="166" t="e">
        <f>NA()</f>
        <v>#N/A</v>
      </c>
      <c r="F67" s="166">
        <f>IF(ISNUMBER('将来負担比率（分子）の構造'!J$53), IF('将来負担比率（分子）の構造'!J$53 &lt; 0, 0, '将来負担比率（分子）の構造'!J$53), NA())</f>
        <v>2252</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5472</v>
      </c>
      <c r="C72" s="170">
        <f>基金残高に係る経年分析!G55</f>
        <v>5490</v>
      </c>
      <c r="D72" s="170">
        <f>基金残高に係る経年分析!H55</f>
        <v>5500</v>
      </c>
    </row>
    <row r="73" spans="1:16" x14ac:dyDescent="0.15">
      <c r="A73" s="169" t="s">
        <v>78</v>
      </c>
      <c r="B73" s="170">
        <f>基金残高に係る経年分析!F56</f>
        <v>928</v>
      </c>
      <c r="C73" s="170">
        <f>基金残高に係る経年分析!G56</f>
        <v>931</v>
      </c>
      <c r="D73" s="170">
        <f>基金残高に係る経年分析!H56</f>
        <v>1207</v>
      </c>
    </row>
    <row r="74" spans="1:16" x14ac:dyDescent="0.15">
      <c r="A74" s="169" t="s">
        <v>79</v>
      </c>
      <c r="B74" s="170">
        <f>基金残高に係る経年分析!F57</f>
        <v>8947</v>
      </c>
      <c r="C74" s="170">
        <f>基金残高に係る経年分析!G57</f>
        <v>9188</v>
      </c>
      <c r="D74" s="170">
        <f>基金残高に係る経年分析!H57</f>
        <v>9971</v>
      </c>
    </row>
  </sheetData>
  <sheetProtection algorithmName="SHA-512" hashValue="TWmntFWA91BCsNBcUINuItWsOixqzpOPCApB1cPy9fUGVWzI2RTPF27R33As6/sgJKi53K92w51oXH1ZfsllxA==" saltValue="Ggvj2Hx7m9g9heYUKLRA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22B3-295E-47D4-90BC-441C6435955E}">
  <sheetPr>
    <pageSetUpPr fitToPage="1"/>
  </sheetPr>
  <dimension ref="B1:EM50"/>
  <sheetViews>
    <sheetView showGridLines="0" workbookViewId="0">
      <selection activeCell="B26" sqref="B26:Q26"/>
    </sheetView>
  </sheetViews>
  <sheetFormatPr defaultColWidth="0" defaultRowHeight="11.25" customHeight="1" zeroHeight="1" x14ac:dyDescent="0.15"/>
  <cols>
    <col min="1" max="1" width="1.625" style="195" customWidth="1"/>
    <col min="2" max="2" width="2.375" style="195" customWidth="1"/>
    <col min="3" max="16" width="2.625" style="195" customWidth="1"/>
    <col min="17" max="17" width="2.375" style="195" customWidth="1"/>
    <col min="18" max="95" width="1.625" style="195" customWidth="1"/>
    <col min="96" max="133" width="1.625" style="201" customWidth="1"/>
    <col min="134" max="143" width="1.625" style="195" customWidth="1"/>
    <col min="144" max="16384" width="0" style="195"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701" t="s">
        <v>205</v>
      </c>
      <c r="DI1" s="702"/>
      <c r="DJ1" s="702"/>
      <c r="DK1" s="702"/>
      <c r="DL1" s="702"/>
      <c r="DM1" s="702"/>
      <c r="DN1" s="703"/>
      <c r="DO1" s="195"/>
      <c r="DP1" s="701" t="s">
        <v>206</v>
      </c>
      <c r="DQ1" s="702"/>
      <c r="DR1" s="702"/>
      <c r="DS1" s="702"/>
      <c r="DT1" s="702"/>
      <c r="DU1" s="702"/>
      <c r="DV1" s="702"/>
      <c r="DW1" s="702"/>
      <c r="DX1" s="702"/>
      <c r="DY1" s="702"/>
      <c r="DZ1" s="702"/>
      <c r="EA1" s="702"/>
      <c r="EB1" s="702"/>
      <c r="EC1" s="703"/>
      <c r="ED1" s="194"/>
      <c r="EE1" s="194"/>
      <c r="EF1" s="194"/>
      <c r="EG1" s="194"/>
      <c r="EH1" s="194"/>
      <c r="EI1" s="194"/>
      <c r="EJ1" s="194"/>
      <c r="EK1" s="194"/>
      <c r="EL1" s="194"/>
      <c r="EM1" s="194"/>
    </row>
    <row r="2" spans="2:143" ht="22.5" customHeight="1" x14ac:dyDescent="0.15">
      <c r="B2" s="196" t="s">
        <v>207</v>
      </c>
      <c r="R2" s="197"/>
      <c r="S2" s="197"/>
      <c r="T2" s="197"/>
      <c r="U2" s="197"/>
      <c r="V2" s="197"/>
      <c r="W2" s="197"/>
      <c r="X2" s="197"/>
      <c r="Y2" s="197"/>
      <c r="Z2" s="197"/>
      <c r="AA2" s="197"/>
      <c r="AB2" s="197"/>
      <c r="AC2" s="197"/>
      <c r="AE2" s="345"/>
      <c r="AF2" s="345"/>
      <c r="AG2" s="345"/>
      <c r="AH2" s="345"/>
      <c r="AI2" s="345"/>
      <c r="AJ2" s="197"/>
      <c r="AK2" s="197"/>
      <c r="AL2" s="197"/>
      <c r="AM2" s="197"/>
      <c r="AN2" s="197"/>
      <c r="AO2" s="197"/>
      <c r="AP2" s="197"/>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row>
    <row r="3" spans="2:143" ht="11.25" customHeight="1" x14ac:dyDescent="0.15">
      <c r="B3" s="663" t="s">
        <v>208</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209</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210</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3" t="s">
        <v>1</v>
      </c>
      <c r="C4" s="664"/>
      <c r="D4" s="664"/>
      <c r="E4" s="664"/>
      <c r="F4" s="664"/>
      <c r="G4" s="664"/>
      <c r="H4" s="664"/>
      <c r="I4" s="664"/>
      <c r="J4" s="664"/>
      <c r="K4" s="664"/>
      <c r="L4" s="664"/>
      <c r="M4" s="664"/>
      <c r="N4" s="664"/>
      <c r="O4" s="664"/>
      <c r="P4" s="664"/>
      <c r="Q4" s="665"/>
      <c r="R4" s="663" t="s">
        <v>211</v>
      </c>
      <c r="S4" s="664"/>
      <c r="T4" s="664"/>
      <c r="U4" s="664"/>
      <c r="V4" s="664"/>
      <c r="W4" s="664"/>
      <c r="X4" s="664"/>
      <c r="Y4" s="665"/>
      <c r="Z4" s="663" t="s">
        <v>212</v>
      </c>
      <c r="AA4" s="664"/>
      <c r="AB4" s="664"/>
      <c r="AC4" s="665"/>
      <c r="AD4" s="663" t="s">
        <v>213</v>
      </c>
      <c r="AE4" s="664"/>
      <c r="AF4" s="664"/>
      <c r="AG4" s="664"/>
      <c r="AH4" s="664"/>
      <c r="AI4" s="664"/>
      <c r="AJ4" s="664"/>
      <c r="AK4" s="665"/>
      <c r="AL4" s="663" t="s">
        <v>212</v>
      </c>
      <c r="AM4" s="664"/>
      <c r="AN4" s="664"/>
      <c r="AO4" s="665"/>
      <c r="AP4" s="704" t="s">
        <v>214</v>
      </c>
      <c r="AQ4" s="704"/>
      <c r="AR4" s="704"/>
      <c r="AS4" s="704"/>
      <c r="AT4" s="704"/>
      <c r="AU4" s="704"/>
      <c r="AV4" s="704"/>
      <c r="AW4" s="704"/>
      <c r="AX4" s="704"/>
      <c r="AY4" s="704"/>
      <c r="AZ4" s="704"/>
      <c r="BA4" s="704"/>
      <c r="BB4" s="704"/>
      <c r="BC4" s="704"/>
      <c r="BD4" s="704"/>
      <c r="BE4" s="704"/>
      <c r="BF4" s="704"/>
      <c r="BG4" s="704" t="s">
        <v>215</v>
      </c>
      <c r="BH4" s="704"/>
      <c r="BI4" s="704"/>
      <c r="BJ4" s="704"/>
      <c r="BK4" s="704"/>
      <c r="BL4" s="704"/>
      <c r="BM4" s="704"/>
      <c r="BN4" s="704"/>
      <c r="BO4" s="704" t="s">
        <v>212</v>
      </c>
      <c r="BP4" s="704"/>
      <c r="BQ4" s="704"/>
      <c r="BR4" s="704"/>
      <c r="BS4" s="704" t="s">
        <v>216</v>
      </c>
      <c r="BT4" s="704"/>
      <c r="BU4" s="704"/>
      <c r="BV4" s="704"/>
      <c r="BW4" s="704"/>
      <c r="BX4" s="704"/>
      <c r="BY4" s="704"/>
      <c r="BZ4" s="704"/>
      <c r="CA4" s="704"/>
      <c r="CB4" s="704"/>
      <c r="CD4" s="663" t="s">
        <v>217</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15">
      <c r="B5" s="660" t="s">
        <v>218</v>
      </c>
      <c r="C5" s="661"/>
      <c r="D5" s="661"/>
      <c r="E5" s="661"/>
      <c r="F5" s="661"/>
      <c r="G5" s="661"/>
      <c r="H5" s="661"/>
      <c r="I5" s="661"/>
      <c r="J5" s="661"/>
      <c r="K5" s="661"/>
      <c r="L5" s="661"/>
      <c r="M5" s="661"/>
      <c r="N5" s="661"/>
      <c r="O5" s="661"/>
      <c r="P5" s="661"/>
      <c r="Q5" s="662"/>
      <c r="R5" s="657">
        <v>7882011</v>
      </c>
      <c r="S5" s="658"/>
      <c r="T5" s="658"/>
      <c r="U5" s="658"/>
      <c r="V5" s="658"/>
      <c r="W5" s="658"/>
      <c r="X5" s="658"/>
      <c r="Y5" s="686"/>
      <c r="Z5" s="699">
        <v>20.2</v>
      </c>
      <c r="AA5" s="699"/>
      <c r="AB5" s="699"/>
      <c r="AC5" s="699"/>
      <c r="AD5" s="700">
        <v>7882011</v>
      </c>
      <c r="AE5" s="700"/>
      <c r="AF5" s="700"/>
      <c r="AG5" s="700"/>
      <c r="AH5" s="700"/>
      <c r="AI5" s="700"/>
      <c r="AJ5" s="700"/>
      <c r="AK5" s="700"/>
      <c r="AL5" s="687">
        <v>37.4</v>
      </c>
      <c r="AM5" s="673"/>
      <c r="AN5" s="673"/>
      <c r="AO5" s="688"/>
      <c r="AP5" s="660" t="s">
        <v>219</v>
      </c>
      <c r="AQ5" s="661"/>
      <c r="AR5" s="661"/>
      <c r="AS5" s="661"/>
      <c r="AT5" s="661"/>
      <c r="AU5" s="661"/>
      <c r="AV5" s="661"/>
      <c r="AW5" s="661"/>
      <c r="AX5" s="661"/>
      <c r="AY5" s="661"/>
      <c r="AZ5" s="661"/>
      <c r="BA5" s="661"/>
      <c r="BB5" s="661"/>
      <c r="BC5" s="661"/>
      <c r="BD5" s="661"/>
      <c r="BE5" s="661"/>
      <c r="BF5" s="662"/>
      <c r="BG5" s="610">
        <v>7881856</v>
      </c>
      <c r="BH5" s="611"/>
      <c r="BI5" s="611"/>
      <c r="BJ5" s="611"/>
      <c r="BK5" s="611"/>
      <c r="BL5" s="611"/>
      <c r="BM5" s="611"/>
      <c r="BN5" s="612"/>
      <c r="BO5" s="636">
        <v>100</v>
      </c>
      <c r="BP5" s="636"/>
      <c r="BQ5" s="636"/>
      <c r="BR5" s="636"/>
      <c r="BS5" s="637">
        <v>81991</v>
      </c>
      <c r="BT5" s="637"/>
      <c r="BU5" s="637"/>
      <c r="BV5" s="637"/>
      <c r="BW5" s="637"/>
      <c r="BX5" s="637"/>
      <c r="BY5" s="637"/>
      <c r="BZ5" s="637"/>
      <c r="CA5" s="637"/>
      <c r="CB5" s="682"/>
      <c r="CD5" s="663" t="s">
        <v>214</v>
      </c>
      <c r="CE5" s="664"/>
      <c r="CF5" s="664"/>
      <c r="CG5" s="664"/>
      <c r="CH5" s="664"/>
      <c r="CI5" s="664"/>
      <c r="CJ5" s="664"/>
      <c r="CK5" s="664"/>
      <c r="CL5" s="664"/>
      <c r="CM5" s="664"/>
      <c r="CN5" s="664"/>
      <c r="CO5" s="664"/>
      <c r="CP5" s="664"/>
      <c r="CQ5" s="665"/>
      <c r="CR5" s="663" t="s">
        <v>220</v>
      </c>
      <c r="CS5" s="664"/>
      <c r="CT5" s="664"/>
      <c r="CU5" s="664"/>
      <c r="CV5" s="664"/>
      <c r="CW5" s="664"/>
      <c r="CX5" s="664"/>
      <c r="CY5" s="665"/>
      <c r="CZ5" s="663" t="s">
        <v>212</v>
      </c>
      <c r="DA5" s="664"/>
      <c r="DB5" s="664"/>
      <c r="DC5" s="665"/>
      <c r="DD5" s="663" t="s">
        <v>221</v>
      </c>
      <c r="DE5" s="664"/>
      <c r="DF5" s="664"/>
      <c r="DG5" s="664"/>
      <c r="DH5" s="664"/>
      <c r="DI5" s="664"/>
      <c r="DJ5" s="664"/>
      <c r="DK5" s="664"/>
      <c r="DL5" s="664"/>
      <c r="DM5" s="664"/>
      <c r="DN5" s="664"/>
      <c r="DO5" s="664"/>
      <c r="DP5" s="665"/>
      <c r="DQ5" s="663" t="s">
        <v>222</v>
      </c>
      <c r="DR5" s="664"/>
      <c r="DS5" s="664"/>
      <c r="DT5" s="664"/>
      <c r="DU5" s="664"/>
      <c r="DV5" s="664"/>
      <c r="DW5" s="664"/>
      <c r="DX5" s="664"/>
      <c r="DY5" s="664"/>
      <c r="DZ5" s="664"/>
      <c r="EA5" s="664"/>
      <c r="EB5" s="664"/>
      <c r="EC5" s="665"/>
    </row>
    <row r="6" spans="2:143" ht="11.25" customHeight="1" x14ac:dyDescent="0.15">
      <c r="B6" s="607" t="s">
        <v>223</v>
      </c>
      <c r="C6" s="608"/>
      <c r="D6" s="608"/>
      <c r="E6" s="608"/>
      <c r="F6" s="608"/>
      <c r="G6" s="608"/>
      <c r="H6" s="608"/>
      <c r="I6" s="608"/>
      <c r="J6" s="608"/>
      <c r="K6" s="608"/>
      <c r="L6" s="608"/>
      <c r="M6" s="608"/>
      <c r="N6" s="608"/>
      <c r="O6" s="608"/>
      <c r="P6" s="608"/>
      <c r="Q6" s="609"/>
      <c r="R6" s="610">
        <v>426365</v>
      </c>
      <c r="S6" s="611"/>
      <c r="T6" s="611"/>
      <c r="U6" s="611"/>
      <c r="V6" s="611"/>
      <c r="W6" s="611"/>
      <c r="X6" s="611"/>
      <c r="Y6" s="612"/>
      <c r="Z6" s="636">
        <v>1.1000000000000001</v>
      </c>
      <c r="AA6" s="636"/>
      <c r="AB6" s="636"/>
      <c r="AC6" s="636"/>
      <c r="AD6" s="637">
        <v>426365</v>
      </c>
      <c r="AE6" s="637"/>
      <c r="AF6" s="637"/>
      <c r="AG6" s="637"/>
      <c r="AH6" s="637"/>
      <c r="AI6" s="637"/>
      <c r="AJ6" s="637"/>
      <c r="AK6" s="637"/>
      <c r="AL6" s="613">
        <v>2</v>
      </c>
      <c r="AM6" s="614"/>
      <c r="AN6" s="614"/>
      <c r="AO6" s="638"/>
      <c r="AP6" s="607" t="s">
        <v>224</v>
      </c>
      <c r="AQ6" s="608"/>
      <c r="AR6" s="608"/>
      <c r="AS6" s="608"/>
      <c r="AT6" s="608"/>
      <c r="AU6" s="608"/>
      <c r="AV6" s="608"/>
      <c r="AW6" s="608"/>
      <c r="AX6" s="608"/>
      <c r="AY6" s="608"/>
      <c r="AZ6" s="608"/>
      <c r="BA6" s="608"/>
      <c r="BB6" s="608"/>
      <c r="BC6" s="608"/>
      <c r="BD6" s="608"/>
      <c r="BE6" s="608"/>
      <c r="BF6" s="609"/>
      <c r="BG6" s="610">
        <v>7881856</v>
      </c>
      <c r="BH6" s="611"/>
      <c r="BI6" s="611"/>
      <c r="BJ6" s="611"/>
      <c r="BK6" s="611"/>
      <c r="BL6" s="611"/>
      <c r="BM6" s="611"/>
      <c r="BN6" s="612"/>
      <c r="BO6" s="636">
        <v>100</v>
      </c>
      <c r="BP6" s="636"/>
      <c r="BQ6" s="636"/>
      <c r="BR6" s="636"/>
      <c r="BS6" s="637">
        <v>81991</v>
      </c>
      <c r="BT6" s="637"/>
      <c r="BU6" s="637"/>
      <c r="BV6" s="637"/>
      <c r="BW6" s="637"/>
      <c r="BX6" s="637"/>
      <c r="BY6" s="637"/>
      <c r="BZ6" s="637"/>
      <c r="CA6" s="637"/>
      <c r="CB6" s="682"/>
      <c r="CD6" s="660" t="s">
        <v>225</v>
      </c>
      <c r="CE6" s="661"/>
      <c r="CF6" s="661"/>
      <c r="CG6" s="661"/>
      <c r="CH6" s="661"/>
      <c r="CI6" s="661"/>
      <c r="CJ6" s="661"/>
      <c r="CK6" s="661"/>
      <c r="CL6" s="661"/>
      <c r="CM6" s="661"/>
      <c r="CN6" s="661"/>
      <c r="CO6" s="661"/>
      <c r="CP6" s="661"/>
      <c r="CQ6" s="662"/>
      <c r="CR6" s="610">
        <v>239707</v>
      </c>
      <c r="CS6" s="611"/>
      <c r="CT6" s="611"/>
      <c r="CU6" s="611"/>
      <c r="CV6" s="611"/>
      <c r="CW6" s="611"/>
      <c r="CX6" s="611"/>
      <c r="CY6" s="612"/>
      <c r="CZ6" s="687">
        <v>0.7</v>
      </c>
      <c r="DA6" s="673"/>
      <c r="DB6" s="673"/>
      <c r="DC6" s="689"/>
      <c r="DD6" s="616">
        <v>31819</v>
      </c>
      <c r="DE6" s="611"/>
      <c r="DF6" s="611"/>
      <c r="DG6" s="611"/>
      <c r="DH6" s="611"/>
      <c r="DI6" s="611"/>
      <c r="DJ6" s="611"/>
      <c r="DK6" s="611"/>
      <c r="DL6" s="611"/>
      <c r="DM6" s="611"/>
      <c r="DN6" s="611"/>
      <c r="DO6" s="611"/>
      <c r="DP6" s="612"/>
      <c r="DQ6" s="616">
        <v>239467</v>
      </c>
      <c r="DR6" s="611"/>
      <c r="DS6" s="611"/>
      <c r="DT6" s="611"/>
      <c r="DU6" s="611"/>
      <c r="DV6" s="611"/>
      <c r="DW6" s="611"/>
      <c r="DX6" s="611"/>
      <c r="DY6" s="611"/>
      <c r="DZ6" s="611"/>
      <c r="EA6" s="611"/>
      <c r="EB6" s="611"/>
      <c r="EC6" s="648"/>
    </row>
    <row r="7" spans="2:143" ht="11.25" customHeight="1" x14ac:dyDescent="0.15">
      <c r="B7" s="607" t="s">
        <v>226</v>
      </c>
      <c r="C7" s="608"/>
      <c r="D7" s="608"/>
      <c r="E7" s="608"/>
      <c r="F7" s="608"/>
      <c r="G7" s="608"/>
      <c r="H7" s="608"/>
      <c r="I7" s="608"/>
      <c r="J7" s="608"/>
      <c r="K7" s="608"/>
      <c r="L7" s="608"/>
      <c r="M7" s="608"/>
      <c r="N7" s="608"/>
      <c r="O7" s="608"/>
      <c r="P7" s="608"/>
      <c r="Q7" s="609"/>
      <c r="R7" s="610">
        <v>6471</v>
      </c>
      <c r="S7" s="611"/>
      <c r="T7" s="611"/>
      <c r="U7" s="611"/>
      <c r="V7" s="611"/>
      <c r="W7" s="611"/>
      <c r="X7" s="611"/>
      <c r="Y7" s="612"/>
      <c r="Z7" s="636">
        <v>0</v>
      </c>
      <c r="AA7" s="636"/>
      <c r="AB7" s="636"/>
      <c r="AC7" s="636"/>
      <c r="AD7" s="637">
        <v>6471</v>
      </c>
      <c r="AE7" s="637"/>
      <c r="AF7" s="637"/>
      <c r="AG7" s="637"/>
      <c r="AH7" s="637"/>
      <c r="AI7" s="637"/>
      <c r="AJ7" s="637"/>
      <c r="AK7" s="637"/>
      <c r="AL7" s="613">
        <v>0</v>
      </c>
      <c r="AM7" s="614"/>
      <c r="AN7" s="614"/>
      <c r="AO7" s="638"/>
      <c r="AP7" s="607" t="s">
        <v>227</v>
      </c>
      <c r="AQ7" s="608"/>
      <c r="AR7" s="608"/>
      <c r="AS7" s="608"/>
      <c r="AT7" s="608"/>
      <c r="AU7" s="608"/>
      <c r="AV7" s="608"/>
      <c r="AW7" s="608"/>
      <c r="AX7" s="608"/>
      <c r="AY7" s="608"/>
      <c r="AZ7" s="608"/>
      <c r="BA7" s="608"/>
      <c r="BB7" s="608"/>
      <c r="BC7" s="608"/>
      <c r="BD7" s="608"/>
      <c r="BE7" s="608"/>
      <c r="BF7" s="609"/>
      <c r="BG7" s="610">
        <v>3166509</v>
      </c>
      <c r="BH7" s="611"/>
      <c r="BI7" s="611"/>
      <c r="BJ7" s="611"/>
      <c r="BK7" s="611"/>
      <c r="BL7" s="611"/>
      <c r="BM7" s="611"/>
      <c r="BN7" s="612"/>
      <c r="BO7" s="636">
        <v>40.200000000000003</v>
      </c>
      <c r="BP7" s="636"/>
      <c r="BQ7" s="636"/>
      <c r="BR7" s="636"/>
      <c r="BS7" s="637">
        <v>81991</v>
      </c>
      <c r="BT7" s="637"/>
      <c r="BU7" s="637"/>
      <c r="BV7" s="637"/>
      <c r="BW7" s="637"/>
      <c r="BX7" s="637"/>
      <c r="BY7" s="637"/>
      <c r="BZ7" s="637"/>
      <c r="CA7" s="637"/>
      <c r="CB7" s="682"/>
      <c r="CD7" s="607" t="s">
        <v>228</v>
      </c>
      <c r="CE7" s="608"/>
      <c r="CF7" s="608"/>
      <c r="CG7" s="608"/>
      <c r="CH7" s="608"/>
      <c r="CI7" s="608"/>
      <c r="CJ7" s="608"/>
      <c r="CK7" s="608"/>
      <c r="CL7" s="608"/>
      <c r="CM7" s="608"/>
      <c r="CN7" s="608"/>
      <c r="CO7" s="608"/>
      <c r="CP7" s="608"/>
      <c r="CQ7" s="609"/>
      <c r="CR7" s="610">
        <v>4494528</v>
      </c>
      <c r="CS7" s="611"/>
      <c r="CT7" s="611"/>
      <c r="CU7" s="611"/>
      <c r="CV7" s="611"/>
      <c r="CW7" s="611"/>
      <c r="CX7" s="611"/>
      <c r="CY7" s="612"/>
      <c r="CZ7" s="636">
        <v>12.2</v>
      </c>
      <c r="DA7" s="636"/>
      <c r="DB7" s="636"/>
      <c r="DC7" s="636"/>
      <c r="DD7" s="616">
        <v>162381</v>
      </c>
      <c r="DE7" s="611"/>
      <c r="DF7" s="611"/>
      <c r="DG7" s="611"/>
      <c r="DH7" s="611"/>
      <c r="DI7" s="611"/>
      <c r="DJ7" s="611"/>
      <c r="DK7" s="611"/>
      <c r="DL7" s="611"/>
      <c r="DM7" s="611"/>
      <c r="DN7" s="611"/>
      <c r="DO7" s="611"/>
      <c r="DP7" s="612"/>
      <c r="DQ7" s="616">
        <v>3577165</v>
      </c>
      <c r="DR7" s="611"/>
      <c r="DS7" s="611"/>
      <c r="DT7" s="611"/>
      <c r="DU7" s="611"/>
      <c r="DV7" s="611"/>
      <c r="DW7" s="611"/>
      <c r="DX7" s="611"/>
      <c r="DY7" s="611"/>
      <c r="DZ7" s="611"/>
      <c r="EA7" s="611"/>
      <c r="EB7" s="611"/>
      <c r="EC7" s="648"/>
    </row>
    <row r="8" spans="2:143" ht="11.25" customHeight="1" x14ac:dyDescent="0.15">
      <c r="B8" s="607" t="s">
        <v>229</v>
      </c>
      <c r="C8" s="608"/>
      <c r="D8" s="608"/>
      <c r="E8" s="608"/>
      <c r="F8" s="608"/>
      <c r="G8" s="608"/>
      <c r="H8" s="608"/>
      <c r="I8" s="608"/>
      <c r="J8" s="608"/>
      <c r="K8" s="608"/>
      <c r="L8" s="608"/>
      <c r="M8" s="608"/>
      <c r="N8" s="608"/>
      <c r="O8" s="608"/>
      <c r="P8" s="608"/>
      <c r="Q8" s="609"/>
      <c r="R8" s="610">
        <v>65368</v>
      </c>
      <c r="S8" s="611"/>
      <c r="T8" s="611"/>
      <c r="U8" s="611"/>
      <c r="V8" s="611"/>
      <c r="W8" s="611"/>
      <c r="X8" s="611"/>
      <c r="Y8" s="612"/>
      <c r="Z8" s="636">
        <v>0.2</v>
      </c>
      <c r="AA8" s="636"/>
      <c r="AB8" s="636"/>
      <c r="AC8" s="636"/>
      <c r="AD8" s="637">
        <v>65368</v>
      </c>
      <c r="AE8" s="637"/>
      <c r="AF8" s="637"/>
      <c r="AG8" s="637"/>
      <c r="AH8" s="637"/>
      <c r="AI8" s="637"/>
      <c r="AJ8" s="637"/>
      <c r="AK8" s="637"/>
      <c r="AL8" s="613">
        <v>0.3</v>
      </c>
      <c r="AM8" s="614"/>
      <c r="AN8" s="614"/>
      <c r="AO8" s="638"/>
      <c r="AP8" s="607" t="s">
        <v>230</v>
      </c>
      <c r="AQ8" s="608"/>
      <c r="AR8" s="608"/>
      <c r="AS8" s="608"/>
      <c r="AT8" s="608"/>
      <c r="AU8" s="608"/>
      <c r="AV8" s="608"/>
      <c r="AW8" s="608"/>
      <c r="AX8" s="608"/>
      <c r="AY8" s="608"/>
      <c r="AZ8" s="608"/>
      <c r="BA8" s="608"/>
      <c r="BB8" s="608"/>
      <c r="BC8" s="608"/>
      <c r="BD8" s="608"/>
      <c r="BE8" s="608"/>
      <c r="BF8" s="609"/>
      <c r="BG8" s="610">
        <v>109640</v>
      </c>
      <c r="BH8" s="611"/>
      <c r="BI8" s="611"/>
      <c r="BJ8" s="611"/>
      <c r="BK8" s="611"/>
      <c r="BL8" s="611"/>
      <c r="BM8" s="611"/>
      <c r="BN8" s="612"/>
      <c r="BO8" s="636">
        <v>1.4</v>
      </c>
      <c r="BP8" s="636"/>
      <c r="BQ8" s="636"/>
      <c r="BR8" s="636"/>
      <c r="BS8" s="637" t="s">
        <v>126</v>
      </c>
      <c r="BT8" s="637"/>
      <c r="BU8" s="637"/>
      <c r="BV8" s="637"/>
      <c r="BW8" s="637"/>
      <c r="BX8" s="637"/>
      <c r="BY8" s="637"/>
      <c r="BZ8" s="637"/>
      <c r="CA8" s="637"/>
      <c r="CB8" s="682"/>
      <c r="CD8" s="607" t="s">
        <v>232</v>
      </c>
      <c r="CE8" s="608"/>
      <c r="CF8" s="608"/>
      <c r="CG8" s="608"/>
      <c r="CH8" s="608"/>
      <c r="CI8" s="608"/>
      <c r="CJ8" s="608"/>
      <c r="CK8" s="608"/>
      <c r="CL8" s="608"/>
      <c r="CM8" s="608"/>
      <c r="CN8" s="608"/>
      <c r="CO8" s="608"/>
      <c r="CP8" s="608"/>
      <c r="CQ8" s="609"/>
      <c r="CR8" s="610">
        <v>11936589</v>
      </c>
      <c r="CS8" s="611"/>
      <c r="CT8" s="611"/>
      <c r="CU8" s="611"/>
      <c r="CV8" s="611"/>
      <c r="CW8" s="611"/>
      <c r="CX8" s="611"/>
      <c r="CY8" s="612"/>
      <c r="CZ8" s="636">
        <v>32.4</v>
      </c>
      <c r="DA8" s="636"/>
      <c r="DB8" s="636"/>
      <c r="DC8" s="636"/>
      <c r="DD8" s="616">
        <v>7272</v>
      </c>
      <c r="DE8" s="611"/>
      <c r="DF8" s="611"/>
      <c r="DG8" s="611"/>
      <c r="DH8" s="611"/>
      <c r="DI8" s="611"/>
      <c r="DJ8" s="611"/>
      <c r="DK8" s="611"/>
      <c r="DL8" s="611"/>
      <c r="DM8" s="611"/>
      <c r="DN8" s="611"/>
      <c r="DO8" s="611"/>
      <c r="DP8" s="612"/>
      <c r="DQ8" s="616">
        <v>5797056</v>
      </c>
      <c r="DR8" s="611"/>
      <c r="DS8" s="611"/>
      <c r="DT8" s="611"/>
      <c r="DU8" s="611"/>
      <c r="DV8" s="611"/>
      <c r="DW8" s="611"/>
      <c r="DX8" s="611"/>
      <c r="DY8" s="611"/>
      <c r="DZ8" s="611"/>
      <c r="EA8" s="611"/>
      <c r="EB8" s="611"/>
      <c r="EC8" s="648"/>
    </row>
    <row r="9" spans="2:143" ht="11.25" customHeight="1" x14ac:dyDescent="0.15">
      <c r="B9" s="607" t="s">
        <v>233</v>
      </c>
      <c r="C9" s="608"/>
      <c r="D9" s="608"/>
      <c r="E9" s="608"/>
      <c r="F9" s="608"/>
      <c r="G9" s="608"/>
      <c r="H9" s="608"/>
      <c r="I9" s="608"/>
      <c r="J9" s="608"/>
      <c r="K9" s="608"/>
      <c r="L9" s="608"/>
      <c r="M9" s="608"/>
      <c r="N9" s="608"/>
      <c r="O9" s="608"/>
      <c r="P9" s="608"/>
      <c r="Q9" s="609"/>
      <c r="R9" s="610">
        <v>77063</v>
      </c>
      <c r="S9" s="611"/>
      <c r="T9" s="611"/>
      <c r="U9" s="611"/>
      <c r="V9" s="611"/>
      <c r="W9" s="611"/>
      <c r="X9" s="611"/>
      <c r="Y9" s="612"/>
      <c r="Z9" s="636">
        <v>0.2</v>
      </c>
      <c r="AA9" s="636"/>
      <c r="AB9" s="636"/>
      <c r="AC9" s="636"/>
      <c r="AD9" s="637">
        <v>77063</v>
      </c>
      <c r="AE9" s="637"/>
      <c r="AF9" s="637"/>
      <c r="AG9" s="637"/>
      <c r="AH9" s="637"/>
      <c r="AI9" s="637"/>
      <c r="AJ9" s="637"/>
      <c r="AK9" s="637"/>
      <c r="AL9" s="613">
        <v>0.4</v>
      </c>
      <c r="AM9" s="614"/>
      <c r="AN9" s="614"/>
      <c r="AO9" s="638"/>
      <c r="AP9" s="607" t="s">
        <v>234</v>
      </c>
      <c r="AQ9" s="608"/>
      <c r="AR9" s="608"/>
      <c r="AS9" s="608"/>
      <c r="AT9" s="608"/>
      <c r="AU9" s="608"/>
      <c r="AV9" s="608"/>
      <c r="AW9" s="608"/>
      <c r="AX9" s="608"/>
      <c r="AY9" s="608"/>
      <c r="AZ9" s="608"/>
      <c r="BA9" s="608"/>
      <c r="BB9" s="608"/>
      <c r="BC9" s="608"/>
      <c r="BD9" s="608"/>
      <c r="BE9" s="608"/>
      <c r="BF9" s="609"/>
      <c r="BG9" s="610">
        <v>2513890</v>
      </c>
      <c r="BH9" s="611"/>
      <c r="BI9" s="611"/>
      <c r="BJ9" s="611"/>
      <c r="BK9" s="611"/>
      <c r="BL9" s="611"/>
      <c r="BM9" s="611"/>
      <c r="BN9" s="612"/>
      <c r="BO9" s="636">
        <v>31.9</v>
      </c>
      <c r="BP9" s="636"/>
      <c r="BQ9" s="636"/>
      <c r="BR9" s="636"/>
      <c r="BS9" s="637" t="s">
        <v>126</v>
      </c>
      <c r="BT9" s="637"/>
      <c r="BU9" s="637"/>
      <c r="BV9" s="637"/>
      <c r="BW9" s="637"/>
      <c r="BX9" s="637"/>
      <c r="BY9" s="637"/>
      <c r="BZ9" s="637"/>
      <c r="CA9" s="637"/>
      <c r="CB9" s="682"/>
      <c r="CD9" s="607" t="s">
        <v>235</v>
      </c>
      <c r="CE9" s="608"/>
      <c r="CF9" s="608"/>
      <c r="CG9" s="608"/>
      <c r="CH9" s="608"/>
      <c r="CI9" s="608"/>
      <c r="CJ9" s="608"/>
      <c r="CK9" s="608"/>
      <c r="CL9" s="608"/>
      <c r="CM9" s="608"/>
      <c r="CN9" s="608"/>
      <c r="CO9" s="608"/>
      <c r="CP9" s="608"/>
      <c r="CQ9" s="609"/>
      <c r="CR9" s="610">
        <v>3552591</v>
      </c>
      <c r="CS9" s="611"/>
      <c r="CT9" s="611"/>
      <c r="CU9" s="611"/>
      <c r="CV9" s="611"/>
      <c r="CW9" s="611"/>
      <c r="CX9" s="611"/>
      <c r="CY9" s="612"/>
      <c r="CZ9" s="636">
        <v>9.6</v>
      </c>
      <c r="DA9" s="636"/>
      <c r="DB9" s="636"/>
      <c r="DC9" s="636"/>
      <c r="DD9" s="616">
        <v>22899</v>
      </c>
      <c r="DE9" s="611"/>
      <c r="DF9" s="611"/>
      <c r="DG9" s="611"/>
      <c r="DH9" s="611"/>
      <c r="DI9" s="611"/>
      <c r="DJ9" s="611"/>
      <c r="DK9" s="611"/>
      <c r="DL9" s="611"/>
      <c r="DM9" s="611"/>
      <c r="DN9" s="611"/>
      <c r="DO9" s="611"/>
      <c r="DP9" s="612"/>
      <c r="DQ9" s="616">
        <v>2288750</v>
      </c>
      <c r="DR9" s="611"/>
      <c r="DS9" s="611"/>
      <c r="DT9" s="611"/>
      <c r="DU9" s="611"/>
      <c r="DV9" s="611"/>
      <c r="DW9" s="611"/>
      <c r="DX9" s="611"/>
      <c r="DY9" s="611"/>
      <c r="DZ9" s="611"/>
      <c r="EA9" s="611"/>
      <c r="EB9" s="611"/>
      <c r="EC9" s="648"/>
    </row>
    <row r="10" spans="2:143" ht="11.25" customHeight="1" x14ac:dyDescent="0.15">
      <c r="B10" s="607" t="s">
        <v>236</v>
      </c>
      <c r="C10" s="608"/>
      <c r="D10" s="608"/>
      <c r="E10" s="608"/>
      <c r="F10" s="608"/>
      <c r="G10" s="608"/>
      <c r="H10" s="608"/>
      <c r="I10" s="608"/>
      <c r="J10" s="608"/>
      <c r="K10" s="608"/>
      <c r="L10" s="608"/>
      <c r="M10" s="608"/>
      <c r="N10" s="608"/>
      <c r="O10" s="608"/>
      <c r="P10" s="608"/>
      <c r="Q10" s="609"/>
      <c r="R10" s="610" t="s">
        <v>126</v>
      </c>
      <c r="S10" s="611"/>
      <c r="T10" s="611"/>
      <c r="U10" s="611"/>
      <c r="V10" s="611"/>
      <c r="W10" s="611"/>
      <c r="X10" s="611"/>
      <c r="Y10" s="612"/>
      <c r="Z10" s="636" t="s">
        <v>126</v>
      </c>
      <c r="AA10" s="636"/>
      <c r="AB10" s="636"/>
      <c r="AC10" s="636"/>
      <c r="AD10" s="637" t="s">
        <v>126</v>
      </c>
      <c r="AE10" s="637"/>
      <c r="AF10" s="637"/>
      <c r="AG10" s="637"/>
      <c r="AH10" s="637"/>
      <c r="AI10" s="637"/>
      <c r="AJ10" s="637"/>
      <c r="AK10" s="637"/>
      <c r="AL10" s="613" t="s">
        <v>126</v>
      </c>
      <c r="AM10" s="614"/>
      <c r="AN10" s="614"/>
      <c r="AO10" s="638"/>
      <c r="AP10" s="607" t="s">
        <v>237</v>
      </c>
      <c r="AQ10" s="608"/>
      <c r="AR10" s="608"/>
      <c r="AS10" s="608"/>
      <c r="AT10" s="608"/>
      <c r="AU10" s="608"/>
      <c r="AV10" s="608"/>
      <c r="AW10" s="608"/>
      <c r="AX10" s="608"/>
      <c r="AY10" s="608"/>
      <c r="AZ10" s="608"/>
      <c r="BA10" s="608"/>
      <c r="BB10" s="608"/>
      <c r="BC10" s="608"/>
      <c r="BD10" s="608"/>
      <c r="BE10" s="608"/>
      <c r="BF10" s="609"/>
      <c r="BG10" s="610">
        <v>172928</v>
      </c>
      <c r="BH10" s="611"/>
      <c r="BI10" s="611"/>
      <c r="BJ10" s="611"/>
      <c r="BK10" s="611"/>
      <c r="BL10" s="611"/>
      <c r="BM10" s="611"/>
      <c r="BN10" s="612"/>
      <c r="BO10" s="636">
        <v>2.2000000000000002</v>
      </c>
      <c r="BP10" s="636"/>
      <c r="BQ10" s="636"/>
      <c r="BR10" s="636"/>
      <c r="BS10" s="637" t="s">
        <v>126</v>
      </c>
      <c r="BT10" s="637"/>
      <c r="BU10" s="637"/>
      <c r="BV10" s="637"/>
      <c r="BW10" s="637"/>
      <c r="BX10" s="637"/>
      <c r="BY10" s="637"/>
      <c r="BZ10" s="637"/>
      <c r="CA10" s="637"/>
      <c r="CB10" s="682"/>
      <c r="CD10" s="607" t="s">
        <v>238</v>
      </c>
      <c r="CE10" s="608"/>
      <c r="CF10" s="608"/>
      <c r="CG10" s="608"/>
      <c r="CH10" s="608"/>
      <c r="CI10" s="608"/>
      <c r="CJ10" s="608"/>
      <c r="CK10" s="608"/>
      <c r="CL10" s="608"/>
      <c r="CM10" s="608"/>
      <c r="CN10" s="608"/>
      <c r="CO10" s="608"/>
      <c r="CP10" s="608"/>
      <c r="CQ10" s="609"/>
      <c r="CR10" s="610">
        <v>40219</v>
      </c>
      <c r="CS10" s="611"/>
      <c r="CT10" s="611"/>
      <c r="CU10" s="611"/>
      <c r="CV10" s="611"/>
      <c r="CW10" s="611"/>
      <c r="CX10" s="611"/>
      <c r="CY10" s="612"/>
      <c r="CZ10" s="636">
        <v>0.1</v>
      </c>
      <c r="DA10" s="636"/>
      <c r="DB10" s="636"/>
      <c r="DC10" s="636"/>
      <c r="DD10" s="616">
        <v>48</v>
      </c>
      <c r="DE10" s="611"/>
      <c r="DF10" s="611"/>
      <c r="DG10" s="611"/>
      <c r="DH10" s="611"/>
      <c r="DI10" s="611"/>
      <c r="DJ10" s="611"/>
      <c r="DK10" s="611"/>
      <c r="DL10" s="611"/>
      <c r="DM10" s="611"/>
      <c r="DN10" s="611"/>
      <c r="DO10" s="611"/>
      <c r="DP10" s="612"/>
      <c r="DQ10" s="616">
        <v>39365</v>
      </c>
      <c r="DR10" s="611"/>
      <c r="DS10" s="611"/>
      <c r="DT10" s="611"/>
      <c r="DU10" s="611"/>
      <c r="DV10" s="611"/>
      <c r="DW10" s="611"/>
      <c r="DX10" s="611"/>
      <c r="DY10" s="611"/>
      <c r="DZ10" s="611"/>
      <c r="EA10" s="611"/>
      <c r="EB10" s="611"/>
      <c r="EC10" s="648"/>
    </row>
    <row r="11" spans="2:143" ht="11.25" customHeight="1" x14ac:dyDescent="0.15">
      <c r="B11" s="607" t="s">
        <v>239</v>
      </c>
      <c r="C11" s="608"/>
      <c r="D11" s="608"/>
      <c r="E11" s="608"/>
      <c r="F11" s="608"/>
      <c r="G11" s="608"/>
      <c r="H11" s="608"/>
      <c r="I11" s="608"/>
      <c r="J11" s="608"/>
      <c r="K11" s="608"/>
      <c r="L11" s="608"/>
      <c r="M11" s="608"/>
      <c r="N11" s="608"/>
      <c r="O11" s="608"/>
      <c r="P11" s="608"/>
      <c r="Q11" s="609"/>
      <c r="R11" s="610">
        <v>1462650</v>
      </c>
      <c r="S11" s="611"/>
      <c r="T11" s="611"/>
      <c r="U11" s="611"/>
      <c r="V11" s="611"/>
      <c r="W11" s="611"/>
      <c r="X11" s="611"/>
      <c r="Y11" s="612"/>
      <c r="Z11" s="613">
        <v>3.8</v>
      </c>
      <c r="AA11" s="614"/>
      <c r="AB11" s="614"/>
      <c r="AC11" s="615"/>
      <c r="AD11" s="616">
        <v>1462650</v>
      </c>
      <c r="AE11" s="611"/>
      <c r="AF11" s="611"/>
      <c r="AG11" s="611"/>
      <c r="AH11" s="611"/>
      <c r="AI11" s="611"/>
      <c r="AJ11" s="611"/>
      <c r="AK11" s="612"/>
      <c r="AL11" s="613">
        <v>6.9</v>
      </c>
      <c r="AM11" s="614"/>
      <c r="AN11" s="614"/>
      <c r="AO11" s="638"/>
      <c r="AP11" s="607" t="s">
        <v>240</v>
      </c>
      <c r="AQ11" s="608"/>
      <c r="AR11" s="608"/>
      <c r="AS11" s="608"/>
      <c r="AT11" s="608"/>
      <c r="AU11" s="608"/>
      <c r="AV11" s="608"/>
      <c r="AW11" s="608"/>
      <c r="AX11" s="608"/>
      <c r="AY11" s="608"/>
      <c r="AZ11" s="608"/>
      <c r="BA11" s="608"/>
      <c r="BB11" s="608"/>
      <c r="BC11" s="608"/>
      <c r="BD11" s="608"/>
      <c r="BE11" s="608"/>
      <c r="BF11" s="609"/>
      <c r="BG11" s="610">
        <v>370051</v>
      </c>
      <c r="BH11" s="611"/>
      <c r="BI11" s="611"/>
      <c r="BJ11" s="611"/>
      <c r="BK11" s="611"/>
      <c r="BL11" s="611"/>
      <c r="BM11" s="611"/>
      <c r="BN11" s="612"/>
      <c r="BO11" s="636">
        <v>4.7</v>
      </c>
      <c r="BP11" s="636"/>
      <c r="BQ11" s="636"/>
      <c r="BR11" s="636"/>
      <c r="BS11" s="637">
        <v>81991</v>
      </c>
      <c r="BT11" s="637"/>
      <c r="BU11" s="637"/>
      <c r="BV11" s="637"/>
      <c r="BW11" s="637"/>
      <c r="BX11" s="637"/>
      <c r="BY11" s="637"/>
      <c r="BZ11" s="637"/>
      <c r="CA11" s="637"/>
      <c r="CB11" s="682"/>
      <c r="CD11" s="607" t="s">
        <v>241</v>
      </c>
      <c r="CE11" s="608"/>
      <c r="CF11" s="608"/>
      <c r="CG11" s="608"/>
      <c r="CH11" s="608"/>
      <c r="CI11" s="608"/>
      <c r="CJ11" s="608"/>
      <c r="CK11" s="608"/>
      <c r="CL11" s="608"/>
      <c r="CM11" s="608"/>
      <c r="CN11" s="608"/>
      <c r="CO11" s="608"/>
      <c r="CP11" s="608"/>
      <c r="CQ11" s="609"/>
      <c r="CR11" s="610">
        <v>1413471</v>
      </c>
      <c r="CS11" s="611"/>
      <c r="CT11" s="611"/>
      <c r="CU11" s="611"/>
      <c r="CV11" s="611"/>
      <c r="CW11" s="611"/>
      <c r="CX11" s="611"/>
      <c r="CY11" s="612"/>
      <c r="CZ11" s="636">
        <v>3.8</v>
      </c>
      <c r="DA11" s="636"/>
      <c r="DB11" s="636"/>
      <c r="DC11" s="636"/>
      <c r="DD11" s="616">
        <v>270464</v>
      </c>
      <c r="DE11" s="611"/>
      <c r="DF11" s="611"/>
      <c r="DG11" s="611"/>
      <c r="DH11" s="611"/>
      <c r="DI11" s="611"/>
      <c r="DJ11" s="611"/>
      <c r="DK11" s="611"/>
      <c r="DL11" s="611"/>
      <c r="DM11" s="611"/>
      <c r="DN11" s="611"/>
      <c r="DO11" s="611"/>
      <c r="DP11" s="612"/>
      <c r="DQ11" s="616">
        <v>701447</v>
      </c>
      <c r="DR11" s="611"/>
      <c r="DS11" s="611"/>
      <c r="DT11" s="611"/>
      <c r="DU11" s="611"/>
      <c r="DV11" s="611"/>
      <c r="DW11" s="611"/>
      <c r="DX11" s="611"/>
      <c r="DY11" s="611"/>
      <c r="DZ11" s="611"/>
      <c r="EA11" s="611"/>
      <c r="EB11" s="611"/>
      <c r="EC11" s="648"/>
    </row>
    <row r="12" spans="2:143" ht="11.25" customHeight="1" x14ac:dyDescent="0.15">
      <c r="B12" s="607" t="s">
        <v>242</v>
      </c>
      <c r="C12" s="608"/>
      <c r="D12" s="608"/>
      <c r="E12" s="608"/>
      <c r="F12" s="608"/>
      <c r="G12" s="608"/>
      <c r="H12" s="608"/>
      <c r="I12" s="608"/>
      <c r="J12" s="608"/>
      <c r="K12" s="608"/>
      <c r="L12" s="608"/>
      <c r="M12" s="608"/>
      <c r="N12" s="608"/>
      <c r="O12" s="608"/>
      <c r="P12" s="608"/>
      <c r="Q12" s="609"/>
      <c r="R12" s="610">
        <v>19748</v>
      </c>
      <c r="S12" s="611"/>
      <c r="T12" s="611"/>
      <c r="U12" s="611"/>
      <c r="V12" s="611"/>
      <c r="W12" s="611"/>
      <c r="X12" s="611"/>
      <c r="Y12" s="612"/>
      <c r="Z12" s="636">
        <v>0.1</v>
      </c>
      <c r="AA12" s="636"/>
      <c r="AB12" s="636"/>
      <c r="AC12" s="636"/>
      <c r="AD12" s="637">
        <v>19748</v>
      </c>
      <c r="AE12" s="637"/>
      <c r="AF12" s="637"/>
      <c r="AG12" s="637"/>
      <c r="AH12" s="637"/>
      <c r="AI12" s="637"/>
      <c r="AJ12" s="637"/>
      <c r="AK12" s="637"/>
      <c r="AL12" s="613">
        <v>0.1</v>
      </c>
      <c r="AM12" s="614"/>
      <c r="AN12" s="614"/>
      <c r="AO12" s="638"/>
      <c r="AP12" s="607" t="s">
        <v>243</v>
      </c>
      <c r="AQ12" s="608"/>
      <c r="AR12" s="608"/>
      <c r="AS12" s="608"/>
      <c r="AT12" s="608"/>
      <c r="AU12" s="608"/>
      <c r="AV12" s="608"/>
      <c r="AW12" s="608"/>
      <c r="AX12" s="608"/>
      <c r="AY12" s="608"/>
      <c r="AZ12" s="608"/>
      <c r="BA12" s="608"/>
      <c r="BB12" s="608"/>
      <c r="BC12" s="608"/>
      <c r="BD12" s="608"/>
      <c r="BE12" s="608"/>
      <c r="BF12" s="609"/>
      <c r="BG12" s="610">
        <v>4058584</v>
      </c>
      <c r="BH12" s="611"/>
      <c r="BI12" s="611"/>
      <c r="BJ12" s="611"/>
      <c r="BK12" s="611"/>
      <c r="BL12" s="611"/>
      <c r="BM12" s="611"/>
      <c r="BN12" s="612"/>
      <c r="BO12" s="636">
        <v>51.5</v>
      </c>
      <c r="BP12" s="636"/>
      <c r="BQ12" s="636"/>
      <c r="BR12" s="636"/>
      <c r="BS12" s="637" t="s">
        <v>126</v>
      </c>
      <c r="BT12" s="637"/>
      <c r="BU12" s="637"/>
      <c r="BV12" s="637"/>
      <c r="BW12" s="637"/>
      <c r="BX12" s="637"/>
      <c r="BY12" s="637"/>
      <c r="BZ12" s="637"/>
      <c r="CA12" s="637"/>
      <c r="CB12" s="682"/>
      <c r="CD12" s="607" t="s">
        <v>244</v>
      </c>
      <c r="CE12" s="608"/>
      <c r="CF12" s="608"/>
      <c r="CG12" s="608"/>
      <c r="CH12" s="608"/>
      <c r="CI12" s="608"/>
      <c r="CJ12" s="608"/>
      <c r="CK12" s="608"/>
      <c r="CL12" s="608"/>
      <c r="CM12" s="608"/>
      <c r="CN12" s="608"/>
      <c r="CO12" s="608"/>
      <c r="CP12" s="608"/>
      <c r="CQ12" s="609"/>
      <c r="CR12" s="610">
        <v>1722868</v>
      </c>
      <c r="CS12" s="611"/>
      <c r="CT12" s="611"/>
      <c r="CU12" s="611"/>
      <c r="CV12" s="611"/>
      <c r="CW12" s="611"/>
      <c r="CX12" s="611"/>
      <c r="CY12" s="612"/>
      <c r="CZ12" s="636">
        <v>4.7</v>
      </c>
      <c r="DA12" s="636"/>
      <c r="DB12" s="636"/>
      <c r="DC12" s="636"/>
      <c r="DD12" s="616">
        <v>259328</v>
      </c>
      <c r="DE12" s="611"/>
      <c r="DF12" s="611"/>
      <c r="DG12" s="611"/>
      <c r="DH12" s="611"/>
      <c r="DI12" s="611"/>
      <c r="DJ12" s="611"/>
      <c r="DK12" s="611"/>
      <c r="DL12" s="611"/>
      <c r="DM12" s="611"/>
      <c r="DN12" s="611"/>
      <c r="DO12" s="611"/>
      <c r="DP12" s="612"/>
      <c r="DQ12" s="616">
        <v>1547168</v>
      </c>
      <c r="DR12" s="611"/>
      <c r="DS12" s="611"/>
      <c r="DT12" s="611"/>
      <c r="DU12" s="611"/>
      <c r="DV12" s="611"/>
      <c r="DW12" s="611"/>
      <c r="DX12" s="611"/>
      <c r="DY12" s="611"/>
      <c r="DZ12" s="611"/>
      <c r="EA12" s="611"/>
      <c r="EB12" s="611"/>
      <c r="EC12" s="648"/>
    </row>
    <row r="13" spans="2:143" ht="11.25" customHeight="1" x14ac:dyDescent="0.15">
      <c r="B13" s="607" t="s">
        <v>245</v>
      </c>
      <c r="C13" s="608"/>
      <c r="D13" s="608"/>
      <c r="E13" s="608"/>
      <c r="F13" s="608"/>
      <c r="G13" s="608"/>
      <c r="H13" s="608"/>
      <c r="I13" s="608"/>
      <c r="J13" s="608"/>
      <c r="K13" s="608"/>
      <c r="L13" s="608"/>
      <c r="M13" s="608"/>
      <c r="N13" s="608"/>
      <c r="O13" s="608"/>
      <c r="P13" s="608"/>
      <c r="Q13" s="609"/>
      <c r="R13" s="610" t="s">
        <v>126</v>
      </c>
      <c r="S13" s="611"/>
      <c r="T13" s="611"/>
      <c r="U13" s="611"/>
      <c r="V13" s="611"/>
      <c r="W13" s="611"/>
      <c r="X13" s="611"/>
      <c r="Y13" s="612"/>
      <c r="Z13" s="636" t="s">
        <v>126</v>
      </c>
      <c r="AA13" s="636"/>
      <c r="AB13" s="636"/>
      <c r="AC13" s="636"/>
      <c r="AD13" s="637" t="s">
        <v>126</v>
      </c>
      <c r="AE13" s="637"/>
      <c r="AF13" s="637"/>
      <c r="AG13" s="637"/>
      <c r="AH13" s="637"/>
      <c r="AI13" s="637"/>
      <c r="AJ13" s="637"/>
      <c r="AK13" s="637"/>
      <c r="AL13" s="613" t="s">
        <v>126</v>
      </c>
      <c r="AM13" s="614"/>
      <c r="AN13" s="614"/>
      <c r="AO13" s="638"/>
      <c r="AP13" s="607" t="s">
        <v>246</v>
      </c>
      <c r="AQ13" s="608"/>
      <c r="AR13" s="608"/>
      <c r="AS13" s="608"/>
      <c r="AT13" s="608"/>
      <c r="AU13" s="608"/>
      <c r="AV13" s="608"/>
      <c r="AW13" s="608"/>
      <c r="AX13" s="608"/>
      <c r="AY13" s="608"/>
      <c r="AZ13" s="608"/>
      <c r="BA13" s="608"/>
      <c r="BB13" s="608"/>
      <c r="BC13" s="608"/>
      <c r="BD13" s="608"/>
      <c r="BE13" s="608"/>
      <c r="BF13" s="609"/>
      <c r="BG13" s="610">
        <v>4047355</v>
      </c>
      <c r="BH13" s="611"/>
      <c r="BI13" s="611"/>
      <c r="BJ13" s="611"/>
      <c r="BK13" s="611"/>
      <c r="BL13" s="611"/>
      <c r="BM13" s="611"/>
      <c r="BN13" s="612"/>
      <c r="BO13" s="636">
        <v>51.3</v>
      </c>
      <c r="BP13" s="636"/>
      <c r="BQ13" s="636"/>
      <c r="BR13" s="636"/>
      <c r="BS13" s="637" t="s">
        <v>126</v>
      </c>
      <c r="BT13" s="637"/>
      <c r="BU13" s="637"/>
      <c r="BV13" s="637"/>
      <c r="BW13" s="637"/>
      <c r="BX13" s="637"/>
      <c r="BY13" s="637"/>
      <c r="BZ13" s="637"/>
      <c r="CA13" s="637"/>
      <c r="CB13" s="682"/>
      <c r="CD13" s="607" t="s">
        <v>247</v>
      </c>
      <c r="CE13" s="608"/>
      <c r="CF13" s="608"/>
      <c r="CG13" s="608"/>
      <c r="CH13" s="608"/>
      <c r="CI13" s="608"/>
      <c r="CJ13" s="608"/>
      <c r="CK13" s="608"/>
      <c r="CL13" s="608"/>
      <c r="CM13" s="608"/>
      <c r="CN13" s="608"/>
      <c r="CO13" s="608"/>
      <c r="CP13" s="608"/>
      <c r="CQ13" s="609"/>
      <c r="CR13" s="610">
        <v>3432522</v>
      </c>
      <c r="CS13" s="611"/>
      <c r="CT13" s="611"/>
      <c r="CU13" s="611"/>
      <c r="CV13" s="611"/>
      <c r="CW13" s="611"/>
      <c r="CX13" s="611"/>
      <c r="CY13" s="612"/>
      <c r="CZ13" s="636">
        <v>9.3000000000000007</v>
      </c>
      <c r="DA13" s="636"/>
      <c r="DB13" s="636"/>
      <c r="DC13" s="636"/>
      <c r="DD13" s="616">
        <v>1229566</v>
      </c>
      <c r="DE13" s="611"/>
      <c r="DF13" s="611"/>
      <c r="DG13" s="611"/>
      <c r="DH13" s="611"/>
      <c r="DI13" s="611"/>
      <c r="DJ13" s="611"/>
      <c r="DK13" s="611"/>
      <c r="DL13" s="611"/>
      <c r="DM13" s="611"/>
      <c r="DN13" s="611"/>
      <c r="DO13" s="611"/>
      <c r="DP13" s="612"/>
      <c r="DQ13" s="616">
        <v>2318333</v>
      </c>
      <c r="DR13" s="611"/>
      <c r="DS13" s="611"/>
      <c r="DT13" s="611"/>
      <c r="DU13" s="611"/>
      <c r="DV13" s="611"/>
      <c r="DW13" s="611"/>
      <c r="DX13" s="611"/>
      <c r="DY13" s="611"/>
      <c r="DZ13" s="611"/>
      <c r="EA13" s="611"/>
      <c r="EB13" s="611"/>
      <c r="EC13" s="648"/>
    </row>
    <row r="14" spans="2:143" ht="11.25" customHeight="1" x14ac:dyDescent="0.15">
      <c r="B14" s="607" t="s">
        <v>248</v>
      </c>
      <c r="C14" s="608"/>
      <c r="D14" s="608"/>
      <c r="E14" s="608"/>
      <c r="F14" s="608"/>
      <c r="G14" s="608"/>
      <c r="H14" s="608"/>
      <c r="I14" s="608"/>
      <c r="J14" s="608"/>
      <c r="K14" s="608"/>
      <c r="L14" s="608"/>
      <c r="M14" s="608"/>
      <c r="N14" s="608"/>
      <c r="O14" s="608"/>
      <c r="P14" s="608"/>
      <c r="Q14" s="609"/>
      <c r="R14" s="610" t="s">
        <v>126</v>
      </c>
      <c r="S14" s="611"/>
      <c r="T14" s="611"/>
      <c r="U14" s="611"/>
      <c r="V14" s="611"/>
      <c r="W14" s="611"/>
      <c r="X14" s="611"/>
      <c r="Y14" s="612"/>
      <c r="Z14" s="636" t="s">
        <v>126</v>
      </c>
      <c r="AA14" s="636"/>
      <c r="AB14" s="636"/>
      <c r="AC14" s="636"/>
      <c r="AD14" s="637" t="s">
        <v>126</v>
      </c>
      <c r="AE14" s="637"/>
      <c r="AF14" s="637"/>
      <c r="AG14" s="637"/>
      <c r="AH14" s="637"/>
      <c r="AI14" s="637"/>
      <c r="AJ14" s="637"/>
      <c r="AK14" s="637"/>
      <c r="AL14" s="613" t="s">
        <v>126</v>
      </c>
      <c r="AM14" s="614"/>
      <c r="AN14" s="614"/>
      <c r="AO14" s="638"/>
      <c r="AP14" s="607" t="s">
        <v>249</v>
      </c>
      <c r="AQ14" s="608"/>
      <c r="AR14" s="608"/>
      <c r="AS14" s="608"/>
      <c r="AT14" s="608"/>
      <c r="AU14" s="608"/>
      <c r="AV14" s="608"/>
      <c r="AW14" s="608"/>
      <c r="AX14" s="608"/>
      <c r="AY14" s="608"/>
      <c r="AZ14" s="608"/>
      <c r="BA14" s="608"/>
      <c r="BB14" s="608"/>
      <c r="BC14" s="608"/>
      <c r="BD14" s="608"/>
      <c r="BE14" s="608"/>
      <c r="BF14" s="609"/>
      <c r="BG14" s="610">
        <v>274524</v>
      </c>
      <c r="BH14" s="611"/>
      <c r="BI14" s="611"/>
      <c r="BJ14" s="611"/>
      <c r="BK14" s="611"/>
      <c r="BL14" s="611"/>
      <c r="BM14" s="611"/>
      <c r="BN14" s="612"/>
      <c r="BO14" s="636">
        <v>3.5</v>
      </c>
      <c r="BP14" s="636"/>
      <c r="BQ14" s="636"/>
      <c r="BR14" s="636"/>
      <c r="BS14" s="637" t="s">
        <v>126</v>
      </c>
      <c r="BT14" s="637"/>
      <c r="BU14" s="637"/>
      <c r="BV14" s="637"/>
      <c r="BW14" s="637"/>
      <c r="BX14" s="637"/>
      <c r="BY14" s="637"/>
      <c r="BZ14" s="637"/>
      <c r="CA14" s="637"/>
      <c r="CB14" s="682"/>
      <c r="CD14" s="607" t="s">
        <v>250</v>
      </c>
      <c r="CE14" s="608"/>
      <c r="CF14" s="608"/>
      <c r="CG14" s="608"/>
      <c r="CH14" s="608"/>
      <c r="CI14" s="608"/>
      <c r="CJ14" s="608"/>
      <c r="CK14" s="608"/>
      <c r="CL14" s="608"/>
      <c r="CM14" s="608"/>
      <c r="CN14" s="608"/>
      <c r="CO14" s="608"/>
      <c r="CP14" s="608"/>
      <c r="CQ14" s="609"/>
      <c r="CR14" s="610">
        <v>1031301</v>
      </c>
      <c r="CS14" s="611"/>
      <c r="CT14" s="611"/>
      <c r="CU14" s="611"/>
      <c r="CV14" s="611"/>
      <c r="CW14" s="611"/>
      <c r="CX14" s="611"/>
      <c r="CY14" s="612"/>
      <c r="CZ14" s="636">
        <v>2.8</v>
      </c>
      <c r="DA14" s="636"/>
      <c r="DB14" s="636"/>
      <c r="DC14" s="636"/>
      <c r="DD14" s="616">
        <v>79632</v>
      </c>
      <c r="DE14" s="611"/>
      <c r="DF14" s="611"/>
      <c r="DG14" s="611"/>
      <c r="DH14" s="611"/>
      <c r="DI14" s="611"/>
      <c r="DJ14" s="611"/>
      <c r="DK14" s="611"/>
      <c r="DL14" s="611"/>
      <c r="DM14" s="611"/>
      <c r="DN14" s="611"/>
      <c r="DO14" s="611"/>
      <c r="DP14" s="612"/>
      <c r="DQ14" s="616">
        <v>869358</v>
      </c>
      <c r="DR14" s="611"/>
      <c r="DS14" s="611"/>
      <c r="DT14" s="611"/>
      <c r="DU14" s="611"/>
      <c r="DV14" s="611"/>
      <c r="DW14" s="611"/>
      <c r="DX14" s="611"/>
      <c r="DY14" s="611"/>
      <c r="DZ14" s="611"/>
      <c r="EA14" s="611"/>
      <c r="EB14" s="611"/>
      <c r="EC14" s="648"/>
    </row>
    <row r="15" spans="2:143" ht="11.25" customHeight="1" x14ac:dyDescent="0.15">
      <c r="B15" s="607" t="s">
        <v>251</v>
      </c>
      <c r="C15" s="608"/>
      <c r="D15" s="608"/>
      <c r="E15" s="608"/>
      <c r="F15" s="608"/>
      <c r="G15" s="608"/>
      <c r="H15" s="608"/>
      <c r="I15" s="608"/>
      <c r="J15" s="608"/>
      <c r="K15" s="608"/>
      <c r="L15" s="608"/>
      <c r="M15" s="608"/>
      <c r="N15" s="608"/>
      <c r="O15" s="608"/>
      <c r="P15" s="608"/>
      <c r="Q15" s="609"/>
      <c r="R15" s="610" t="s">
        <v>126</v>
      </c>
      <c r="S15" s="611"/>
      <c r="T15" s="611"/>
      <c r="U15" s="611"/>
      <c r="V15" s="611"/>
      <c r="W15" s="611"/>
      <c r="X15" s="611"/>
      <c r="Y15" s="612"/>
      <c r="Z15" s="636" t="s">
        <v>126</v>
      </c>
      <c r="AA15" s="636"/>
      <c r="AB15" s="636"/>
      <c r="AC15" s="636"/>
      <c r="AD15" s="637" t="s">
        <v>126</v>
      </c>
      <c r="AE15" s="637"/>
      <c r="AF15" s="637"/>
      <c r="AG15" s="637"/>
      <c r="AH15" s="637"/>
      <c r="AI15" s="637"/>
      <c r="AJ15" s="637"/>
      <c r="AK15" s="637"/>
      <c r="AL15" s="613" t="s">
        <v>126</v>
      </c>
      <c r="AM15" s="614"/>
      <c r="AN15" s="614"/>
      <c r="AO15" s="638"/>
      <c r="AP15" s="607" t="s">
        <v>252</v>
      </c>
      <c r="AQ15" s="608"/>
      <c r="AR15" s="608"/>
      <c r="AS15" s="608"/>
      <c r="AT15" s="608"/>
      <c r="AU15" s="608"/>
      <c r="AV15" s="608"/>
      <c r="AW15" s="608"/>
      <c r="AX15" s="608"/>
      <c r="AY15" s="608"/>
      <c r="AZ15" s="608"/>
      <c r="BA15" s="608"/>
      <c r="BB15" s="608"/>
      <c r="BC15" s="608"/>
      <c r="BD15" s="608"/>
      <c r="BE15" s="608"/>
      <c r="BF15" s="609"/>
      <c r="BG15" s="610">
        <v>382239</v>
      </c>
      <c r="BH15" s="611"/>
      <c r="BI15" s="611"/>
      <c r="BJ15" s="611"/>
      <c r="BK15" s="611"/>
      <c r="BL15" s="611"/>
      <c r="BM15" s="611"/>
      <c r="BN15" s="612"/>
      <c r="BO15" s="636">
        <v>4.8</v>
      </c>
      <c r="BP15" s="636"/>
      <c r="BQ15" s="636"/>
      <c r="BR15" s="636"/>
      <c r="BS15" s="637" t="s">
        <v>126</v>
      </c>
      <c r="BT15" s="637"/>
      <c r="BU15" s="637"/>
      <c r="BV15" s="637"/>
      <c r="BW15" s="637"/>
      <c r="BX15" s="637"/>
      <c r="BY15" s="637"/>
      <c r="BZ15" s="637"/>
      <c r="CA15" s="637"/>
      <c r="CB15" s="682"/>
      <c r="CD15" s="607" t="s">
        <v>253</v>
      </c>
      <c r="CE15" s="608"/>
      <c r="CF15" s="608"/>
      <c r="CG15" s="608"/>
      <c r="CH15" s="608"/>
      <c r="CI15" s="608"/>
      <c r="CJ15" s="608"/>
      <c r="CK15" s="608"/>
      <c r="CL15" s="608"/>
      <c r="CM15" s="608"/>
      <c r="CN15" s="608"/>
      <c r="CO15" s="608"/>
      <c r="CP15" s="608"/>
      <c r="CQ15" s="609"/>
      <c r="CR15" s="610">
        <v>3791195</v>
      </c>
      <c r="CS15" s="611"/>
      <c r="CT15" s="611"/>
      <c r="CU15" s="611"/>
      <c r="CV15" s="611"/>
      <c r="CW15" s="611"/>
      <c r="CX15" s="611"/>
      <c r="CY15" s="612"/>
      <c r="CZ15" s="636">
        <v>10.3</v>
      </c>
      <c r="DA15" s="636"/>
      <c r="DB15" s="636"/>
      <c r="DC15" s="636"/>
      <c r="DD15" s="616">
        <v>848466</v>
      </c>
      <c r="DE15" s="611"/>
      <c r="DF15" s="611"/>
      <c r="DG15" s="611"/>
      <c r="DH15" s="611"/>
      <c r="DI15" s="611"/>
      <c r="DJ15" s="611"/>
      <c r="DK15" s="611"/>
      <c r="DL15" s="611"/>
      <c r="DM15" s="611"/>
      <c r="DN15" s="611"/>
      <c r="DO15" s="611"/>
      <c r="DP15" s="612"/>
      <c r="DQ15" s="616">
        <v>2628333</v>
      </c>
      <c r="DR15" s="611"/>
      <c r="DS15" s="611"/>
      <c r="DT15" s="611"/>
      <c r="DU15" s="611"/>
      <c r="DV15" s="611"/>
      <c r="DW15" s="611"/>
      <c r="DX15" s="611"/>
      <c r="DY15" s="611"/>
      <c r="DZ15" s="611"/>
      <c r="EA15" s="611"/>
      <c r="EB15" s="611"/>
      <c r="EC15" s="648"/>
    </row>
    <row r="16" spans="2:143" ht="11.25" customHeight="1" x14ac:dyDescent="0.15">
      <c r="B16" s="607" t="s">
        <v>254</v>
      </c>
      <c r="C16" s="608"/>
      <c r="D16" s="608"/>
      <c r="E16" s="608"/>
      <c r="F16" s="608"/>
      <c r="G16" s="608"/>
      <c r="H16" s="608"/>
      <c r="I16" s="608"/>
      <c r="J16" s="608"/>
      <c r="K16" s="608"/>
      <c r="L16" s="608"/>
      <c r="M16" s="608"/>
      <c r="N16" s="608"/>
      <c r="O16" s="608"/>
      <c r="P16" s="608"/>
      <c r="Q16" s="609"/>
      <c r="R16" s="610">
        <v>52777</v>
      </c>
      <c r="S16" s="611"/>
      <c r="T16" s="611"/>
      <c r="U16" s="611"/>
      <c r="V16" s="611"/>
      <c r="W16" s="611"/>
      <c r="X16" s="611"/>
      <c r="Y16" s="612"/>
      <c r="Z16" s="636">
        <v>0.1</v>
      </c>
      <c r="AA16" s="636"/>
      <c r="AB16" s="636"/>
      <c r="AC16" s="636"/>
      <c r="AD16" s="637">
        <v>52777</v>
      </c>
      <c r="AE16" s="637"/>
      <c r="AF16" s="637"/>
      <c r="AG16" s="637"/>
      <c r="AH16" s="637"/>
      <c r="AI16" s="637"/>
      <c r="AJ16" s="637"/>
      <c r="AK16" s="637"/>
      <c r="AL16" s="613">
        <v>0.3</v>
      </c>
      <c r="AM16" s="614"/>
      <c r="AN16" s="614"/>
      <c r="AO16" s="638"/>
      <c r="AP16" s="607" t="s">
        <v>255</v>
      </c>
      <c r="AQ16" s="608"/>
      <c r="AR16" s="608"/>
      <c r="AS16" s="608"/>
      <c r="AT16" s="608"/>
      <c r="AU16" s="608"/>
      <c r="AV16" s="608"/>
      <c r="AW16" s="608"/>
      <c r="AX16" s="608"/>
      <c r="AY16" s="608"/>
      <c r="AZ16" s="608"/>
      <c r="BA16" s="608"/>
      <c r="BB16" s="608"/>
      <c r="BC16" s="608"/>
      <c r="BD16" s="608"/>
      <c r="BE16" s="608"/>
      <c r="BF16" s="609"/>
      <c r="BG16" s="610" t="s">
        <v>126</v>
      </c>
      <c r="BH16" s="611"/>
      <c r="BI16" s="611"/>
      <c r="BJ16" s="611"/>
      <c r="BK16" s="611"/>
      <c r="BL16" s="611"/>
      <c r="BM16" s="611"/>
      <c r="BN16" s="612"/>
      <c r="BO16" s="636" t="s">
        <v>126</v>
      </c>
      <c r="BP16" s="636"/>
      <c r="BQ16" s="636"/>
      <c r="BR16" s="636"/>
      <c r="BS16" s="637" t="s">
        <v>126</v>
      </c>
      <c r="BT16" s="637"/>
      <c r="BU16" s="637"/>
      <c r="BV16" s="637"/>
      <c r="BW16" s="637"/>
      <c r="BX16" s="637"/>
      <c r="BY16" s="637"/>
      <c r="BZ16" s="637"/>
      <c r="CA16" s="637"/>
      <c r="CB16" s="682"/>
      <c r="CD16" s="607" t="s">
        <v>256</v>
      </c>
      <c r="CE16" s="608"/>
      <c r="CF16" s="608"/>
      <c r="CG16" s="608"/>
      <c r="CH16" s="608"/>
      <c r="CI16" s="608"/>
      <c r="CJ16" s="608"/>
      <c r="CK16" s="608"/>
      <c r="CL16" s="608"/>
      <c r="CM16" s="608"/>
      <c r="CN16" s="608"/>
      <c r="CO16" s="608"/>
      <c r="CP16" s="608"/>
      <c r="CQ16" s="609"/>
      <c r="CR16" s="610">
        <v>838</v>
      </c>
      <c r="CS16" s="611"/>
      <c r="CT16" s="611"/>
      <c r="CU16" s="611"/>
      <c r="CV16" s="611"/>
      <c r="CW16" s="611"/>
      <c r="CX16" s="611"/>
      <c r="CY16" s="612"/>
      <c r="CZ16" s="636">
        <v>0</v>
      </c>
      <c r="DA16" s="636"/>
      <c r="DB16" s="636"/>
      <c r="DC16" s="636"/>
      <c r="DD16" s="616" t="s">
        <v>126</v>
      </c>
      <c r="DE16" s="611"/>
      <c r="DF16" s="611"/>
      <c r="DG16" s="611"/>
      <c r="DH16" s="611"/>
      <c r="DI16" s="611"/>
      <c r="DJ16" s="611"/>
      <c r="DK16" s="611"/>
      <c r="DL16" s="611"/>
      <c r="DM16" s="611"/>
      <c r="DN16" s="611"/>
      <c r="DO16" s="611"/>
      <c r="DP16" s="612"/>
      <c r="DQ16" s="616">
        <v>838</v>
      </c>
      <c r="DR16" s="611"/>
      <c r="DS16" s="611"/>
      <c r="DT16" s="611"/>
      <c r="DU16" s="611"/>
      <c r="DV16" s="611"/>
      <c r="DW16" s="611"/>
      <c r="DX16" s="611"/>
      <c r="DY16" s="611"/>
      <c r="DZ16" s="611"/>
      <c r="EA16" s="611"/>
      <c r="EB16" s="611"/>
      <c r="EC16" s="648"/>
    </row>
    <row r="17" spans="2:133" ht="11.25" customHeight="1" x14ac:dyDescent="0.15">
      <c r="B17" s="607" t="s">
        <v>257</v>
      </c>
      <c r="C17" s="608"/>
      <c r="D17" s="608"/>
      <c r="E17" s="608"/>
      <c r="F17" s="608"/>
      <c r="G17" s="608"/>
      <c r="H17" s="608"/>
      <c r="I17" s="608"/>
      <c r="J17" s="608"/>
      <c r="K17" s="608"/>
      <c r="L17" s="608"/>
      <c r="M17" s="608"/>
      <c r="N17" s="608"/>
      <c r="O17" s="608"/>
      <c r="P17" s="608"/>
      <c r="Q17" s="609"/>
      <c r="R17" s="610">
        <v>113100</v>
      </c>
      <c r="S17" s="611"/>
      <c r="T17" s="611"/>
      <c r="U17" s="611"/>
      <c r="V17" s="611"/>
      <c r="W17" s="611"/>
      <c r="X17" s="611"/>
      <c r="Y17" s="612"/>
      <c r="Z17" s="636">
        <v>0.3</v>
      </c>
      <c r="AA17" s="636"/>
      <c r="AB17" s="636"/>
      <c r="AC17" s="636"/>
      <c r="AD17" s="637">
        <v>113100</v>
      </c>
      <c r="AE17" s="637"/>
      <c r="AF17" s="637"/>
      <c r="AG17" s="637"/>
      <c r="AH17" s="637"/>
      <c r="AI17" s="637"/>
      <c r="AJ17" s="637"/>
      <c r="AK17" s="637"/>
      <c r="AL17" s="613">
        <v>0.5</v>
      </c>
      <c r="AM17" s="614"/>
      <c r="AN17" s="614"/>
      <c r="AO17" s="638"/>
      <c r="AP17" s="607" t="s">
        <v>258</v>
      </c>
      <c r="AQ17" s="608"/>
      <c r="AR17" s="608"/>
      <c r="AS17" s="608"/>
      <c r="AT17" s="608"/>
      <c r="AU17" s="608"/>
      <c r="AV17" s="608"/>
      <c r="AW17" s="608"/>
      <c r="AX17" s="608"/>
      <c r="AY17" s="608"/>
      <c r="AZ17" s="608"/>
      <c r="BA17" s="608"/>
      <c r="BB17" s="608"/>
      <c r="BC17" s="608"/>
      <c r="BD17" s="608"/>
      <c r="BE17" s="608"/>
      <c r="BF17" s="609"/>
      <c r="BG17" s="610" t="s">
        <v>126</v>
      </c>
      <c r="BH17" s="611"/>
      <c r="BI17" s="611"/>
      <c r="BJ17" s="611"/>
      <c r="BK17" s="611"/>
      <c r="BL17" s="611"/>
      <c r="BM17" s="611"/>
      <c r="BN17" s="612"/>
      <c r="BO17" s="636" t="s">
        <v>126</v>
      </c>
      <c r="BP17" s="636"/>
      <c r="BQ17" s="636"/>
      <c r="BR17" s="636"/>
      <c r="BS17" s="637" t="s">
        <v>126</v>
      </c>
      <c r="BT17" s="637"/>
      <c r="BU17" s="637"/>
      <c r="BV17" s="637"/>
      <c r="BW17" s="637"/>
      <c r="BX17" s="637"/>
      <c r="BY17" s="637"/>
      <c r="BZ17" s="637"/>
      <c r="CA17" s="637"/>
      <c r="CB17" s="682"/>
      <c r="CD17" s="607" t="s">
        <v>259</v>
      </c>
      <c r="CE17" s="608"/>
      <c r="CF17" s="608"/>
      <c r="CG17" s="608"/>
      <c r="CH17" s="608"/>
      <c r="CI17" s="608"/>
      <c r="CJ17" s="608"/>
      <c r="CK17" s="608"/>
      <c r="CL17" s="608"/>
      <c r="CM17" s="608"/>
      <c r="CN17" s="608"/>
      <c r="CO17" s="608"/>
      <c r="CP17" s="608"/>
      <c r="CQ17" s="609"/>
      <c r="CR17" s="610">
        <v>5180643</v>
      </c>
      <c r="CS17" s="611"/>
      <c r="CT17" s="611"/>
      <c r="CU17" s="611"/>
      <c r="CV17" s="611"/>
      <c r="CW17" s="611"/>
      <c r="CX17" s="611"/>
      <c r="CY17" s="612"/>
      <c r="CZ17" s="636">
        <v>14.1</v>
      </c>
      <c r="DA17" s="636"/>
      <c r="DB17" s="636"/>
      <c r="DC17" s="636"/>
      <c r="DD17" s="616" t="s">
        <v>126</v>
      </c>
      <c r="DE17" s="611"/>
      <c r="DF17" s="611"/>
      <c r="DG17" s="611"/>
      <c r="DH17" s="611"/>
      <c r="DI17" s="611"/>
      <c r="DJ17" s="611"/>
      <c r="DK17" s="611"/>
      <c r="DL17" s="611"/>
      <c r="DM17" s="611"/>
      <c r="DN17" s="611"/>
      <c r="DO17" s="611"/>
      <c r="DP17" s="612"/>
      <c r="DQ17" s="616">
        <v>5057323</v>
      </c>
      <c r="DR17" s="611"/>
      <c r="DS17" s="611"/>
      <c r="DT17" s="611"/>
      <c r="DU17" s="611"/>
      <c r="DV17" s="611"/>
      <c r="DW17" s="611"/>
      <c r="DX17" s="611"/>
      <c r="DY17" s="611"/>
      <c r="DZ17" s="611"/>
      <c r="EA17" s="611"/>
      <c r="EB17" s="611"/>
      <c r="EC17" s="648"/>
    </row>
    <row r="18" spans="2:133" ht="11.25" customHeight="1" x14ac:dyDescent="0.15">
      <c r="B18" s="607" t="s">
        <v>260</v>
      </c>
      <c r="C18" s="608"/>
      <c r="D18" s="608"/>
      <c r="E18" s="608"/>
      <c r="F18" s="608"/>
      <c r="G18" s="608"/>
      <c r="H18" s="608"/>
      <c r="I18" s="608"/>
      <c r="J18" s="608"/>
      <c r="K18" s="608"/>
      <c r="L18" s="608"/>
      <c r="M18" s="608"/>
      <c r="N18" s="608"/>
      <c r="O18" s="608"/>
      <c r="P18" s="608"/>
      <c r="Q18" s="609"/>
      <c r="R18" s="610">
        <v>173621</v>
      </c>
      <c r="S18" s="611"/>
      <c r="T18" s="611"/>
      <c r="U18" s="611"/>
      <c r="V18" s="611"/>
      <c r="W18" s="611"/>
      <c r="X18" s="611"/>
      <c r="Y18" s="612"/>
      <c r="Z18" s="636">
        <v>0.4</v>
      </c>
      <c r="AA18" s="636"/>
      <c r="AB18" s="636"/>
      <c r="AC18" s="636"/>
      <c r="AD18" s="637">
        <v>173621</v>
      </c>
      <c r="AE18" s="637"/>
      <c r="AF18" s="637"/>
      <c r="AG18" s="637"/>
      <c r="AH18" s="637"/>
      <c r="AI18" s="637"/>
      <c r="AJ18" s="637"/>
      <c r="AK18" s="637"/>
      <c r="AL18" s="613">
        <v>0.80000001192092896</v>
      </c>
      <c r="AM18" s="614"/>
      <c r="AN18" s="614"/>
      <c r="AO18" s="638"/>
      <c r="AP18" s="607" t="s">
        <v>261</v>
      </c>
      <c r="AQ18" s="608"/>
      <c r="AR18" s="608"/>
      <c r="AS18" s="608"/>
      <c r="AT18" s="608"/>
      <c r="AU18" s="608"/>
      <c r="AV18" s="608"/>
      <c r="AW18" s="608"/>
      <c r="AX18" s="608"/>
      <c r="AY18" s="608"/>
      <c r="AZ18" s="608"/>
      <c r="BA18" s="608"/>
      <c r="BB18" s="608"/>
      <c r="BC18" s="608"/>
      <c r="BD18" s="608"/>
      <c r="BE18" s="608"/>
      <c r="BF18" s="609"/>
      <c r="BG18" s="610" t="s">
        <v>126</v>
      </c>
      <c r="BH18" s="611"/>
      <c r="BI18" s="611"/>
      <c r="BJ18" s="611"/>
      <c r="BK18" s="611"/>
      <c r="BL18" s="611"/>
      <c r="BM18" s="611"/>
      <c r="BN18" s="612"/>
      <c r="BO18" s="636" t="s">
        <v>126</v>
      </c>
      <c r="BP18" s="636"/>
      <c r="BQ18" s="636"/>
      <c r="BR18" s="636"/>
      <c r="BS18" s="637" t="s">
        <v>126</v>
      </c>
      <c r="BT18" s="637"/>
      <c r="BU18" s="637"/>
      <c r="BV18" s="637"/>
      <c r="BW18" s="637"/>
      <c r="BX18" s="637"/>
      <c r="BY18" s="637"/>
      <c r="BZ18" s="637"/>
      <c r="CA18" s="637"/>
      <c r="CB18" s="682"/>
      <c r="CD18" s="607" t="s">
        <v>262</v>
      </c>
      <c r="CE18" s="608"/>
      <c r="CF18" s="608"/>
      <c r="CG18" s="608"/>
      <c r="CH18" s="608"/>
      <c r="CI18" s="608"/>
      <c r="CJ18" s="608"/>
      <c r="CK18" s="608"/>
      <c r="CL18" s="608"/>
      <c r="CM18" s="608"/>
      <c r="CN18" s="608"/>
      <c r="CO18" s="608"/>
      <c r="CP18" s="608"/>
      <c r="CQ18" s="609"/>
      <c r="CR18" s="610" t="s">
        <v>126</v>
      </c>
      <c r="CS18" s="611"/>
      <c r="CT18" s="611"/>
      <c r="CU18" s="611"/>
      <c r="CV18" s="611"/>
      <c r="CW18" s="611"/>
      <c r="CX18" s="611"/>
      <c r="CY18" s="612"/>
      <c r="CZ18" s="636" t="s">
        <v>126</v>
      </c>
      <c r="DA18" s="636"/>
      <c r="DB18" s="636"/>
      <c r="DC18" s="636"/>
      <c r="DD18" s="616" t="s">
        <v>126</v>
      </c>
      <c r="DE18" s="611"/>
      <c r="DF18" s="611"/>
      <c r="DG18" s="611"/>
      <c r="DH18" s="611"/>
      <c r="DI18" s="611"/>
      <c r="DJ18" s="611"/>
      <c r="DK18" s="611"/>
      <c r="DL18" s="611"/>
      <c r="DM18" s="611"/>
      <c r="DN18" s="611"/>
      <c r="DO18" s="611"/>
      <c r="DP18" s="612"/>
      <c r="DQ18" s="616" t="s">
        <v>126</v>
      </c>
      <c r="DR18" s="611"/>
      <c r="DS18" s="611"/>
      <c r="DT18" s="611"/>
      <c r="DU18" s="611"/>
      <c r="DV18" s="611"/>
      <c r="DW18" s="611"/>
      <c r="DX18" s="611"/>
      <c r="DY18" s="611"/>
      <c r="DZ18" s="611"/>
      <c r="EA18" s="611"/>
      <c r="EB18" s="611"/>
      <c r="EC18" s="648"/>
    </row>
    <row r="19" spans="2:133" ht="11.25" customHeight="1" x14ac:dyDescent="0.15">
      <c r="B19" s="607" t="s">
        <v>263</v>
      </c>
      <c r="C19" s="608"/>
      <c r="D19" s="608"/>
      <c r="E19" s="608"/>
      <c r="F19" s="608"/>
      <c r="G19" s="608"/>
      <c r="H19" s="608"/>
      <c r="I19" s="608"/>
      <c r="J19" s="608"/>
      <c r="K19" s="608"/>
      <c r="L19" s="608"/>
      <c r="M19" s="608"/>
      <c r="N19" s="608"/>
      <c r="O19" s="608"/>
      <c r="P19" s="608"/>
      <c r="Q19" s="609"/>
      <c r="R19" s="610">
        <v>47600</v>
      </c>
      <c r="S19" s="611"/>
      <c r="T19" s="611"/>
      <c r="U19" s="611"/>
      <c r="V19" s="611"/>
      <c r="W19" s="611"/>
      <c r="X19" s="611"/>
      <c r="Y19" s="612"/>
      <c r="Z19" s="636">
        <v>0.1</v>
      </c>
      <c r="AA19" s="636"/>
      <c r="AB19" s="636"/>
      <c r="AC19" s="636"/>
      <c r="AD19" s="637">
        <v>47600</v>
      </c>
      <c r="AE19" s="637"/>
      <c r="AF19" s="637"/>
      <c r="AG19" s="637"/>
      <c r="AH19" s="637"/>
      <c r="AI19" s="637"/>
      <c r="AJ19" s="637"/>
      <c r="AK19" s="637"/>
      <c r="AL19" s="613">
        <v>0.2</v>
      </c>
      <c r="AM19" s="614"/>
      <c r="AN19" s="614"/>
      <c r="AO19" s="638"/>
      <c r="AP19" s="607" t="s">
        <v>264</v>
      </c>
      <c r="AQ19" s="608"/>
      <c r="AR19" s="608"/>
      <c r="AS19" s="608"/>
      <c r="AT19" s="608"/>
      <c r="AU19" s="608"/>
      <c r="AV19" s="608"/>
      <c r="AW19" s="608"/>
      <c r="AX19" s="608"/>
      <c r="AY19" s="608"/>
      <c r="AZ19" s="608"/>
      <c r="BA19" s="608"/>
      <c r="BB19" s="608"/>
      <c r="BC19" s="608"/>
      <c r="BD19" s="608"/>
      <c r="BE19" s="608"/>
      <c r="BF19" s="609"/>
      <c r="BG19" s="610">
        <v>155</v>
      </c>
      <c r="BH19" s="611"/>
      <c r="BI19" s="611"/>
      <c r="BJ19" s="611"/>
      <c r="BK19" s="611"/>
      <c r="BL19" s="611"/>
      <c r="BM19" s="611"/>
      <c r="BN19" s="612"/>
      <c r="BO19" s="636">
        <v>0</v>
      </c>
      <c r="BP19" s="636"/>
      <c r="BQ19" s="636"/>
      <c r="BR19" s="636"/>
      <c r="BS19" s="637" t="s">
        <v>126</v>
      </c>
      <c r="BT19" s="637"/>
      <c r="BU19" s="637"/>
      <c r="BV19" s="637"/>
      <c r="BW19" s="637"/>
      <c r="BX19" s="637"/>
      <c r="BY19" s="637"/>
      <c r="BZ19" s="637"/>
      <c r="CA19" s="637"/>
      <c r="CB19" s="682"/>
      <c r="CD19" s="607" t="s">
        <v>265</v>
      </c>
      <c r="CE19" s="608"/>
      <c r="CF19" s="608"/>
      <c r="CG19" s="608"/>
      <c r="CH19" s="608"/>
      <c r="CI19" s="608"/>
      <c r="CJ19" s="608"/>
      <c r="CK19" s="608"/>
      <c r="CL19" s="608"/>
      <c r="CM19" s="608"/>
      <c r="CN19" s="608"/>
      <c r="CO19" s="608"/>
      <c r="CP19" s="608"/>
      <c r="CQ19" s="609"/>
      <c r="CR19" s="610" t="s">
        <v>126</v>
      </c>
      <c r="CS19" s="611"/>
      <c r="CT19" s="611"/>
      <c r="CU19" s="611"/>
      <c r="CV19" s="611"/>
      <c r="CW19" s="611"/>
      <c r="CX19" s="611"/>
      <c r="CY19" s="612"/>
      <c r="CZ19" s="636" t="s">
        <v>126</v>
      </c>
      <c r="DA19" s="636"/>
      <c r="DB19" s="636"/>
      <c r="DC19" s="636"/>
      <c r="DD19" s="616" t="s">
        <v>126</v>
      </c>
      <c r="DE19" s="611"/>
      <c r="DF19" s="611"/>
      <c r="DG19" s="611"/>
      <c r="DH19" s="611"/>
      <c r="DI19" s="611"/>
      <c r="DJ19" s="611"/>
      <c r="DK19" s="611"/>
      <c r="DL19" s="611"/>
      <c r="DM19" s="611"/>
      <c r="DN19" s="611"/>
      <c r="DO19" s="611"/>
      <c r="DP19" s="612"/>
      <c r="DQ19" s="616" t="s">
        <v>126</v>
      </c>
      <c r="DR19" s="611"/>
      <c r="DS19" s="611"/>
      <c r="DT19" s="611"/>
      <c r="DU19" s="611"/>
      <c r="DV19" s="611"/>
      <c r="DW19" s="611"/>
      <c r="DX19" s="611"/>
      <c r="DY19" s="611"/>
      <c r="DZ19" s="611"/>
      <c r="EA19" s="611"/>
      <c r="EB19" s="611"/>
      <c r="EC19" s="648"/>
    </row>
    <row r="20" spans="2:133" ht="11.25" customHeight="1" x14ac:dyDescent="0.15">
      <c r="B20" s="607" t="s">
        <v>266</v>
      </c>
      <c r="C20" s="608"/>
      <c r="D20" s="608"/>
      <c r="E20" s="608"/>
      <c r="F20" s="608"/>
      <c r="G20" s="608"/>
      <c r="H20" s="608"/>
      <c r="I20" s="608"/>
      <c r="J20" s="608"/>
      <c r="K20" s="608"/>
      <c r="L20" s="608"/>
      <c r="M20" s="608"/>
      <c r="N20" s="608"/>
      <c r="O20" s="608"/>
      <c r="P20" s="608"/>
      <c r="Q20" s="609"/>
      <c r="R20" s="610">
        <v>14716</v>
      </c>
      <c r="S20" s="611"/>
      <c r="T20" s="611"/>
      <c r="U20" s="611"/>
      <c r="V20" s="611"/>
      <c r="W20" s="611"/>
      <c r="X20" s="611"/>
      <c r="Y20" s="612"/>
      <c r="Z20" s="636">
        <v>0</v>
      </c>
      <c r="AA20" s="636"/>
      <c r="AB20" s="636"/>
      <c r="AC20" s="636"/>
      <c r="AD20" s="637">
        <v>14716</v>
      </c>
      <c r="AE20" s="637"/>
      <c r="AF20" s="637"/>
      <c r="AG20" s="637"/>
      <c r="AH20" s="637"/>
      <c r="AI20" s="637"/>
      <c r="AJ20" s="637"/>
      <c r="AK20" s="637"/>
      <c r="AL20" s="613">
        <v>0.1</v>
      </c>
      <c r="AM20" s="614"/>
      <c r="AN20" s="614"/>
      <c r="AO20" s="638"/>
      <c r="AP20" s="607" t="s">
        <v>267</v>
      </c>
      <c r="AQ20" s="608"/>
      <c r="AR20" s="608"/>
      <c r="AS20" s="608"/>
      <c r="AT20" s="608"/>
      <c r="AU20" s="608"/>
      <c r="AV20" s="608"/>
      <c r="AW20" s="608"/>
      <c r="AX20" s="608"/>
      <c r="AY20" s="608"/>
      <c r="AZ20" s="608"/>
      <c r="BA20" s="608"/>
      <c r="BB20" s="608"/>
      <c r="BC20" s="608"/>
      <c r="BD20" s="608"/>
      <c r="BE20" s="608"/>
      <c r="BF20" s="609"/>
      <c r="BG20" s="610">
        <v>155</v>
      </c>
      <c r="BH20" s="611"/>
      <c r="BI20" s="611"/>
      <c r="BJ20" s="611"/>
      <c r="BK20" s="611"/>
      <c r="BL20" s="611"/>
      <c r="BM20" s="611"/>
      <c r="BN20" s="612"/>
      <c r="BO20" s="636">
        <v>0</v>
      </c>
      <c r="BP20" s="636"/>
      <c r="BQ20" s="636"/>
      <c r="BR20" s="636"/>
      <c r="BS20" s="637" t="s">
        <v>126</v>
      </c>
      <c r="BT20" s="637"/>
      <c r="BU20" s="637"/>
      <c r="BV20" s="637"/>
      <c r="BW20" s="637"/>
      <c r="BX20" s="637"/>
      <c r="BY20" s="637"/>
      <c r="BZ20" s="637"/>
      <c r="CA20" s="637"/>
      <c r="CB20" s="682"/>
      <c r="CD20" s="607" t="s">
        <v>268</v>
      </c>
      <c r="CE20" s="608"/>
      <c r="CF20" s="608"/>
      <c r="CG20" s="608"/>
      <c r="CH20" s="608"/>
      <c r="CI20" s="608"/>
      <c r="CJ20" s="608"/>
      <c r="CK20" s="608"/>
      <c r="CL20" s="608"/>
      <c r="CM20" s="608"/>
      <c r="CN20" s="608"/>
      <c r="CO20" s="608"/>
      <c r="CP20" s="608"/>
      <c r="CQ20" s="609"/>
      <c r="CR20" s="610">
        <v>36836472</v>
      </c>
      <c r="CS20" s="611"/>
      <c r="CT20" s="611"/>
      <c r="CU20" s="611"/>
      <c r="CV20" s="611"/>
      <c r="CW20" s="611"/>
      <c r="CX20" s="611"/>
      <c r="CY20" s="612"/>
      <c r="CZ20" s="636">
        <v>100</v>
      </c>
      <c r="DA20" s="636"/>
      <c r="DB20" s="636"/>
      <c r="DC20" s="636"/>
      <c r="DD20" s="616">
        <v>2911875</v>
      </c>
      <c r="DE20" s="611"/>
      <c r="DF20" s="611"/>
      <c r="DG20" s="611"/>
      <c r="DH20" s="611"/>
      <c r="DI20" s="611"/>
      <c r="DJ20" s="611"/>
      <c r="DK20" s="611"/>
      <c r="DL20" s="611"/>
      <c r="DM20" s="611"/>
      <c r="DN20" s="611"/>
      <c r="DO20" s="611"/>
      <c r="DP20" s="612"/>
      <c r="DQ20" s="616">
        <v>25064603</v>
      </c>
      <c r="DR20" s="611"/>
      <c r="DS20" s="611"/>
      <c r="DT20" s="611"/>
      <c r="DU20" s="611"/>
      <c r="DV20" s="611"/>
      <c r="DW20" s="611"/>
      <c r="DX20" s="611"/>
      <c r="DY20" s="611"/>
      <c r="DZ20" s="611"/>
      <c r="EA20" s="611"/>
      <c r="EB20" s="611"/>
      <c r="EC20" s="648"/>
    </row>
    <row r="21" spans="2:133" ht="11.25" customHeight="1" x14ac:dyDescent="0.15">
      <c r="B21" s="607" t="s">
        <v>269</v>
      </c>
      <c r="C21" s="608"/>
      <c r="D21" s="608"/>
      <c r="E21" s="608"/>
      <c r="F21" s="608"/>
      <c r="G21" s="608"/>
      <c r="H21" s="608"/>
      <c r="I21" s="608"/>
      <c r="J21" s="608"/>
      <c r="K21" s="608"/>
      <c r="L21" s="608"/>
      <c r="M21" s="608"/>
      <c r="N21" s="608"/>
      <c r="O21" s="608"/>
      <c r="P21" s="608"/>
      <c r="Q21" s="609"/>
      <c r="R21" s="610">
        <v>5175</v>
      </c>
      <c r="S21" s="611"/>
      <c r="T21" s="611"/>
      <c r="U21" s="611"/>
      <c r="V21" s="611"/>
      <c r="W21" s="611"/>
      <c r="X21" s="611"/>
      <c r="Y21" s="612"/>
      <c r="Z21" s="636">
        <v>0</v>
      </c>
      <c r="AA21" s="636"/>
      <c r="AB21" s="636"/>
      <c r="AC21" s="636"/>
      <c r="AD21" s="637">
        <v>5175</v>
      </c>
      <c r="AE21" s="637"/>
      <c r="AF21" s="637"/>
      <c r="AG21" s="637"/>
      <c r="AH21" s="637"/>
      <c r="AI21" s="637"/>
      <c r="AJ21" s="637"/>
      <c r="AK21" s="637"/>
      <c r="AL21" s="613">
        <v>0</v>
      </c>
      <c r="AM21" s="614"/>
      <c r="AN21" s="614"/>
      <c r="AO21" s="638"/>
      <c r="AP21" s="607" t="s">
        <v>270</v>
      </c>
      <c r="AQ21" s="683"/>
      <c r="AR21" s="683"/>
      <c r="AS21" s="683"/>
      <c r="AT21" s="683"/>
      <c r="AU21" s="683"/>
      <c r="AV21" s="683"/>
      <c r="AW21" s="683"/>
      <c r="AX21" s="683"/>
      <c r="AY21" s="683"/>
      <c r="AZ21" s="683"/>
      <c r="BA21" s="683"/>
      <c r="BB21" s="683"/>
      <c r="BC21" s="683"/>
      <c r="BD21" s="683"/>
      <c r="BE21" s="683"/>
      <c r="BF21" s="684"/>
      <c r="BG21" s="610">
        <v>155</v>
      </c>
      <c r="BH21" s="611"/>
      <c r="BI21" s="611"/>
      <c r="BJ21" s="611"/>
      <c r="BK21" s="611"/>
      <c r="BL21" s="611"/>
      <c r="BM21" s="611"/>
      <c r="BN21" s="612"/>
      <c r="BO21" s="636">
        <v>0</v>
      </c>
      <c r="BP21" s="636"/>
      <c r="BQ21" s="636"/>
      <c r="BR21" s="636"/>
      <c r="BS21" s="637" t="s">
        <v>126</v>
      </c>
      <c r="BT21" s="637"/>
      <c r="BU21" s="637"/>
      <c r="BV21" s="637"/>
      <c r="BW21" s="637"/>
      <c r="BX21" s="637"/>
      <c r="BY21" s="637"/>
      <c r="BZ21" s="637"/>
      <c r="CA21" s="637"/>
      <c r="CB21" s="682"/>
      <c r="CD21" s="587"/>
      <c r="CE21" s="588"/>
      <c r="CF21" s="588"/>
      <c r="CG21" s="588"/>
      <c r="CH21" s="588"/>
      <c r="CI21" s="588"/>
      <c r="CJ21" s="588"/>
      <c r="CK21" s="588"/>
      <c r="CL21" s="588"/>
      <c r="CM21" s="588"/>
      <c r="CN21" s="588"/>
      <c r="CO21" s="588"/>
      <c r="CP21" s="588"/>
      <c r="CQ21" s="589"/>
      <c r="CR21" s="690"/>
      <c r="CS21" s="691"/>
      <c r="CT21" s="691"/>
      <c r="CU21" s="691"/>
      <c r="CV21" s="691"/>
      <c r="CW21" s="691"/>
      <c r="CX21" s="691"/>
      <c r="CY21" s="692"/>
      <c r="CZ21" s="693"/>
      <c r="DA21" s="693"/>
      <c r="DB21" s="693"/>
      <c r="DC21" s="693"/>
      <c r="DD21" s="694"/>
      <c r="DE21" s="691"/>
      <c r="DF21" s="691"/>
      <c r="DG21" s="691"/>
      <c r="DH21" s="691"/>
      <c r="DI21" s="691"/>
      <c r="DJ21" s="691"/>
      <c r="DK21" s="691"/>
      <c r="DL21" s="691"/>
      <c r="DM21" s="691"/>
      <c r="DN21" s="691"/>
      <c r="DO21" s="691"/>
      <c r="DP21" s="692"/>
      <c r="DQ21" s="694"/>
      <c r="DR21" s="691"/>
      <c r="DS21" s="691"/>
      <c r="DT21" s="691"/>
      <c r="DU21" s="691"/>
      <c r="DV21" s="691"/>
      <c r="DW21" s="691"/>
      <c r="DX21" s="691"/>
      <c r="DY21" s="691"/>
      <c r="DZ21" s="691"/>
      <c r="EA21" s="691"/>
      <c r="EB21" s="691"/>
      <c r="EC21" s="698"/>
    </row>
    <row r="22" spans="2:133" ht="11.25" customHeight="1" x14ac:dyDescent="0.15">
      <c r="B22" s="667" t="s">
        <v>271</v>
      </c>
      <c r="C22" s="668"/>
      <c r="D22" s="668"/>
      <c r="E22" s="668"/>
      <c r="F22" s="668"/>
      <c r="G22" s="668"/>
      <c r="H22" s="668"/>
      <c r="I22" s="668"/>
      <c r="J22" s="668"/>
      <c r="K22" s="668"/>
      <c r="L22" s="668"/>
      <c r="M22" s="668"/>
      <c r="N22" s="668"/>
      <c r="O22" s="668"/>
      <c r="P22" s="668"/>
      <c r="Q22" s="669"/>
      <c r="R22" s="610">
        <v>106130</v>
      </c>
      <c r="S22" s="611"/>
      <c r="T22" s="611"/>
      <c r="U22" s="611"/>
      <c r="V22" s="611"/>
      <c r="W22" s="611"/>
      <c r="X22" s="611"/>
      <c r="Y22" s="612"/>
      <c r="Z22" s="636">
        <v>0.3</v>
      </c>
      <c r="AA22" s="636"/>
      <c r="AB22" s="636"/>
      <c r="AC22" s="636"/>
      <c r="AD22" s="637">
        <v>106130</v>
      </c>
      <c r="AE22" s="637"/>
      <c r="AF22" s="637"/>
      <c r="AG22" s="637"/>
      <c r="AH22" s="637"/>
      <c r="AI22" s="637"/>
      <c r="AJ22" s="637"/>
      <c r="AK22" s="637"/>
      <c r="AL22" s="613">
        <v>0.5</v>
      </c>
      <c r="AM22" s="614"/>
      <c r="AN22" s="614"/>
      <c r="AO22" s="638"/>
      <c r="AP22" s="607" t="s">
        <v>272</v>
      </c>
      <c r="AQ22" s="683"/>
      <c r="AR22" s="683"/>
      <c r="AS22" s="683"/>
      <c r="AT22" s="683"/>
      <c r="AU22" s="683"/>
      <c r="AV22" s="683"/>
      <c r="AW22" s="683"/>
      <c r="AX22" s="683"/>
      <c r="AY22" s="683"/>
      <c r="AZ22" s="683"/>
      <c r="BA22" s="683"/>
      <c r="BB22" s="683"/>
      <c r="BC22" s="683"/>
      <c r="BD22" s="683"/>
      <c r="BE22" s="683"/>
      <c r="BF22" s="684"/>
      <c r="BG22" s="610" t="s">
        <v>126</v>
      </c>
      <c r="BH22" s="611"/>
      <c r="BI22" s="611"/>
      <c r="BJ22" s="611"/>
      <c r="BK22" s="611"/>
      <c r="BL22" s="611"/>
      <c r="BM22" s="611"/>
      <c r="BN22" s="612"/>
      <c r="BO22" s="636" t="s">
        <v>126</v>
      </c>
      <c r="BP22" s="636"/>
      <c r="BQ22" s="636"/>
      <c r="BR22" s="636"/>
      <c r="BS22" s="637" t="s">
        <v>126</v>
      </c>
      <c r="BT22" s="637"/>
      <c r="BU22" s="637"/>
      <c r="BV22" s="637"/>
      <c r="BW22" s="637"/>
      <c r="BX22" s="637"/>
      <c r="BY22" s="637"/>
      <c r="BZ22" s="637"/>
      <c r="CA22" s="637"/>
      <c r="CB22" s="682"/>
      <c r="CD22" s="663" t="s">
        <v>273</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07" t="s">
        <v>274</v>
      </c>
      <c r="C23" s="608"/>
      <c r="D23" s="608"/>
      <c r="E23" s="608"/>
      <c r="F23" s="608"/>
      <c r="G23" s="608"/>
      <c r="H23" s="608"/>
      <c r="I23" s="608"/>
      <c r="J23" s="608"/>
      <c r="K23" s="608"/>
      <c r="L23" s="608"/>
      <c r="M23" s="608"/>
      <c r="N23" s="608"/>
      <c r="O23" s="608"/>
      <c r="P23" s="608"/>
      <c r="Q23" s="609"/>
      <c r="R23" s="610">
        <v>12271891</v>
      </c>
      <c r="S23" s="611"/>
      <c r="T23" s="611"/>
      <c r="U23" s="611"/>
      <c r="V23" s="611"/>
      <c r="W23" s="611"/>
      <c r="X23" s="611"/>
      <c r="Y23" s="612"/>
      <c r="Z23" s="636">
        <v>31.5</v>
      </c>
      <c r="AA23" s="636"/>
      <c r="AB23" s="636"/>
      <c r="AC23" s="636"/>
      <c r="AD23" s="637">
        <v>10705799</v>
      </c>
      <c r="AE23" s="637"/>
      <c r="AF23" s="637"/>
      <c r="AG23" s="637"/>
      <c r="AH23" s="637"/>
      <c r="AI23" s="637"/>
      <c r="AJ23" s="637"/>
      <c r="AK23" s="637"/>
      <c r="AL23" s="613">
        <v>50.8</v>
      </c>
      <c r="AM23" s="614"/>
      <c r="AN23" s="614"/>
      <c r="AO23" s="638"/>
      <c r="AP23" s="607" t="s">
        <v>275</v>
      </c>
      <c r="AQ23" s="683"/>
      <c r="AR23" s="683"/>
      <c r="AS23" s="683"/>
      <c r="AT23" s="683"/>
      <c r="AU23" s="683"/>
      <c r="AV23" s="683"/>
      <c r="AW23" s="683"/>
      <c r="AX23" s="683"/>
      <c r="AY23" s="683"/>
      <c r="AZ23" s="683"/>
      <c r="BA23" s="683"/>
      <c r="BB23" s="683"/>
      <c r="BC23" s="683"/>
      <c r="BD23" s="683"/>
      <c r="BE23" s="683"/>
      <c r="BF23" s="684"/>
      <c r="BG23" s="610" t="s">
        <v>126</v>
      </c>
      <c r="BH23" s="611"/>
      <c r="BI23" s="611"/>
      <c r="BJ23" s="611"/>
      <c r="BK23" s="611"/>
      <c r="BL23" s="611"/>
      <c r="BM23" s="611"/>
      <c r="BN23" s="612"/>
      <c r="BO23" s="636" t="s">
        <v>126</v>
      </c>
      <c r="BP23" s="636"/>
      <c r="BQ23" s="636"/>
      <c r="BR23" s="636"/>
      <c r="BS23" s="637" t="s">
        <v>126</v>
      </c>
      <c r="BT23" s="637"/>
      <c r="BU23" s="637"/>
      <c r="BV23" s="637"/>
      <c r="BW23" s="637"/>
      <c r="BX23" s="637"/>
      <c r="BY23" s="637"/>
      <c r="BZ23" s="637"/>
      <c r="CA23" s="637"/>
      <c r="CB23" s="682"/>
      <c r="CD23" s="663" t="s">
        <v>214</v>
      </c>
      <c r="CE23" s="664"/>
      <c r="CF23" s="664"/>
      <c r="CG23" s="664"/>
      <c r="CH23" s="664"/>
      <c r="CI23" s="664"/>
      <c r="CJ23" s="664"/>
      <c r="CK23" s="664"/>
      <c r="CL23" s="664"/>
      <c r="CM23" s="664"/>
      <c r="CN23" s="664"/>
      <c r="CO23" s="664"/>
      <c r="CP23" s="664"/>
      <c r="CQ23" s="665"/>
      <c r="CR23" s="663" t="s">
        <v>276</v>
      </c>
      <c r="CS23" s="664"/>
      <c r="CT23" s="664"/>
      <c r="CU23" s="664"/>
      <c r="CV23" s="664"/>
      <c r="CW23" s="664"/>
      <c r="CX23" s="664"/>
      <c r="CY23" s="665"/>
      <c r="CZ23" s="663" t="s">
        <v>277</v>
      </c>
      <c r="DA23" s="664"/>
      <c r="DB23" s="664"/>
      <c r="DC23" s="665"/>
      <c r="DD23" s="663" t="s">
        <v>278</v>
      </c>
      <c r="DE23" s="664"/>
      <c r="DF23" s="664"/>
      <c r="DG23" s="664"/>
      <c r="DH23" s="664"/>
      <c r="DI23" s="664"/>
      <c r="DJ23" s="664"/>
      <c r="DK23" s="665"/>
      <c r="DL23" s="695" t="s">
        <v>279</v>
      </c>
      <c r="DM23" s="696"/>
      <c r="DN23" s="696"/>
      <c r="DO23" s="696"/>
      <c r="DP23" s="696"/>
      <c r="DQ23" s="696"/>
      <c r="DR23" s="696"/>
      <c r="DS23" s="696"/>
      <c r="DT23" s="696"/>
      <c r="DU23" s="696"/>
      <c r="DV23" s="697"/>
      <c r="DW23" s="663" t="s">
        <v>280</v>
      </c>
      <c r="DX23" s="664"/>
      <c r="DY23" s="664"/>
      <c r="DZ23" s="664"/>
      <c r="EA23" s="664"/>
      <c r="EB23" s="664"/>
      <c r="EC23" s="665"/>
    </row>
    <row r="24" spans="2:133" ht="11.25" customHeight="1" x14ac:dyDescent="0.15">
      <c r="B24" s="607" t="s">
        <v>281</v>
      </c>
      <c r="C24" s="608"/>
      <c r="D24" s="608"/>
      <c r="E24" s="608"/>
      <c r="F24" s="608"/>
      <c r="G24" s="608"/>
      <c r="H24" s="608"/>
      <c r="I24" s="608"/>
      <c r="J24" s="608"/>
      <c r="K24" s="608"/>
      <c r="L24" s="608"/>
      <c r="M24" s="608"/>
      <c r="N24" s="608"/>
      <c r="O24" s="608"/>
      <c r="P24" s="608"/>
      <c r="Q24" s="609"/>
      <c r="R24" s="610">
        <v>10705799</v>
      </c>
      <c r="S24" s="611"/>
      <c r="T24" s="611"/>
      <c r="U24" s="611"/>
      <c r="V24" s="611"/>
      <c r="W24" s="611"/>
      <c r="X24" s="611"/>
      <c r="Y24" s="612"/>
      <c r="Z24" s="636">
        <v>27.4</v>
      </c>
      <c r="AA24" s="636"/>
      <c r="AB24" s="636"/>
      <c r="AC24" s="636"/>
      <c r="AD24" s="637">
        <v>10705799</v>
      </c>
      <c r="AE24" s="637"/>
      <c r="AF24" s="637"/>
      <c r="AG24" s="637"/>
      <c r="AH24" s="637"/>
      <c r="AI24" s="637"/>
      <c r="AJ24" s="637"/>
      <c r="AK24" s="637"/>
      <c r="AL24" s="613">
        <v>50.8</v>
      </c>
      <c r="AM24" s="614"/>
      <c r="AN24" s="614"/>
      <c r="AO24" s="638"/>
      <c r="AP24" s="607" t="s">
        <v>282</v>
      </c>
      <c r="AQ24" s="683"/>
      <c r="AR24" s="683"/>
      <c r="AS24" s="683"/>
      <c r="AT24" s="683"/>
      <c r="AU24" s="683"/>
      <c r="AV24" s="683"/>
      <c r="AW24" s="683"/>
      <c r="AX24" s="683"/>
      <c r="AY24" s="683"/>
      <c r="AZ24" s="683"/>
      <c r="BA24" s="683"/>
      <c r="BB24" s="683"/>
      <c r="BC24" s="683"/>
      <c r="BD24" s="683"/>
      <c r="BE24" s="683"/>
      <c r="BF24" s="684"/>
      <c r="BG24" s="610" t="s">
        <v>126</v>
      </c>
      <c r="BH24" s="611"/>
      <c r="BI24" s="611"/>
      <c r="BJ24" s="611"/>
      <c r="BK24" s="611"/>
      <c r="BL24" s="611"/>
      <c r="BM24" s="611"/>
      <c r="BN24" s="612"/>
      <c r="BO24" s="636" t="s">
        <v>126</v>
      </c>
      <c r="BP24" s="636"/>
      <c r="BQ24" s="636"/>
      <c r="BR24" s="636"/>
      <c r="BS24" s="637" t="s">
        <v>126</v>
      </c>
      <c r="BT24" s="637"/>
      <c r="BU24" s="637"/>
      <c r="BV24" s="637"/>
      <c r="BW24" s="637"/>
      <c r="BX24" s="637"/>
      <c r="BY24" s="637"/>
      <c r="BZ24" s="637"/>
      <c r="CA24" s="637"/>
      <c r="CB24" s="682"/>
      <c r="CD24" s="660" t="s">
        <v>283</v>
      </c>
      <c r="CE24" s="661"/>
      <c r="CF24" s="661"/>
      <c r="CG24" s="661"/>
      <c r="CH24" s="661"/>
      <c r="CI24" s="661"/>
      <c r="CJ24" s="661"/>
      <c r="CK24" s="661"/>
      <c r="CL24" s="661"/>
      <c r="CM24" s="661"/>
      <c r="CN24" s="661"/>
      <c r="CO24" s="661"/>
      <c r="CP24" s="661"/>
      <c r="CQ24" s="662"/>
      <c r="CR24" s="657">
        <v>17627959</v>
      </c>
      <c r="CS24" s="658"/>
      <c r="CT24" s="658"/>
      <c r="CU24" s="658"/>
      <c r="CV24" s="658"/>
      <c r="CW24" s="658"/>
      <c r="CX24" s="658"/>
      <c r="CY24" s="686"/>
      <c r="CZ24" s="687">
        <v>47.9</v>
      </c>
      <c r="DA24" s="673"/>
      <c r="DB24" s="673"/>
      <c r="DC24" s="689"/>
      <c r="DD24" s="685">
        <v>11931386</v>
      </c>
      <c r="DE24" s="658"/>
      <c r="DF24" s="658"/>
      <c r="DG24" s="658"/>
      <c r="DH24" s="658"/>
      <c r="DI24" s="658"/>
      <c r="DJ24" s="658"/>
      <c r="DK24" s="686"/>
      <c r="DL24" s="685">
        <v>11222490</v>
      </c>
      <c r="DM24" s="658"/>
      <c r="DN24" s="658"/>
      <c r="DO24" s="658"/>
      <c r="DP24" s="658"/>
      <c r="DQ24" s="658"/>
      <c r="DR24" s="658"/>
      <c r="DS24" s="658"/>
      <c r="DT24" s="658"/>
      <c r="DU24" s="658"/>
      <c r="DV24" s="686"/>
      <c r="DW24" s="687">
        <v>50.8</v>
      </c>
      <c r="DX24" s="673"/>
      <c r="DY24" s="673"/>
      <c r="DZ24" s="673"/>
      <c r="EA24" s="673"/>
      <c r="EB24" s="673"/>
      <c r="EC24" s="688"/>
    </row>
    <row r="25" spans="2:133" ht="11.25" customHeight="1" x14ac:dyDescent="0.15">
      <c r="B25" s="607" t="s">
        <v>284</v>
      </c>
      <c r="C25" s="608"/>
      <c r="D25" s="608"/>
      <c r="E25" s="608"/>
      <c r="F25" s="608"/>
      <c r="G25" s="608"/>
      <c r="H25" s="608"/>
      <c r="I25" s="608"/>
      <c r="J25" s="608"/>
      <c r="K25" s="608"/>
      <c r="L25" s="608"/>
      <c r="M25" s="608"/>
      <c r="N25" s="608"/>
      <c r="O25" s="608"/>
      <c r="P25" s="608"/>
      <c r="Q25" s="609"/>
      <c r="R25" s="610">
        <v>1566092</v>
      </c>
      <c r="S25" s="611"/>
      <c r="T25" s="611"/>
      <c r="U25" s="611"/>
      <c r="V25" s="611"/>
      <c r="W25" s="611"/>
      <c r="X25" s="611"/>
      <c r="Y25" s="612"/>
      <c r="Z25" s="636">
        <v>4</v>
      </c>
      <c r="AA25" s="636"/>
      <c r="AB25" s="636"/>
      <c r="AC25" s="636"/>
      <c r="AD25" s="637" t="s">
        <v>126</v>
      </c>
      <c r="AE25" s="637"/>
      <c r="AF25" s="637"/>
      <c r="AG25" s="637"/>
      <c r="AH25" s="637"/>
      <c r="AI25" s="637"/>
      <c r="AJ25" s="637"/>
      <c r="AK25" s="637"/>
      <c r="AL25" s="613" t="s">
        <v>126</v>
      </c>
      <c r="AM25" s="614"/>
      <c r="AN25" s="614"/>
      <c r="AO25" s="638"/>
      <c r="AP25" s="607" t="s">
        <v>285</v>
      </c>
      <c r="AQ25" s="683"/>
      <c r="AR25" s="683"/>
      <c r="AS25" s="683"/>
      <c r="AT25" s="683"/>
      <c r="AU25" s="683"/>
      <c r="AV25" s="683"/>
      <c r="AW25" s="683"/>
      <c r="AX25" s="683"/>
      <c r="AY25" s="683"/>
      <c r="AZ25" s="683"/>
      <c r="BA25" s="683"/>
      <c r="BB25" s="683"/>
      <c r="BC25" s="683"/>
      <c r="BD25" s="683"/>
      <c r="BE25" s="683"/>
      <c r="BF25" s="684"/>
      <c r="BG25" s="610" t="s">
        <v>126</v>
      </c>
      <c r="BH25" s="611"/>
      <c r="BI25" s="611"/>
      <c r="BJ25" s="611"/>
      <c r="BK25" s="611"/>
      <c r="BL25" s="611"/>
      <c r="BM25" s="611"/>
      <c r="BN25" s="612"/>
      <c r="BO25" s="636" t="s">
        <v>126</v>
      </c>
      <c r="BP25" s="636"/>
      <c r="BQ25" s="636"/>
      <c r="BR25" s="636"/>
      <c r="BS25" s="637" t="s">
        <v>126</v>
      </c>
      <c r="BT25" s="637"/>
      <c r="BU25" s="637"/>
      <c r="BV25" s="637"/>
      <c r="BW25" s="637"/>
      <c r="BX25" s="637"/>
      <c r="BY25" s="637"/>
      <c r="BZ25" s="637"/>
      <c r="CA25" s="637"/>
      <c r="CB25" s="682"/>
      <c r="CD25" s="607" t="s">
        <v>286</v>
      </c>
      <c r="CE25" s="608"/>
      <c r="CF25" s="608"/>
      <c r="CG25" s="608"/>
      <c r="CH25" s="608"/>
      <c r="CI25" s="608"/>
      <c r="CJ25" s="608"/>
      <c r="CK25" s="608"/>
      <c r="CL25" s="608"/>
      <c r="CM25" s="608"/>
      <c r="CN25" s="608"/>
      <c r="CO25" s="608"/>
      <c r="CP25" s="608"/>
      <c r="CQ25" s="609"/>
      <c r="CR25" s="610">
        <v>5763364</v>
      </c>
      <c r="CS25" s="620"/>
      <c r="CT25" s="620"/>
      <c r="CU25" s="620"/>
      <c r="CV25" s="620"/>
      <c r="CW25" s="620"/>
      <c r="CX25" s="620"/>
      <c r="CY25" s="621"/>
      <c r="CZ25" s="613">
        <v>15.6</v>
      </c>
      <c r="DA25" s="622"/>
      <c r="DB25" s="622"/>
      <c r="DC25" s="623"/>
      <c r="DD25" s="616">
        <v>5331213</v>
      </c>
      <c r="DE25" s="620"/>
      <c r="DF25" s="620"/>
      <c r="DG25" s="620"/>
      <c r="DH25" s="620"/>
      <c r="DI25" s="620"/>
      <c r="DJ25" s="620"/>
      <c r="DK25" s="621"/>
      <c r="DL25" s="616">
        <v>5273037</v>
      </c>
      <c r="DM25" s="620"/>
      <c r="DN25" s="620"/>
      <c r="DO25" s="620"/>
      <c r="DP25" s="620"/>
      <c r="DQ25" s="620"/>
      <c r="DR25" s="620"/>
      <c r="DS25" s="620"/>
      <c r="DT25" s="620"/>
      <c r="DU25" s="620"/>
      <c r="DV25" s="621"/>
      <c r="DW25" s="613">
        <v>23.9</v>
      </c>
      <c r="DX25" s="622"/>
      <c r="DY25" s="622"/>
      <c r="DZ25" s="622"/>
      <c r="EA25" s="622"/>
      <c r="EB25" s="622"/>
      <c r="EC25" s="649"/>
    </row>
    <row r="26" spans="2:133" ht="11.25" customHeight="1" x14ac:dyDescent="0.15">
      <c r="B26" s="607" t="s">
        <v>287</v>
      </c>
      <c r="C26" s="608"/>
      <c r="D26" s="608"/>
      <c r="E26" s="608"/>
      <c r="F26" s="608"/>
      <c r="G26" s="608"/>
      <c r="H26" s="608"/>
      <c r="I26" s="608"/>
      <c r="J26" s="608"/>
      <c r="K26" s="608"/>
      <c r="L26" s="608"/>
      <c r="M26" s="608"/>
      <c r="N26" s="608"/>
      <c r="O26" s="608"/>
      <c r="P26" s="608"/>
      <c r="Q26" s="609"/>
      <c r="R26" s="610" t="s">
        <v>126</v>
      </c>
      <c r="S26" s="611"/>
      <c r="T26" s="611"/>
      <c r="U26" s="611"/>
      <c r="V26" s="611"/>
      <c r="W26" s="611"/>
      <c r="X26" s="611"/>
      <c r="Y26" s="612"/>
      <c r="Z26" s="636" t="s">
        <v>126</v>
      </c>
      <c r="AA26" s="636"/>
      <c r="AB26" s="636"/>
      <c r="AC26" s="636"/>
      <c r="AD26" s="637" t="s">
        <v>126</v>
      </c>
      <c r="AE26" s="637"/>
      <c r="AF26" s="637"/>
      <c r="AG26" s="637"/>
      <c r="AH26" s="637"/>
      <c r="AI26" s="637"/>
      <c r="AJ26" s="637"/>
      <c r="AK26" s="637"/>
      <c r="AL26" s="613" t="s">
        <v>126</v>
      </c>
      <c r="AM26" s="614"/>
      <c r="AN26" s="614"/>
      <c r="AO26" s="638"/>
      <c r="AP26" s="607" t="s">
        <v>288</v>
      </c>
      <c r="AQ26" s="683"/>
      <c r="AR26" s="683"/>
      <c r="AS26" s="683"/>
      <c r="AT26" s="683"/>
      <c r="AU26" s="683"/>
      <c r="AV26" s="683"/>
      <c r="AW26" s="683"/>
      <c r="AX26" s="683"/>
      <c r="AY26" s="683"/>
      <c r="AZ26" s="683"/>
      <c r="BA26" s="683"/>
      <c r="BB26" s="683"/>
      <c r="BC26" s="683"/>
      <c r="BD26" s="683"/>
      <c r="BE26" s="683"/>
      <c r="BF26" s="684"/>
      <c r="BG26" s="610" t="s">
        <v>126</v>
      </c>
      <c r="BH26" s="611"/>
      <c r="BI26" s="611"/>
      <c r="BJ26" s="611"/>
      <c r="BK26" s="611"/>
      <c r="BL26" s="611"/>
      <c r="BM26" s="611"/>
      <c r="BN26" s="612"/>
      <c r="BO26" s="636" t="s">
        <v>126</v>
      </c>
      <c r="BP26" s="636"/>
      <c r="BQ26" s="636"/>
      <c r="BR26" s="636"/>
      <c r="BS26" s="637" t="s">
        <v>126</v>
      </c>
      <c r="BT26" s="637"/>
      <c r="BU26" s="637"/>
      <c r="BV26" s="637"/>
      <c r="BW26" s="637"/>
      <c r="BX26" s="637"/>
      <c r="BY26" s="637"/>
      <c r="BZ26" s="637"/>
      <c r="CA26" s="637"/>
      <c r="CB26" s="682"/>
      <c r="CD26" s="607" t="s">
        <v>289</v>
      </c>
      <c r="CE26" s="608"/>
      <c r="CF26" s="608"/>
      <c r="CG26" s="608"/>
      <c r="CH26" s="608"/>
      <c r="CI26" s="608"/>
      <c r="CJ26" s="608"/>
      <c r="CK26" s="608"/>
      <c r="CL26" s="608"/>
      <c r="CM26" s="608"/>
      <c r="CN26" s="608"/>
      <c r="CO26" s="608"/>
      <c r="CP26" s="608"/>
      <c r="CQ26" s="609"/>
      <c r="CR26" s="610">
        <v>3322879</v>
      </c>
      <c r="CS26" s="611"/>
      <c r="CT26" s="611"/>
      <c r="CU26" s="611"/>
      <c r="CV26" s="611"/>
      <c r="CW26" s="611"/>
      <c r="CX26" s="611"/>
      <c r="CY26" s="612"/>
      <c r="CZ26" s="613">
        <v>9</v>
      </c>
      <c r="DA26" s="622"/>
      <c r="DB26" s="622"/>
      <c r="DC26" s="623"/>
      <c r="DD26" s="616">
        <v>3090842</v>
      </c>
      <c r="DE26" s="611"/>
      <c r="DF26" s="611"/>
      <c r="DG26" s="611"/>
      <c r="DH26" s="611"/>
      <c r="DI26" s="611"/>
      <c r="DJ26" s="611"/>
      <c r="DK26" s="612"/>
      <c r="DL26" s="616" t="s">
        <v>126</v>
      </c>
      <c r="DM26" s="611"/>
      <c r="DN26" s="611"/>
      <c r="DO26" s="611"/>
      <c r="DP26" s="611"/>
      <c r="DQ26" s="611"/>
      <c r="DR26" s="611"/>
      <c r="DS26" s="611"/>
      <c r="DT26" s="611"/>
      <c r="DU26" s="611"/>
      <c r="DV26" s="612"/>
      <c r="DW26" s="613" t="s">
        <v>126</v>
      </c>
      <c r="DX26" s="622"/>
      <c r="DY26" s="622"/>
      <c r="DZ26" s="622"/>
      <c r="EA26" s="622"/>
      <c r="EB26" s="622"/>
      <c r="EC26" s="649"/>
    </row>
    <row r="27" spans="2:133" ht="11.25" customHeight="1" x14ac:dyDescent="0.15">
      <c r="B27" s="607" t="s">
        <v>290</v>
      </c>
      <c r="C27" s="608"/>
      <c r="D27" s="608"/>
      <c r="E27" s="608"/>
      <c r="F27" s="608"/>
      <c r="G27" s="608"/>
      <c r="H27" s="608"/>
      <c r="I27" s="608"/>
      <c r="J27" s="608"/>
      <c r="K27" s="608"/>
      <c r="L27" s="608"/>
      <c r="M27" s="608"/>
      <c r="N27" s="608"/>
      <c r="O27" s="608"/>
      <c r="P27" s="608"/>
      <c r="Q27" s="609"/>
      <c r="R27" s="610">
        <v>22551065</v>
      </c>
      <c r="S27" s="611"/>
      <c r="T27" s="611"/>
      <c r="U27" s="611"/>
      <c r="V27" s="611"/>
      <c r="W27" s="611"/>
      <c r="X27" s="611"/>
      <c r="Y27" s="612"/>
      <c r="Z27" s="636">
        <v>57.8</v>
      </c>
      <c r="AA27" s="636"/>
      <c r="AB27" s="636"/>
      <c r="AC27" s="636"/>
      <c r="AD27" s="637">
        <v>20984973</v>
      </c>
      <c r="AE27" s="637"/>
      <c r="AF27" s="637"/>
      <c r="AG27" s="637"/>
      <c r="AH27" s="637"/>
      <c r="AI27" s="637"/>
      <c r="AJ27" s="637"/>
      <c r="AK27" s="637"/>
      <c r="AL27" s="613">
        <v>99.5</v>
      </c>
      <c r="AM27" s="614"/>
      <c r="AN27" s="614"/>
      <c r="AO27" s="638"/>
      <c r="AP27" s="607" t="s">
        <v>291</v>
      </c>
      <c r="AQ27" s="608"/>
      <c r="AR27" s="608"/>
      <c r="AS27" s="608"/>
      <c r="AT27" s="608"/>
      <c r="AU27" s="608"/>
      <c r="AV27" s="608"/>
      <c r="AW27" s="608"/>
      <c r="AX27" s="608"/>
      <c r="AY27" s="608"/>
      <c r="AZ27" s="608"/>
      <c r="BA27" s="608"/>
      <c r="BB27" s="608"/>
      <c r="BC27" s="608"/>
      <c r="BD27" s="608"/>
      <c r="BE27" s="608"/>
      <c r="BF27" s="609"/>
      <c r="BG27" s="610">
        <v>7882011</v>
      </c>
      <c r="BH27" s="611"/>
      <c r="BI27" s="611"/>
      <c r="BJ27" s="611"/>
      <c r="BK27" s="611"/>
      <c r="BL27" s="611"/>
      <c r="BM27" s="611"/>
      <c r="BN27" s="612"/>
      <c r="BO27" s="636">
        <v>100</v>
      </c>
      <c r="BP27" s="636"/>
      <c r="BQ27" s="636"/>
      <c r="BR27" s="636"/>
      <c r="BS27" s="637">
        <v>81991</v>
      </c>
      <c r="BT27" s="637"/>
      <c r="BU27" s="637"/>
      <c r="BV27" s="637"/>
      <c r="BW27" s="637"/>
      <c r="BX27" s="637"/>
      <c r="BY27" s="637"/>
      <c r="BZ27" s="637"/>
      <c r="CA27" s="637"/>
      <c r="CB27" s="682"/>
      <c r="CD27" s="607" t="s">
        <v>292</v>
      </c>
      <c r="CE27" s="608"/>
      <c r="CF27" s="608"/>
      <c r="CG27" s="608"/>
      <c r="CH27" s="608"/>
      <c r="CI27" s="608"/>
      <c r="CJ27" s="608"/>
      <c r="CK27" s="608"/>
      <c r="CL27" s="608"/>
      <c r="CM27" s="608"/>
      <c r="CN27" s="608"/>
      <c r="CO27" s="608"/>
      <c r="CP27" s="608"/>
      <c r="CQ27" s="609"/>
      <c r="CR27" s="610">
        <v>6683952</v>
      </c>
      <c r="CS27" s="620"/>
      <c r="CT27" s="620"/>
      <c r="CU27" s="620"/>
      <c r="CV27" s="620"/>
      <c r="CW27" s="620"/>
      <c r="CX27" s="620"/>
      <c r="CY27" s="621"/>
      <c r="CZ27" s="613">
        <v>18.100000000000001</v>
      </c>
      <c r="DA27" s="622"/>
      <c r="DB27" s="622"/>
      <c r="DC27" s="623"/>
      <c r="DD27" s="616">
        <v>1542850</v>
      </c>
      <c r="DE27" s="620"/>
      <c r="DF27" s="620"/>
      <c r="DG27" s="620"/>
      <c r="DH27" s="620"/>
      <c r="DI27" s="620"/>
      <c r="DJ27" s="620"/>
      <c r="DK27" s="621"/>
      <c r="DL27" s="616">
        <v>1542130</v>
      </c>
      <c r="DM27" s="620"/>
      <c r="DN27" s="620"/>
      <c r="DO27" s="620"/>
      <c r="DP27" s="620"/>
      <c r="DQ27" s="620"/>
      <c r="DR27" s="620"/>
      <c r="DS27" s="620"/>
      <c r="DT27" s="620"/>
      <c r="DU27" s="620"/>
      <c r="DV27" s="621"/>
      <c r="DW27" s="613">
        <v>7</v>
      </c>
      <c r="DX27" s="622"/>
      <c r="DY27" s="622"/>
      <c r="DZ27" s="622"/>
      <c r="EA27" s="622"/>
      <c r="EB27" s="622"/>
      <c r="EC27" s="649"/>
    </row>
    <row r="28" spans="2:133" ht="11.25" customHeight="1" x14ac:dyDescent="0.15">
      <c r="B28" s="607" t="s">
        <v>293</v>
      </c>
      <c r="C28" s="608"/>
      <c r="D28" s="608"/>
      <c r="E28" s="608"/>
      <c r="F28" s="608"/>
      <c r="G28" s="608"/>
      <c r="H28" s="608"/>
      <c r="I28" s="608"/>
      <c r="J28" s="608"/>
      <c r="K28" s="608"/>
      <c r="L28" s="608"/>
      <c r="M28" s="608"/>
      <c r="N28" s="608"/>
      <c r="O28" s="608"/>
      <c r="P28" s="608"/>
      <c r="Q28" s="609"/>
      <c r="R28" s="610">
        <v>9006</v>
      </c>
      <c r="S28" s="611"/>
      <c r="T28" s="611"/>
      <c r="U28" s="611"/>
      <c r="V28" s="611"/>
      <c r="W28" s="611"/>
      <c r="X28" s="611"/>
      <c r="Y28" s="612"/>
      <c r="Z28" s="636">
        <v>0</v>
      </c>
      <c r="AA28" s="636"/>
      <c r="AB28" s="636"/>
      <c r="AC28" s="636"/>
      <c r="AD28" s="637">
        <v>9006</v>
      </c>
      <c r="AE28" s="637"/>
      <c r="AF28" s="637"/>
      <c r="AG28" s="637"/>
      <c r="AH28" s="637"/>
      <c r="AI28" s="637"/>
      <c r="AJ28" s="637"/>
      <c r="AK28" s="637"/>
      <c r="AL28" s="613">
        <v>0</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8"/>
      <c r="CD28" s="607" t="s">
        <v>294</v>
      </c>
      <c r="CE28" s="608"/>
      <c r="CF28" s="608"/>
      <c r="CG28" s="608"/>
      <c r="CH28" s="608"/>
      <c r="CI28" s="608"/>
      <c r="CJ28" s="608"/>
      <c r="CK28" s="608"/>
      <c r="CL28" s="608"/>
      <c r="CM28" s="608"/>
      <c r="CN28" s="608"/>
      <c r="CO28" s="608"/>
      <c r="CP28" s="608"/>
      <c r="CQ28" s="609"/>
      <c r="CR28" s="610">
        <v>5180643</v>
      </c>
      <c r="CS28" s="611"/>
      <c r="CT28" s="611"/>
      <c r="CU28" s="611"/>
      <c r="CV28" s="611"/>
      <c r="CW28" s="611"/>
      <c r="CX28" s="611"/>
      <c r="CY28" s="612"/>
      <c r="CZ28" s="613">
        <v>14.1</v>
      </c>
      <c r="DA28" s="622"/>
      <c r="DB28" s="622"/>
      <c r="DC28" s="623"/>
      <c r="DD28" s="616">
        <v>5057323</v>
      </c>
      <c r="DE28" s="611"/>
      <c r="DF28" s="611"/>
      <c r="DG28" s="611"/>
      <c r="DH28" s="611"/>
      <c r="DI28" s="611"/>
      <c r="DJ28" s="611"/>
      <c r="DK28" s="612"/>
      <c r="DL28" s="616">
        <v>4407323</v>
      </c>
      <c r="DM28" s="611"/>
      <c r="DN28" s="611"/>
      <c r="DO28" s="611"/>
      <c r="DP28" s="611"/>
      <c r="DQ28" s="611"/>
      <c r="DR28" s="611"/>
      <c r="DS28" s="611"/>
      <c r="DT28" s="611"/>
      <c r="DU28" s="611"/>
      <c r="DV28" s="612"/>
      <c r="DW28" s="613">
        <v>20</v>
      </c>
      <c r="DX28" s="622"/>
      <c r="DY28" s="622"/>
      <c r="DZ28" s="622"/>
      <c r="EA28" s="622"/>
      <c r="EB28" s="622"/>
      <c r="EC28" s="649"/>
    </row>
    <row r="29" spans="2:133" ht="11.25" customHeight="1" x14ac:dyDescent="0.15">
      <c r="B29" s="607" t="s">
        <v>295</v>
      </c>
      <c r="C29" s="608"/>
      <c r="D29" s="608"/>
      <c r="E29" s="608"/>
      <c r="F29" s="608"/>
      <c r="G29" s="608"/>
      <c r="H29" s="608"/>
      <c r="I29" s="608"/>
      <c r="J29" s="608"/>
      <c r="K29" s="608"/>
      <c r="L29" s="608"/>
      <c r="M29" s="608"/>
      <c r="N29" s="608"/>
      <c r="O29" s="608"/>
      <c r="P29" s="608"/>
      <c r="Q29" s="609"/>
      <c r="R29" s="610">
        <v>26605</v>
      </c>
      <c r="S29" s="611"/>
      <c r="T29" s="611"/>
      <c r="U29" s="611"/>
      <c r="V29" s="611"/>
      <c r="W29" s="611"/>
      <c r="X29" s="611"/>
      <c r="Y29" s="612"/>
      <c r="Z29" s="636">
        <v>0.1</v>
      </c>
      <c r="AA29" s="636"/>
      <c r="AB29" s="636"/>
      <c r="AC29" s="636"/>
      <c r="AD29" s="637" t="s">
        <v>126</v>
      </c>
      <c r="AE29" s="637"/>
      <c r="AF29" s="637"/>
      <c r="AG29" s="637"/>
      <c r="AH29" s="637"/>
      <c r="AI29" s="637"/>
      <c r="AJ29" s="637"/>
      <c r="AK29" s="637"/>
      <c r="AL29" s="613" t="s">
        <v>126</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2"/>
      <c r="CD29" s="630" t="s">
        <v>296</v>
      </c>
      <c r="CE29" s="631"/>
      <c r="CF29" s="607" t="s">
        <v>70</v>
      </c>
      <c r="CG29" s="608"/>
      <c r="CH29" s="608"/>
      <c r="CI29" s="608"/>
      <c r="CJ29" s="608"/>
      <c r="CK29" s="608"/>
      <c r="CL29" s="608"/>
      <c r="CM29" s="608"/>
      <c r="CN29" s="608"/>
      <c r="CO29" s="608"/>
      <c r="CP29" s="608"/>
      <c r="CQ29" s="609"/>
      <c r="CR29" s="610">
        <v>5180597</v>
      </c>
      <c r="CS29" s="620"/>
      <c r="CT29" s="620"/>
      <c r="CU29" s="620"/>
      <c r="CV29" s="620"/>
      <c r="CW29" s="620"/>
      <c r="CX29" s="620"/>
      <c r="CY29" s="621"/>
      <c r="CZ29" s="613">
        <v>14.1</v>
      </c>
      <c r="DA29" s="622"/>
      <c r="DB29" s="622"/>
      <c r="DC29" s="623"/>
      <c r="DD29" s="616">
        <v>5057277</v>
      </c>
      <c r="DE29" s="620"/>
      <c r="DF29" s="620"/>
      <c r="DG29" s="620"/>
      <c r="DH29" s="620"/>
      <c r="DI29" s="620"/>
      <c r="DJ29" s="620"/>
      <c r="DK29" s="621"/>
      <c r="DL29" s="616">
        <v>4407277</v>
      </c>
      <c r="DM29" s="620"/>
      <c r="DN29" s="620"/>
      <c r="DO29" s="620"/>
      <c r="DP29" s="620"/>
      <c r="DQ29" s="620"/>
      <c r="DR29" s="620"/>
      <c r="DS29" s="620"/>
      <c r="DT29" s="620"/>
      <c r="DU29" s="620"/>
      <c r="DV29" s="621"/>
      <c r="DW29" s="613">
        <v>20</v>
      </c>
      <c r="DX29" s="622"/>
      <c r="DY29" s="622"/>
      <c r="DZ29" s="622"/>
      <c r="EA29" s="622"/>
      <c r="EB29" s="622"/>
      <c r="EC29" s="649"/>
    </row>
    <row r="30" spans="2:133" ht="11.25" customHeight="1" x14ac:dyDescent="0.15">
      <c r="B30" s="607" t="s">
        <v>297</v>
      </c>
      <c r="C30" s="608"/>
      <c r="D30" s="608"/>
      <c r="E30" s="608"/>
      <c r="F30" s="608"/>
      <c r="G30" s="608"/>
      <c r="H30" s="608"/>
      <c r="I30" s="608"/>
      <c r="J30" s="608"/>
      <c r="K30" s="608"/>
      <c r="L30" s="608"/>
      <c r="M30" s="608"/>
      <c r="N30" s="608"/>
      <c r="O30" s="608"/>
      <c r="P30" s="608"/>
      <c r="Q30" s="609"/>
      <c r="R30" s="610">
        <v>273464</v>
      </c>
      <c r="S30" s="611"/>
      <c r="T30" s="611"/>
      <c r="U30" s="611"/>
      <c r="V30" s="611"/>
      <c r="W30" s="611"/>
      <c r="X30" s="611"/>
      <c r="Y30" s="612"/>
      <c r="Z30" s="636">
        <v>0.7</v>
      </c>
      <c r="AA30" s="636"/>
      <c r="AB30" s="636"/>
      <c r="AC30" s="636"/>
      <c r="AD30" s="637">
        <v>79721</v>
      </c>
      <c r="AE30" s="637"/>
      <c r="AF30" s="637"/>
      <c r="AG30" s="637"/>
      <c r="AH30" s="637"/>
      <c r="AI30" s="637"/>
      <c r="AJ30" s="637"/>
      <c r="AK30" s="637"/>
      <c r="AL30" s="613">
        <v>0.4</v>
      </c>
      <c r="AM30" s="614"/>
      <c r="AN30" s="614"/>
      <c r="AO30" s="638"/>
      <c r="AP30" s="663" t="s">
        <v>214</v>
      </c>
      <c r="AQ30" s="664"/>
      <c r="AR30" s="664"/>
      <c r="AS30" s="664"/>
      <c r="AT30" s="664"/>
      <c r="AU30" s="664"/>
      <c r="AV30" s="664"/>
      <c r="AW30" s="664"/>
      <c r="AX30" s="664"/>
      <c r="AY30" s="664"/>
      <c r="AZ30" s="664"/>
      <c r="BA30" s="664"/>
      <c r="BB30" s="664"/>
      <c r="BC30" s="664"/>
      <c r="BD30" s="664"/>
      <c r="BE30" s="664"/>
      <c r="BF30" s="665"/>
      <c r="BG30" s="663" t="s">
        <v>298</v>
      </c>
      <c r="BH30" s="680"/>
      <c r="BI30" s="680"/>
      <c r="BJ30" s="680"/>
      <c r="BK30" s="680"/>
      <c r="BL30" s="680"/>
      <c r="BM30" s="680"/>
      <c r="BN30" s="680"/>
      <c r="BO30" s="680"/>
      <c r="BP30" s="680"/>
      <c r="BQ30" s="681"/>
      <c r="BR30" s="663" t="s">
        <v>299</v>
      </c>
      <c r="BS30" s="680"/>
      <c r="BT30" s="680"/>
      <c r="BU30" s="680"/>
      <c r="BV30" s="680"/>
      <c r="BW30" s="680"/>
      <c r="BX30" s="680"/>
      <c r="BY30" s="680"/>
      <c r="BZ30" s="680"/>
      <c r="CA30" s="680"/>
      <c r="CB30" s="681"/>
      <c r="CD30" s="632"/>
      <c r="CE30" s="633"/>
      <c r="CF30" s="607" t="s">
        <v>300</v>
      </c>
      <c r="CG30" s="608"/>
      <c r="CH30" s="608"/>
      <c r="CI30" s="608"/>
      <c r="CJ30" s="608"/>
      <c r="CK30" s="608"/>
      <c r="CL30" s="608"/>
      <c r="CM30" s="608"/>
      <c r="CN30" s="608"/>
      <c r="CO30" s="608"/>
      <c r="CP30" s="608"/>
      <c r="CQ30" s="609"/>
      <c r="CR30" s="610">
        <v>5038271</v>
      </c>
      <c r="CS30" s="611"/>
      <c r="CT30" s="611"/>
      <c r="CU30" s="611"/>
      <c r="CV30" s="611"/>
      <c r="CW30" s="611"/>
      <c r="CX30" s="611"/>
      <c r="CY30" s="612"/>
      <c r="CZ30" s="613">
        <v>13.7</v>
      </c>
      <c r="DA30" s="622"/>
      <c r="DB30" s="622"/>
      <c r="DC30" s="623"/>
      <c r="DD30" s="616">
        <v>4916593</v>
      </c>
      <c r="DE30" s="611"/>
      <c r="DF30" s="611"/>
      <c r="DG30" s="611"/>
      <c r="DH30" s="611"/>
      <c r="DI30" s="611"/>
      <c r="DJ30" s="611"/>
      <c r="DK30" s="612"/>
      <c r="DL30" s="616">
        <v>4266593</v>
      </c>
      <c r="DM30" s="611"/>
      <c r="DN30" s="611"/>
      <c r="DO30" s="611"/>
      <c r="DP30" s="611"/>
      <c r="DQ30" s="611"/>
      <c r="DR30" s="611"/>
      <c r="DS30" s="611"/>
      <c r="DT30" s="611"/>
      <c r="DU30" s="611"/>
      <c r="DV30" s="612"/>
      <c r="DW30" s="613">
        <v>19.3</v>
      </c>
      <c r="DX30" s="622"/>
      <c r="DY30" s="622"/>
      <c r="DZ30" s="622"/>
      <c r="EA30" s="622"/>
      <c r="EB30" s="622"/>
      <c r="EC30" s="649"/>
    </row>
    <row r="31" spans="2:133" ht="11.25" customHeight="1" x14ac:dyDescent="0.15">
      <c r="B31" s="607" t="s">
        <v>301</v>
      </c>
      <c r="C31" s="608"/>
      <c r="D31" s="608"/>
      <c r="E31" s="608"/>
      <c r="F31" s="608"/>
      <c r="G31" s="608"/>
      <c r="H31" s="608"/>
      <c r="I31" s="608"/>
      <c r="J31" s="608"/>
      <c r="K31" s="608"/>
      <c r="L31" s="608"/>
      <c r="M31" s="608"/>
      <c r="N31" s="608"/>
      <c r="O31" s="608"/>
      <c r="P31" s="608"/>
      <c r="Q31" s="609"/>
      <c r="R31" s="610">
        <v>305529</v>
      </c>
      <c r="S31" s="611"/>
      <c r="T31" s="611"/>
      <c r="U31" s="611"/>
      <c r="V31" s="611"/>
      <c r="W31" s="611"/>
      <c r="X31" s="611"/>
      <c r="Y31" s="612"/>
      <c r="Z31" s="636">
        <v>0.8</v>
      </c>
      <c r="AA31" s="636"/>
      <c r="AB31" s="636"/>
      <c r="AC31" s="636"/>
      <c r="AD31" s="637">
        <v>1640</v>
      </c>
      <c r="AE31" s="637"/>
      <c r="AF31" s="637"/>
      <c r="AG31" s="637"/>
      <c r="AH31" s="637"/>
      <c r="AI31" s="637"/>
      <c r="AJ31" s="637"/>
      <c r="AK31" s="637"/>
      <c r="AL31" s="613">
        <v>0</v>
      </c>
      <c r="AM31" s="614"/>
      <c r="AN31" s="614"/>
      <c r="AO31" s="638"/>
      <c r="AP31" s="675" t="s">
        <v>302</v>
      </c>
      <c r="AQ31" s="676"/>
      <c r="AR31" s="676"/>
      <c r="AS31" s="676"/>
      <c r="AT31" s="677" t="s">
        <v>303</v>
      </c>
      <c r="AU31" s="343"/>
      <c r="AV31" s="343"/>
      <c r="AW31" s="343"/>
      <c r="AX31" s="660" t="s">
        <v>181</v>
      </c>
      <c r="AY31" s="661"/>
      <c r="AZ31" s="661"/>
      <c r="BA31" s="661"/>
      <c r="BB31" s="661"/>
      <c r="BC31" s="661"/>
      <c r="BD31" s="661"/>
      <c r="BE31" s="661"/>
      <c r="BF31" s="662"/>
      <c r="BG31" s="671">
        <v>99.3</v>
      </c>
      <c r="BH31" s="672"/>
      <c r="BI31" s="672"/>
      <c r="BJ31" s="672"/>
      <c r="BK31" s="672"/>
      <c r="BL31" s="672"/>
      <c r="BM31" s="673">
        <v>97</v>
      </c>
      <c r="BN31" s="672"/>
      <c r="BO31" s="672"/>
      <c r="BP31" s="672"/>
      <c r="BQ31" s="674"/>
      <c r="BR31" s="671">
        <v>98.4</v>
      </c>
      <c r="BS31" s="672"/>
      <c r="BT31" s="672"/>
      <c r="BU31" s="672"/>
      <c r="BV31" s="672"/>
      <c r="BW31" s="672"/>
      <c r="BX31" s="673">
        <v>95.8</v>
      </c>
      <c r="BY31" s="672"/>
      <c r="BZ31" s="672"/>
      <c r="CA31" s="672"/>
      <c r="CB31" s="674"/>
      <c r="CD31" s="632"/>
      <c r="CE31" s="633"/>
      <c r="CF31" s="607" t="s">
        <v>304</v>
      </c>
      <c r="CG31" s="608"/>
      <c r="CH31" s="608"/>
      <c r="CI31" s="608"/>
      <c r="CJ31" s="608"/>
      <c r="CK31" s="608"/>
      <c r="CL31" s="608"/>
      <c r="CM31" s="608"/>
      <c r="CN31" s="608"/>
      <c r="CO31" s="608"/>
      <c r="CP31" s="608"/>
      <c r="CQ31" s="609"/>
      <c r="CR31" s="610">
        <v>142326</v>
      </c>
      <c r="CS31" s="620"/>
      <c r="CT31" s="620"/>
      <c r="CU31" s="620"/>
      <c r="CV31" s="620"/>
      <c r="CW31" s="620"/>
      <c r="CX31" s="620"/>
      <c r="CY31" s="621"/>
      <c r="CZ31" s="613">
        <v>0.4</v>
      </c>
      <c r="DA31" s="622"/>
      <c r="DB31" s="622"/>
      <c r="DC31" s="623"/>
      <c r="DD31" s="616">
        <v>140684</v>
      </c>
      <c r="DE31" s="620"/>
      <c r="DF31" s="620"/>
      <c r="DG31" s="620"/>
      <c r="DH31" s="620"/>
      <c r="DI31" s="620"/>
      <c r="DJ31" s="620"/>
      <c r="DK31" s="621"/>
      <c r="DL31" s="616">
        <v>140684</v>
      </c>
      <c r="DM31" s="620"/>
      <c r="DN31" s="620"/>
      <c r="DO31" s="620"/>
      <c r="DP31" s="620"/>
      <c r="DQ31" s="620"/>
      <c r="DR31" s="620"/>
      <c r="DS31" s="620"/>
      <c r="DT31" s="620"/>
      <c r="DU31" s="620"/>
      <c r="DV31" s="621"/>
      <c r="DW31" s="613">
        <v>0.6</v>
      </c>
      <c r="DX31" s="622"/>
      <c r="DY31" s="622"/>
      <c r="DZ31" s="622"/>
      <c r="EA31" s="622"/>
      <c r="EB31" s="622"/>
      <c r="EC31" s="649"/>
    </row>
    <row r="32" spans="2:133" ht="11.25" customHeight="1" x14ac:dyDescent="0.15">
      <c r="B32" s="607" t="s">
        <v>305</v>
      </c>
      <c r="C32" s="608"/>
      <c r="D32" s="608"/>
      <c r="E32" s="608"/>
      <c r="F32" s="608"/>
      <c r="G32" s="608"/>
      <c r="H32" s="608"/>
      <c r="I32" s="608"/>
      <c r="J32" s="608"/>
      <c r="K32" s="608"/>
      <c r="L32" s="608"/>
      <c r="M32" s="608"/>
      <c r="N32" s="608"/>
      <c r="O32" s="608"/>
      <c r="P32" s="608"/>
      <c r="Q32" s="609"/>
      <c r="R32" s="610">
        <v>6337688</v>
      </c>
      <c r="S32" s="611"/>
      <c r="T32" s="611"/>
      <c r="U32" s="611"/>
      <c r="V32" s="611"/>
      <c r="W32" s="611"/>
      <c r="X32" s="611"/>
      <c r="Y32" s="612"/>
      <c r="Z32" s="636">
        <v>16.2</v>
      </c>
      <c r="AA32" s="636"/>
      <c r="AB32" s="636"/>
      <c r="AC32" s="636"/>
      <c r="AD32" s="637" t="s">
        <v>126</v>
      </c>
      <c r="AE32" s="637"/>
      <c r="AF32" s="637"/>
      <c r="AG32" s="637"/>
      <c r="AH32" s="637"/>
      <c r="AI32" s="637"/>
      <c r="AJ32" s="637"/>
      <c r="AK32" s="637"/>
      <c r="AL32" s="613" t="s">
        <v>126</v>
      </c>
      <c r="AM32" s="614"/>
      <c r="AN32" s="614"/>
      <c r="AO32" s="638"/>
      <c r="AP32" s="650"/>
      <c r="AQ32" s="651"/>
      <c r="AR32" s="651"/>
      <c r="AS32" s="651"/>
      <c r="AT32" s="678"/>
      <c r="AU32" s="195" t="s">
        <v>306</v>
      </c>
      <c r="AX32" s="607" t="s">
        <v>307</v>
      </c>
      <c r="AY32" s="608"/>
      <c r="AZ32" s="608"/>
      <c r="BA32" s="608"/>
      <c r="BB32" s="608"/>
      <c r="BC32" s="608"/>
      <c r="BD32" s="608"/>
      <c r="BE32" s="608"/>
      <c r="BF32" s="609"/>
      <c r="BG32" s="670">
        <v>99.5</v>
      </c>
      <c r="BH32" s="620"/>
      <c r="BI32" s="620"/>
      <c r="BJ32" s="620"/>
      <c r="BK32" s="620"/>
      <c r="BL32" s="620"/>
      <c r="BM32" s="614">
        <v>97.9</v>
      </c>
      <c r="BN32" s="620"/>
      <c r="BO32" s="620"/>
      <c r="BP32" s="620"/>
      <c r="BQ32" s="647"/>
      <c r="BR32" s="670">
        <v>99.4</v>
      </c>
      <c r="BS32" s="620"/>
      <c r="BT32" s="620"/>
      <c r="BU32" s="620"/>
      <c r="BV32" s="620"/>
      <c r="BW32" s="620"/>
      <c r="BX32" s="614">
        <v>97.7</v>
      </c>
      <c r="BY32" s="620"/>
      <c r="BZ32" s="620"/>
      <c r="CA32" s="620"/>
      <c r="CB32" s="647"/>
      <c r="CD32" s="634"/>
      <c r="CE32" s="635"/>
      <c r="CF32" s="607" t="s">
        <v>308</v>
      </c>
      <c r="CG32" s="608"/>
      <c r="CH32" s="608"/>
      <c r="CI32" s="608"/>
      <c r="CJ32" s="608"/>
      <c r="CK32" s="608"/>
      <c r="CL32" s="608"/>
      <c r="CM32" s="608"/>
      <c r="CN32" s="608"/>
      <c r="CO32" s="608"/>
      <c r="CP32" s="608"/>
      <c r="CQ32" s="609"/>
      <c r="CR32" s="610">
        <v>46</v>
      </c>
      <c r="CS32" s="611"/>
      <c r="CT32" s="611"/>
      <c r="CU32" s="611"/>
      <c r="CV32" s="611"/>
      <c r="CW32" s="611"/>
      <c r="CX32" s="611"/>
      <c r="CY32" s="612"/>
      <c r="CZ32" s="613">
        <v>0</v>
      </c>
      <c r="DA32" s="622"/>
      <c r="DB32" s="622"/>
      <c r="DC32" s="623"/>
      <c r="DD32" s="616">
        <v>46</v>
      </c>
      <c r="DE32" s="611"/>
      <c r="DF32" s="611"/>
      <c r="DG32" s="611"/>
      <c r="DH32" s="611"/>
      <c r="DI32" s="611"/>
      <c r="DJ32" s="611"/>
      <c r="DK32" s="612"/>
      <c r="DL32" s="616">
        <v>46</v>
      </c>
      <c r="DM32" s="611"/>
      <c r="DN32" s="611"/>
      <c r="DO32" s="611"/>
      <c r="DP32" s="611"/>
      <c r="DQ32" s="611"/>
      <c r="DR32" s="611"/>
      <c r="DS32" s="611"/>
      <c r="DT32" s="611"/>
      <c r="DU32" s="611"/>
      <c r="DV32" s="612"/>
      <c r="DW32" s="613">
        <v>0</v>
      </c>
      <c r="DX32" s="622"/>
      <c r="DY32" s="622"/>
      <c r="DZ32" s="622"/>
      <c r="EA32" s="622"/>
      <c r="EB32" s="622"/>
      <c r="EC32" s="649"/>
    </row>
    <row r="33" spans="2:133" ht="11.25" customHeight="1" x14ac:dyDescent="0.15">
      <c r="B33" s="667" t="s">
        <v>309</v>
      </c>
      <c r="C33" s="668"/>
      <c r="D33" s="668"/>
      <c r="E33" s="668"/>
      <c r="F33" s="668"/>
      <c r="G33" s="668"/>
      <c r="H33" s="668"/>
      <c r="I33" s="668"/>
      <c r="J33" s="668"/>
      <c r="K33" s="668"/>
      <c r="L33" s="668"/>
      <c r="M33" s="668"/>
      <c r="N33" s="668"/>
      <c r="O33" s="668"/>
      <c r="P33" s="668"/>
      <c r="Q33" s="669"/>
      <c r="R33" s="610" t="s">
        <v>126</v>
      </c>
      <c r="S33" s="611"/>
      <c r="T33" s="611"/>
      <c r="U33" s="611"/>
      <c r="V33" s="611"/>
      <c r="W33" s="611"/>
      <c r="X33" s="611"/>
      <c r="Y33" s="612"/>
      <c r="Z33" s="636" t="s">
        <v>126</v>
      </c>
      <c r="AA33" s="636"/>
      <c r="AB33" s="636"/>
      <c r="AC33" s="636"/>
      <c r="AD33" s="637" t="s">
        <v>126</v>
      </c>
      <c r="AE33" s="637"/>
      <c r="AF33" s="637"/>
      <c r="AG33" s="637"/>
      <c r="AH33" s="637"/>
      <c r="AI33" s="637"/>
      <c r="AJ33" s="637"/>
      <c r="AK33" s="637"/>
      <c r="AL33" s="613" t="s">
        <v>126</v>
      </c>
      <c r="AM33" s="614"/>
      <c r="AN33" s="614"/>
      <c r="AO33" s="638"/>
      <c r="AP33" s="652"/>
      <c r="AQ33" s="653"/>
      <c r="AR33" s="653"/>
      <c r="AS33" s="653"/>
      <c r="AT33" s="679"/>
      <c r="AU33" s="342"/>
      <c r="AV33" s="342"/>
      <c r="AW33" s="342"/>
      <c r="AX33" s="587" t="s">
        <v>310</v>
      </c>
      <c r="AY33" s="588"/>
      <c r="AZ33" s="588"/>
      <c r="BA33" s="588"/>
      <c r="BB33" s="588"/>
      <c r="BC33" s="588"/>
      <c r="BD33" s="588"/>
      <c r="BE33" s="588"/>
      <c r="BF33" s="589"/>
      <c r="BG33" s="666">
        <v>99.2</v>
      </c>
      <c r="BH33" s="591"/>
      <c r="BI33" s="591"/>
      <c r="BJ33" s="591"/>
      <c r="BK33" s="591"/>
      <c r="BL33" s="591"/>
      <c r="BM33" s="628">
        <v>96.1</v>
      </c>
      <c r="BN33" s="591"/>
      <c r="BO33" s="591"/>
      <c r="BP33" s="591"/>
      <c r="BQ33" s="639"/>
      <c r="BR33" s="666">
        <v>97.4</v>
      </c>
      <c r="BS33" s="591"/>
      <c r="BT33" s="591"/>
      <c r="BU33" s="591"/>
      <c r="BV33" s="591"/>
      <c r="BW33" s="591"/>
      <c r="BX33" s="628">
        <v>94.1</v>
      </c>
      <c r="BY33" s="591"/>
      <c r="BZ33" s="591"/>
      <c r="CA33" s="591"/>
      <c r="CB33" s="639"/>
      <c r="CD33" s="607" t="s">
        <v>311</v>
      </c>
      <c r="CE33" s="608"/>
      <c r="CF33" s="608"/>
      <c r="CG33" s="608"/>
      <c r="CH33" s="608"/>
      <c r="CI33" s="608"/>
      <c r="CJ33" s="608"/>
      <c r="CK33" s="608"/>
      <c r="CL33" s="608"/>
      <c r="CM33" s="608"/>
      <c r="CN33" s="608"/>
      <c r="CO33" s="608"/>
      <c r="CP33" s="608"/>
      <c r="CQ33" s="609"/>
      <c r="CR33" s="610">
        <v>16295800</v>
      </c>
      <c r="CS33" s="620"/>
      <c r="CT33" s="620"/>
      <c r="CU33" s="620"/>
      <c r="CV33" s="620"/>
      <c r="CW33" s="620"/>
      <c r="CX33" s="620"/>
      <c r="CY33" s="621"/>
      <c r="CZ33" s="613">
        <v>44.2</v>
      </c>
      <c r="DA33" s="622"/>
      <c r="DB33" s="622"/>
      <c r="DC33" s="623"/>
      <c r="DD33" s="616">
        <v>12492112</v>
      </c>
      <c r="DE33" s="620"/>
      <c r="DF33" s="620"/>
      <c r="DG33" s="620"/>
      <c r="DH33" s="620"/>
      <c r="DI33" s="620"/>
      <c r="DJ33" s="620"/>
      <c r="DK33" s="621"/>
      <c r="DL33" s="616">
        <v>8024026</v>
      </c>
      <c r="DM33" s="620"/>
      <c r="DN33" s="620"/>
      <c r="DO33" s="620"/>
      <c r="DP33" s="620"/>
      <c r="DQ33" s="620"/>
      <c r="DR33" s="620"/>
      <c r="DS33" s="620"/>
      <c r="DT33" s="620"/>
      <c r="DU33" s="620"/>
      <c r="DV33" s="621"/>
      <c r="DW33" s="613">
        <v>36.299999999999997</v>
      </c>
      <c r="DX33" s="622"/>
      <c r="DY33" s="622"/>
      <c r="DZ33" s="622"/>
      <c r="EA33" s="622"/>
      <c r="EB33" s="622"/>
      <c r="EC33" s="649"/>
    </row>
    <row r="34" spans="2:133" ht="11.25" customHeight="1" x14ac:dyDescent="0.15">
      <c r="B34" s="607" t="s">
        <v>312</v>
      </c>
      <c r="C34" s="608"/>
      <c r="D34" s="608"/>
      <c r="E34" s="608"/>
      <c r="F34" s="608"/>
      <c r="G34" s="608"/>
      <c r="H34" s="608"/>
      <c r="I34" s="608"/>
      <c r="J34" s="608"/>
      <c r="K34" s="608"/>
      <c r="L34" s="608"/>
      <c r="M34" s="608"/>
      <c r="N34" s="608"/>
      <c r="O34" s="608"/>
      <c r="P34" s="608"/>
      <c r="Q34" s="609"/>
      <c r="R34" s="610">
        <v>2509061</v>
      </c>
      <c r="S34" s="611"/>
      <c r="T34" s="611"/>
      <c r="U34" s="611"/>
      <c r="V34" s="611"/>
      <c r="W34" s="611"/>
      <c r="X34" s="611"/>
      <c r="Y34" s="612"/>
      <c r="Z34" s="636">
        <v>6.4</v>
      </c>
      <c r="AA34" s="636"/>
      <c r="AB34" s="636"/>
      <c r="AC34" s="636"/>
      <c r="AD34" s="637" t="s">
        <v>126</v>
      </c>
      <c r="AE34" s="637"/>
      <c r="AF34" s="637"/>
      <c r="AG34" s="637"/>
      <c r="AH34" s="637"/>
      <c r="AI34" s="637"/>
      <c r="AJ34" s="637"/>
      <c r="AK34" s="637"/>
      <c r="AL34" s="613" t="s">
        <v>126</v>
      </c>
      <c r="AM34" s="614"/>
      <c r="AN34" s="614"/>
      <c r="AO34" s="638"/>
      <c r="AP34" s="198"/>
      <c r="AQ34" s="199"/>
      <c r="AS34" s="343"/>
      <c r="AT34" s="343"/>
      <c r="AU34" s="343"/>
      <c r="AV34" s="343"/>
      <c r="AW34" s="343"/>
      <c r="AX34" s="343"/>
      <c r="AY34" s="343"/>
      <c r="AZ34" s="343"/>
      <c r="BA34" s="343"/>
      <c r="BB34" s="343"/>
      <c r="BC34" s="343"/>
      <c r="BD34" s="343"/>
      <c r="BE34" s="343"/>
      <c r="BF34" s="343"/>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D34" s="607" t="s">
        <v>313</v>
      </c>
      <c r="CE34" s="608"/>
      <c r="CF34" s="608"/>
      <c r="CG34" s="608"/>
      <c r="CH34" s="608"/>
      <c r="CI34" s="608"/>
      <c r="CJ34" s="608"/>
      <c r="CK34" s="608"/>
      <c r="CL34" s="608"/>
      <c r="CM34" s="608"/>
      <c r="CN34" s="608"/>
      <c r="CO34" s="608"/>
      <c r="CP34" s="608"/>
      <c r="CQ34" s="609"/>
      <c r="CR34" s="610">
        <v>5168865</v>
      </c>
      <c r="CS34" s="611"/>
      <c r="CT34" s="611"/>
      <c r="CU34" s="611"/>
      <c r="CV34" s="611"/>
      <c r="CW34" s="611"/>
      <c r="CX34" s="611"/>
      <c r="CY34" s="612"/>
      <c r="CZ34" s="613">
        <v>14</v>
      </c>
      <c r="DA34" s="622"/>
      <c r="DB34" s="622"/>
      <c r="DC34" s="623"/>
      <c r="DD34" s="616">
        <v>3339925</v>
      </c>
      <c r="DE34" s="611"/>
      <c r="DF34" s="611"/>
      <c r="DG34" s="611"/>
      <c r="DH34" s="611"/>
      <c r="DI34" s="611"/>
      <c r="DJ34" s="611"/>
      <c r="DK34" s="612"/>
      <c r="DL34" s="616">
        <v>2714505</v>
      </c>
      <c r="DM34" s="611"/>
      <c r="DN34" s="611"/>
      <c r="DO34" s="611"/>
      <c r="DP34" s="611"/>
      <c r="DQ34" s="611"/>
      <c r="DR34" s="611"/>
      <c r="DS34" s="611"/>
      <c r="DT34" s="611"/>
      <c r="DU34" s="611"/>
      <c r="DV34" s="612"/>
      <c r="DW34" s="613">
        <v>12.3</v>
      </c>
      <c r="DX34" s="622"/>
      <c r="DY34" s="622"/>
      <c r="DZ34" s="622"/>
      <c r="EA34" s="622"/>
      <c r="EB34" s="622"/>
      <c r="EC34" s="649"/>
    </row>
    <row r="35" spans="2:133" ht="11.25" customHeight="1" x14ac:dyDescent="0.15">
      <c r="B35" s="607" t="s">
        <v>314</v>
      </c>
      <c r="C35" s="608"/>
      <c r="D35" s="608"/>
      <c r="E35" s="608"/>
      <c r="F35" s="608"/>
      <c r="G35" s="608"/>
      <c r="H35" s="608"/>
      <c r="I35" s="608"/>
      <c r="J35" s="608"/>
      <c r="K35" s="608"/>
      <c r="L35" s="608"/>
      <c r="M35" s="608"/>
      <c r="N35" s="608"/>
      <c r="O35" s="608"/>
      <c r="P35" s="608"/>
      <c r="Q35" s="609"/>
      <c r="R35" s="610">
        <v>77312</v>
      </c>
      <c r="S35" s="611"/>
      <c r="T35" s="611"/>
      <c r="U35" s="611"/>
      <c r="V35" s="611"/>
      <c r="W35" s="611"/>
      <c r="X35" s="611"/>
      <c r="Y35" s="612"/>
      <c r="Z35" s="636">
        <v>0.2</v>
      </c>
      <c r="AA35" s="636"/>
      <c r="AB35" s="636"/>
      <c r="AC35" s="636"/>
      <c r="AD35" s="637">
        <v>4136</v>
      </c>
      <c r="AE35" s="637"/>
      <c r="AF35" s="637"/>
      <c r="AG35" s="637"/>
      <c r="AH35" s="637"/>
      <c r="AI35" s="637"/>
      <c r="AJ35" s="637"/>
      <c r="AK35" s="637"/>
      <c r="AL35" s="613">
        <v>0</v>
      </c>
      <c r="AM35" s="614"/>
      <c r="AN35" s="614"/>
      <c r="AO35" s="638"/>
      <c r="AP35" s="200"/>
      <c r="AQ35" s="663" t="s">
        <v>315</v>
      </c>
      <c r="AR35" s="664"/>
      <c r="AS35" s="664"/>
      <c r="AT35" s="664"/>
      <c r="AU35" s="664"/>
      <c r="AV35" s="664"/>
      <c r="AW35" s="664"/>
      <c r="AX35" s="664"/>
      <c r="AY35" s="664"/>
      <c r="AZ35" s="664"/>
      <c r="BA35" s="664"/>
      <c r="BB35" s="664"/>
      <c r="BC35" s="664"/>
      <c r="BD35" s="664"/>
      <c r="BE35" s="664"/>
      <c r="BF35" s="665"/>
      <c r="BG35" s="663" t="s">
        <v>316</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317</v>
      </c>
      <c r="CE35" s="608"/>
      <c r="CF35" s="608"/>
      <c r="CG35" s="608"/>
      <c r="CH35" s="608"/>
      <c r="CI35" s="608"/>
      <c r="CJ35" s="608"/>
      <c r="CK35" s="608"/>
      <c r="CL35" s="608"/>
      <c r="CM35" s="608"/>
      <c r="CN35" s="608"/>
      <c r="CO35" s="608"/>
      <c r="CP35" s="608"/>
      <c r="CQ35" s="609"/>
      <c r="CR35" s="610">
        <v>272050</v>
      </c>
      <c r="CS35" s="620"/>
      <c r="CT35" s="620"/>
      <c r="CU35" s="620"/>
      <c r="CV35" s="620"/>
      <c r="CW35" s="620"/>
      <c r="CX35" s="620"/>
      <c r="CY35" s="621"/>
      <c r="CZ35" s="613">
        <v>0.7</v>
      </c>
      <c r="DA35" s="622"/>
      <c r="DB35" s="622"/>
      <c r="DC35" s="623"/>
      <c r="DD35" s="616">
        <v>224376</v>
      </c>
      <c r="DE35" s="620"/>
      <c r="DF35" s="620"/>
      <c r="DG35" s="620"/>
      <c r="DH35" s="620"/>
      <c r="DI35" s="620"/>
      <c r="DJ35" s="620"/>
      <c r="DK35" s="621"/>
      <c r="DL35" s="616">
        <v>221985</v>
      </c>
      <c r="DM35" s="620"/>
      <c r="DN35" s="620"/>
      <c r="DO35" s="620"/>
      <c r="DP35" s="620"/>
      <c r="DQ35" s="620"/>
      <c r="DR35" s="620"/>
      <c r="DS35" s="620"/>
      <c r="DT35" s="620"/>
      <c r="DU35" s="620"/>
      <c r="DV35" s="621"/>
      <c r="DW35" s="613">
        <v>1</v>
      </c>
      <c r="DX35" s="622"/>
      <c r="DY35" s="622"/>
      <c r="DZ35" s="622"/>
      <c r="EA35" s="622"/>
      <c r="EB35" s="622"/>
      <c r="EC35" s="649"/>
    </row>
    <row r="36" spans="2:133" ht="11.25" customHeight="1" x14ac:dyDescent="0.15">
      <c r="B36" s="607" t="s">
        <v>318</v>
      </c>
      <c r="C36" s="608"/>
      <c r="D36" s="608"/>
      <c r="E36" s="608"/>
      <c r="F36" s="608"/>
      <c r="G36" s="608"/>
      <c r="H36" s="608"/>
      <c r="I36" s="608"/>
      <c r="J36" s="608"/>
      <c r="K36" s="608"/>
      <c r="L36" s="608"/>
      <c r="M36" s="608"/>
      <c r="N36" s="608"/>
      <c r="O36" s="608"/>
      <c r="P36" s="608"/>
      <c r="Q36" s="609"/>
      <c r="R36" s="610">
        <v>298398</v>
      </c>
      <c r="S36" s="611"/>
      <c r="T36" s="611"/>
      <c r="U36" s="611"/>
      <c r="V36" s="611"/>
      <c r="W36" s="611"/>
      <c r="X36" s="611"/>
      <c r="Y36" s="612"/>
      <c r="Z36" s="636">
        <v>0.8</v>
      </c>
      <c r="AA36" s="636"/>
      <c r="AB36" s="636"/>
      <c r="AC36" s="636"/>
      <c r="AD36" s="637" t="s">
        <v>126</v>
      </c>
      <c r="AE36" s="637"/>
      <c r="AF36" s="637"/>
      <c r="AG36" s="637"/>
      <c r="AH36" s="637"/>
      <c r="AI36" s="637"/>
      <c r="AJ36" s="637"/>
      <c r="AK36" s="637"/>
      <c r="AL36" s="613" t="s">
        <v>126</v>
      </c>
      <c r="AM36" s="614"/>
      <c r="AN36" s="614"/>
      <c r="AO36" s="638"/>
      <c r="AP36" s="200"/>
      <c r="AQ36" s="654" t="s">
        <v>319</v>
      </c>
      <c r="AR36" s="655"/>
      <c r="AS36" s="655"/>
      <c r="AT36" s="655"/>
      <c r="AU36" s="655"/>
      <c r="AV36" s="655"/>
      <c r="AW36" s="655"/>
      <c r="AX36" s="655"/>
      <c r="AY36" s="656"/>
      <c r="AZ36" s="657">
        <v>5101025</v>
      </c>
      <c r="BA36" s="658"/>
      <c r="BB36" s="658"/>
      <c r="BC36" s="658"/>
      <c r="BD36" s="658"/>
      <c r="BE36" s="658"/>
      <c r="BF36" s="659"/>
      <c r="BG36" s="660" t="s">
        <v>320</v>
      </c>
      <c r="BH36" s="661"/>
      <c r="BI36" s="661"/>
      <c r="BJ36" s="661"/>
      <c r="BK36" s="661"/>
      <c r="BL36" s="661"/>
      <c r="BM36" s="661"/>
      <c r="BN36" s="661"/>
      <c r="BO36" s="661"/>
      <c r="BP36" s="661"/>
      <c r="BQ36" s="661"/>
      <c r="BR36" s="661"/>
      <c r="BS36" s="661"/>
      <c r="BT36" s="661"/>
      <c r="BU36" s="662"/>
      <c r="BV36" s="657">
        <v>179959</v>
      </c>
      <c r="BW36" s="658"/>
      <c r="BX36" s="658"/>
      <c r="BY36" s="658"/>
      <c r="BZ36" s="658"/>
      <c r="CA36" s="658"/>
      <c r="CB36" s="659"/>
      <c r="CD36" s="607" t="s">
        <v>321</v>
      </c>
      <c r="CE36" s="608"/>
      <c r="CF36" s="608"/>
      <c r="CG36" s="608"/>
      <c r="CH36" s="608"/>
      <c r="CI36" s="608"/>
      <c r="CJ36" s="608"/>
      <c r="CK36" s="608"/>
      <c r="CL36" s="608"/>
      <c r="CM36" s="608"/>
      <c r="CN36" s="608"/>
      <c r="CO36" s="608"/>
      <c r="CP36" s="608"/>
      <c r="CQ36" s="609"/>
      <c r="CR36" s="610">
        <v>5155416</v>
      </c>
      <c r="CS36" s="611"/>
      <c r="CT36" s="611"/>
      <c r="CU36" s="611"/>
      <c r="CV36" s="611"/>
      <c r="CW36" s="611"/>
      <c r="CX36" s="611"/>
      <c r="CY36" s="612"/>
      <c r="CZ36" s="613">
        <v>14</v>
      </c>
      <c r="DA36" s="622"/>
      <c r="DB36" s="622"/>
      <c r="DC36" s="623"/>
      <c r="DD36" s="616">
        <v>4198164</v>
      </c>
      <c r="DE36" s="611"/>
      <c r="DF36" s="611"/>
      <c r="DG36" s="611"/>
      <c r="DH36" s="611"/>
      <c r="DI36" s="611"/>
      <c r="DJ36" s="611"/>
      <c r="DK36" s="612"/>
      <c r="DL36" s="616">
        <v>2372672</v>
      </c>
      <c r="DM36" s="611"/>
      <c r="DN36" s="611"/>
      <c r="DO36" s="611"/>
      <c r="DP36" s="611"/>
      <c r="DQ36" s="611"/>
      <c r="DR36" s="611"/>
      <c r="DS36" s="611"/>
      <c r="DT36" s="611"/>
      <c r="DU36" s="611"/>
      <c r="DV36" s="612"/>
      <c r="DW36" s="613">
        <v>10.7</v>
      </c>
      <c r="DX36" s="622"/>
      <c r="DY36" s="622"/>
      <c r="DZ36" s="622"/>
      <c r="EA36" s="622"/>
      <c r="EB36" s="622"/>
      <c r="EC36" s="649"/>
    </row>
    <row r="37" spans="2:133" ht="11.25" customHeight="1" x14ac:dyDescent="0.15">
      <c r="B37" s="607" t="s">
        <v>322</v>
      </c>
      <c r="C37" s="608"/>
      <c r="D37" s="608"/>
      <c r="E37" s="608"/>
      <c r="F37" s="608"/>
      <c r="G37" s="608"/>
      <c r="H37" s="608"/>
      <c r="I37" s="608"/>
      <c r="J37" s="608"/>
      <c r="K37" s="608"/>
      <c r="L37" s="608"/>
      <c r="M37" s="608"/>
      <c r="N37" s="608"/>
      <c r="O37" s="608"/>
      <c r="P37" s="608"/>
      <c r="Q37" s="609"/>
      <c r="R37" s="610">
        <v>820921</v>
      </c>
      <c r="S37" s="611"/>
      <c r="T37" s="611"/>
      <c r="U37" s="611"/>
      <c r="V37" s="611"/>
      <c r="W37" s="611"/>
      <c r="X37" s="611"/>
      <c r="Y37" s="612"/>
      <c r="Z37" s="636">
        <v>2.1</v>
      </c>
      <c r="AA37" s="636"/>
      <c r="AB37" s="636"/>
      <c r="AC37" s="636"/>
      <c r="AD37" s="637" t="s">
        <v>126</v>
      </c>
      <c r="AE37" s="637"/>
      <c r="AF37" s="637"/>
      <c r="AG37" s="637"/>
      <c r="AH37" s="637"/>
      <c r="AI37" s="637"/>
      <c r="AJ37" s="637"/>
      <c r="AK37" s="637"/>
      <c r="AL37" s="613" t="s">
        <v>126</v>
      </c>
      <c r="AM37" s="614"/>
      <c r="AN37" s="614"/>
      <c r="AO37" s="638"/>
      <c r="AQ37" s="644" t="s">
        <v>323</v>
      </c>
      <c r="AR37" s="645"/>
      <c r="AS37" s="645"/>
      <c r="AT37" s="645"/>
      <c r="AU37" s="645"/>
      <c r="AV37" s="645"/>
      <c r="AW37" s="645"/>
      <c r="AX37" s="645"/>
      <c r="AY37" s="646"/>
      <c r="AZ37" s="610">
        <v>1579096</v>
      </c>
      <c r="BA37" s="611"/>
      <c r="BB37" s="611"/>
      <c r="BC37" s="611"/>
      <c r="BD37" s="620"/>
      <c r="BE37" s="620"/>
      <c r="BF37" s="647"/>
      <c r="BG37" s="607" t="s">
        <v>324</v>
      </c>
      <c r="BH37" s="608"/>
      <c r="BI37" s="608"/>
      <c r="BJ37" s="608"/>
      <c r="BK37" s="608"/>
      <c r="BL37" s="608"/>
      <c r="BM37" s="608"/>
      <c r="BN37" s="608"/>
      <c r="BO37" s="608"/>
      <c r="BP37" s="608"/>
      <c r="BQ37" s="608"/>
      <c r="BR37" s="608"/>
      <c r="BS37" s="608"/>
      <c r="BT37" s="608"/>
      <c r="BU37" s="609"/>
      <c r="BV37" s="610">
        <v>195963</v>
      </c>
      <c r="BW37" s="611"/>
      <c r="BX37" s="611"/>
      <c r="BY37" s="611"/>
      <c r="BZ37" s="611"/>
      <c r="CA37" s="611"/>
      <c r="CB37" s="648"/>
      <c r="CD37" s="607" t="s">
        <v>325</v>
      </c>
      <c r="CE37" s="608"/>
      <c r="CF37" s="608"/>
      <c r="CG37" s="608"/>
      <c r="CH37" s="608"/>
      <c r="CI37" s="608"/>
      <c r="CJ37" s="608"/>
      <c r="CK37" s="608"/>
      <c r="CL37" s="608"/>
      <c r="CM37" s="608"/>
      <c r="CN37" s="608"/>
      <c r="CO37" s="608"/>
      <c r="CP37" s="608"/>
      <c r="CQ37" s="609"/>
      <c r="CR37" s="610">
        <v>139456</v>
      </c>
      <c r="CS37" s="620"/>
      <c r="CT37" s="620"/>
      <c r="CU37" s="620"/>
      <c r="CV37" s="620"/>
      <c r="CW37" s="620"/>
      <c r="CX37" s="620"/>
      <c r="CY37" s="621"/>
      <c r="CZ37" s="613">
        <v>0.4</v>
      </c>
      <c r="DA37" s="622"/>
      <c r="DB37" s="622"/>
      <c r="DC37" s="623"/>
      <c r="DD37" s="616">
        <v>139456</v>
      </c>
      <c r="DE37" s="620"/>
      <c r="DF37" s="620"/>
      <c r="DG37" s="620"/>
      <c r="DH37" s="620"/>
      <c r="DI37" s="620"/>
      <c r="DJ37" s="620"/>
      <c r="DK37" s="621"/>
      <c r="DL37" s="616">
        <v>139456</v>
      </c>
      <c r="DM37" s="620"/>
      <c r="DN37" s="620"/>
      <c r="DO37" s="620"/>
      <c r="DP37" s="620"/>
      <c r="DQ37" s="620"/>
      <c r="DR37" s="620"/>
      <c r="DS37" s="620"/>
      <c r="DT37" s="620"/>
      <c r="DU37" s="620"/>
      <c r="DV37" s="621"/>
      <c r="DW37" s="613">
        <v>0.6</v>
      </c>
      <c r="DX37" s="622"/>
      <c r="DY37" s="622"/>
      <c r="DZ37" s="622"/>
      <c r="EA37" s="622"/>
      <c r="EB37" s="622"/>
      <c r="EC37" s="649"/>
    </row>
    <row r="38" spans="2:133" ht="11.25" customHeight="1" x14ac:dyDescent="0.15">
      <c r="B38" s="607" t="s">
        <v>326</v>
      </c>
      <c r="C38" s="608"/>
      <c r="D38" s="608"/>
      <c r="E38" s="608"/>
      <c r="F38" s="608"/>
      <c r="G38" s="608"/>
      <c r="H38" s="608"/>
      <c r="I38" s="608"/>
      <c r="J38" s="608"/>
      <c r="K38" s="608"/>
      <c r="L38" s="608"/>
      <c r="M38" s="608"/>
      <c r="N38" s="608"/>
      <c r="O38" s="608"/>
      <c r="P38" s="608"/>
      <c r="Q38" s="609"/>
      <c r="R38" s="610">
        <v>1991760</v>
      </c>
      <c r="S38" s="611"/>
      <c r="T38" s="611"/>
      <c r="U38" s="611"/>
      <c r="V38" s="611"/>
      <c r="W38" s="611"/>
      <c r="X38" s="611"/>
      <c r="Y38" s="612"/>
      <c r="Z38" s="636">
        <v>5.0999999999999996</v>
      </c>
      <c r="AA38" s="636"/>
      <c r="AB38" s="636"/>
      <c r="AC38" s="636"/>
      <c r="AD38" s="637" t="s">
        <v>126</v>
      </c>
      <c r="AE38" s="637"/>
      <c r="AF38" s="637"/>
      <c r="AG38" s="637"/>
      <c r="AH38" s="637"/>
      <c r="AI38" s="637"/>
      <c r="AJ38" s="637"/>
      <c r="AK38" s="637"/>
      <c r="AL38" s="613" t="s">
        <v>126</v>
      </c>
      <c r="AM38" s="614"/>
      <c r="AN38" s="614"/>
      <c r="AO38" s="638"/>
      <c r="AQ38" s="644" t="s">
        <v>327</v>
      </c>
      <c r="AR38" s="645"/>
      <c r="AS38" s="645"/>
      <c r="AT38" s="645"/>
      <c r="AU38" s="645"/>
      <c r="AV38" s="645"/>
      <c r="AW38" s="645"/>
      <c r="AX38" s="645"/>
      <c r="AY38" s="646"/>
      <c r="AZ38" s="610">
        <v>415408</v>
      </c>
      <c r="BA38" s="611"/>
      <c r="BB38" s="611"/>
      <c r="BC38" s="611"/>
      <c r="BD38" s="620"/>
      <c r="BE38" s="620"/>
      <c r="BF38" s="647"/>
      <c r="BG38" s="607" t="s">
        <v>328</v>
      </c>
      <c r="BH38" s="608"/>
      <c r="BI38" s="608"/>
      <c r="BJ38" s="608"/>
      <c r="BK38" s="608"/>
      <c r="BL38" s="608"/>
      <c r="BM38" s="608"/>
      <c r="BN38" s="608"/>
      <c r="BO38" s="608"/>
      <c r="BP38" s="608"/>
      <c r="BQ38" s="608"/>
      <c r="BR38" s="608"/>
      <c r="BS38" s="608"/>
      <c r="BT38" s="608"/>
      <c r="BU38" s="609"/>
      <c r="BV38" s="610">
        <v>8136</v>
      </c>
      <c r="BW38" s="611"/>
      <c r="BX38" s="611"/>
      <c r="BY38" s="611"/>
      <c r="BZ38" s="611"/>
      <c r="CA38" s="611"/>
      <c r="CB38" s="648"/>
      <c r="CD38" s="607" t="s">
        <v>329</v>
      </c>
      <c r="CE38" s="608"/>
      <c r="CF38" s="608"/>
      <c r="CG38" s="608"/>
      <c r="CH38" s="608"/>
      <c r="CI38" s="608"/>
      <c r="CJ38" s="608"/>
      <c r="CK38" s="608"/>
      <c r="CL38" s="608"/>
      <c r="CM38" s="608"/>
      <c r="CN38" s="608"/>
      <c r="CO38" s="608"/>
      <c r="CP38" s="608"/>
      <c r="CQ38" s="609"/>
      <c r="CR38" s="610">
        <v>3087078</v>
      </c>
      <c r="CS38" s="611"/>
      <c r="CT38" s="611"/>
      <c r="CU38" s="611"/>
      <c r="CV38" s="611"/>
      <c r="CW38" s="611"/>
      <c r="CX38" s="611"/>
      <c r="CY38" s="612"/>
      <c r="CZ38" s="613">
        <v>8.4</v>
      </c>
      <c r="DA38" s="622"/>
      <c r="DB38" s="622"/>
      <c r="DC38" s="623"/>
      <c r="DD38" s="616">
        <v>2564075</v>
      </c>
      <c r="DE38" s="611"/>
      <c r="DF38" s="611"/>
      <c r="DG38" s="611"/>
      <c r="DH38" s="611"/>
      <c r="DI38" s="611"/>
      <c r="DJ38" s="611"/>
      <c r="DK38" s="612"/>
      <c r="DL38" s="616">
        <v>2526518</v>
      </c>
      <c r="DM38" s="611"/>
      <c r="DN38" s="611"/>
      <c r="DO38" s="611"/>
      <c r="DP38" s="611"/>
      <c r="DQ38" s="611"/>
      <c r="DR38" s="611"/>
      <c r="DS38" s="611"/>
      <c r="DT38" s="611"/>
      <c r="DU38" s="611"/>
      <c r="DV38" s="612"/>
      <c r="DW38" s="613">
        <v>11.4</v>
      </c>
      <c r="DX38" s="622"/>
      <c r="DY38" s="622"/>
      <c r="DZ38" s="622"/>
      <c r="EA38" s="622"/>
      <c r="EB38" s="622"/>
      <c r="EC38" s="649"/>
    </row>
    <row r="39" spans="2:133" ht="11.25" customHeight="1" x14ac:dyDescent="0.15">
      <c r="B39" s="607" t="s">
        <v>330</v>
      </c>
      <c r="C39" s="608"/>
      <c r="D39" s="608"/>
      <c r="E39" s="608"/>
      <c r="F39" s="608"/>
      <c r="G39" s="608"/>
      <c r="H39" s="608"/>
      <c r="I39" s="608"/>
      <c r="J39" s="608"/>
      <c r="K39" s="608"/>
      <c r="L39" s="608"/>
      <c r="M39" s="608"/>
      <c r="N39" s="608"/>
      <c r="O39" s="608"/>
      <c r="P39" s="608"/>
      <c r="Q39" s="609"/>
      <c r="R39" s="610">
        <v>1170929</v>
      </c>
      <c r="S39" s="611"/>
      <c r="T39" s="611"/>
      <c r="U39" s="611"/>
      <c r="V39" s="611"/>
      <c r="W39" s="611"/>
      <c r="X39" s="611"/>
      <c r="Y39" s="612"/>
      <c r="Z39" s="636">
        <v>3</v>
      </c>
      <c r="AA39" s="636"/>
      <c r="AB39" s="636"/>
      <c r="AC39" s="636"/>
      <c r="AD39" s="637">
        <v>2312</v>
      </c>
      <c r="AE39" s="637"/>
      <c r="AF39" s="637"/>
      <c r="AG39" s="637"/>
      <c r="AH39" s="637"/>
      <c r="AI39" s="637"/>
      <c r="AJ39" s="637"/>
      <c r="AK39" s="637"/>
      <c r="AL39" s="613">
        <v>0</v>
      </c>
      <c r="AM39" s="614"/>
      <c r="AN39" s="614"/>
      <c r="AO39" s="638"/>
      <c r="AQ39" s="644" t="s">
        <v>331</v>
      </c>
      <c r="AR39" s="645"/>
      <c r="AS39" s="645"/>
      <c r="AT39" s="645"/>
      <c r="AU39" s="645"/>
      <c r="AV39" s="645"/>
      <c r="AW39" s="645"/>
      <c r="AX39" s="645"/>
      <c r="AY39" s="646"/>
      <c r="AZ39" s="610">
        <v>28595</v>
      </c>
      <c r="BA39" s="611"/>
      <c r="BB39" s="611"/>
      <c r="BC39" s="611"/>
      <c r="BD39" s="620"/>
      <c r="BE39" s="620"/>
      <c r="BF39" s="647"/>
      <c r="BG39" s="607" t="s">
        <v>332</v>
      </c>
      <c r="BH39" s="608"/>
      <c r="BI39" s="608"/>
      <c r="BJ39" s="608"/>
      <c r="BK39" s="608"/>
      <c r="BL39" s="608"/>
      <c r="BM39" s="608"/>
      <c r="BN39" s="608"/>
      <c r="BO39" s="608"/>
      <c r="BP39" s="608"/>
      <c r="BQ39" s="608"/>
      <c r="BR39" s="608"/>
      <c r="BS39" s="608"/>
      <c r="BT39" s="608"/>
      <c r="BU39" s="609"/>
      <c r="BV39" s="610">
        <v>12649</v>
      </c>
      <c r="BW39" s="611"/>
      <c r="BX39" s="611"/>
      <c r="BY39" s="611"/>
      <c r="BZ39" s="611"/>
      <c r="CA39" s="611"/>
      <c r="CB39" s="648"/>
      <c r="CD39" s="607" t="s">
        <v>333</v>
      </c>
      <c r="CE39" s="608"/>
      <c r="CF39" s="608"/>
      <c r="CG39" s="608"/>
      <c r="CH39" s="608"/>
      <c r="CI39" s="608"/>
      <c r="CJ39" s="608"/>
      <c r="CK39" s="608"/>
      <c r="CL39" s="608"/>
      <c r="CM39" s="608"/>
      <c r="CN39" s="608"/>
      <c r="CO39" s="608"/>
      <c r="CP39" s="608"/>
      <c r="CQ39" s="609"/>
      <c r="CR39" s="610">
        <v>1789045</v>
      </c>
      <c r="CS39" s="620"/>
      <c r="CT39" s="620"/>
      <c r="CU39" s="620"/>
      <c r="CV39" s="620"/>
      <c r="CW39" s="620"/>
      <c r="CX39" s="620"/>
      <c r="CY39" s="621"/>
      <c r="CZ39" s="613">
        <v>4.9000000000000004</v>
      </c>
      <c r="DA39" s="622"/>
      <c r="DB39" s="622"/>
      <c r="DC39" s="623"/>
      <c r="DD39" s="616">
        <v>1474226</v>
      </c>
      <c r="DE39" s="620"/>
      <c r="DF39" s="620"/>
      <c r="DG39" s="620"/>
      <c r="DH39" s="620"/>
      <c r="DI39" s="620"/>
      <c r="DJ39" s="620"/>
      <c r="DK39" s="621"/>
      <c r="DL39" s="616" t="s">
        <v>126</v>
      </c>
      <c r="DM39" s="620"/>
      <c r="DN39" s="620"/>
      <c r="DO39" s="620"/>
      <c r="DP39" s="620"/>
      <c r="DQ39" s="620"/>
      <c r="DR39" s="620"/>
      <c r="DS39" s="620"/>
      <c r="DT39" s="620"/>
      <c r="DU39" s="620"/>
      <c r="DV39" s="621"/>
      <c r="DW39" s="613" t="s">
        <v>126</v>
      </c>
      <c r="DX39" s="622"/>
      <c r="DY39" s="622"/>
      <c r="DZ39" s="622"/>
      <c r="EA39" s="622"/>
      <c r="EB39" s="622"/>
      <c r="EC39" s="649"/>
    </row>
    <row r="40" spans="2:133" ht="11.25" customHeight="1" x14ac:dyDescent="0.15">
      <c r="B40" s="607" t="s">
        <v>334</v>
      </c>
      <c r="C40" s="608"/>
      <c r="D40" s="608"/>
      <c r="E40" s="608"/>
      <c r="F40" s="608"/>
      <c r="G40" s="608"/>
      <c r="H40" s="608"/>
      <c r="I40" s="608"/>
      <c r="J40" s="608"/>
      <c r="K40" s="608"/>
      <c r="L40" s="608"/>
      <c r="M40" s="608"/>
      <c r="N40" s="608"/>
      <c r="O40" s="608"/>
      <c r="P40" s="608"/>
      <c r="Q40" s="609"/>
      <c r="R40" s="610">
        <v>2631000</v>
      </c>
      <c r="S40" s="611"/>
      <c r="T40" s="611"/>
      <c r="U40" s="611"/>
      <c r="V40" s="611"/>
      <c r="W40" s="611"/>
      <c r="X40" s="611"/>
      <c r="Y40" s="612"/>
      <c r="Z40" s="636">
        <v>6.7</v>
      </c>
      <c r="AA40" s="636"/>
      <c r="AB40" s="636"/>
      <c r="AC40" s="636"/>
      <c r="AD40" s="637" t="s">
        <v>126</v>
      </c>
      <c r="AE40" s="637"/>
      <c r="AF40" s="637"/>
      <c r="AG40" s="637"/>
      <c r="AH40" s="637"/>
      <c r="AI40" s="637"/>
      <c r="AJ40" s="637"/>
      <c r="AK40" s="637"/>
      <c r="AL40" s="613" t="s">
        <v>126</v>
      </c>
      <c r="AM40" s="614"/>
      <c r="AN40" s="614"/>
      <c r="AO40" s="638"/>
      <c r="AQ40" s="644" t="s">
        <v>335</v>
      </c>
      <c r="AR40" s="645"/>
      <c r="AS40" s="645"/>
      <c r="AT40" s="645"/>
      <c r="AU40" s="645"/>
      <c r="AV40" s="645"/>
      <c r="AW40" s="645"/>
      <c r="AX40" s="645"/>
      <c r="AY40" s="646"/>
      <c r="AZ40" s="610">
        <v>19443</v>
      </c>
      <c r="BA40" s="611"/>
      <c r="BB40" s="611"/>
      <c r="BC40" s="611"/>
      <c r="BD40" s="620"/>
      <c r="BE40" s="620"/>
      <c r="BF40" s="647"/>
      <c r="BG40" s="650" t="s">
        <v>336</v>
      </c>
      <c r="BH40" s="651"/>
      <c r="BI40" s="651"/>
      <c r="BJ40" s="651"/>
      <c r="BK40" s="651"/>
      <c r="BL40" s="346"/>
      <c r="BM40" s="608" t="s">
        <v>337</v>
      </c>
      <c r="BN40" s="608"/>
      <c r="BO40" s="608"/>
      <c r="BP40" s="608"/>
      <c r="BQ40" s="608"/>
      <c r="BR40" s="608"/>
      <c r="BS40" s="608"/>
      <c r="BT40" s="608"/>
      <c r="BU40" s="609"/>
      <c r="BV40" s="610">
        <v>103</v>
      </c>
      <c r="BW40" s="611"/>
      <c r="BX40" s="611"/>
      <c r="BY40" s="611"/>
      <c r="BZ40" s="611"/>
      <c r="CA40" s="611"/>
      <c r="CB40" s="648"/>
      <c r="CD40" s="607" t="s">
        <v>338</v>
      </c>
      <c r="CE40" s="608"/>
      <c r="CF40" s="608"/>
      <c r="CG40" s="608"/>
      <c r="CH40" s="608"/>
      <c r="CI40" s="608"/>
      <c r="CJ40" s="608"/>
      <c r="CK40" s="608"/>
      <c r="CL40" s="608"/>
      <c r="CM40" s="608"/>
      <c r="CN40" s="608"/>
      <c r="CO40" s="608"/>
      <c r="CP40" s="608"/>
      <c r="CQ40" s="609"/>
      <c r="CR40" s="610">
        <v>823346</v>
      </c>
      <c r="CS40" s="611"/>
      <c r="CT40" s="611"/>
      <c r="CU40" s="611"/>
      <c r="CV40" s="611"/>
      <c r="CW40" s="611"/>
      <c r="CX40" s="611"/>
      <c r="CY40" s="612"/>
      <c r="CZ40" s="613">
        <v>2.2000000000000002</v>
      </c>
      <c r="DA40" s="622"/>
      <c r="DB40" s="622"/>
      <c r="DC40" s="623"/>
      <c r="DD40" s="616">
        <v>691346</v>
      </c>
      <c r="DE40" s="611"/>
      <c r="DF40" s="611"/>
      <c r="DG40" s="611"/>
      <c r="DH40" s="611"/>
      <c r="DI40" s="611"/>
      <c r="DJ40" s="611"/>
      <c r="DK40" s="612"/>
      <c r="DL40" s="616">
        <v>188346</v>
      </c>
      <c r="DM40" s="611"/>
      <c r="DN40" s="611"/>
      <c r="DO40" s="611"/>
      <c r="DP40" s="611"/>
      <c r="DQ40" s="611"/>
      <c r="DR40" s="611"/>
      <c r="DS40" s="611"/>
      <c r="DT40" s="611"/>
      <c r="DU40" s="611"/>
      <c r="DV40" s="612"/>
      <c r="DW40" s="613">
        <v>0.9</v>
      </c>
      <c r="DX40" s="622"/>
      <c r="DY40" s="622"/>
      <c r="DZ40" s="622"/>
      <c r="EA40" s="622"/>
      <c r="EB40" s="622"/>
      <c r="EC40" s="649"/>
    </row>
    <row r="41" spans="2:133" ht="11.25" customHeight="1" x14ac:dyDescent="0.15">
      <c r="B41" s="607" t="s">
        <v>339</v>
      </c>
      <c r="C41" s="608"/>
      <c r="D41" s="608"/>
      <c r="E41" s="608"/>
      <c r="F41" s="608"/>
      <c r="G41" s="608"/>
      <c r="H41" s="608"/>
      <c r="I41" s="608"/>
      <c r="J41" s="608"/>
      <c r="K41" s="608"/>
      <c r="L41" s="608"/>
      <c r="M41" s="608"/>
      <c r="N41" s="608"/>
      <c r="O41" s="608"/>
      <c r="P41" s="608"/>
      <c r="Q41" s="609"/>
      <c r="R41" s="610" t="s">
        <v>126</v>
      </c>
      <c r="S41" s="611"/>
      <c r="T41" s="611"/>
      <c r="U41" s="611"/>
      <c r="V41" s="611"/>
      <c r="W41" s="611"/>
      <c r="X41" s="611"/>
      <c r="Y41" s="612"/>
      <c r="Z41" s="636" t="s">
        <v>126</v>
      </c>
      <c r="AA41" s="636"/>
      <c r="AB41" s="636"/>
      <c r="AC41" s="636"/>
      <c r="AD41" s="637" t="s">
        <v>126</v>
      </c>
      <c r="AE41" s="637"/>
      <c r="AF41" s="637"/>
      <c r="AG41" s="637"/>
      <c r="AH41" s="637"/>
      <c r="AI41" s="637"/>
      <c r="AJ41" s="637"/>
      <c r="AK41" s="637"/>
      <c r="AL41" s="613" t="s">
        <v>126</v>
      </c>
      <c r="AM41" s="614"/>
      <c r="AN41" s="614"/>
      <c r="AO41" s="638"/>
      <c r="AQ41" s="644" t="s">
        <v>340</v>
      </c>
      <c r="AR41" s="645"/>
      <c r="AS41" s="645"/>
      <c r="AT41" s="645"/>
      <c r="AU41" s="645"/>
      <c r="AV41" s="645"/>
      <c r="AW41" s="645"/>
      <c r="AX41" s="645"/>
      <c r="AY41" s="646"/>
      <c r="AZ41" s="610">
        <v>580765</v>
      </c>
      <c r="BA41" s="611"/>
      <c r="BB41" s="611"/>
      <c r="BC41" s="611"/>
      <c r="BD41" s="620"/>
      <c r="BE41" s="620"/>
      <c r="BF41" s="647"/>
      <c r="BG41" s="650"/>
      <c r="BH41" s="651"/>
      <c r="BI41" s="651"/>
      <c r="BJ41" s="651"/>
      <c r="BK41" s="651"/>
      <c r="BL41" s="346"/>
      <c r="BM41" s="608" t="s">
        <v>341</v>
      </c>
      <c r="BN41" s="608"/>
      <c r="BO41" s="608"/>
      <c r="BP41" s="608"/>
      <c r="BQ41" s="608"/>
      <c r="BR41" s="608"/>
      <c r="BS41" s="608"/>
      <c r="BT41" s="608"/>
      <c r="BU41" s="609"/>
      <c r="BV41" s="610" t="s">
        <v>126</v>
      </c>
      <c r="BW41" s="611"/>
      <c r="BX41" s="611"/>
      <c r="BY41" s="611"/>
      <c r="BZ41" s="611"/>
      <c r="CA41" s="611"/>
      <c r="CB41" s="648"/>
      <c r="CD41" s="607" t="s">
        <v>342</v>
      </c>
      <c r="CE41" s="608"/>
      <c r="CF41" s="608"/>
      <c r="CG41" s="608"/>
      <c r="CH41" s="608"/>
      <c r="CI41" s="608"/>
      <c r="CJ41" s="608"/>
      <c r="CK41" s="608"/>
      <c r="CL41" s="608"/>
      <c r="CM41" s="608"/>
      <c r="CN41" s="608"/>
      <c r="CO41" s="608"/>
      <c r="CP41" s="608"/>
      <c r="CQ41" s="609"/>
      <c r="CR41" s="610" t="s">
        <v>126</v>
      </c>
      <c r="CS41" s="620"/>
      <c r="CT41" s="620"/>
      <c r="CU41" s="620"/>
      <c r="CV41" s="620"/>
      <c r="CW41" s="620"/>
      <c r="CX41" s="620"/>
      <c r="CY41" s="621"/>
      <c r="CZ41" s="613" t="s">
        <v>126</v>
      </c>
      <c r="DA41" s="622"/>
      <c r="DB41" s="622"/>
      <c r="DC41" s="623"/>
      <c r="DD41" s="616" t="s">
        <v>126</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15">
      <c r="B42" s="607" t="s">
        <v>343</v>
      </c>
      <c r="C42" s="608"/>
      <c r="D42" s="608"/>
      <c r="E42" s="608"/>
      <c r="F42" s="608"/>
      <c r="G42" s="608"/>
      <c r="H42" s="608"/>
      <c r="I42" s="608"/>
      <c r="J42" s="608"/>
      <c r="K42" s="608"/>
      <c r="L42" s="608"/>
      <c r="M42" s="608"/>
      <c r="N42" s="608"/>
      <c r="O42" s="608"/>
      <c r="P42" s="608"/>
      <c r="Q42" s="609"/>
      <c r="R42" s="610" t="s">
        <v>126</v>
      </c>
      <c r="S42" s="611"/>
      <c r="T42" s="611"/>
      <c r="U42" s="611"/>
      <c r="V42" s="611"/>
      <c r="W42" s="611"/>
      <c r="X42" s="611"/>
      <c r="Y42" s="612"/>
      <c r="Z42" s="636" t="s">
        <v>126</v>
      </c>
      <c r="AA42" s="636"/>
      <c r="AB42" s="636"/>
      <c r="AC42" s="636"/>
      <c r="AD42" s="637" t="s">
        <v>126</v>
      </c>
      <c r="AE42" s="637"/>
      <c r="AF42" s="637"/>
      <c r="AG42" s="637"/>
      <c r="AH42" s="637"/>
      <c r="AI42" s="637"/>
      <c r="AJ42" s="637"/>
      <c r="AK42" s="637"/>
      <c r="AL42" s="613" t="s">
        <v>126</v>
      </c>
      <c r="AM42" s="614"/>
      <c r="AN42" s="614"/>
      <c r="AO42" s="638"/>
      <c r="AQ42" s="641" t="s">
        <v>335</v>
      </c>
      <c r="AR42" s="642"/>
      <c r="AS42" s="642"/>
      <c r="AT42" s="642"/>
      <c r="AU42" s="642"/>
      <c r="AV42" s="642"/>
      <c r="AW42" s="642"/>
      <c r="AX42" s="642"/>
      <c r="AY42" s="643"/>
      <c r="AZ42" s="590">
        <v>2477718</v>
      </c>
      <c r="BA42" s="624"/>
      <c r="BB42" s="624"/>
      <c r="BC42" s="624"/>
      <c r="BD42" s="591"/>
      <c r="BE42" s="591"/>
      <c r="BF42" s="639"/>
      <c r="BG42" s="652"/>
      <c r="BH42" s="653"/>
      <c r="BI42" s="653"/>
      <c r="BJ42" s="653"/>
      <c r="BK42" s="653"/>
      <c r="BL42" s="344"/>
      <c r="BM42" s="588" t="s">
        <v>344</v>
      </c>
      <c r="BN42" s="588"/>
      <c r="BO42" s="588"/>
      <c r="BP42" s="588"/>
      <c r="BQ42" s="588"/>
      <c r="BR42" s="588"/>
      <c r="BS42" s="588"/>
      <c r="BT42" s="588"/>
      <c r="BU42" s="589"/>
      <c r="BV42" s="590">
        <v>386</v>
      </c>
      <c r="BW42" s="624"/>
      <c r="BX42" s="624"/>
      <c r="BY42" s="624"/>
      <c r="BZ42" s="624"/>
      <c r="CA42" s="624"/>
      <c r="CB42" s="640"/>
      <c r="CD42" s="607" t="s">
        <v>345</v>
      </c>
      <c r="CE42" s="608"/>
      <c r="CF42" s="608"/>
      <c r="CG42" s="608"/>
      <c r="CH42" s="608"/>
      <c r="CI42" s="608"/>
      <c r="CJ42" s="608"/>
      <c r="CK42" s="608"/>
      <c r="CL42" s="608"/>
      <c r="CM42" s="608"/>
      <c r="CN42" s="608"/>
      <c r="CO42" s="608"/>
      <c r="CP42" s="608"/>
      <c r="CQ42" s="609"/>
      <c r="CR42" s="610">
        <v>2912713</v>
      </c>
      <c r="CS42" s="620"/>
      <c r="CT42" s="620"/>
      <c r="CU42" s="620"/>
      <c r="CV42" s="620"/>
      <c r="CW42" s="620"/>
      <c r="CX42" s="620"/>
      <c r="CY42" s="621"/>
      <c r="CZ42" s="613">
        <v>7.9</v>
      </c>
      <c r="DA42" s="622"/>
      <c r="DB42" s="622"/>
      <c r="DC42" s="623"/>
      <c r="DD42" s="616">
        <v>641105</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15">
      <c r="B43" s="607" t="s">
        <v>346</v>
      </c>
      <c r="C43" s="608"/>
      <c r="D43" s="608"/>
      <c r="E43" s="608"/>
      <c r="F43" s="608"/>
      <c r="G43" s="608"/>
      <c r="H43" s="608"/>
      <c r="I43" s="608"/>
      <c r="J43" s="608"/>
      <c r="K43" s="608"/>
      <c r="L43" s="608"/>
      <c r="M43" s="608"/>
      <c r="N43" s="608"/>
      <c r="O43" s="608"/>
      <c r="P43" s="608"/>
      <c r="Q43" s="609"/>
      <c r="R43" s="610">
        <v>1002000</v>
      </c>
      <c r="S43" s="611"/>
      <c r="T43" s="611"/>
      <c r="U43" s="611"/>
      <c r="V43" s="611"/>
      <c r="W43" s="611"/>
      <c r="X43" s="611"/>
      <c r="Y43" s="612"/>
      <c r="Z43" s="636">
        <v>2.6</v>
      </c>
      <c r="AA43" s="636"/>
      <c r="AB43" s="636"/>
      <c r="AC43" s="636"/>
      <c r="AD43" s="637" t="s">
        <v>126</v>
      </c>
      <c r="AE43" s="637"/>
      <c r="AF43" s="637"/>
      <c r="AG43" s="637"/>
      <c r="AH43" s="637"/>
      <c r="AI43" s="637"/>
      <c r="AJ43" s="637"/>
      <c r="AK43" s="637"/>
      <c r="AL43" s="613" t="s">
        <v>126</v>
      </c>
      <c r="AM43" s="614"/>
      <c r="AN43" s="614"/>
      <c r="AO43" s="638"/>
      <c r="CD43" s="607" t="s">
        <v>347</v>
      </c>
      <c r="CE43" s="608"/>
      <c r="CF43" s="608"/>
      <c r="CG43" s="608"/>
      <c r="CH43" s="608"/>
      <c r="CI43" s="608"/>
      <c r="CJ43" s="608"/>
      <c r="CK43" s="608"/>
      <c r="CL43" s="608"/>
      <c r="CM43" s="608"/>
      <c r="CN43" s="608"/>
      <c r="CO43" s="608"/>
      <c r="CP43" s="608"/>
      <c r="CQ43" s="609"/>
      <c r="CR43" s="610" t="s">
        <v>126</v>
      </c>
      <c r="CS43" s="620"/>
      <c r="CT43" s="620"/>
      <c r="CU43" s="620"/>
      <c r="CV43" s="620"/>
      <c r="CW43" s="620"/>
      <c r="CX43" s="620"/>
      <c r="CY43" s="621"/>
      <c r="CZ43" s="613" t="s">
        <v>126</v>
      </c>
      <c r="DA43" s="622"/>
      <c r="DB43" s="622"/>
      <c r="DC43" s="623"/>
      <c r="DD43" s="616" t="s">
        <v>126</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15">
      <c r="B44" s="587" t="s">
        <v>348</v>
      </c>
      <c r="C44" s="588"/>
      <c r="D44" s="588"/>
      <c r="E44" s="588"/>
      <c r="F44" s="588"/>
      <c r="G44" s="588"/>
      <c r="H44" s="588"/>
      <c r="I44" s="588"/>
      <c r="J44" s="588"/>
      <c r="K44" s="588"/>
      <c r="L44" s="588"/>
      <c r="M44" s="588"/>
      <c r="N44" s="588"/>
      <c r="O44" s="588"/>
      <c r="P44" s="588"/>
      <c r="Q44" s="589"/>
      <c r="R44" s="590">
        <v>39002738</v>
      </c>
      <c r="S44" s="624"/>
      <c r="T44" s="624"/>
      <c r="U44" s="624"/>
      <c r="V44" s="624"/>
      <c r="W44" s="624"/>
      <c r="X44" s="624"/>
      <c r="Y44" s="625"/>
      <c r="Z44" s="626">
        <v>100</v>
      </c>
      <c r="AA44" s="626"/>
      <c r="AB44" s="626"/>
      <c r="AC44" s="626"/>
      <c r="AD44" s="627">
        <v>21081788</v>
      </c>
      <c r="AE44" s="627"/>
      <c r="AF44" s="627"/>
      <c r="AG44" s="627"/>
      <c r="AH44" s="627"/>
      <c r="AI44" s="627"/>
      <c r="AJ44" s="627"/>
      <c r="AK44" s="627"/>
      <c r="AL44" s="593">
        <v>100</v>
      </c>
      <c r="AM44" s="628"/>
      <c r="AN44" s="628"/>
      <c r="AO44" s="629"/>
      <c r="CD44" s="630" t="s">
        <v>296</v>
      </c>
      <c r="CE44" s="631"/>
      <c r="CF44" s="607" t="s">
        <v>349</v>
      </c>
      <c r="CG44" s="608"/>
      <c r="CH44" s="608"/>
      <c r="CI44" s="608"/>
      <c r="CJ44" s="608"/>
      <c r="CK44" s="608"/>
      <c r="CL44" s="608"/>
      <c r="CM44" s="608"/>
      <c r="CN44" s="608"/>
      <c r="CO44" s="608"/>
      <c r="CP44" s="608"/>
      <c r="CQ44" s="609"/>
      <c r="CR44" s="610">
        <v>2911875</v>
      </c>
      <c r="CS44" s="611"/>
      <c r="CT44" s="611"/>
      <c r="CU44" s="611"/>
      <c r="CV44" s="611"/>
      <c r="CW44" s="611"/>
      <c r="CX44" s="611"/>
      <c r="CY44" s="612"/>
      <c r="CZ44" s="613">
        <v>7.9</v>
      </c>
      <c r="DA44" s="614"/>
      <c r="DB44" s="614"/>
      <c r="DC44" s="615"/>
      <c r="DD44" s="616">
        <v>640267</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15">
      <c r="CD45" s="632"/>
      <c r="CE45" s="633"/>
      <c r="CF45" s="607" t="s">
        <v>350</v>
      </c>
      <c r="CG45" s="608"/>
      <c r="CH45" s="608"/>
      <c r="CI45" s="608"/>
      <c r="CJ45" s="608"/>
      <c r="CK45" s="608"/>
      <c r="CL45" s="608"/>
      <c r="CM45" s="608"/>
      <c r="CN45" s="608"/>
      <c r="CO45" s="608"/>
      <c r="CP45" s="608"/>
      <c r="CQ45" s="609"/>
      <c r="CR45" s="610">
        <v>784502</v>
      </c>
      <c r="CS45" s="620"/>
      <c r="CT45" s="620"/>
      <c r="CU45" s="620"/>
      <c r="CV45" s="620"/>
      <c r="CW45" s="620"/>
      <c r="CX45" s="620"/>
      <c r="CY45" s="621"/>
      <c r="CZ45" s="613">
        <v>2.1</v>
      </c>
      <c r="DA45" s="622"/>
      <c r="DB45" s="622"/>
      <c r="DC45" s="623"/>
      <c r="DD45" s="616">
        <v>103620</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15">
      <c r="B46" s="195" t="s">
        <v>351</v>
      </c>
      <c r="CD46" s="632"/>
      <c r="CE46" s="633"/>
      <c r="CF46" s="607" t="s">
        <v>352</v>
      </c>
      <c r="CG46" s="608"/>
      <c r="CH46" s="608"/>
      <c r="CI46" s="608"/>
      <c r="CJ46" s="608"/>
      <c r="CK46" s="608"/>
      <c r="CL46" s="608"/>
      <c r="CM46" s="608"/>
      <c r="CN46" s="608"/>
      <c r="CO46" s="608"/>
      <c r="CP46" s="608"/>
      <c r="CQ46" s="609"/>
      <c r="CR46" s="610">
        <v>2017268</v>
      </c>
      <c r="CS46" s="611"/>
      <c r="CT46" s="611"/>
      <c r="CU46" s="611"/>
      <c r="CV46" s="611"/>
      <c r="CW46" s="611"/>
      <c r="CX46" s="611"/>
      <c r="CY46" s="612"/>
      <c r="CZ46" s="613">
        <v>5.5</v>
      </c>
      <c r="DA46" s="614"/>
      <c r="DB46" s="614"/>
      <c r="DC46" s="615"/>
      <c r="DD46" s="616">
        <v>514515</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15">
      <c r="B47" s="606" t="s">
        <v>353</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354</v>
      </c>
      <c r="CG47" s="608"/>
      <c r="CH47" s="608"/>
      <c r="CI47" s="608"/>
      <c r="CJ47" s="608"/>
      <c r="CK47" s="608"/>
      <c r="CL47" s="608"/>
      <c r="CM47" s="608"/>
      <c r="CN47" s="608"/>
      <c r="CO47" s="608"/>
      <c r="CP47" s="608"/>
      <c r="CQ47" s="609"/>
      <c r="CR47" s="610">
        <v>838</v>
      </c>
      <c r="CS47" s="620"/>
      <c r="CT47" s="620"/>
      <c r="CU47" s="620"/>
      <c r="CV47" s="620"/>
      <c r="CW47" s="620"/>
      <c r="CX47" s="620"/>
      <c r="CY47" s="621"/>
      <c r="CZ47" s="613">
        <v>0</v>
      </c>
      <c r="DA47" s="622"/>
      <c r="DB47" s="622"/>
      <c r="DC47" s="623"/>
      <c r="DD47" s="616">
        <v>838</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x14ac:dyDescent="0.15">
      <c r="B48" s="606" t="s">
        <v>355</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356</v>
      </c>
      <c r="CG48" s="608"/>
      <c r="CH48" s="608"/>
      <c r="CI48" s="608"/>
      <c r="CJ48" s="608"/>
      <c r="CK48" s="608"/>
      <c r="CL48" s="608"/>
      <c r="CM48" s="608"/>
      <c r="CN48" s="608"/>
      <c r="CO48" s="608"/>
      <c r="CP48" s="608"/>
      <c r="CQ48" s="609"/>
      <c r="CR48" s="610" t="s">
        <v>126</v>
      </c>
      <c r="CS48" s="611"/>
      <c r="CT48" s="611"/>
      <c r="CU48" s="611"/>
      <c r="CV48" s="611"/>
      <c r="CW48" s="611"/>
      <c r="CX48" s="611"/>
      <c r="CY48" s="612"/>
      <c r="CZ48" s="613" t="s">
        <v>126</v>
      </c>
      <c r="DA48" s="614"/>
      <c r="DB48" s="614"/>
      <c r="DC48" s="615"/>
      <c r="DD48" s="616" t="s">
        <v>126</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15">
      <c r="B49" s="347"/>
      <c r="CD49" s="587" t="s">
        <v>357</v>
      </c>
      <c r="CE49" s="588"/>
      <c r="CF49" s="588"/>
      <c r="CG49" s="588"/>
      <c r="CH49" s="588"/>
      <c r="CI49" s="588"/>
      <c r="CJ49" s="588"/>
      <c r="CK49" s="588"/>
      <c r="CL49" s="588"/>
      <c r="CM49" s="588"/>
      <c r="CN49" s="588"/>
      <c r="CO49" s="588"/>
      <c r="CP49" s="588"/>
      <c r="CQ49" s="589"/>
      <c r="CR49" s="590">
        <v>36836472</v>
      </c>
      <c r="CS49" s="591"/>
      <c r="CT49" s="591"/>
      <c r="CU49" s="591"/>
      <c r="CV49" s="591"/>
      <c r="CW49" s="591"/>
      <c r="CX49" s="591"/>
      <c r="CY49" s="592"/>
      <c r="CZ49" s="593">
        <v>100</v>
      </c>
      <c r="DA49" s="594"/>
      <c r="DB49" s="594"/>
      <c r="DC49" s="595"/>
      <c r="DD49" s="596">
        <v>25064603</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idden="1" x14ac:dyDescent="0.15">
      <c r="B50" s="347"/>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7" zoomScale="70" zoomScaleNormal="25" zoomScaleSheetLayoutView="70" workbookViewId="0">
      <selection activeCell="DQ10" sqref="DQ10:DU10"/>
    </sheetView>
  </sheetViews>
  <sheetFormatPr defaultColWidth="0" defaultRowHeight="13.5" zeroHeight="1" x14ac:dyDescent="0.15"/>
  <cols>
    <col min="1" max="130" width="2.75" style="206" customWidth="1"/>
    <col min="131" max="131" width="1.625" style="206" customWidth="1"/>
    <col min="132" max="16384" width="9" style="206" hidden="1"/>
  </cols>
  <sheetData>
    <row r="1" spans="1:131" ht="11.25" customHeight="1" thickBot="1" x14ac:dyDescent="0.2">
      <c r="A1" s="202"/>
      <c r="B1" s="202"/>
      <c r="C1" s="202"/>
      <c r="D1" s="202"/>
      <c r="E1" s="202"/>
      <c r="F1" s="202"/>
      <c r="G1" s="202"/>
      <c r="H1" s="202"/>
      <c r="I1" s="202"/>
      <c r="J1" s="202"/>
      <c r="K1" s="202"/>
      <c r="L1" s="202"/>
      <c r="M1" s="202"/>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4"/>
      <c r="DR1" s="204"/>
      <c r="DS1" s="204"/>
      <c r="DT1" s="204"/>
      <c r="DU1" s="204"/>
      <c r="DV1" s="204"/>
      <c r="DW1" s="204"/>
      <c r="DX1" s="204"/>
      <c r="DY1" s="204"/>
      <c r="DZ1" s="204"/>
      <c r="EA1" s="205"/>
    </row>
    <row r="2" spans="1:131" ht="26.25" customHeight="1" thickBot="1" x14ac:dyDescent="0.2">
      <c r="A2" s="1074" t="s">
        <v>358</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1075" t="s">
        <v>359</v>
      </c>
      <c r="DK2" s="1076"/>
      <c r="DL2" s="1076"/>
      <c r="DM2" s="1076"/>
      <c r="DN2" s="1076"/>
      <c r="DO2" s="1077"/>
      <c r="DP2" s="203"/>
      <c r="DQ2" s="1075" t="s">
        <v>360</v>
      </c>
      <c r="DR2" s="1076"/>
      <c r="DS2" s="1076"/>
      <c r="DT2" s="1076"/>
      <c r="DU2" s="1076"/>
      <c r="DV2" s="1076"/>
      <c r="DW2" s="1076"/>
      <c r="DX2" s="1076"/>
      <c r="DY2" s="1076"/>
      <c r="DZ2" s="1077"/>
      <c r="EA2" s="205"/>
    </row>
    <row r="3" spans="1:131" ht="11.25" customHeight="1" x14ac:dyDescent="0.15">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5"/>
    </row>
    <row r="4" spans="1:131" s="210" customFormat="1" ht="26.25" customHeight="1" thickBot="1" x14ac:dyDescent="0.2">
      <c r="A4" s="1043" t="s">
        <v>361</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07"/>
      <c r="BA4" s="207"/>
      <c r="BB4" s="207"/>
      <c r="BC4" s="207"/>
      <c r="BD4" s="207"/>
      <c r="BE4" s="208"/>
      <c r="BF4" s="208"/>
      <c r="BG4" s="208"/>
      <c r="BH4" s="208"/>
      <c r="BI4" s="208"/>
      <c r="BJ4" s="208"/>
      <c r="BK4" s="208"/>
      <c r="BL4" s="208"/>
      <c r="BM4" s="208"/>
      <c r="BN4" s="208"/>
      <c r="BO4" s="208"/>
      <c r="BP4" s="208"/>
      <c r="BQ4" s="714" t="s">
        <v>362</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09"/>
    </row>
    <row r="5" spans="1:131" s="210" customFormat="1" ht="26.25" customHeight="1" x14ac:dyDescent="0.15">
      <c r="A5" s="979" t="s">
        <v>363</v>
      </c>
      <c r="B5" s="980"/>
      <c r="C5" s="980"/>
      <c r="D5" s="980"/>
      <c r="E5" s="980"/>
      <c r="F5" s="980"/>
      <c r="G5" s="980"/>
      <c r="H5" s="980"/>
      <c r="I5" s="980"/>
      <c r="J5" s="980"/>
      <c r="K5" s="980"/>
      <c r="L5" s="980"/>
      <c r="M5" s="980"/>
      <c r="N5" s="980"/>
      <c r="O5" s="980"/>
      <c r="P5" s="981"/>
      <c r="Q5" s="985" t="s">
        <v>364</v>
      </c>
      <c r="R5" s="986"/>
      <c r="S5" s="986"/>
      <c r="T5" s="986"/>
      <c r="U5" s="987"/>
      <c r="V5" s="985" t="s">
        <v>365</v>
      </c>
      <c r="W5" s="986"/>
      <c r="X5" s="986"/>
      <c r="Y5" s="986"/>
      <c r="Z5" s="987"/>
      <c r="AA5" s="985" t="s">
        <v>366</v>
      </c>
      <c r="AB5" s="986"/>
      <c r="AC5" s="986"/>
      <c r="AD5" s="986"/>
      <c r="AE5" s="986"/>
      <c r="AF5" s="1078" t="s">
        <v>367</v>
      </c>
      <c r="AG5" s="986"/>
      <c r="AH5" s="986"/>
      <c r="AI5" s="986"/>
      <c r="AJ5" s="999"/>
      <c r="AK5" s="986" t="s">
        <v>368</v>
      </c>
      <c r="AL5" s="986"/>
      <c r="AM5" s="986"/>
      <c r="AN5" s="986"/>
      <c r="AO5" s="987"/>
      <c r="AP5" s="985" t="s">
        <v>369</v>
      </c>
      <c r="AQ5" s="986"/>
      <c r="AR5" s="986"/>
      <c r="AS5" s="986"/>
      <c r="AT5" s="987"/>
      <c r="AU5" s="985" t="s">
        <v>370</v>
      </c>
      <c r="AV5" s="986"/>
      <c r="AW5" s="986"/>
      <c r="AX5" s="986"/>
      <c r="AY5" s="999"/>
      <c r="AZ5" s="207"/>
      <c r="BA5" s="207"/>
      <c r="BB5" s="207"/>
      <c r="BC5" s="207"/>
      <c r="BD5" s="207"/>
      <c r="BE5" s="208"/>
      <c r="BF5" s="208"/>
      <c r="BG5" s="208"/>
      <c r="BH5" s="208"/>
      <c r="BI5" s="208"/>
      <c r="BJ5" s="208"/>
      <c r="BK5" s="208"/>
      <c r="BL5" s="208"/>
      <c r="BM5" s="208"/>
      <c r="BN5" s="208"/>
      <c r="BO5" s="208"/>
      <c r="BP5" s="208"/>
      <c r="BQ5" s="979" t="s">
        <v>371</v>
      </c>
      <c r="BR5" s="980"/>
      <c r="BS5" s="980"/>
      <c r="BT5" s="980"/>
      <c r="BU5" s="980"/>
      <c r="BV5" s="980"/>
      <c r="BW5" s="980"/>
      <c r="BX5" s="980"/>
      <c r="BY5" s="980"/>
      <c r="BZ5" s="980"/>
      <c r="CA5" s="980"/>
      <c r="CB5" s="980"/>
      <c r="CC5" s="980"/>
      <c r="CD5" s="980"/>
      <c r="CE5" s="980"/>
      <c r="CF5" s="980"/>
      <c r="CG5" s="981"/>
      <c r="CH5" s="985" t="s">
        <v>372</v>
      </c>
      <c r="CI5" s="986"/>
      <c r="CJ5" s="986"/>
      <c r="CK5" s="986"/>
      <c r="CL5" s="987"/>
      <c r="CM5" s="985" t="s">
        <v>373</v>
      </c>
      <c r="CN5" s="986"/>
      <c r="CO5" s="986"/>
      <c r="CP5" s="986"/>
      <c r="CQ5" s="987"/>
      <c r="CR5" s="985" t="s">
        <v>374</v>
      </c>
      <c r="CS5" s="986"/>
      <c r="CT5" s="986"/>
      <c r="CU5" s="986"/>
      <c r="CV5" s="987"/>
      <c r="CW5" s="985" t="s">
        <v>375</v>
      </c>
      <c r="CX5" s="986"/>
      <c r="CY5" s="986"/>
      <c r="CZ5" s="986"/>
      <c r="DA5" s="987"/>
      <c r="DB5" s="985" t="s">
        <v>376</v>
      </c>
      <c r="DC5" s="986"/>
      <c r="DD5" s="986"/>
      <c r="DE5" s="986"/>
      <c r="DF5" s="987"/>
      <c r="DG5" s="1068" t="s">
        <v>377</v>
      </c>
      <c r="DH5" s="1069"/>
      <c r="DI5" s="1069"/>
      <c r="DJ5" s="1069"/>
      <c r="DK5" s="1070"/>
      <c r="DL5" s="1068" t="s">
        <v>378</v>
      </c>
      <c r="DM5" s="1069"/>
      <c r="DN5" s="1069"/>
      <c r="DO5" s="1069"/>
      <c r="DP5" s="1070"/>
      <c r="DQ5" s="985" t="s">
        <v>379</v>
      </c>
      <c r="DR5" s="986"/>
      <c r="DS5" s="986"/>
      <c r="DT5" s="986"/>
      <c r="DU5" s="987"/>
      <c r="DV5" s="985" t="s">
        <v>370</v>
      </c>
      <c r="DW5" s="986"/>
      <c r="DX5" s="986"/>
      <c r="DY5" s="986"/>
      <c r="DZ5" s="999"/>
      <c r="EA5" s="209"/>
    </row>
    <row r="6" spans="1:131" s="210" customFormat="1" ht="26.25" customHeight="1" thickBot="1" x14ac:dyDescent="0.2">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79"/>
      <c r="AG6" s="989"/>
      <c r="AH6" s="989"/>
      <c r="AI6" s="989"/>
      <c r="AJ6" s="1000"/>
      <c r="AK6" s="989"/>
      <c r="AL6" s="989"/>
      <c r="AM6" s="989"/>
      <c r="AN6" s="989"/>
      <c r="AO6" s="990"/>
      <c r="AP6" s="988"/>
      <c r="AQ6" s="989"/>
      <c r="AR6" s="989"/>
      <c r="AS6" s="989"/>
      <c r="AT6" s="990"/>
      <c r="AU6" s="988"/>
      <c r="AV6" s="989"/>
      <c r="AW6" s="989"/>
      <c r="AX6" s="989"/>
      <c r="AY6" s="1000"/>
      <c r="AZ6" s="207"/>
      <c r="BA6" s="207"/>
      <c r="BB6" s="207"/>
      <c r="BC6" s="207"/>
      <c r="BD6" s="207"/>
      <c r="BE6" s="208"/>
      <c r="BF6" s="208"/>
      <c r="BG6" s="208"/>
      <c r="BH6" s="208"/>
      <c r="BI6" s="208"/>
      <c r="BJ6" s="208"/>
      <c r="BK6" s="208"/>
      <c r="BL6" s="208"/>
      <c r="BM6" s="208"/>
      <c r="BN6" s="208"/>
      <c r="BO6" s="208"/>
      <c r="BP6" s="208"/>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71"/>
      <c r="DH6" s="1072"/>
      <c r="DI6" s="1072"/>
      <c r="DJ6" s="1072"/>
      <c r="DK6" s="1073"/>
      <c r="DL6" s="1071"/>
      <c r="DM6" s="1072"/>
      <c r="DN6" s="1072"/>
      <c r="DO6" s="1072"/>
      <c r="DP6" s="1073"/>
      <c r="DQ6" s="988"/>
      <c r="DR6" s="989"/>
      <c r="DS6" s="989"/>
      <c r="DT6" s="989"/>
      <c r="DU6" s="990"/>
      <c r="DV6" s="988"/>
      <c r="DW6" s="989"/>
      <c r="DX6" s="989"/>
      <c r="DY6" s="989"/>
      <c r="DZ6" s="1000"/>
      <c r="EA6" s="209"/>
    </row>
    <row r="7" spans="1:131" s="210" customFormat="1" ht="26.25" customHeight="1" thickTop="1" x14ac:dyDescent="0.15">
      <c r="A7" s="211">
        <v>1</v>
      </c>
      <c r="B7" s="1031" t="s">
        <v>380</v>
      </c>
      <c r="C7" s="1032"/>
      <c r="D7" s="1032"/>
      <c r="E7" s="1032"/>
      <c r="F7" s="1032"/>
      <c r="G7" s="1032"/>
      <c r="H7" s="1032"/>
      <c r="I7" s="1032"/>
      <c r="J7" s="1032"/>
      <c r="K7" s="1032"/>
      <c r="L7" s="1032"/>
      <c r="M7" s="1032"/>
      <c r="N7" s="1032"/>
      <c r="O7" s="1032"/>
      <c r="P7" s="1033"/>
      <c r="Q7" s="1086">
        <v>38874</v>
      </c>
      <c r="R7" s="1087"/>
      <c r="S7" s="1087"/>
      <c r="T7" s="1087"/>
      <c r="U7" s="1087"/>
      <c r="V7" s="1087">
        <v>36720</v>
      </c>
      <c r="W7" s="1087"/>
      <c r="X7" s="1087"/>
      <c r="Y7" s="1087"/>
      <c r="Z7" s="1087"/>
      <c r="AA7" s="1087">
        <v>2154</v>
      </c>
      <c r="AB7" s="1087"/>
      <c r="AC7" s="1087"/>
      <c r="AD7" s="1087"/>
      <c r="AE7" s="1088"/>
      <c r="AF7" s="1089">
        <v>1930</v>
      </c>
      <c r="AG7" s="1090"/>
      <c r="AH7" s="1090"/>
      <c r="AI7" s="1090"/>
      <c r="AJ7" s="1091"/>
      <c r="AK7" s="1092">
        <v>821</v>
      </c>
      <c r="AL7" s="1093"/>
      <c r="AM7" s="1093"/>
      <c r="AN7" s="1093"/>
      <c r="AO7" s="1093"/>
      <c r="AP7" s="1093">
        <v>33179</v>
      </c>
      <c r="AQ7" s="1093"/>
      <c r="AR7" s="1093"/>
      <c r="AS7" s="1093"/>
      <c r="AT7" s="1093"/>
      <c r="AU7" s="1094"/>
      <c r="AV7" s="1094"/>
      <c r="AW7" s="1094"/>
      <c r="AX7" s="1094"/>
      <c r="AY7" s="1095"/>
      <c r="AZ7" s="207"/>
      <c r="BA7" s="207"/>
      <c r="BB7" s="207"/>
      <c r="BC7" s="207"/>
      <c r="BD7" s="207"/>
      <c r="BE7" s="208"/>
      <c r="BF7" s="208"/>
      <c r="BG7" s="208"/>
      <c r="BH7" s="208"/>
      <c r="BI7" s="208"/>
      <c r="BJ7" s="208"/>
      <c r="BK7" s="208"/>
      <c r="BL7" s="208"/>
      <c r="BM7" s="208"/>
      <c r="BN7" s="208"/>
      <c r="BO7" s="208"/>
      <c r="BP7" s="208"/>
      <c r="BQ7" s="211">
        <v>1</v>
      </c>
      <c r="BR7" s="212"/>
      <c r="BS7" s="1083" t="s">
        <v>589</v>
      </c>
      <c r="BT7" s="1084"/>
      <c r="BU7" s="1084"/>
      <c r="BV7" s="1084"/>
      <c r="BW7" s="1084"/>
      <c r="BX7" s="1084"/>
      <c r="BY7" s="1084"/>
      <c r="BZ7" s="1084"/>
      <c r="CA7" s="1084"/>
      <c r="CB7" s="1084"/>
      <c r="CC7" s="1084"/>
      <c r="CD7" s="1084"/>
      <c r="CE7" s="1084"/>
      <c r="CF7" s="1084"/>
      <c r="CG7" s="1096"/>
      <c r="CH7" s="1080">
        <v>2</v>
      </c>
      <c r="CI7" s="1081"/>
      <c r="CJ7" s="1081"/>
      <c r="CK7" s="1081"/>
      <c r="CL7" s="1082"/>
      <c r="CM7" s="1080">
        <v>312</v>
      </c>
      <c r="CN7" s="1081"/>
      <c r="CO7" s="1081"/>
      <c r="CP7" s="1081"/>
      <c r="CQ7" s="1082"/>
      <c r="CR7" s="1080">
        <v>120</v>
      </c>
      <c r="CS7" s="1081"/>
      <c r="CT7" s="1081"/>
      <c r="CU7" s="1081"/>
      <c r="CV7" s="1082"/>
      <c r="CW7" s="1080">
        <v>11</v>
      </c>
      <c r="CX7" s="1081"/>
      <c r="CY7" s="1081"/>
      <c r="CZ7" s="1081"/>
      <c r="DA7" s="1082"/>
      <c r="DB7" s="1080" t="s">
        <v>581</v>
      </c>
      <c r="DC7" s="1081"/>
      <c r="DD7" s="1081"/>
      <c r="DE7" s="1081"/>
      <c r="DF7" s="1082"/>
      <c r="DG7" s="1080" t="s">
        <v>581</v>
      </c>
      <c r="DH7" s="1081"/>
      <c r="DI7" s="1081"/>
      <c r="DJ7" s="1081"/>
      <c r="DK7" s="1082"/>
      <c r="DL7" s="1080" t="s">
        <v>581</v>
      </c>
      <c r="DM7" s="1081"/>
      <c r="DN7" s="1081"/>
      <c r="DO7" s="1081"/>
      <c r="DP7" s="1082"/>
      <c r="DQ7" s="1080" t="s">
        <v>581</v>
      </c>
      <c r="DR7" s="1081"/>
      <c r="DS7" s="1081"/>
      <c r="DT7" s="1081"/>
      <c r="DU7" s="1082"/>
      <c r="DV7" s="1083"/>
      <c r="DW7" s="1084"/>
      <c r="DX7" s="1084"/>
      <c r="DY7" s="1084"/>
      <c r="DZ7" s="1085"/>
      <c r="EA7" s="209"/>
    </row>
    <row r="8" spans="1:131" s="210" customFormat="1" ht="26.25" customHeight="1" x14ac:dyDescent="0.15">
      <c r="A8" s="213">
        <v>2</v>
      </c>
      <c r="B8" s="1014" t="s">
        <v>381</v>
      </c>
      <c r="C8" s="1015"/>
      <c r="D8" s="1015"/>
      <c r="E8" s="1015"/>
      <c r="F8" s="1015"/>
      <c r="G8" s="1015"/>
      <c r="H8" s="1015"/>
      <c r="I8" s="1015"/>
      <c r="J8" s="1015"/>
      <c r="K8" s="1015"/>
      <c r="L8" s="1015"/>
      <c r="M8" s="1015"/>
      <c r="N8" s="1015"/>
      <c r="O8" s="1015"/>
      <c r="P8" s="1016"/>
      <c r="Q8" s="1022">
        <v>155</v>
      </c>
      <c r="R8" s="1023"/>
      <c r="S8" s="1023"/>
      <c r="T8" s="1023"/>
      <c r="U8" s="1023"/>
      <c r="V8" s="1023">
        <v>143</v>
      </c>
      <c r="W8" s="1023"/>
      <c r="X8" s="1023"/>
      <c r="Y8" s="1023"/>
      <c r="Z8" s="1023"/>
      <c r="AA8" s="1023">
        <v>12</v>
      </c>
      <c r="AB8" s="1023"/>
      <c r="AC8" s="1023"/>
      <c r="AD8" s="1023"/>
      <c r="AE8" s="1024"/>
      <c r="AF8" s="1019">
        <v>12</v>
      </c>
      <c r="AG8" s="1020"/>
      <c r="AH8" s="1020"/>
      <c r="AI8" s="1020"/>
      <c r="AJ8" s="1021"/>
      <c r="AK8" s="1064" t="s">
        <v>581</v>
      </c>
      <c r="AL8" s="1065"/>
      <c r="AM8" s="1065"/>
      <c r="AN8" s="1065"/>
      <c r="AO8" s="1065"/>
      <c r="AP8" s="1065" t="s">
        <v>581</v>
      </c>
      <c r="AQ8" s="1065"/>
      <c r="AR8" s="1065"/>
      <c r="AS8" s="1065"/>
      <c r="AT8" s="1065"/>
      <c r="AU8" s="1066"/>
      <c r="AV8" s="1066"/>
      <c r="AW8" s="1066"/>
      <c r="AX8" s="1066"/>
      <c r="AY8" s="1067"/>
      <c r="AZ8" s="207"/>
      <c r="BA8" s="207"/>
      <c r="BB8" s="207"/>
      <c r="BC8" s="207"/>
      <c r="BD8" s="207"/>
      <c r="BE8" s="208"/>
      <c r="BF8" s="208"/>
      <c r="BG8" s="208"/>
      <c r="BH8" s="208"/>
      <c r="BI8" s="208"/>
      <c r="BJ8" s="208"/>
      <c r="BK8" s="208"/>
      <c r="BL8" s="208"/>
      <c r="BM8" s="208"/>
      <c r="BN8" s="208"/>
      <c r="BO8" s="208"/>
      <c r="BP8" s="208"/>
      <c r="BQ8" s="213">
        <v>2</v>
      </c>
      <c r="BR8" s="214"/>
      <c r="BS8" s="976" t="s">
        <v>590</v>
      </c>
      <c r="BT8" s="977"/>
      <c r="BU8" s="977"/>
      <c r="BV8" s="977"/>
      <c r="BW8" s="977"/>
      <c r="BX8" s="977"/>
      <c r="BY8" s="977"/>
      <c r="BZ8" s="977"/>
      <c r="CA8" s="977"/>
      <c r="CB8" s="977"/>
      <c r="CC8" s="977"/>
      <c r="CD8" s="977"/>
      <c r="CE8" s="977"/>
      <c r="CF8" s="977"/>
      <c r="CG8" s="998"/>
      <c r="CH8" s="973">
        <v>4</v>
      </c>
      <c r="CI8" s="974"/>
      <c r="CJ8" s="974"/>
      <c r="CK8" s="974"/>
      <c r="CL8" s="975"/>
      <c r="CM8" s="973">
        <v>1433</v>
      </c>
      <c r="CN8" s="974"/>
      <c r="CO8" s="974"/>
      <c r="CP8" s="974"/>
      <c r="CQ8" s="975"/>
      <c r="CR8" s="973">
        <v>510</v>
      </c>
      <c r="CS8" s="974"/>
      <c r="CT8" s="974"/>
      <c r="CU8" s="974"/>
      <c r="CV8" s="975"/>
      <c r="CW8" s="973">
        <v>10</v>
      </c>
      <c r="CX8" s="974"/>
      <c r="CY8" s="974"/>
      <c r="CZ8" s="974"/>
      <c r="DA8" s="975"/>
      <c r="DB8" s="973" t="s">
        <v>581</v>
      </c>
      <c r="DC8" s="974"/>
      <c r="DD8" s="974"/>
      <c r="DE8" s="974"/>
      <c r="DF8" s="975"/>
      <c r="DG8" s="973" t="s">
        <v>581</v>
      </c>
      <c r="DH8" s="974"/>
      <c r="DI8" s="974"/>
      <c r="DJ8" s="974"/>
      <c r="DK8" s="975"/>
      <c r="DL8" s="973" t="s">
        <v>581</v>
      </c>
      <c r="DM8" s="974"/>
      <c r="DN8" s="974"/>
      <c r="DO8" s="974"/>
      <c r="DP8" s="975"/>
      <c r="DQ8" s="973" t="s">
        <v>581</v>
      </c>
      <c r="DR8" s="974"/>
      <c r="DS8" s="974"/>
      <c r="DT8" s="974"/>
      <c r="DU8" s="975"/>
      <c r="DV8" s="976"/>
      <c r="DW8" s="977"/>
      <c r="DX8" s="977"/>
      <c r="DY8" s="977"/>
      <c r="DZ8" s="978"/>
      <c r="EA8" s="209"/>
    </row>
    <row r="9" spans="1:131" s="210" customFormat="1" ht="26.25" customHeight="1" x14ac:dyDescent="0.15">
      <c r="A9" s="213">
        <v>3</v>
      </c>
      <c r="B9" s="1014"/>
      <c r="C9" s="1015"/>
      <c r="D9" s="1015"/>
      <c r="E9" s="1015"/>
      <c r="F9" s="1015"/>
      <c r="G9" s="1015"/>
      <c r="H9" s="1015"/>
      <c r="I9" s="1015"/>
      <c r="J9" s="1015"/>
      <c r="K9" s="1015"/>
      <c r="L9" s="1015"/>
      <c r="M9" s="1015"/>
      <c r="N9" s="1015"/>
      <c r="O9" s="1015"/>
      <c r="P9" s="1016"/>
      <c r="Q9" s="1022"/>
      <c r="R9" s="1023"/>
      <c r="S9" s="1023"/>
      <c r="T9" s="1023"/>
      <c r="U9" s="1023"/>
      <c r="V9" s="1023"/>
      <c r="W9" s="1023"/>
      <c r="X9" s="1023"/>
      <c r="Y9" s="1023"/>
      <c r="Z9" s="1023"/>
      <c r="AA9" s="1023"/>
      <c r="AB9" s="1023"/>
      <c r="AC9" s="1023"/>
      <c r="AD9" s="1023"/>
      <c r="AE9" s="1024"/>
      <c r="AF9" s="1019"/>
      <c r="AG9" s="1020"/>
      <c r="AH9" s="1020"/>
      <c r="AI9" s="1020"/>
      <c r="AJ9" s="1021"/>
      <c r="AK9" s="1064"/>
      <c r="AL9" s="1065"/>
      <c r="AM9" s="1065"/>
      <c r="AN9" s="1065"/>
      <c r="AO9" s="1065"/>
      <c r="AP9" s="1065"/>
      <c r="AQ9" s="1065"/>
      <c r="AR9" s="1065"/>
      <c r="AS9" s="1065"/>
      <c r="AT9" s="1065"/>
      <c r="AU9" s="1066"/>
      <c r="AV9" s="1066"/>
      <c r="AW9" s="1066"/>
      <c r="AX9" s="1066"/>
      <c r="AY9" s="1067"/>
      <c r="AZ9" s="207"/>
      <c r="BA9" s="207"/>
      <c r="BB9" s="207"/>
      <c r="BC9" s="207"/>
      <c r="BD9" s="207"/>
      <c r="BE9" s="208"/>
      <c r="BF9" s="208"/>
      <c r="BG9" s="208"/>
      <c r="BH9" s="208"/>
      <c r="BI9" s="208"/>
      <c r="BJ9" s="208"/>
      <c r="BK9" s="208"/>
      <c r="BL9" s="208"/>
      <c r="BM9" s="208"/>
      <c r="BN9" s="208"/>
      <c r="BO9" s="208"/>
      <c r="BP9" s="208"/>
      <c r="BQ9" s="213">
        <v>3</v>
      </c>
      <c r="BR9" s="214"/>
      <c r="BS9" s="976" t="s">
        <v>591</v>
      </c>
      <c r="BT9" s="977"/>
      <c r="BU9" s="977"/>
      <c r="BV9" s="977"/>
      <c r="BW9" s="977"/>
      <c r="BX9" s="977"/>
      <c r="BY9" s="977"/>
      <c r="BZ9" s="977"/>
      <c r="CA9" s="977"/>
      <c r="CB9" s="977"/>
      <c r="CC9" s="977"/>
      <c r="CD9" s="977"/>
      <c r="CE9" s="977"/>
      <c r="CF9" s="977"/>
      <c r="CG9" s="998"/>
      <c r="CH9" s="973">
        <v>1</v>
      </c>
      <c r="CI9" s="974"/>
      <c r="CJ9" s="974"/>
      <c r="CK9" s="974"/>
      <c r="CL9" s="975"/>
      <c r="CM9" s="973">
        <v>53</v>
      </c>
      <c r="CN9" s="974"/>
      <c r="CO9" s="974"/>
      <c r="CP9" s="974"/>
      <c r="CQ9" s="975"/>
      <c r="CR9" s="973">
        <v>10</v>
      </c>
      <c r="CS9" s="974"/>
      <c r="CT9" s="974"/>
      <c r="CU9" s="974"/>
      <c r="CV9" s="975"/>
      <c r="CW9" s="973">
        <v>1</v>
      </c>
      <c r="CX9" s="974"/>
      <c r="CY9" s="974"/>
      <c r="CZ9" s="974"/>
      <c r="DA9" s="975"/>
      <c r="DB9" s="973" t="s">
        <v>581</v>
      </c>
      <c r="DC9" s="974"/>
      <c r="DD9" s="974"/>
      <c r="DE9" s="974"/>
      <c r="DF9" s="975"/>
      <c r="DG9" s="973" t="s">
        <v>581</v>
      </c>
      <c r="DH9" s="974"/>
      <c r="DI9" s="974"/>
      <c r="DJ9" s="974"/>
      <c r="DK9" s="975"/>
      <c r="DL9" s="973" t="s">
        <v>581</v>
      </c>
      <c r="DM9" s="974"/>
      <c r="DN9" s="974"/>
      <c r="DO9" s="974"/>
      <c r="DP9" s="975"/>
      <c r="DQ9" s="973" t="s">
        <v>581</v>
      </c>
      <c r="DR9" s="974"/>
      <c r="DS9" s="974"/>
      <c r="DT9" s="974"/>
      <c r="DU9" s="975"/>
      <c r="DV9" s="976"/>
      <c r="DW9" s="977"/>
      <c r="DX9" s="977"/>
      <c r="DY9" s="977"/>
      <c r="DZ9" s="978"/>
      <c r="EA9" s="209"/>
    </row>
    <row r="10" spans="1:131" s="210" customFormat="1" ht="26.25" customHeight="1" x14ac:dyDescent="0.15">
      <c r="A10" s="213">
        <v>4</v>
      </c>
      <c r="B10" s="1014"/>
      <c r="C10" s="1015"/>
      <c r="D10" s="1015"/>
      <c r="E10" s="1015"/>
      <c r="F10" s="1015"/>
      <c r="G10" s="1015"/>
      <c r="H10" s="1015"/>
      <c r="I10" s="1015"/>
      <c r="J10" s="1015"/>
      <c r="K10" s="1015"/>
      <c r="L10" s="1015"/>
      <c r="M10" s="1015"/>
      <c r="N10" s="1015"/>
      <c r="O10" s="1015"/>
      <c r="P10" s="1016"/>
      <c r="Q10" s="1022"/>
      <c r="R10" s="1023"/>
      <c r="S10" s="1023"/>
      <c r="T10" s="1023"/>
      <c r="U10" s="1023"/>
      <c r="V10" s="1023"/>
      <c r="W10" s="1023"/>
      <c r="X10" s="1023"/>
      <c r="Y10" s="1023"/>
      <c r="Z10" s="1023"/>
      <c r="AA10" s="1023"/>
      <c r="AB10" s="1023"/>
      <c r="AC10" s="1023"/>
      <c r="AD10" s="1023"/>
      <c r="AE10" s="1024"/>
      <c r="AF10" s="1019"/>
      <c r="AG10" s="1020"/>
      <c r="AH10" s="1020"/>
      <c r="AI10" s="1020"/>
      <c r="AJ10" s="1021"/>
      <c r="AK10" s="1064"/>
      <c r="AL10" s="1065"/>
      <c r="AM10" s="1065"/>
      <c r="AN10" s="1065"/>
      <c r="AO10" s="1065"/>
      <c r="AP10" s="1065"/>
      <c r="AQ10" s="1065"/>
      <c r="AR10" s="1065"/>
      <c r="AS10" s="1065"/>
      <c r="AT10" s="1065"/>
      <c r="AU10" s="1066"/>
      <c r="AV10" s="1066"/>
      <c r="AW10" s="1066"/>
      <c r="AX10" s="1066"/>
      <c r="AY10" s="1067"/>
      <c r="AZ10" s="207"/>
      <c r="BA10" s="207"/>
      <c r="BB10" s="207"/>
      <c r="BC10" s="207"/>
      <c r="BD10" s="207"/>
      <c r="BE10" s="208"/>
      <c r="BF10" s="208"/>
      <c r="BG10" s="208"/>
      <c r="BH10" s="208"/>
      <c r="BI10" s="208"/>
      <c r="BJ10" s="208"/>
      <c r="BK10" s="208"/>
      <c r="BL10" s="208"/>
      <c r="BM10" s="208"/>
      <c r="BN10" s="208"/>
      <c r="BO10" s="208"/>
      <c r="BP10" s="208"/>
      <c r="BQ10" s="213">
        <v>4</v>
      </c>
      <c r="BR10" s="214"/>
      <c r="BS10" s="976"/>
      <c r="BT10" s="977"/>
      <c r="BU10" s="977"/>
      <c r="BV10" s="977"/>
      <c r="BW10" s="977"/>
      <c r="BX10" s="977"/>
      <c r="BY10" s="977"/>
      <c r="BZ10" s="977"/>
      <c r="CA10" s="977"/>
      <c r="CB10" s="977"/>
      <c r="CC10" s="977"/>
      <c r="CD10" s="977"/>
      <c r="CE10" s="977"/>
      <c r="CF10" s="977"/>
      <c r="CG10" s="998"/>
      <c r="CH10" s="973"/>
      <c r="CI10" s="974"/>
      <c r="CJ10" s="974"/>
      <c r="CK10" s="974"/>
      <c r="CL10" s="975"/>
      <c r="CM10" s="973"/>
      <c r="CN10" s="974"/>
      <c r="CO10" s="974"/>
      <c r="CP10" s="974"/>
      <c r="CQ10" s="975"/>
      <c r="CR10" s="973"/>
      <c r="CS10" s="974"/>
      <c r="CT10" s="974"/>
      <c r="CU10" s="974"/>
      <c r="CV10" s="975"/>
      <c r="CW10" s="973"/>
      <c r="CX10" s="974"/>
      <c r="CY10" s="974"/>
      <c r="CZ10" s="974"/>
      <c r="DA10" s="975"/>
      <c r="DB10" s="973"/>
      <c r="DC10" s="974"/>
      <c r="DD10" s="974"/>
      <c r="DE10" s="974"/>
      <c r="DF10" s="975"/>
      <c r="DG10" s="973"/>
      <c r="DH10" s="974"/>
      <c r="DI10" s="974"/>
      <c r="DJ10" s="974"/>
      <c r="DK10" s="975"/>
      <c r="DL10" s="973"/>
      <c r="DM10" s="974"/>
      <c r="DN10" s="974"/>
      <c r="DO10" s="974"/>
      <c r="DP10" s="975"/>
      <c r="DQ10" s="973"/>
      <c r="DR10" s="974"/>
      <c r="DS10" s="974"/>
      <c r="DT10" s="974"/>
      <c r="DU10" s="975"/>
      <c r="DV10" s="976"/>
      <c r="DW10" s="977"/>
      <c r="DX10" s="977"/>
      <c r="DY10" s="977"/>
      <c r="DZ10" s="978"/>
      <c r="EA10" s="209"/>
    </row>
    <row r="11" spans="1:131" s="210" customFormat="1" ht="26.25" customHeight="1" x14ac:dyDescent="0.15">
      <c r="A11" s="213">
        <v>5</v>
      </c>
      <c r="B11" s="1014"/>
      <c r="C11" s="1015"/>
      <c r="D11" s="1015"/>
      <c r="E11" s="1015"/>
      <c r="F11" s="1015"/>
      <c r="G11" s="1015"/>
      <c r="H11" s="1015"/>
      <c r="I11" s="1015"/>
      <c r="J11" s="1015"/>
      <c r="K11" s="1015"/>
      <c r="L11" s="1015"/>
      <c r="M11" s="1015"/>
      <c r="N11" s="1015"/>
      <c r="O11" s="1015"/>
      <c r="P11" s="1016"/>
      <c r="Q11" s="1022"/>
      <c r="R11" s="1023"/>
      <c r="S11" s="1023"/>
      <c r="T11" s="1023"/>
      <c r="U11" s="1023"/>
      <c r="V11" s="1023"/>
      <c r="W11" s="1023"/>
      <c r="X11" s="1023"/>
      <c r="Y11" s="1023"/>
      <c r="Z11" s="1023"/>
      <c r="AA11" s="1023"/>
      <c r="AB11" s="1023"/>
      <c r="AC11" s="1023"/>
      <c r="AD11" s="1023"/>
      <c r="AE11" s="1024"/>
      <c r="AF11" s="1019"/>
      <c r="AG11" s="1020"/>
      <c r="AH11" s="1020"/>
      <c r="AI11" s="1020"/>
      <c r="AJ11" s="1021"/>
      <c r="AK11" s="1064"/>
      <c r="AL11" s="1065"/>
      <c r="AM11" s="1065"/>
      <c r="AN11" s="1065"/>
      <c r="AO11" s="1065"/>
      <c r="AP11" s="1065"/>
      <c r="AQ11" s="1065"/>
      <c r="AR11" s="1065"/>
      <c r="AS11" s="1065"/>
      <c r="AT11" s="1065"/>
      <c r="AU11" s="1066"/>
      <c r="AV11" s="1066"/>
      <c r="AW11" s="1066"/>
      <c r="AX11" s="1066"/>
      <c r="AY11" s="1067"/>
      <c r="AZ11" s="207"/>
      <c r="BA11" s="207"/>
      <c r="BB11" s="207"/>
      <c r="BC11" s="207"/>
      <c r="BD11" s="207"/>
      <c r="BE11" s="208"/>
      <c r="BF11" s="208"/>
      <c r="BG11" s="208"/>
      <c r="BH11" s="208"/>
      <c r="BI11" s="208"/>
      <c r="BJ11" s="208"/>
      <c r="BK11" s="208"/>
      <c r="BL11" s="208"/>
      <c r="BM11" s="208"/>
      <c r="BN11" s="208"/>
      <c r="BO11" s="208"/>
      <c r="BP11" s="208"/>
      <c r="BQ11" s="213">
        <v>5</v>
      </c>
      <c r="BR11" s="214"/>
      <c r="BS11" s="976"/>
      <c r="BT11" s="977"/>
      <c r="BU11" s="977"/>
      <c r="BV11" s="977"/>
      <c r="BW11" s="977"/>
      <c r="BX11" s="977"/>
      <c r="BY11" s="977"/>
      <c r="BZ11" s="977"/>
      <c r="CA11" s="977"/>
      <c r="CB11" s="977"/>
      <c r="CC11" s="977"/>
      <c r="CD11" s="977"/>
      <c r="CE11" s="977"/>
      <c r="CF11" s="977"/>
      <c r="CG11" s="998"/>
      <c r="CH11" s="973"/>
      <c r="CI11" s="974"/>
      <c r="CJ11" s="974"/>
      <c r="CK11" s="974"/>
      <c r="CL11" s="975"/>
      <c r="CM11" s="973"/>
      <c r="CN11" s="974"/>
      <c r="CO11" s="974"/>
      <c r="CP11" s="974"/>
      <c r="CQ11" s="975"/>
      <c r="CR11" s="973"/>
      <c r="CS11" s="974"/>
      <c r="CT11" s="974"/>
      <c r="CU11" s="974"/>
      <c r="CV11" s="975"/>
      <c r="CW11" s="973"/>
      <c r="CX11" s="974"/>
      <c r="CY11" s="974"/>
      <c r="CZ11" s="974"/>
      <c r="DA11" s="975"/>
      <c r="DB11" s="973"/>
      <c r="DC11" s="974"/>
      <c r="DD11" s="974"/>
      <c r="DE11" s="974"/>
      <c r="DF11" s="975"/>
      <c r="DG11" s="973"/>
      <c r="DH11" s="974"/>
      <c r="DI11" s="974"/>
      <c r="DJ11" s="974"/>
      <c r="DK11" s="975"/>
      <c r="DL11" s="973"/>
      <c r="DM11" s="974"/>
      <c r="DN11" s="974"/>
      <c r="DO11" s="974"/>
      <c r="DP11" s="975"/>
      <c r="DQ11" s="973"/>
      <c r="DR11" s="974"/>
      <c r="DS11" s="974"/>
      <c r="DT11" s="974"/>
      <c r="DU11" s="975"/>
      <c r="DV11" s="976"/>
      <c r="DW11" s="977"/>
      <c r="DX11" s="977"/>
      <c r="DY11" s="977"/>
      <c r="DZ11" s="978"/>
      <c r="EA11" s="209"/>
    </row>
    <row r="12" spans="1:131" s="210" customFormat="1" ht="26.25" customHeight="1" x14ac:dyDescent="0.15">
      <c r="A12" s="213">
        <v>6</v>
      </c>
      <c r="B12" s="1014"/>
      <c r="C12" s="1015"/>
      <c r="D12" s="1015"/>
      <c r="E12" s="1015"/>
      <c r="F12" s="1015"/>
      <c r="G12" s="1015"/>
      <c r="H12" s="1015"/>
      <c r="I12" s="1015"/>
      <c r="J12" s="1015"/>
      <c r="K12" s="1015"/>
      <c r="L12" s="1015"/>
      <c r="M12" s="1015"/>
      <c r="N12" s="1015"/>
      <c r="O12" s="1015"/>
      <c r="P12" s="1016"/>
      <c r="Q12" s="1022"/>
      <c r="R12" s="1023"/>
      <c r="S12" s="1023"/>
      <c r="T12" s="1023"/>
      <c r="U12" s="1023"/>
      <c r="V12" s="1023"/>
      <c r="W12" s="1023"/>
      <c r="X12" s="1023"/>
      <c r="Y12" s="1023"/>
      <c r="Z12" s="1023"/>
      <c r="AA12" s="1023"/>
      <c r="AB12" s="1023"/>
      <c r="AC12" s="1023"/>
      <c r="AD12" s="1023"/>
      <c r="AE12" s="1024"/>
      <c r="AF12" s="1019"/>
      <c r="AG12" s="1020"/>
      <c r="AH12" s="1020"/>
      <c r="AI12" s="1020"/>
      <c r="AJ12" s="1021"/>
      <c r="AK12" s="1064"/>
      <c r="AL12" s="1065"/>
      <c r="AM12" s="1065"/>
      <c r="AN12" s="1065"/>
      <c r="AO12" s="1065"/>
      <c r="AP12" s="1065"/>
      <c r="AQ12" s="1065"/>
      <c r="AR12" s="1065"/>
      <c r="AS12" s="1065"/>
      <c r="AT12" s="1065"/>
      <c r="AU12" s="1066"/>
      <c r="AV12" s="1066"/>
      <c r="AW12" s="1066"/>
      <c r="AX12" s="1066"/>
      <c r="AY12" s="1067"/>
      <c r="AZ12" s="207"/>
      <c r="BA12" s="207"/>
      <c r="BB12" s="207"/>
      <c r="BC12" s="207"/>
      <c r="BD12" s="207"/>
      <c r="BE12" s="208"/>
      <c r="BF12" s="208"/>
      <c r="BG12" s="208"/>
      <c r="BH12" s="208"/>
      <c r="BI12" s="208"/>
      <c r="BJ12" s="208"/>
      <c r="BK12" s="208"/>
      <c r="BL12" s="208"/>
      <c r="BM12" s="208"/>
      <c r="BN12" s="208"/>
      <c r="BO12" s="208"/>
      <c r="BP12" s="208"/>
      <c r="BQ12" s="213">
        <v>6</v>
      </c>
      <c r="BR12" s="214"/>
      <c r="BS12" s="976"/>
      <c r="BT12" s="977"/>
      <c r="BU12" s="977"/>
      <c r="BV12" s="977"/>
      <c r="BW12" s="977"/>
      <c r="BX12" s="977"/>
      <c r="BY12" s="977"/>
      <c r="BZ12" s="977"/>
      <c r="CA12" s="977"/>
      <c r="CB12" s="977"/>
      <c r="CC12" s="977"/>
      <c r="CD12" s="977"/>
      <c r="CE12" s="977"/>
      <c r="CF12" s="977"/>
      <c r="CG12" s="998"/>
      <c r="CH12" s="973"/>
      <c r="CI12" s="974"/>
      <c r="CJ12" s="974"/>
      <c r="CK12" s="974"/>
      <c r="CL12" s="975"/>
      <c r="CM12" s="973"/>
      <c r="CN12" s="974"/>
      <c r="CO12" s="974"/>
      <c r="CP12" s="974"/>
      <c r="CQ12" s="975"/>
      <c r="CR12" s="973"/>
      <c r="CS12" s="974"/>
      <c r="CT12" s="974"/>
      <c r="CU12" s="974"/>
      <c r="CV12" s="975"/>
      <c r="CW12" s="973"/>
      <c r="CX12" s="974"/>
      <c r="CY12" s="974"/>
      <c r="CZ12" s="974"/>
      <c r="DA12" s="975"/>
      <c r="DB12" s="973"/>
      <c r="DC12" s="974"/>
      <c r="DD12" s="974"/>
      <c r="DE12" s="974"/>
      <c r="DF12" s="975"/>
      <c r="DG12" s="973"/>
      <c r="DH12" s="974"/>
      <c r="DI12" s="974"/>
      <c r="DJ12" s="974"/>
      <c r="DK12" s="975"/>
      <c r="DL12" s="973"/>
      <c r="DM12" s="974"/>
      <c r="DN12" s="974"/>
      <c r="DO12" s="974"/>
      <c r="DP12" s="975"/>
      <c r="DQ12" s="973"/>
      <c r="DR12" s="974"/>
      <c r="DS12" s="974"/>
      <c r="DT12" s="974"/>
      <c r="DU12" s="975"/>
      <c r="DV12" s="976"/>
      <c r="DW12" s="977"/>
      <c r="DX12" s="977"/>
      <c r="DY12" s="977"/>
      <c r="DZ12" s="978"/>
      <c r="EA12" s="209"/>
    </row>
    <row r="13" spans="1:131" s="210" customFormat="1" ht="26.25" customHeight="1" x14ac:dyDescent="0.15">
      <c r="A13" s="213">
        <v>7</v>
      </c>
      <c r="B13" s="1014"/>
      <c r="C13" s="1015"/>
      <c r="D13" s="1015"/>
      <c r="E13" s="1015"/>
      <c r="F13" s="1015"/>
      <c r="G13" s="1015"/>
      <c r="H13" s="1015"/>
      <c r="I13" s="1015"/>
      <c r="J13" s="1015"/>
      <c r="K13" s="1015"/>
      <c r="L13" s="1015"/>
      <c r="M13" s="1015"/>
      <c r="N13" s="1015"/>
      <c r="O13" s="1015"/>
      <c r="P13" s="1016"/>
      <c r="Q13" s="1022"/>
      <c r="R13" s="1023"/>
      <c r="S13" s="1023"/>
      <c r="T13" s="1023"/>
      <c r="U13" s="1023"/>
      <c r="V13" s="1023"/>
      <c r="W13" s="1023"/>
      <c r="X13" s="1023"/>
      <c r="Y13" s="1023"/>
      <c r="Z13" s="1023"/>
      <c r="AA13" s="1023"/>
      <c r="AB13" s="1023"/>
      <c r="AC13" s="1023"/>
      <c r="AD13" s="1023"/>
      <c r="AE13" s="1024"/>
      <c r="AF13" s="1019"/>
      <c r="AG13" s="1020"/>
      <c r="AH13" s="1020"/>
      <c r="AI13" s="1020"/>
      <c r="AJ13" s="1021"/>
      <c r="AK13" s="1064"/>
      <c r="AL13" s="1065"/>
      <c r="AM13" s="1065"/>
      <c r="AN13" s="1065"/>
      <c r="AO13" s="1065"/>
      <c r="AP13" s="1065"/>
      <c r="AQ13" s="1065"/>
      <c r="AR13" s="1065"/>
      <c r="AS13" s="1065"/>
      <c r="AT13" s="1065"/>
      <c r="AU13" s="1066"/>
      <c r="AV13" s="1066"/>
      <c r="AW13" s="1066"/>
      <c r="AX13" s="1066"/>
      <c r="AY13" s="1067"/>
      <c r="AZ13" s="207"/>
      <c r="BA13" s="207"/>
      <c r="BB13" s="207"/>
      <c r="BC13" s="207"/>
      <c r="BD13" s="207"/>
      <c r="BE13" s="208"/>
      <c r="BF13" s="208"/>
      <c r="BG13" s="208"/>
      <c r="BH13" s="208"/>
      <c r="BI13" s="208"/>
      <c r="BJ13" s="208"/>
      <c r="BK13" s="208"/>
      <c r="BL13" s="208"/>
      <c r="BM13" s="208"/>
      <c r="BN13" s="208"/>
      <c r="BO13" s="208"/>
      <c r="BP13" s="208"/>
      <c r="BQ13" s="213">
        <v>7</v>
      </c>
      <c r="BR13" s="214"/>
      <c r="BS13" s="976"/>
      <c r="BT13" s="977"/>
      <c r="BU13" s="977"/>
      <c r="BV13" s="977"/>
      <c r="BW13" s="977"/>
      <c r="BX13" s="977"/>
      <c r="BY13" s="977"/>
      <c r="BZ13" s="977"/>
      <c r="CA13" s="977"/>
      <c r="CB13" s="977"/>
      <c r="CC13" s="977"/>
      <c r="CD13" s="977"/>
      <c r="CE13" s="977"/>
      <c r="CF13" s="977"/>
      <c r="CG13" s="998"/>
      <c r="CH13" s="973"/>
      <c r="CI13" s="974"/>
      <c r="CJ13" s="974"/>
      <c r="CK13" s="974"/>
      <c r="CL13" s="975"/>
      <c r="CM13" s="973"/>
      <c r="CN13" s="974"/>
      <c r="CO13" s="974"/>
      <c r="CP13" s="974"/>
      <c r="CQ13" s="975"/>
      <c r="CR13" s="973"/>
      <c r="CS13" s="974"/>
      <c r="CT13" s="974"/>
      <c r="CU13" s="974"/>
      <c r="CV13" s="975"/>
      <c r="CW13" s="973"/>
      <c r="CX13" s="974"/>
      <c r="CY13" s="974"/>
      <c r="CZ13" s="974"/>
      <c r="DA13" s="975"/>
      <c r="DB13" s="973"/>
      <c r="DC13" s="974"/>
      <c r="DD13" s="974"/>
      <c r="DE13" s="974"/>
      <c r="DF13" s="975"/>
      <c r="DG13" s="973"/>
      <c r="DH13" s="974"/>
      <c r="DI13" s="974"/>
      <c r="DJ13" s="974"/>
      <c r="DK13" s="975"/>
      <c r="DL13" s="973"/>
      <c r="DM13" s="974"/>
      <c r="DN13" s="974"/>
      <c r="DO13" s="974"/>
      <c r="DP13" s="975"/>
      <c r="DQ13" s="973"/>
      <c r="DR13" s="974"/>
      <c r="DS13" s="974"/>
      <c r="DT13" s="974"/>
      <c r="DU13" s="975"/>
      <c r="DV13" s="976"/>
      <c r="DW13" s="977"/>
      <c r="DX13" s="977"/>
      <c r="DY13" s="977"/>
      <c r="DZ13" s="978"/>
      <c r="EA13" s="209"/>
    </row>
    <row r="14" spans="1:131" s="210" customFormat="1" ht="26.25" customHeight="1" x14ac:dyDescent="0.15">
      <c r="A14" s="213">
        <v>8</v>
      </c>
      <c r="B14" s="1014"/>
      <c r="C14" s="1015"/>
      <c r="D14" s="1015"/>
      <c r="E14" s="1015"/>
      <c r="F14" s="1015"/>
      <c r="G14" s="1015"/>
      <c r="H14" s="1015"/>
      <c r="I14" s="1015"/>
      <c r="J14" s="1015"/>
      <c r="K14" s="1015"/>
      <c r="L14" s="1015"/>
      <c r="M14" s="1015"/>
      <c r="N14" s="1015"/>
      <c r="O14" s="1015"/>
      <c r="P14" s="1016"/>
      <c r="Q14" s="1022"/>
      <c r="R14" s="1023"/>
      <c r="S14" s="1023"/>
      <c r="T14" s="1023"/>
      <c r="U14" s="1023"/>
      <c r="V14" s="1023"/>
      <c r="W14" s="1023"/>
      <c r="X14" s="1023"/>
      <c r="Y14" s="1023"/>
      <c r="Z14" s="1023"/>
      <c r="AA14" s="1023"/>
      <c r="AB14" s="1023"/>
      <c r="AC14" s="1023"/>
      <c r="AD14" s="1023"/>
      <c r="AE14" s="1024"/>
      <c r="AF14" s="1019"/>
      <c r="AG14" s="1020"/>
      <c r="AH14" s="1020"/>
      <c r="AI14" s="1020"/>
      <c r="AJ14" s="1021"/>
      <c r="AK14" s="1064"/>
      <c r="AL14" s="1065"/>
      <c r="AM14" s="1065"/>
      <c r="AN14" s="1065"/>
      <c r="AO14" s="1065"/>
      <c r="AP14" s="1065"/>
      <c r="AQ14" s="1065"/>
      <c r="AR14" s="1065"/>
      <c r="AS14" s="1065"/>
      <c r="AT14" s="1065"/>
      <c r="AU14" s="1066"/>
      <c r="AV14" s="1066"/>
      <c r="AW14" s="1066"/>
      <c r="AX14" s="1066"/>
      <c r="AY14" s="1067"/>
      <c r="AZ14" s="207"/>
      <c r="BA14" s="207"/>
      <c r="BB14" s="207"/>
      <c r="BC14" s="207"/>
      <c r="BD14" s="207"/>
      <c r="BE14" s="208"/>
      <c r="BF14" s="208"/>
      <c r="BG14" s="208"/>
      <c r="BH14" s="208"/>
      <c r="BI14" s="208"/>
      <c r="BJ14" s="208"/>
      <c r="BK14" s="208"/>
      <c r="BL14" s="208"/>
      <c r="BM14" s="208"/>
      <c r="BN14" s="208"/>
      <c r="BO14" s="208"/>
      <c r="BP14" s="208"/>
      <c r="BQ14" s="213">
        <v>8</v>
      </c>
      <c r="BR14" s="214"/>
      <c r="BS14" s="976"/>
      <c r="BT14" s="977"/>
      <c r="BU14" s="977"/>
      <c r="BV14" s="977"/>
      <c r="BW14" s="977"/>
      <c r="BX14" s="977"/>
      <c r="BY14" s="977"/>
      <c r="BZ14" s="977"/>
      <c r="CA14" s="977"/>
      <c r="CB14" s="977"/>
      <c r="CC14" s="977"/>
      <c r="CD14" s="977"/>
      <c r="CE14" s="977"/>
      <c r="CF14" s="977"/>
      <c r="CG14" s="998"/>
      <c r="CH14" s="973"/>
      <c r="CI14" s="974"/>
      <c r="CJ14" s="974"/>
      <c r="CK14" s="974"/>
      <c r="CL14" s="975"/>
      <c r="CM14" s="973"/>
      <c r="CN14" s="974"/>
      <c r="CO14" s="974"/>
      <c r="CP14" s="974"/>
      <c r="CQ14" s="975"/>
      <c r="CR14" s="973"/>
      <c r="CS14" s="974"/>
      <c r="CT14" s="974"/>
      <c r="CU14" s="974"/>
      <c r="CV14" s="975"/>
      <c r="CW14" s="973"/>
      <c r="CX14" s="974"/>
      <c r="CY14" s="974"/>
      <c r="CZ14" s="974"/>
      <c r="DA14" s="975"/>
      <c r="DB14" s="973"/>
      <c r="DC14" s="974"/>
      <c r="DD14" s="974"/>
      <c r="DE14" s="974"/>
      <c r="DF14" s="975"/>
      <c r="DG14" s="973"/>
      <c r="DH14" s="974"/>
      <c r="DI14" s="974"/>
      <c r="DJ14" s="974"/>
      <c r="DK14" s="975"/>
      <c r="DL14" s="973"/>
      <c r="DM14" s="974"/>
      <c r="DN14" s="974"/>
      <c r="DO14" s="974"/>
      <c r="DP14" s="975"/>
      <c r="DQ14" s="973"/>
      <c r="DR14" s="974"/>
      <c r="DS14" s="974"/>
      <c r="DT14" s="974"/>
      <c r="DU14" s="975"/>
      <c r="DV14" s="976"/>
      <c r="DW14" s="977"/>
      <c r="DX14" s="977"/>
      <c r="DY14" s="977"/>
      <c r="DZ14" s="978"/>
      <c r="EA14" s="209"/>
    </row>
    <row r="15" spans="1:131" s="210" customFormat="1" ht="26.25" customHeight="1" x14ac:dyDescent="0.15">
      <c r="A15" s="213">
        <v>9</v>
      </c>
      <c r="B15" s="1014"/>
      <c r="C15" s="1015"/>
      <c r="D15" s="1015"/>
      <c r="E15" s="1015"/>
      <c r="F15" s="1015"/>
      <c r="G15" s="1015"/>
      <c r="H15" s="1015"/>
      <c r="I15" s="1015"/>
      <c r="J15" s="1015"/>
      <c r="K15" s="1015"/>
      <c r="L15" s="1015"/>
      <c r="M15" s="1015"/>
      <c r="N15" s="1015"/>
      <c r="O15" s="1015"/>
      <c r="P15" s="1016"/>
      <c r="Q15" s="1022"/>
      <c r="R15" s="1023"/>
      <c r="S15" s="1023"/>
      <c r="T15" s="1023"/>
      <c r="U15" s="1023"/>
      <c r="V15" s="1023"/>
      <c r="W15" s="1023"/>
      <c r="X15" s="1023"/>
      <c r="Y15" s="1023"/>
      <c r="Z15" s="1023"/>
      <c r="AA15" s="1023"/>
      <c r="AB15" s="1023"/>
      <c r="AC15" s="1023"/>
      <c r="AD15" s="1023"/>
      <c r="AE15" s="1024"/>
      <c r="AF15" s="1019"/>
      <c r="AG15" s="1020"/>
      <c r="AH15" s="1020"/>
      <c r="AI15" s="1020"/>
      <c r="AJ15" s="1021"/>
      <c r="AK15" s="1064"/>
      <c r="AL15" s="1065"/>
      <c r="AM15" s="1065"/>
      <c r="AN15" s="1065"/>
      <c r="AO15" s="1065"/>
      <c r="AP15" s="1065"/>
      <c r="AQ15" s="1065"/>
      <c r="AR15" s="1065"/>
      <c r="AS15" s="1065"/>
      <c r="AT15" s="1065"/>
      <c r="AU15" s="1066"/>
      <c r="AV15" s="1066"/>
      <c r="AW15" s="1066"/>
      <c r="AX15" s="1066"/>
      <c r="AY15" s="1067"/>
      <c r="AZ15" s="207"/>
      <c r="BA15" s="207"/>
      <c r="BB15" s="207"/>
      <c r="BC15" s="207"/>
      <c r="BD15" s="207"/>
      <c r="BE15" s="208"/>
      <c r="BF15" s="208"/>
      <c r="BG15" s="208"/>
      <c r="BH15" s="208"/>
      <c r="BI15" s="208"/>
      <c r="BJ15" s="208"/>
      <c r="BK15" s="208"/>
      <c r="BL15" s="208"/>
      <c r="BM15" s="208"/>
      <c r="BN15" s="208"/>
      <c r="BO15" s="208"/>
      <c r="BP15" s="208"/>
      <c r="BQ15" s="213">
        <v>9</v>
      </c>
      <c r="BR15" s="214"/>
      <c r="BS15" s="976"/>
      <c r="BT15" s="977"/>
      <c r="BU15" s="977"/>
      <c r="BV15" s="977"/>
      <c r="BW15" s="977"/>
      <c r="BX15" s="977"/>
      <c r="BY15" s="977"/>
      <c r="BZ15" s="977"/>
      <c r="CA15" s="977"/>
      <c r="CB15" s="977"/>
      <c r="CC15" s="977"/>
      <c r="CD15" s="977"/>
      <c r="CE15" s="977"/>
      <c r="CF15" s="977"/>
      <c r="CG15" s="998"/>
      <c r="CH15" s="973"/>
      <c r="CI15" s="974"/>
      <c r="CJ15" s="974"/>
      <c r="CK15" s="974"/>
      <c r="CL15" s="975"/>
      <c r="CM15" s="973"/>
      <c r="CN15" s="974"/>
      <c r="CO15" s="974"/>
      <c r="CP15" s="974"/>
      <c r="CQ15" s="975"/>
      <c r="CR15" s="973"/>
      <c r="CS15" s="974"/>
      <c r="CT15" s="974"/>
      <c r="CU15" s="974"/>
      <c r="CV15" s="975"/>
      <c r="CW15" s="973"/>
      <c r="CX15" s="974"/>
      <c r="CY15" s="974"/>
      <c r="CZ15" s="974"/>
      <c r="DA15" s="975"/>
      <c r="DB15" s="973"/>
      <c r="DC15" s="974"/>
      <c r="DD15" s="974"/>
      <c r="DE15" s="974"/>
      <c r="DF15" s="975"/>
      <c r="DG15" s="973"/>
      <c r="DH15" s="974"/>
      <c r="DI15" s="974"/>
      <c r="DJ15" s="974"/>
      <c r="DK15" s="975"/>
      <c r="DL15" s="973"/>
      <c r="DM15" s="974"/>
      <c r="DN15" s="974"/>
      <c r="DO15" s="974"/>
      <c r="DP15" s="975"/>
      <c r="DQ15" s="973"/>
      <c r="DR15" s="974"/>
      <c r="DS15" s="974"/>
      <c r="DT15" s="974"/>
      <c r="DU15" s="975"/>
      <c r="DV15" s="976"/>
      <c r="DW15" s="977"/>
      <c r="DX15" s="977"/>
      <c r="DY15" s="977"/>
      <c r="DZ15" s="978"/>
      <c r="EA15" s="209"/>
    </row>
    <row r="16" spans="1:131" s="210" customFormat="1" ht="26.25" customHeight="1" x14ac:dyDescent="0.15">
      <c r="A16" s="213">
        <v>10</v>
      </c>
      <c r="B16" s="1014"/>
      <c r="C16" s="1015"/>
      <c r="D16" s="1015"/>
      <c r="E16" s="1015"/>
      <c r="F16" s="1015"/>
      <c r="G16" s="1015"/>
      <c r="H16" s="1015"/>
      <c r="I16" s="1015"/>
      <c r="J16" s="1015"/>
      <c r="K16" s="1015"/>
      <c r="L16" s="1015"/>
      <c r="M16" s="1015"/>
      <c r="N16" s="1015"/>
      <c r="O16" s="1015"/>
      <c r="P16" s="1016"/>
      <c r="Q16" s="1022"/>
      <c r="R16" s="1023"/>
      <c r="S16" s="1023"/>
      <c r="T16" s="1023"/>
      <c r="U16" s="1023"/>
      <c r="V16" s="1023"/>
      <c r="W16" s="1023"/>
      <c r="X16" s="1023"/>
      <c r="Y16" s="1023"/>
      <c r="Z16" s="1023"/>
      <c r="AA16" s="1023"/>
      <c r="AB16" s="1023"/>
      <c r="AC16" s="1023"/>
      <c r="AD16" s="1023"/>
      <c r="AE16" s="1024"/>
      <c r="AF16" s="1019"/>
      <c r="AG16" s="1020"/>
      <c r="AH16" s="1020"/>
      <c r="AI16" s="1020"/>
      <c r="AJ16" s="1021"/>
      <c r="AK16" s="1064"/>
      <c r="AL16" s="1065"/>
      <c r="AM16" s="1065"/>
      <c r="AN16" s="1065"/>
      <c r="AO16" s="1065"/>
      <c r="AP16" s="1065"/>
      <c r="AQ16" s="1065"/>
      <c r="AR16" s="1065"/>
      <c r="AS16" s="1065"/>
      <c r="AT16" s="1065"/>
      <c r="AU16" s="1066"/>
      <c r="AV16" s="1066"/>
      <c r="AW16" s="1066"/>
      <c r="AX16" s="1066"/>
      <c r="AY16" s="1067"/>
      <c r="AZ16" s="207"/>
      <c r="BA16" s="207"/>
      <c r="BB16" s="207"/>
      <c r="BC16" s="207"/>
      <c r="BD16" s="207"/>
      <c r="BE16" s="208"/>
      <c r="BF16" s="208"/>
      <c r="BG16" s="208"/>
      <c r="BH16" s="208"/>
      <c r="BI16" s="208"/>
      <c r="BJ16" s="208"/>
      <c r="BK16" s="208"/>
      <c r="BL16" s="208"/>
      <c r="BM16" s="208"/>
      <c r="BN16" s="208"/>
      <c r="BO16" s="208"/>
      <c r="BP16" s="208"/>
      <c r="BQ16" s="213">
        <v>10</v>
      </c>
      <c r="BR16" s="214"/>
      <c r="BS16" s="976"/>
      <c r="BT16" s="977"/>
      <c r="BU16" s="977"/>
      <c r="BV16" s="977"/>
      <c r="BW16" s="977"/>
      <c r="BX16" s="977"/>
      <c r="BY16" s="977"/>
      <c r="BZ16" s="977"/>
      <c r="CA16" s="977"/>
      <c r="CB16" s="977"/>
      <c r="CC16" s="977"/>
      <c r="CD16" s="977"/>
      <c r="CE16" s="977"/>
      <c r="CF16" s="977"/>
      <c r="CG16" s="998"/>
      <c r="CH16" s="973"/>
      <c r="CI16" s="974"/>
      <c r="CJ16" s="974"/>
      <c r="CK16" s="974"/>
      <c r="CL16" s="975"/>
      <c r="CM16" s="973"/>
      <c r="CN16" s="974"/>
      <c r="CO16" s="974"/>
      <c r="CP16" s="974"/>
      <c r="CQ16" s="975"/>
      <c r="CR16" s="973"/>
      <c r="CS16" s="974"/>
      <c r="CT16" s="974"/>
      <c r="CU16" s="974"/>
      <c r="CV16" s="975"/>
      <c r="CW16" s="973"/>
      <c r="CX16" s="974"/>
      <c r="CY16" s="974"/>
      <c r="CZ16" s="974"/>
      <c r="DA16" s="975"/>
      <c r="DB16" s="973"/>
      <c r="DC16" s="974"/>
      <c r="DD16" s="974"/>
      <c r="DE16" s="974"/>
      <c r="DF16" s="975"/>
      <c r="DG16" s="973"/>
      <c r="DH16" s="974"/>
      <c r="DI16" s="974"/>
      <c r="DJ16" s="974"/>
      <c r="DK16" s="975"/>
      <c r="DL16" s="973"/>
      <c r="DM16" s="974"/>
      <c r="DN16" s="974"/>
      <c r="DO16" s="974"/>
      <c r="DP16" s="975"/>
      <c r="DQ16" s="973"/>
      <c r="DR16" s="974"/>
      <c r="DS16" s="974"/>
      <c r="DT16" s="974"/>
      <c r="DU16" s="975"/>
      <c r="DV16" s="976"/>
      <c r="DW16" s="977"/>
      <c r="DX16" s="977"/>
      <c r="DY16" s="977"/>
      <c r="DZ16" s="978"/>
      <c r="EA16" s="209"/>
    </row>
    <row r="17" spans="1:131" s="210" customFormat="1" ht="26.25" customHeight="1" x14ac:dyDescent="0.15">
      <c r="A17" s="213">
        <v>11</v>
      </c>
      <c r="B17" s="1014"/>
      <c r="C17" s="1015"/>
      <c r="D17" s="1015"/>
      <c r="E17" s="1015"/>
      <c r="F17" s="1015"/>
      <c r="G17" s="1015"/>
      <c r="H17" s="1015"/>
      <c r="I17" s="1015"/>
      <c r="J17" s="1015"/>
      <c r="K17" s="1015"/>
      <c r="L17" s="1015"/>
      <c r="M17" s="1015"/>
      <c r="N17" s="1015"/>
      <c r="O17" s="1015"/>
      <c r="P17" s="1016"/>
      <c r="Q17" s="1022"/>
      <c r="R17" s="1023"/>
      <c r="S17" s="1023"/>
      <c r="T17" s="1023"/>
      <c r="U17" s="1023"/>
      <c r="V17" s="1023"/>
      <c r="W17" s="1023"/>
      <c r="X17" s="1023"/>
      <c r="Y17" s="1023"/>
      <c r="Z17" s="1023"/>
      <c r="AA17" s="1023"/>
      <c r="AB17" s="1023"/>
      <c r="AC17" s="1023"/>
      <c r="AD17" s="1023"/>
      <c r="AE17" s="1024"/>
      <c r="AF17" s="1019"/>
      <c r="AG17" s="1020"/>
      <c r="AH17" s="1020"/>
      <c r="AI17" s="1020"/>
      <c r="AJ17" s="1021"/>
      <c r="AK17" s="1064"/>
      <c r="AL17" s="1065"/>
      <c r="AM17" s="1065"/>
      <c r="AN17" s="1065"/>
      <c r="AO17" s="1065"/>
      <c r="AP17" s="1065"/>
      <c r="AQ17" s="1065"/>
      <c r="AR17" s="1065"/>
      <c r="AS17" s="1065"/>
      <c r="AT17" s="1065"/>
      <c r="AU17" s="1066"/>
      <c r="AV17" s="1066"/>
      <c r="AW17" s="1066"/>
      <c r="AX17" s="1066"/>
      <c r="AY17" s="1067"/>
      <c r="AZ17" s="207"/>
      <c r="BA17" s="207"/>
      <c r="BB17" s="207"/>
      <c r="BC17" s="207"/>
      <c r="BD17" s="207"/>
      <c r="BE17" s="208"/>
      <c r="BF17" s="208"/>
      <c r="BG17" s="208"/>
      <c r="BH17" s="208"/>
      <c r="BI17" s="208"/>
      <c r="BJ17" s="208"/>
      <c r="BK17" s="208"/>
      <c r="BL17" s="208"/>
      <c r="BM17" s="208"/>
      <c r="BN17" s="208"/>
      <c r="BO17" s="208"/>
      <c r="BP17" s="208"/>
      <c r="BQ17" s="213">
        <v>11</v>
      </c>
      <c r="BR17" s="214"/>
      <c r="BS17" s="976"/>
      <c r="BT17" s="977"/>
      <c r="BU17" s="977"/>
      <c r="BV17" s="977"/>
      <c r="BW17" s="977"/>
      <c r="BX17" s="977"/>
      <c r="BY17" s="977"/>
      <c r="BZ17" s="977"/>
      <c r="CA17" s="977"/>
      <c r="CB17" s="977"/>
      <c r="CC17" s="977"/>
      <c r="CD17" s="977"/>
      <c r="CE17" s="977"/>
      <c r="CF17" s="977"/>
      <c r="CG17" s="998"/>
      <c r="CH17" s="973"/>
      <c r="CI17" s="974"/>
      <c r="CJ17" s="974"/>
      <c r="CK17" s="974"/>
      <c r="CL17" s="975"/>
      <c r="CM17" s="973"/>
      <c r="CN17" s="974"/>
      <c r="CO17" s="974"/>
      <c r="CP17" s="974"/>
      <c r="CQ17" s="975"/>
      <c r="CR17" s="973"/>
      <c r="CS17" s="974"/>
      <c r="CT17" s="974"/>
      <c r="CU17" s="974"/>
      <c r="CV17" s="975"/>
      <c r="CW17" s="973"/>
      <c r="CX17" s="974"/>
      <c r="CY17" s="974"/>
      <c r="CZ17" s="974"/>
      <c r="DA17" s="975"/>
      <c r="DB17" s="973"/>
      <c r="DC17" s="974"/>
      <c r="DD17" s="974"/>
      <c r="DE17" s="974"/>
      <c r="DF17" s="975"/>
      <c r="DG17" s="973"/>
      <c r="DH17" s="974"/>
      <c r="DI17" s="974"/>
      <c r="DJ17" s="974"/>
      <c r="DK17" s="975"/>
      <c r="DL17" s="973"/>
      <c r="DM17" s="974"/>
      <c r="DN17" s="974"/>
      <c r="DO17" s="974"/>
      <c r="DP17" s="975"/>
      <c r="DQ17" s="973"/>
      <c r="DR17" s="974"/>
      <c r="DS17" s="974"/>
      <c r="DT17" s="974"/>
      <c r="DU17" s="975"/>
      <c r="DV17" s="976"/>
      <c r="DW17" s="977"/>
      <c r="DX17" s="977"/>
      <c r="DY17" s="977"/>
      <c r="DZ17" s="978"/>
      <c r="EA17" s="209"/>
    </row>
    <row r="18" spans="1:131" s="210" customFormat="1" ht="26.25" customHeight="1" x14ac:dyDescent="0.15">
      <c r="A18" s="213">
        <v>12</v>
      </c>
      <c r="B18" s="1014"/>
      <c r="C18" s="1015"/>
      <c r="D18" s="1015"/>
      <c r="E18" s="1015"/>
      <c r="F18" s="1015"/>
      <c r="G18" s="1015"/>
      <c r="H18" s="1015"/>
      <c r="I18" s="1015"/>
      <c r="J18" s="1015"/>
      <c r="K18" s="1015"/>
      <c r="L18" s="1015"/>
      <c r="M18" s="1015"/>
      <c r="N18" s="1015"/>
      <c r="O18" s="1015"/>
      <c r="P18" s="1016"/>
      <c r="Q18" s="1022"/>
      <c r="R18" s="1023"/>
      <c r="S18" s="1023"/>
      <c r="T18" s="1023"/>
      <c r="U18" s="1023"/>
      <c r="V18" s="1023"/>
      <c r="W18" s="1023"/>
      <c r="X18" s="1023"/>
      <c r="Y18" s="1023"/>
      <c r="Z18" s="1023"/>
      <c r="AA18" s="1023"/>
      <c r="AB18" s="1023"/>
      <c r="AC18" s="1023"/>
      <c r="AD18" s="1023"/>
      <c r="AE18" s="1024"/>
      <c r="AF18" s="1019"/>
      <c r="AG18" s="1020"/>
      <c r="AH18" s="1020"/>
      <c r="AI18" s="1020"/>
      <c r="AJ18" s="1021"/>
      <c r="AK18" s="1064"/>
      <c r="AL18" s="1065"/>
      <c r="AM18" s="1065"/>
      <c r="AN18" s="1065"/>
      <c r="AO18" s="1065"/>
      <c r="AP18" s="1065"/>
      <c r="AQ18" s="1065"/>
      <c r="AR18" s="1065"/>
      <c r="AS18" s="1065"/>
      <c r="AT18" s="1065"/>
      <c r="AU18" s="1066"/>
      <c r="AV18" s="1066"/>
      <c r="AW18" s="1066"/>
      <c r="AX18" s="1066"/>
      <c r="AY18" s="1067"/>
      <c r="AZ18" s="207"/>
      <c r="BA18" s="207"/>
      <c r="BB18" s="207"/>
      <c r="BC18" s="207"/>
      <c r="BD18" s="207"/>
      <c r="BE18" s="208"/>
      <c r="BF18" s="208"/>
      <c r="BG18" s="208"/>
      <c r="BH18" s="208"/>
      <c r="BI18" s="208"/>
      <c r="BJ18" s="208"/>
      <c r="BK18" s="208"/>
      <c r="BL18" s="208"/>
      <c r="BM18" s="208"/>
      <c r="BN18" s="208"/>
      <c r="BO18" s="208"/>
      <c r="BP18" s="208"/>
      <c r="BQ18" s="213">
        <v>12</v>
      </c>
      <c r="BR18" s="214"/>
      <c r="BS18" s="976"/>
      <c r="BT18" s="977"/>
      <c r="BU18" s="977"/>
      <c r="BV18" s="977"/>
      <c r="BW18" s="977"/>
      <c r="BX18" s="977"/>
      <c r="BY18" s="977"/>
      <c r="BZ18" s="977"/>
      <c r="CA18" s="977"/>
      <c r="CB18" s="977"/>
      <c r="CC18" s="977"/>
      <c r="CD18" s="977"/>
      <c r="CE18" s="977"/>
      <c r="CF18" s="977"/>
      <c r="CG18" s="998"/>
      <c r="CH18" s="973"/>
      <c r="CI18" s="974"/>
      <c r="CJ18" s="974"/>
      <c r="CK18" s="974"/>
      <c r="CL18" s="975"/>
      <c r="CM18" s="973"/>
      <c r="CN18" s="974"/>
      <c r="CO18" s="974"/>
      <c r="CP18" s="974"/>
      <c r="CQ18" s="975"/>
      <c r="CR18" s="973"/>
      <c r="CS18" s="974"/>
      <c r="CT18" s="974"/>
      <c r="CU18" s="974"/>
      <c r="CV18" s="975"/>
      <c r="CW18" s="973"/>
      <c r="CX18" s="974"/>
      <c r="CY18" s="974"/>
      <c r="CZ18" s="974"/>
      <c r="DA18" s="975"/>
      <c r="DB18" s="973"/>
      <c r="DC18" s="974"/>
      <c r="DD18" s="974"/>
      <c r="DE18" s="974"/>
      <c r="DF18" s="975"/>
      <c r="DG18" s="973"/>
      <c r="DH18" s="974"/>
      <c r="DI18" s="974"/>
      <c r="DJ18" s="974"/>
      <c r="DK18" s="975"/>
      <c r="DL18" s="973"/>
      <c r="DM18" s="974"/>
      <c r="DN18" s="974"/>
      <c r="DO18" s="974"/>
      <c r="DP18" s="975"/>
      <c r="DQ18" s="973"/>
      <c r="DR18" s="974"/>
      <c r="DS18" s="974"/>
      <c r="DT18" s="974"/>
      <c r="DU18" s="975"/>
      <c r="DV18" s="976"/>
      <c r="DW18" s="977"/>
      <c r="DX18" s="977"/>
      <c r="DY18" s="977"/>
      <c r="DZ18" s="978"/>
      <c r="EA18" s="209"/>
    </row>
    <row r="19" spans="1:131" s="210" customFormat="1" ht="26.25" customHeight="1" x14ac:dyDescent="0.15">
      <c r="A19" s="213">
        <v>13</v>
      </c>
      <c r="B19" s="1014"/>
      <c r="C19" s="1015"/>
      <c r="D19" s="1015"/>
      <c r="E19" s="1015"/>
      <c r="F19" s="1015"/>
      <c r="G19" s="1015"/>
      <c r="H19" s="1015"/>
      <c r="I19" s="1015"/>
      <c r="J19" s="1015"/>
      <c r="K19" s="1015"/>
      <c r="L19" s="1015"/>
      <c r="M19" s="1015"/>
      <c r="N19" s="1015"/>
      <c r="O19" s="1015"/>
      <c r="P19" s="1016"/>
      <c r="Q19" s="1022"/>
      <c r="R19" s="1023"/>
      <c r="S19" s="1023"/>
      <c r="T19" s="1023"/>
      <c r="U19" s="1023"/>
      <c r="V19" s="1023"/>
      <c r="W19" s="1023"/>
      <c r="X19" s="1023"/>
      <c r="Y19" s="1023"/>
      <c r="Z19" s="1023"/>
      <c r="AA19" s="1023"/>
      <c r="AB19" s="1023"/>
      <c r="AC19" s="1023"/>
      <c r="AD19" s="1023"/>
      <c r="AE19" s="1024"/>
      <c r="AF19" s="1019"/>
      <c r="AG19" s="1020"/>
      <c r="AH19" s="1020"/>
      <c r="AI19" s="1020"/>
      <c r="AJ19" s="1021"/>
      <c r="AK19" s="1064"/>
      <c r="AL19" s="1065"/>
      <c r="AM19" s="1065"/>
      <c r="AN19" s="1065"/>
      <c r="AO19" s="1065"/>
      <c r="AP19" s="1065"/>
      <c r="AQ19" s="1065"/>
      <c r="AR19" s="1065"/>
      <c r="AS19" s="1065"/>
      <c r="AT19" s="1065"/>
      <c r="AU19" s="1066"/>
      <c r="AV19" s="1066"/>
      <c r="AW19" s="1066"/>
      <c r="AX19" s="1066"/>
      <c r="AY19" s="1067"/>
      <c r="AZ19" s="207"/>
      <c r="BA19" s="207"/>
      <c r="BB19" s="207"/>
      <c r="BC19" s="207"/>
      <c r="BD19" s="207"/>
      <c r="BE19" s="208"/>
      <c r="BF19" s="208"/>
      <c r="BG19" s="208"/>
      <c r="BH19" s="208"/>
      <c r="BI19" s="208"/>
      <c r="BJ19" s="208"/>
      <c r="BK19" s="208"/>
      <c r="BL19" s="208"/>
      <c r="BM19" s="208"/>
      <c r="BN19" s="208"/>
      <c r="BO19" s="208"/>
      <c r="BP19" s="208"/>
      <c r="BQ19" s="213">
        <v>13</v>
      </c>
      <c r="BR19" s="214"/>
      <c r="BS19" s="976"/>
      <c r="BT19" s="977"/>
      <c r="BU19" s="977"/>
      <c r="BV19" s="977"/>
      <c r="BW19" s="977"/>
      <c r="BX19" s="977"/>
      <c r="BY19" s="977"/>
      <c r="BZ19" s="977"/>
      <c r="CA19" s="977"/>
      <c r="CB19" s="977"/>
      <c r="CC19" s="977"/>
      <c r="CD19" s="977"/>
      <c r="CE19" s="977"/>
      <c r="CF19" s="977"/>
      <c r="CG19" s="998"/>
      <c r="CH19" s="973"/>
      <c r="CI19" s="974"/>
      <c r="CJ19" s="974"/>
      <c r="CK19" s="974"/>
      <c r="CL19" s="975"/>
      <c r="CM19" s="973"/>
      <c r="CN19" s="974"/>
      <c r="CO19" s="974"/>
      <c r="CP19" s="974"/>
      <c r="CQ19" s="975"/>
      <c r="CR19" s="973"/>
      <c r="CS19" s="974"/>
      <c r="CT19" s="974"/>
      <c r="CU19" s="974"/>
      <c r="CV19" s="975"/>
      <c r="CW19" s="973"/>
      <c r="CX19" s="974"/>
      <c r="CY19" s="974"/>
      <c r="CZ19" s="974"/>
      <c r="DA19" s="975"/>
      <c r="DB19" s="973"/>
      <c r="DC19" s="974"/>
      <c r="DD19" s="974"/>
      <c r="DE19" s="974"/>
      <c r="DF19" s="975"/>
      <c r="DG19" s="973"/>
      <c r="DH19" s="974"/>
      <c r="DI19" s="974"/>
      <c r="DJ19" s="974"/>
      <c r="DK19" s="975"/>
      <c r="DL19" s="973"/>
      <c r="DM19" s="974"/>
      <c r="DN19" s="974"/>
      <c r="DO19" s="974"/>
      <c r="DP19" s="975"/>
      <c r="DQ19" s="973"/>
      <c r="DR19" s="974"/>
      <c r="DS19" s="974"/>
      <c r="DT19" s="974"/>
      <c r="DU19" s="975"/>
      <c r="DV19" s="976"/>
      <c r="DW19" s="977"/>
      <c r="DX19" s="977"/>
      <c r="DY19" s="977"/>
      <c r="DZ19" s="978"/>
      <c r="EA19" s="209"/>
    </row>
    <row r="20" spans="1:131" s="210" customFormat="1" ht="26.25" customHeight="1" x14ac:dyDescent="0.15">
      <c r="A20" s="213">
        <v>14</v>
      </c>
      <c r="B20" s="1014"/>
      <c r="C20" s="1015"/>
      <c r="D20" s="1015"/>
      <c r="E20" s="1015"/>
      <c r="F20" s="1015"/>
      <c r="G20" s="1015"/>
      <c r="H20" s="1015"/>
      <c r="I20" s="1015"/>
      <c r="J20" s="1015"/>
      <c r="K20" s="1015"/>
      <c r="L20" s="1015"/>
      <c r="M20" s="1015"/>
      <c r="N20" s="1015"/>
      <c r="O20" s="1015"/>
      <c r="P20" s="1016"/>
      <c r="Q20" s="1022"/>
      <c r="R20" s="1023"/>
      <c r="S20" s="1023"/>
      <c r="T20" s="1023"/>
      <c r="U20" s="1023"/>
      <c r="V20" s="1023"/>
      <c r="W20" s="1023"/>
      <c r="X20" s="1023"/>
      <c r="Y20" s="1023"/>
      <c r="Z20" s="1023"/>
      <c r="AA20" s="1023"/>
      <c r="AB20" s="1023"/>
      <c r="AC20" s="1023"/>
      <c r="AD20" s="1023"/>
      <c r="AE20" s="1024"/>
      <c r="AF20" s="1019"/>
      <c r="AG20" s="1020"/>
      <c r="AH20" s="1020"/>
      <c r="AI20" s="1020"/>
      <c r="AJ20" s="1021"/>
      <c r="AK20" s="1064"/>
      <c r="AL20" s="1065"/>
      <c r="AM20" s="1065"/>
      <c r="AN20" s="1065"/>
      <c r="AO20" s="1065"/>
      <c r="AP20" s="1065"/>
      <c r="AQ20" s="1065"/>
      <c r="AR20" s="1065"/>
      <c r="AS20" s="1065"/>
      <c r="AT20" s="1065"/>
      <c r="AU20" s="1066"/>
      <c r="AV20" s="1066"/>
      <c r="AW20" s="1066"/>
      <c r="AX20" s="1066"/>
      <c r="AY20" s="1067"/>
      <c r="AZ20" s="207"/>
      <c r="BA20" s="207"/>
      <c r="BB20" s="207"/>
      <c r="BC20" s="207"/>
      <c r="BD20" s="207"/>
      <c r="BE20" s="208"/>
      <c r="BF20" s="208"/>
      <c r="BG20" s="208"/>
      <c r="BH20" s="208"/>
      <c r="BI20" s="208"/>
      <c r="BJ20" s="208"/>
      <c r="BK20" s="208"/>
      <c r="BL20" s="208"/>
      <c r="BM20" s="208"/>
      <c r="BN20" s="208"/>
      <c r="BO20" s="208"/>
      <c r="BP20" s="208"/>
      <c r="BQ20" s="213">
        <v>14</v>
      </c>
      <c r="BR20" s="214"/>
      <c r="BS20" s="976"/>
      <c r="BT20" s="977"/>
      <c r="BU20" s="977"/>
      <c r="BV20" s="977"/>
      <c r="BW20" s="977"/>
      <c r="BX20" s="977"/>
      <c r="BY20" s="977"/>
      <c r="BZ20" s="977"/>
      <c r="CA20" s="977"/>
      <c r="CB20" s="977"/>
      <c r="CC20" s="977"/>
      <c r="CD20" s="977"/>
      <c r="CE20" s="977"/>
      <c r="CF20" s="977"/>
      <c r="CG20" s="998"/>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209"/>
    </row>
    <row r="21" spans="1:131" s="210" customFormat="1" ht="26.25" customHeight="1" thickBot="1" x14ac:dyDescent="0.2">
      <c r="A21" s="213">
        <v>15</v>
      </c>
      <c r="B21" s="1014"/>
      <c r="C21" s="1015"/>
      <c r="D21" s="1015"/>
      <c r="E21" s="1015"/>
      <c r="F21" s="1015"/>
      <c r="G21" s="1015"/>
      <c r="H21" s="1015"/>
      <c r="I21" s="1015"/>
      <c r="J21" s="1015"/>
      <c r="K21" s="1015"/>
      <c r="L21" s="1015"/>
      <c r="M21" s="1015"/>
      <c r="N21" s="1015"/>
      <c r="O21" s="1015"/>
      <c r="P21" s="1016"/>
      <c r="Q21" s="1022"/>
      <c r="R21" s="1023"/>
      <c r="S21" s="1023"/>
      <c r="T21" s="1023"/>
      <c r="U21" s="1023"/>
      <c r="V21" s="1023"/>
      <c r="W21" s="1023"/>
      <c r="X21" s="1023"/>
      <c r="Y21" s="1023"/>
      <c r="Z21" s="1023"/>
      <c r="AA21" s="1023"/>
      <c r="AB21" s="1023"/>
      <c r="AC21" s="1023"/>
      <c r="AD21" s="1023"/>
      <c r="AE21" s="1024"/>
      <c r="AF21" s="1019"/>
      <c r="AG21" s="1020"/>
      <c r="AH21" s="1020"/>
      <c r="AI21" s="1020"/>
      <c r="AJ21" s="1021"/>
      <c r="AK21" s="1064"/>
      <c r="AL21" s="1065"/>
      <c r="AM21" s="1065"/>
      <c r="AN21" s="1065"/>
      <c r="AO21" s="1065"/>
      <c r="AP21" s="1065"/>
      <c r="AQ21" s="1065"/>
      <c r="AR21" s="1065"/>
      <c r="AS21" s="1065"/>
      <c r="AT21" s="1065"/>
      <c r="AU21" s="1066"/>
      <c r="AV21" s="1066"/>
      <c r="AW21" s="1066"/>
      <c r="AX21" s="1066"/>
      <c r="AY21" s="1067"/>
      <c r="AZ21" s="207"/>
      <c r="BA21" s="207"/>
      <c r="BB21" s="207"/>
      <c r="BC21" s="207"/>
      <c r="BD21" s="207"/>
      <c r="BE21" s="208"/>
      <c r="BF21" s="208"/>
      <c r="BG21" s="208"/>
      <c r="BH21" s="208"/>
      <c r="BI21" s="208"/>
      <c r="BJ21" s="208"/>
      <c r="BK21" s="208"/>
      <c r="BL21" s="208"/>
      <c r="BM21" s="208"/>
      <c r="BN21" s="208"/>
      <c r="BO21" s="208"/>
      <c r="BP21" s="208"/>
      <c r="BQ21" s="213">
        <v>15</v>
      </c>
      <c r="BR21" s="214"/>
      <c r="BS21" s="976"/>
      <c r="BT21" s="977"/>
      <c r="BU21" s="977"/>
      <c r="BV21" s="977"/>
      <c r="BW21" s="977"/>
      <c r="BX21" s="977"/>
      <c r="BY21" s="977"/>
      <c r="BZ21" s="977"/>
      <c r="CA21" s="977"/>
      <c r="CB21" s="977"/>
      <c r="CC21" s="977"/>
      <c r="CD21" s="977"/>
      <c r="CE21" s="977"/>
      <c r="CF21" s="977"/>
      <c r="CG21" s="998"/>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209"/>
    </row>
    <row r="22" spans="1:131" s="210" customFormat="1" ht="26.25" customHeight="1" x14ac:dyDescent="0.15">
      <c r="A22" s="213">
        <v>16</v>
      </c>
      <c r="B22" s="1014"/>
      <c r="C22" s="1015"/>
      <c r="D22" s="1015"/>
      <c r="E22" s="1015"/>
      <c r="F22" s="1015"/>
      <c r="G22" s="1015"/>
      <c r="H22" s="1015"/>
      <c r="I22" s="1015"/>
      <c r="J22" s="1015"/>
      <c r="K22" s="1015"/>
      <c r="L22" s="1015"/>
      <c r="M22" s="1015"/>
      <c r="N22" s="1015"/>
      <c r="O22" s="1015"/>
      <c r="P22" s="1016"/>
      <c r="Q22" s="1057"/>
      <c r="R22" s="1058"/>
      <c r="S22" s="1058"/>
      <c r="T22" s="1058"/>
      <c r="U22" s="1058"/>
      <c r="V22" s="1058"/>
      <c r="W22" s="1058"/>
      <c r="X22" s="1058"/>
      <c r="Y22" s="1058"/>
      <c r="Z22" s="1058"/>
      <c r="AA22" s="1058"/>
      <c r="AB22" s="1058"/>
      <c r="AC22" s="1058"/>
      <c r="AD22" s="1058"/>
      <c r="AE22" s="1059"/>
      <c r="AF22" s="1019"/>
      <c r="AG22" s="1020"/>
      <c r="AH22" s="1020"/>
      <c r="AI22" s="1020"/>
      <c r="AJ22" s="1021"/>
      <c r="AK22" s="1060"/>
      <c r="AL22" s="1061"/>
      <c r="AM22" s="1061"/>
      <c r="AN22" s="1061"/>
      <c r="AO22" s="1061"/>
      <c r="AP22" s="1061"/>
      <c r="AQ22" s="1061"/>
      <c r="AR22" s="1061"/>
      <c r="AS22" s="1061"/>
      <c r="AT22" s="1061"/>
      <c r="AU22" s="1062"/>
      <c r="AV22" s="1062"/>
      <c r="AW22" s="1062"/>
      <c r="AX22" s="1062"/>
      <c r="AY22" s="1063"/>
      <c r="AZ22" s="1012" t="s">
        <v>382</v>
      </c>
      <c r="BA22" s="1012"/>
      <c r="BB22" s="1012"/>
      <c r="BC22" s="1012"/>
      <c r="BD22" s="1013"/>
      <c r="BE22" s="208"/>
      <c r="BF22" s="208"/>
      <c r="BG22" s="208"/>
      <c r="BH22" s="208"/>
      <c r="BI22" s="208"/>
      <c r="BJ22" s="208"/>
      <c r="BK22" s="208"/>
      <c r="BL22" s="208"/>
      <c r="BM22" s="208"/>
      <c r="BN22" s="208"/>
      <c r="BO22" s="208"/>
      <c r="BP22" s="208"/>
      <c r="BQ22" s="213">
        <v>16</v>
      </c>
      <c r="BR22" s="214"/>
      <c r="BS22" s="976"/>
      <c r="BT22" s="977"/>
      <c r="BU22" s="977"/>
      <c r="BV22" s="977"/>
      <c r="BW22" s="977"/>
      <c r="BX22" s="977"/>
      <c r="BY22" s="977"/>
      <c r="BZ22" s="977"/>
      <c r="CA22" s="977"/>
      <c r="CB22" s="977"/>
      <c r="CC22" s="977"/>
      <c r="CD22" s="977"/>
      <c r="CE22" s="977"/>
      <c r="CF22" s="977"/>
      <c r="CG22" s="998"/>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209"/>
    </row>
    <row r="23" spans="1:131" s="210" customFormat="1" ht="26.25" customHeight="1" thickBot="1" x14ac:dyDescent="0.2">
      <c r="A23" s="215" t="s">
        <v>383</v>
      </c>
      <c r="B23" s="921" t="s">
        <v>384</v>
      </c>
      <c r="C23" s="922"/>
      <c r="D23" s="922"/>
      <c r="E23" s="922"/>
      <c r="F23" s="922"/>
      <c r="G23" s="922"/>
      <c r="H23" s="922"/>
      <c r="I23" s="922"/>
      <c r="J23" s="922"/>
      <c r="K23" s="922"/>
      <c r="L23" s="922"/>
      <c r="M23" s="922"/>
      <c r="N23" s="922"/>
      <c r="O23" s="922"/>
      <c r="P23" s="932"/>
      <c r="Q23" s="1051"/>
      <c r="R23" s="1045"/>
      <c r="S23" s="1045"/>
      <c r="T23" s="1045"/>
      <c r="U23" s="1045"/>
      <c r="V23" s="1045"/>
      <c r="W23" s="1045"/>
      <c r="X23" s="1045"/>
      <c r="Y23" s="1045"/>
      <c r="Z23" s="1045"/>
      <c r="AA23" s="1045"/>
      <c r="AB23" s="1045"/>
      <c r="AC23" s="1045"/>
      <c r="AD23" s="1045"/>
      <c r="AE23" s="1052"/>
      <c r="AF23" s="1053">
        <v>1942</v>
      </c>
      <c r="AG23" s="1045"/>
      <c r="AH23" s="1045"/>
      <c r="AI23" s="1045"/>
      <c r="AJ23" s="1054"/>
      <c r="AK23" s="1055"/>
      <c r="AL23" s="1056"/>
      <c r="AM23" s="1056"/>
      <c r="AN23" s="1056"/>
      <c r="AO23" s="1056"/>
      <c r="AP23" s="1045"/>
      <c r="AQ23" s="1045"/>
      <c r="AR23" s="1045"/>
      <c r="AS23" s="1045"/>
      <c r="AT23" s="1045"/>
      <c r="AU23" s="1046"/>
      <c r="AV23" s="1046"/>
      <c r="AW23" s="1046"/>
      <c r="AX23" s="1046"/>
      <c r="AY23" s="1047"/>
      <c r="AZ23" s="1048" t="s">
        <v>385</v>
      </c>
      <c r="BA23" s="1049"/>
      <c r="BB23" s="1049"/>
      <c r="BC23" s="1049"/>
      <c r="BD23" s="1050"/>
      <c r="BE23" s="208"/>
      <c r="BF23" s="208"/>
      <c r="BG23" s="208"/>
      <c r="BH23" s="208"/>
      <c r="BI23" s="208"/>
      <c r="BJ23" s="208"/>
      <c r="BK23" s="208"/>
      <c r="BL23" s="208"/>
      <c r="BM23" s="208"/>
      <c r="BN23" s="208"/>
      <c r="BO23" s="208"/>
      <c r="BP23" s="208"/>
      <c r="BQ23" s="213">
        <v>17</v>
      </c>
      <c r="BR23" s="214"/>
      <c r="BS23" s="976"/>
      <c r="BT23" s="977"/>
      <c r="BU23" s="977"/>
      <c r="BV23" s="977"/>
      <c r="BW23" s="977"/>
      <c r="BX23" s="977"/>
      <c r="BY23" s="977"/>
      <c r="BZ23" s="977"/>
      <c r="CA23" s="977"/>
      <c r="CB23" s="977"/>
      <c r="CC23" s="977"/>
      <c r="CD23" s="977"/>
      <c r="CE23" s="977"/>
      <c r="CF23" s="977"/>
      <c r="CG23" s="998"/>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209"/>
    </row>
    <row r="24" spans="1:131" s="210" customFormat="1" ht="26.25" customHeight="1" x14ac:dyDescent="0.15">
      <c r="A24" s="1044" t="s">
        <v>386</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07"/>
      <c r="BA24" s="207"/>
      <c r="BB24" s="207"/>
      <c r="BC24" s="207"/>
      <c r="BD24" s="207"/>
      <c r="BE24" s="208"/>
      <c r="BF24" s="208"/>
      <c r="BG24" s="208"/>
      <c r="BH24" s="208"/>
      <c r="BI24" s="208"/>
      <c r="BJ24" s="208"/>
      <c r="BK24" s="208"/>
      <c r="BL24" s="208"/>
      <c r="BM24" s="208"/>
      <c r="BN24" s="208"/>
      <c r="BO24" s="208"/>
      <c r="BP24" s="208"/>
      <c r="BQ24" s="213">
        <v>18</v>
      </c>
      <c r="BR24" s="214"/>
      <c r="BS24" s="976"/>
      <c r="BT24" s="977"/>
      <c r="BU24" s="977"/>
      <c r="BV24" s="977"/>
      <c r="BW24" s="977"/>
      <c r="BX24" s="977"/>
      <c r="BY24" s="977"/>
      <c r="BZ24" s="977"/>
      <c r="CA24" s="977"/>
      <c r="CB24" s="977"/>
      <c r="CC24" s="977"/>
      <c r="CD24" s="977"/>
      <c r="CE24" s="977"/>
      <c r="CF24" s="977"/>
      <c r="CG24" s="998"/>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209"/>
    </row>
    <row r="25" spans="1:131" ht="26.25" customHeight="1" thickBot="1" x14ac:dyDescent="0.2">
      <c r="A25" s="1043" t="s">
        <v>387</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07"/>
      <c r="BK25" s="207"/>
      <c r="BL25" s="207"/>
      <c r="BM25" s="207"/>
      <c r="BN25" s="207"/>
      <c r="BO25" s="216"/>
      <c r="BP25" s="216"/>
      <c r="BQ25" s="213">
        <v>19</v>
      </c>
      <c r="BR25" s="214"/>
      <c r="BS25" s="976"/>
      <c r="BT25" s="977"/>
      <c r="BU25" s="977"/>
      <c r="BV25" s="977"/>
      <c r="BW25" s="977"/>
      <c r="BX25" s="977"/>
      <c r="BY25" s="977"/>
      <c r="BZ25" s="977"/>
      <c r="CA25" s="977"/>
      <c r="CB25" s="977"/>
      <c r="CC25" s="977"/>
      <c r="CD25" s="977"/>
      <c r="CE25" s="977"/>
      <c r="CF25" s="977"/>
      <c r="CG25" s="998"/>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205"/>
    </row>
    <row r="26" spans="1:131" ht="26.25" customHeight="1" x14ac:dyDescent="0.15">
      <c r="A26" s="979" t="s">
        <v>363</v>
      </c>
      <c r="B26" s="980"/>
      <c r="C26" s="980"/>
      <c r="D26" s="980"/>
      <c r="E26" s="980"/>
      <c r="F26" s="980"/>
      <c r="G26" s="980"/>
      <c r="H26" s="980"/>
      <c r="I26" s="980"/>
      <c r="J26" s="980"/>
      <c r="K26" s="980"/>
      <c r="L26" s="980"/>
      <c r="M26" s="980"/>
      <c r="N26" s="980"/>
      <c r="O26" s="980"/>
      <c r="P26" s="981"/>
      <c r="Q26" s="985" t="s">
        <v>388</v>
      </c>
      <c r="R26" s="986"/>
      <c r="S26" s="986"/>
      <c r="T26" s="986"/>
      <c r="U26" s="987"/>
      <c r="V26" s="985" t="s">
        <v>389</v>
      </c>
      <c r="W26" s="986"/>
      <c r="X26" s="986"/>
      <c r="Y26" s="986"/>
      <c r="Z26" s="987"/>
      <c r="AA26" s="985" t="s">
        <v>390</v>
      </c>
      <c r="AB26" s="986"/>
      <c r="AC26" s="986"/>
      <c r="AD26" s="986"/>
      <c r="AE26" s="986"/>
      <c r="AF26" s="1039" t="s">
        <v>391</v>
      </c>
      <c r="AG26" s="992"/>
      <c r="AH26" s="992"/>
      <c r="AI26" s="992"/>
      <c r="AJ26" s="1040"/>
      <c r="AK26" s="986" t="s">
        <v>392</v>
      </c>
      <c r="AL26" s="986"/>
      <c r="AM26" s="986"/>
      <c r="AN26" s="986"/>
      <c r="AO26" s="987"/>
      <c r="AP26" s="985" t="s">
        <v>393</v>
      </c>
      <c r="AQ26" s="986"/>
      <c r="AR26" s="986"/>
      <c r="AS26" s="986"/>
      <c r="AT26" s="987"/>
      <c r="AU26" s="985" t="s">
        <v>394</v>
      </c>
      <c r="AV26" s="986"/>
      <c r="AW26" s="986"/>
      <c r="AX26" s="986"/>
      <c r="AY26" s="987"/>
      <c r="AZ26" s="985" t="s">
        <v>395</v>
      </c>
      <c r="BA26" s="986"/>
      <c r="BB26" s="986"/>
      <c r="BC26" s="986"/>
      <c r="BD26" s="987"/>
      <c r="BE26" s="985" t="s">
        <v>370</v>
      </c>
      <c r="BF26" s="986"/>
      <c r="BG26" s="986"/>
      <c r="BH26" s="986"/>
      <c r="BI26" s="999"/>
      <c r="BJ26" s="207"/>
      <c r="BK26" s="207"/>
      <c r="BL26" s="207"/>
      <c r="BM26" s="207"/>
      <c r="BN26" s="207"/>
      <c r="BO26" s="216"/>
      <c r="BP26" s="216"/>
      <c r="BQ26" s="213">
        <v>20</v>
      </c>
      <c r="BR26" s="214"/>
      <c r="BS26" s="976"/>
      <c r="BT26" s="977"/>
      <c r="BU26" s="977"/>
      <c r="BV26" s="977"/>
      <c r="BW26" s="977"/>
      <c r="BX26" s="977"/>
      <c r="BY26" s="977"/>
      <c r="BZ26" s="977"/>
      <c r="CA26" s="977"/>
      <c r="CB26" s="977"/>
      <c r="CC26" s="977"/>
      <c r="CD26" s="977"/>
      <c r="CE26" s="977"/>
      <c r="CF26" s="977"/>
      <c r="CG26" s="998"/>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205"/>
    </row>
    <row r="27" spans="1:131" ht="26.25" customHeight="1" thickBot="1" x14ac:dyDescent="0.2">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41"/>
      <c r="AG27" s="995"/>
      <c r="AH27" s="995"/>
      <c r="AI27" s="995"/>
      <c r="AJ27" s="1042"/>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00"/>
      <c r="BJ27" s="207"/>
      <c r="BK27" s="207"/>
      <c r="BL27" s="207"/>
      <c r="BM27" s="207"/>
      <c r="BN27" s="207"/>
      <c r="BO27" s="216"/>
      <c r="BP27" s="216"/>
      <c r="BQ27" s="213">
        <v>21</v>
      </c>
      <c r="BR27" s="214"/>
      <c r="BS27" s="976"/>
      <c r="BT27" s="977"/>
      <c r="BU27" s="977"/>
      <c r="BV27" s="977"/>
      <c r="BW27" s="977"/>
      <c r="BX27" s="977"/>
      <c r="BY27" s="977"/>
      <c r="BZ27" s="977"/>
      <c r="CA27" s="977"/>
      <c r="CB27" s="977"/>
      <c r="CC27" s="977"/>
      <c r="CD27" s="977"/>
      <c r="CE27" s="977"/>
      <c r="CF27" s="977"/>
      <c r="CG27" s="998"/>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205"/>
    </row>
    <row r="28" spans="1:131" ht="26.25" customHeight="1" thickTop="1" x14ac:dyDescent="0.15">
      <c r="A28" s="217">
        <v>1</v>
      </c>
      <c r="B28" s="1031" t="s">
        <v>396</v>
      </c>
      <c r="C28" s="1032"/>
      <c r="D28" s="1032"/>
      <c r="E28" s="1032"/>
      <c r="F28" s="1032"/>
      <c r="G28" s="1032"/>
      <c r="H28" s="1032"/>
      <c r="I28" s="1032"/>
      <c r="J28" s="1032"/>
      <c r="K28" s="1032"/>
      <c r="L28" s="1032"/>
      <c r="M28" s="1032"/>
      <c r="N28" s="1032"/>
      <c r="O28" s="1032"/>
      <c r="P28" s="1033"/>
      <c r="Q28" s="1034">
        <v>7084</v>
      </c>
      <c r="R28" s="1035"/>
      <c r="S28" s="1035"/>
      <c r="T28" s="1035"/>
      <c r="U28" s="1035"/>
      <c r="V28" s="1035">
        <v>6904</v>
      </c>
      <c r="W28" s="1035"/>
      <c r="X28" s="1035"/>
      <c r="Y28" s="1035"/>
      <c r="Z28" s="1035"/>
      <c r="AA28" s="1035">
        <v>180</v>
      </c>
      <c r="AB28" s="1035"/>
      <c r="AC28" s="1035"/>
      <c r="AD28" s="1035"/>
      <c r="AE28" s="1036"/>
      <c r="AF28" s="1037">
        <v>180</v>
      </c>
      <c r="AG28" s="1035"/>
      <c r="AH28" s="1035"/>
      <c r="AI28" s="1035"/>
      <c r="AJ28" s="1038"/>
      <c r="AK28" s="1026">
        <v>516</v>
      </c>
      <c r="AL28" s="1027"/>
      <c r="AM28" s="1027"/>
      <c r="AN28" s="1027"/>
      <c r="AO28" s="1027"/>
      <c r="AP28" s="1027" t="s">
        <v>581</v>
      </c>
      <c r="AQ28" s="1027"/>
      <c r="AR28" s="1027"/>
      <c r="AS28" s="1027"/>
      <c r="AT28" s="1027"/>
      <c r="AU28" s="1027" t="s">
        <v>581</v>
      </c>
      <c r="AV28" s="1027"/>
      <c r="AW28" s="1027"/>
      <c r="AX28" s="1027"/>
      <c r="AY28" s="1027"/>
      <c r="AZ28" s="1028" t="s">
        <v>581</v>
      </c>
      <c r="BA28" s="1028"/>
      <c r="BB28" s="1028"/>
      <c r="BC28" s="1028"/>
      <c r="BD28" s="1028"/>
      <c r="BE28" s="1029"/>
      <c r="BF28" s="1029"/>
      <c r="BG28" s="1029"/>
      <c r="BH28" s="1029"/>
      <c r="BI28" s="1030"/>
      <c r="BJ28" s="207"/>
      <c r="BK28" s="207"/>
      <c r="BL28" s="207"/>
      <c r="BM28" s="207"/>
      <c r="BN28" s="207"/>
      <c r="BO28" s="216"/>
      <c r="BP28" s="216"/>
      <c r="BQ28" s="213">
        <v>22</v>
      </c>
      <c r="BR28" s="214"/>
      <c r="BS28" s="976"/>
      <c r="BT28" s="977"/>
      <c r="BU28" s="977"/>
      <c r="BV28" s="977"/>
      <c r="BW28" s="977"/>
      <c r="BX28" s="977"/>
      <c r="BY28" s="977"/>
      <c r="BZ28" s="977"/>
      <c r="CA28" s="977"/>
      <c r="CB28" s="977"/>
      <c r="CC28" s="977"/>
      <c r="CD28" s="977"/>
      <c r="CE28" s="977"/>
      <c r="CF28" s="977"/>
      <c r="CG28" s="998"/>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205"/>
    </row>
    <row r="29" spans="1:131" ht="26.25" customHeight="1" x14ac:dyDescent="0.15">
      <c r="A29" s="217">
        <v>2</v>
      </c>
      <c r="B29" s="1014" t="s">
        <v>397</v>
      </c>
      <c r="C29" s="1015"/>
      <c r="D29" s="1015"/>
      <c r="E29" s="1015"/>
      <c r="F29" s="1015"/>
      <c r="G29" s="1015"/>
      <c r="H29" s="1015"/>
      <c r="I29" s="1015"/>
      <c r="J29" s="1015"/>
      <c r="K29" s="1015"/>
      <c r="L29" s="1015"/>
      <c r="M29" s="1015"/>
      <c r="N29" s="1015"/>
      <c r="O29" s="1015"/>
      <c r="P29" s="1016"/>
      <c r="Q29" s="1022">
        <v>260</v>
      </c>
      <c r="R29" s="1023"/>
      <c r="S29" s="1023"/>
      <c r="T29" s="1023"/>
      <c r="U29" s="1023"/>
      <c r="V29" s="1023">
        <v>243</v>
      </c>
      <c r="W29" s="1023"/>
      <c r="X29" s="1023"/>
      <c r="Y29" s="1023"/>
      <c r="Z29" s="1023"/>
      <c r="AA29" s="1023">
        <v>17</v>
      </c>
      <c r="AB29" s="1023"/>
      <c r="AC29" s="1023"/>
      <c r="AD29" s="1023"/>
      <c r="AE29" s="1024"/>
      <c r="AF29" s="1019">
        <v>17</v>
      </c>
      <c r="AG29" s="1020"/>
      <c r="AH29" s="1020"/>
      <c r="AI29" s="1020"/>
      <c r="AJ29" s="1021"/>
      <c r="AK29" s="964">
        <v>71</v>
      </c>
      <c r="AL29" s="955"/>
      <c r="AM29" s="955"/>
      <c r="AN29" s="955"/>
      <c r="AO29" s="955"/>
      <c r="AP29" s="955">
        <v>232</v>
      </c>
      <c r="AQ29" s="955"/>
      <c r="AR29" s="955"/>
      <c r="AS29" s="955"/>
      <c r="AT29" s="955"/>
      <c r="AU29" s="955">
        <v>50</v>
      </c>
      <c r="AV29" s="955"/>
      <c r="AW29" s="955"/>
      <c r="AX29" s="955"/>
      <c r="AY29" s="955"/>
      <c r="AZ29" s="1025" t="s">
        <v>581</v>
      </c>
      <c r="BA29" s="1025"/>
      <c r="BB29" s="1025"/>
      <c r="BC29" s="1025"/>
      <c r="BD29" s="1025"/>
      <c r="BE29" s="956"/>
      <c r="BF29" s="956"/>
      <c r="BG29" s="956"/>
      <c r="BH29" s="956"/>
      <c r="BI29" s="957"/>
      <c r="BJ29" s="207"/>
      <c r="BK29" s="207"/>
      <c r="BL29" s="207"/>
      <c r="BM29" s="207"/>
      <c r="BN29" s="207"/>
      <c r="BO29" s="216"/>
      <c r="BP29" s="216"/>
      <c r="BQ29" s="213">
        <v>23</v>
      </c>
      <c r="BR29" s="214"/>
      <c r="BS29" s="976"/>
      <c r="BT29" s="977"/>
      <c r="BU29" s="977"/>
      <c r="BV29" s="977"/>
      <c r="BW29" s="977"/>
      <c r="BX29" s="977"/>
      <c r="BY29" s="977"/>
      <c r="BZ29" s="977"/>
      <c r="CA29" s="977"/>
      <c r="CB29" s="977"/>
      <c r="CC29" s="977"/>
      <c r="CD29" s="977"/>
      <c r="CE29" s="977"/>
      <c r="CF29" s="977"/>
      <c r="CG29" s="998"/>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205"/>
    </row>
    <row r="30" spans="1:131" ht="26.25" customHeight="1" x14ac:dyDescent="0.15">
      <c r="A30" s="217">
        <v>3</v>
      </c>
      <c r="B30" s="1014" t="s">
        <v>398</v>
      </c>
      <c r="C30" s="1015"/>
      <c r="D30" s="1015"/>
      <c r="E30" s="1015"/>
      <c r="F30" s="1015"/>
      <c r="G30" s="1015"/>
      <c r="H30" s="1015"/>
      <c r="I30" s="1015"/>
      <c r="J30" s="1015"/>
      <c r="K30" s="1015"/>
      <c r="L30" s="1015"/>
      <c r="M30" s="1015"/>
      <c r="N30" s="1015"/>
      <c r="O30" s="1015"/>
      <c r="P30" s="1016"/>
      <c r="Q30" s="1022">
        <v>7918</v>
      </c>
      <c r="R30" s="1023"/>
      <c r="S30" s="1023"/>
      <c r="T30" s="1023"/>
      <c r="U30" s="1023"/>
      <c r="V30" s="1023">
        <v>7381</v>
      </c>
      <c r="W30" s="1023"/>
      <c r="X30" s="1023"/>
      <c r="Y30" s="1023"/>
      <c r="Z30" s="1023"/>
      <c r="AA30" s="1023">
        <v>537</v>
      </c>
      <c r="AB30" s="1023"/>
      <c r="AC30" s="1023"/>
      <c r="AD30" s="1023"/>
      <c r="AE30" s="1024"/>
      <c r="AF30" s="1019">
        <v>537</v>
      </c>
      <c r="AG30" s="1020"/>
      <c r="AH30" s="1020"/>
      <c r="AI30" s="1020"/>
      <c r="AJ30" s="1021"/>
      <c r="AK30" s="964">
        <v>1363</v>
      </c>
      <c r="AL30" s="955"/>
      <c r="AM30" s="955"/>
      <c r="AN30" s="955"/>
      <c r="AO30" s="955"/>
      <c r="AP30" s="955" t="s">
        <v>581</v>
      </c>
      <c r="AQ30" s="955"/>
      <c r="AR30" s="955"/>
      <c r="AS30" s="955"/>
      <c r="AT30" s="955"/>
      <c r="AU30" s="955" t="s">
        <v>581</v>
      </c>
      <c r="AV30" s="955"/>
      <c r="AW30" s="955"/>
      <c r="AX30" s="955"/>
      <c r="AY30" s="955"/>
      <c r="AZ30" s="1025" t="s">
        <v>581</v>
      </c>
      <c r="BA30" s="1025"/>
      <c r="BB30" s="1025"/>
      <c r="BC30" s="1025"/>
      <c r="BD30" s="1025"/>
      <c r="BE30" s="956"/>
      <c r="BF30" s="956"/>
      <c r="BG30" s="956"/>
      <c r="BH30" s="956"/>
      <c r="BI30" s="957"/>
      <c r="BJ30" s="207"/>
      <c r="BK30" s="207"/>
      <c r="BL30" s="207"/>
      <c r="BM30" s="207"/>
      <c r="BN30" s="207"/>
      <c r="BO30" s="216"/>
      <c r="BP30" s="216"/>
      <c r="BQ30" s="213">
        <v>24</v>
      </c>
      <c r="BR30" s="214"/>
      <c r="BS30" s="976"/>
      <c r="BT30" s="977"/>
      <c r="BU30" s="977"/>
      <c r="BV30" s="977"/>
      <c r="BW30" s="977"/>
      <c r="BX30" s="977"/>
      <c r="BY30" s="977"/>
      <c r="BZ30" s="977"/>
      <c r="CA30" s="977"/>
      <c r="CB30" s="977"/>
      <c r="CC30" s="977"/>
      <c r="CD30" s="977"/>
      <c r="CE30" s="977"/>
      <c r="CF30" s="977"/>
      <c r="CG30" s="998"/>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205"/>
    </row>
    <row r="31" spans="1:131" ht="26.25" customHeight="1" x14ac:dyDescent="0.15">
      <c r="A31" s="217">
        <v>4</v>
      </c>
      <c r="B31" s="1014" t="s">
        <v>399</v>
      </c>
      <c r="C31" s="1015"/>
      <c r="D31" s="1015"/>
      <c r="E31" s="1015"/>
      <c r="F31" s="1015"/>
      <c r="G31" s="1015"/>
      <c r="H31" s="1015"/>
      <c r="I31" s="1015"/>
      <c r="J31" s="1015"/>
      <c r="K31" s="1015"/>
      <c r="L31" s="1015"/>
      <c r="M31" s="1015"/>
      <c r="N31" s="1015"/>
      <c r="O31" s="1015"/>
      <c r="P31" s="1016"/>
      <c r="Q31" s="1022">
        <v>1034</v>
      </c>
      <c r="R31" s="1023"/>
      <c r="S31" s="1023"/>
      <c r="T31" s="1023"/>
      <c r="U31" s="1023"/>
      <c r="V31" s="1023">
        <v>1009</v>
      </c>
      <c r="W31" s="1023"/>
      <c r="X31" s="1023"/>
      <c r="Y31" s="1023"/>
      <c r="Z31" s="1023"/>
      <c r="AA31" s="1023">
        <v>25</v>
      </c>
      <c r="AB31" s="1023"/>
      <c r="AC31" s="1023"/>
      <c r="AD31" s="1023"/>
      <c r="AE31" s="1024"/>
      <c r="AF31" s="1019">
        <v>25</v>
      </c>
      <c r="AG31" s="1020"/>
      <c r="AH31" s="1020"/>
      <c r="AI31" s="1020"/>
      <c r="AJ31" s="1021"/>
      <c r="AK31" s="964">
        <v>251</v>
      </c>
      <c r="AL31" s="955"/>
      <c r="AM31" s="955"/>
      <c r="AN31" s="955"/>
      <c r="AO31" s="955"/>
      <c r="AP31" s="955" t="s">
        <v>581</v>
      </c>
      <c r="AQ31" s="955"/>
      <c r="AR31" s="955"/>
      <c r="AS31" s="955"/>
      <c r="AT31" s="955"/>
      <c r="AU31" s="955" t="s">
        <v>581</v>
      </c>
      <c r="AV31" s="955"/>
      <c r="AW31" s="955"/>
      <c r="AX31" s="955"/>
      <c r="AY31" s="955"/>
      <c r="AZ31" s="1025" t="s">
        <v>581</v>
      </c>
      <c r="BA31" s="1025"/>
      <c r="BB31" s="1025"/>
      <c r="BC31" s="1025"/>
      <c r="BD31" s="1025"/>
      <c r="BE31" s="956"/>
      <c r="BF31" s="956"/>
      <c r="BG31" s="956"/>
      <c r="BH31" s="956"/>
      <c r="BI31" s="957"/>
      <c r="BJ31" s="207"/>
      <c r="BK31" s="207"/>
      <c r="BL31" s="207"/>
      <c r="BM31" s="207"/>
      <c r="BN31" s="207"/>
      <c r="BO31" s="216"/>
      <c r="BP31" s="216"/>
      <c r="BQ31" s="213">
        <v>25</v>
      </c>
      <c r="BR31" s="214"/>
      <c r="BS31" s="976"/>
      <c r="BT31" s="977"/>
      <c r="BU31" s="977"/>
      <c r="BV31" s="977"/>
      <c r="BW31" s="977"/>
      <c r="BX31" s="977"/>
      <c r="BY31" s="977"/>
      <c r="BZ31" s="977"/>
      <c r="CA31" s="977"/>
      <c r="CB31" s="977"/>
      <c r="CC31" s="977"/>
      <c r="CD31" s="977"/>
      <c r="CE31" s="977"/>
      <c r="CF31" s="977"/>
      <c r="CG31" s="998"/>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205"/>
    </row>
    <row r="32" spans="1:131" ht="26.25" customHeight="1" x14ac:dyDescent="0.15">
      <c r="A32" s="217">
        <v>5</v>
      </c>
      <c r="B32" s="1014" t="s">
        <v>400</v>
      </c>
      <c r="C32" s="1015"/>
      <c r="D32" s="1015"/>
      <c r="E32" s="1015"/>
      <c r="F32" s="1015"/>
      <c r="G32" s="1015"/>
      <c r="H32" s="1015"/>
      <c r="I32" s="1015"/>
      <c r="J32" s="1015"/>
      <c r="K32" s="1015"/>
      <c r="L32" s="1015"/>
      <c r="M32" s="1015"/>
      <c r="N32" s="1015"/>
      <c r="O32" s="1015"/>
      <c r="P32" s="1016"/>
      <c r="Q32" s="1022">
        <v>48</v>
      </c>
      <c r="R32" s="1023"/>
      <c r="S32" s="1023"/>
      <c r="T32" s="1023"/>
      <c r="U32" s="1023"/>
      <c r="V32" s="1023">
        <v>46</v>
      </c>
      <c r="W32" s="1023"/>
      <c r="X32" s="1023"/>
      <c r="Y32" s="1023"/>
      <c r="Z32" s="1023"/>
      <c r="AA32" s="1023">
        <v>2</v>
      </c>
      <c r="AB32" s="1023"/>
      <c r="AC32" s="1023"/>
      <c r="AD32" s="1023"/>
      <c r="AE32" s="1024"/>
      <c r="AF32" s="1019">
        <v>2</v>
      </c>
      <c r="AG32" s="1020"/>
      <c r="AH32" s="1020"/>
      <c r="AI32" s="1020"/>
      <c r="AJ32" s="1021"/>
      <c r="AK32" s="964">
        <v>29</v>
      </c>
      <c r="AL32" s="955"/>
      <c r="AM32" s="955"/>
      <c r="AN32" s="955"/>
      <c r="AO32" s="955"/>
      <c r="AP32" s="955" t="s">
        <v>581</v>
      </c>
      <c r="AQ32" s="955"/>
      <c r="AR32" s="955"/>
      <c r="AS32" s="955"/>
      <c r="AT32" s="955"/>
      <c r="AU32" s="955" t="s">
        <v>581</v>
      </c>
      <c r="AV32" s="955"/>
      <c r="AW32" s="955"/>
      <c r="AX32" s="955"/>
      <c r="AY32" s="955"/>
      <c r="AZ32" s="1025" t="s">
        <v>581</v>
      </c>
      <c r="BA32" s="1025"/>
      <c r="BB32" s="1025"/>
      <c r="BC32" s="1025"/>
      <c r="BD32" s="1025"/>
      <c r="BE32" s="956"/>
      <c r="BF32" s="956"/>
      <c r="BG32" s="956"/>
      <c r="BH32" s="956"/>
      <c r="BI32" s="957"/>
      <c r="BJ32" s="207"/>
      <c r="BK32" s="207"/>
      <c r="BL32" s="207"/>
      <c r="BM32" s="207"/>
      <c r="BN32" s="207"/>
      <c r="BO32" s="216"/>
      <c r="BP32" s="216"/>
      <c r="BQ32" s="213">
        <v>26</v>
      </c>
      <c r="BR32" s="214"/>
      <c r="BS32" s="976"/>
      <c r="BT32" s="977"/>
      <c r="BU32" s="977"/>
      <c r="BV32" s="977"/>
      <c r="BW32" s="977"/>
      <c r="BX32" s="977"/>
      <c r="BY32" s="977"/>
      <c r="BZ32" s="977"/>
      <c r="CA32" s="977"/>
      <c r="CB32" s="977"/>
      <c r="CC32" s="977"/>
      <c r="CD32" s="977"/>
      <c r="CE32" s="977"/>
      <c r="CF32" s="977"/>
      <c r="CG32" s="998"/>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205"/>
    </row>
    <row r="33" spans="1:131" ht="26.25" customHeight="1" x14ac:dyDescent="0.15">
      <c r="A33" s="217">
        <v>6</v>
      </c>
      <c r="B33" s="1014" t="s">
        <v>401</v>
      </c>
      <c r="C33" s="1015"/>
      <c r="D33" s="1015"/>
      <c r="E33" s="1015"/>
      <c r="F33" s="1015"/>
      <c r="G33" s="1015"/>
      <c r="H33" s="1015"/>
      <c r="I33" s="1015"/>
      <c r="J33" s="1015"/>
      <c r="K33" s="1015"/>
      <c r="L33" s="1015"/>
      <c r="M33" s="1015"/>
      <c r="N33" s="1015"/>
      <c r="O33" s="1015"/>
      <c r="P33" s="1016"/>
      <c r="Q33" s="1022">
        <v>9</v>
      </c>
      <c r="R33" s="1023"/>
      <c r="S33" s="1023"/>
      <c r="T33" s="1023"/>
      <c r="U33" s="1023"/>
      <c r="V33" s="1023">
        <v>9</v>
      </c>
      <c r="W33" s="1023"/>
      <c r="X33" s="1023"/>
      <c r="Y33" s="1023"/>
      <c r="Z33" s="1023"/>
      <c r="AA33" s="1023">
        <v>0</v>
      </c>
      <c r="AB33" s="1023"/>
      <c r="AC33" s="1023"/>
      <c r="AD33" s="1023"/>
      <c r="AE33" s="1024"/>
      <c r="AF33" s="1019">
        <v>0</v>
      </c>
      <c r="AG33" s="1020"/>
      <c r="AH33" s="1020"/>
      <c r="AI33" s="1020"/>
      <c r="AJ33" s="1021"/>
      <c r="AK33" s="964" t="s">
        <v>581</v>
      </c>
      <c r="AL33" s="955"/>
      <c r="AM33" s="955"/>
      <c r="AN33" s="955"/>
      <c r="AO33" s="955"/>
      <c r="AP33" s="955" t="s">
        <v>581</v>
      </c>
      <c r="AQ33" s="955"/>
      <c r="AR33" s="955"/>
      <c r="AS33" s="955"/>
      <c r="AT33" s="955"/>
      <c r="AU33" s="955" t="s">
        <v>581</v>
      </c>
      <c r="AV33" s="955"/>
      <c r="AW33" s="955"/>
      <c r="AX33" s="955"/>
      <c r="AY33" s="955"/>
      <c r="AZ33" s="1025" t="s">
        <v>581</v>
      </c>
      <c r="BA33" s="1025"/>
      <c r="BB33" s="1025"/>
      <c r="BC33" s="1025"/>
      <c r="BD33" s="1025"/>
      <c r="BE33" s="956"/>
      <c r="BF33" s="956"/>
      <c r="BG33" s="956"/>
      <c r="BH33" s="956"/>
      <c r="BI33" s="957"/>
      <c r="BJ33" s="207"/>
      <c r="BK33" s="207"/>
      <c r="BL33" s="207"/>
      <c r="BM33" s="207"/>
      <c r="BN33" s="207"/>
      <c r="BO33" s="216"/>
      <c r="BP33" s="216"/>
      <c r="BQ33" s="213">
        <v>27</v>
      </c>
      <c r="BR33" s="214"/>
      <c r="BS33" s="976"/>
      <c r="BT33" s="977"/>
      <c r="BU33" s="977"/>
      <c r="BV33" s="977"/>
      <c r="BW33" s="977"/>
      <c r="BX33" s="977"/>
      <c r="BY33" s="977"/>
      <c r="BZ33" s="977"/>
      <c r="CA33" s="977"/>
      <c r="CB33" s="977"/>
      <c r="CC33" s="977"/>
      <c r="CD33" s="977"/>
      <c r="CE33" s="977"/>
      <c r="CF33" s="977"/>
      <c r="CG33" s="998"/>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205"/>
    </row>
    <row r="34" spans="1:131" ht="26.25" customHeight="1" x14ac:dyDescent="0.15">
      <c r="A34" s="217">
        <v>7</v>
      </c>
      <c r="B34" s="1014" t="s">
        <v>402</v>
      </c>
      <c r="C34" s="1015"/>
      <c r="D34" s="1015"/>
      <c r="E34" s="1015"/>
      <c r="F34" s="1015"/>
      <c r="G34" s="1015"/>
      <c r="H34" s="1015"/>
      <c r="I34" s="1015"/>
      <c r="J34" s="1015"/>
      <c r="K34" s="1015"/>
      <c r="L34" s="1015"/>
      <c r="M34" s="1015"/>
      <c r="N34" s="1015"/>
      <c r="O34" s="1015"/>
      <c r="P34" s="1016"/>
      <c r="Q34" s="1022">
        <v>1855</v>
      </c>
      <c r="R34" s="1023"/>
      <c r="S34" s="1023"/>
      <c r="T34" s="1023"/>
      <c r="U34" s="1023"/>
      <c r="V34" s="1023">
        <v>1860</v>
      </c>
      <c r="W34" s="1023"/>
      <c r="X34" s="1023"/>
      <c r="Y34" s="1023"/>
      <c r="Z34" s="1023"/>
      <c r="AA34" s="1023">
        <v>-5</v>
      </c>
      <c r="AB34" s="1023"/>
      <c r="AC34" s="1023"/>
      <c r="AD34" s="1023"/>
      <c r="AE34" s="1024"/>
      <c r="AF34" s="1019">
        <v>3827</v>
      </c>
      <c r="AG34" s="1020"/>
      <c r="AH34" s="1020"/>
      <c r="AI34" s="1020"/>
      <c r="AJ34" s="1021"/>
      <c r="AK34" s="964">
        <v>415</v>
      </c>
      <c r="AL34" s="955"/>
      <c r="AM34" s="955"/>
      <c r="AN34" s="955"/>
      <c r="AO34" s="955"/>
      <c r="AP34" s="955">
        <v>9519</v>
      </c>
      <c r="AQ34" s="955"/>
      <c r="AR34" s="955"/>
      <c r="AS34" s="955"/>
      <c r="AT34" s="955"/>
      <c r="AU34" s="955">
        <v>1057</v>
      </c>
      <c r="AV34" s="955"/>
      <c r="AW34" s="955"/>
      <c r="AX34" s="955"/>
      <c r="AY34" s="955"/>
      <c r="AZ34" s="1025" t="s">
        <v>581</v>
      </c>
      <c r="BA34" s="1025"/>
      <c r="BB34" s="1025"/>
      <c r="BC34" s="1025"/>
      <c r="BD34" s="1025"/>
      <c r="BE34" s="956" t="s">
        <v>403</v>
      </c>
      <c r="BF34" s="956"/>
      <c r="BG34" s="956"/>
      <c r="BH34" s="956"/>
      <c r="BI34" s="957"/>
      <c r="BJ34" s="207"/>
      <c r="BK34" s="207"/>
      <c r="BL34" s="207"/>
      <c r="BM34" s="207"/>
      <c r="BN34" s="207"/>
      <c r="BO34" s="216"/>
      <c r="BP34" s="216"/>
      <c r="BQ34" s="213">
        <v>28</v>
      </c>
      <c r="BR34" s="214"/>
      <c r="BS34" s="976"/>
      <c r="BT34" s="977"/>
      <c r="BU34" s="977"/>
      <c r="BV34" s="977"/>
      <c r="BW34" s="977"/>
      <c r="BX34" s="977"/>
      <c r="BY34" s="977"/>
      <c r="BZ34" s="977"/>
      <c r="CA34" s="977"/>
      <c r="CB34" s="977"/>
      <c r="CC34" s="977"/>
      <c r="CD34" s="977"/>
      <c r="CE34" s="977"/>
      <c r="CF34" s="977"/>
      <c r="CG34" s="998"/>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205"/>
    </row>
    <row r="35" spans="1:131" ht="26.25" customHeight="1" x14ac:dyDescent="0.15">
      <c r="A35" s="217">
        <v>8</v>
      </c>
      <c r="B35" s="1014" t="s">
        <v>404</v>
      </c>
      <c r="C35" s="1015"/>
      <c r="D35" s="1015"/>
      <c r="E35" s="1015"/>
      <c r="F35" s="1015"/>
      <c r="G35" s="1015"/>
      <c r="H35" s="1015"/>
      <c r="I35" s="1015"/>
      <c r="J35" s="1015"/>
      <c r="K35" s="1015"/>
      <c r="L35" s="1015"/>
      <c r="M35" s="1015"/>
      <c r="N35" s="1015"/>
      <c r="O35" s="1015"/>
      <c r="P35" s="1016"/>
      <c r="Q35" s="1022">
        <v>2909</v>
      </c>
      <c r="R35" s="1023"/>
      <c r="S35" s="1023"/>
      <c r="T35" s="1023"/>
      <c r="U35" s="1023"/>
      <c r="V35" s="1023">
        <v>2817</v>
      </c>
      <c r="W35" s="1023"/>
      <c r="X35" s="1023"/>
      <c r="Y35" s="1023"/>
      <c r="Z35" s="1023"/>
      <c r="AA35" s="1023">
        <v>92</v>
      </c>
      <c r="AB35" s="1023"/>
      <c r="AC35" s="1023"/>
      <c r="AD35" s="1023"/>
      <c r="AE35" s="1024"/>
      <c r="AF35" s="1019">
        <v>2955</v>
      </c>
      <c r="AG35" s="1020"/>
      <c r="AH35" s="1020"/>
      <c r="AI35" s="1020"/>
      <c r="AJ35" s="1021"/>
      <c r="AK35" s="964">
        <v>1599</v>
      </c>
      <c r="AL35" s="955"/>
      <c r="AM35" s="955"/>
      <c r="AN35" s="955"/>
      <c r="AO35" s="955"/>
      <c r="AP35" s="955">
        <v>21776</v>
      </c>
      <c r="AQ35" s="955"/>
      <c r="AR35" s="955"/>
      <c r="AS35" s="955"/>
      <c r="AT35" s="955"/>
      <c r="AU35" s="955">
        <v>16245</v>
      </c>
      <c r="AV35" s="955"/>
      <c r="AW35" s="955"/>
      <c r="AX35" s="955"/>
      <c r="AY35" s="955"/>
      <c r="AZ35" s="1025" t="s">
        <v>581</v>
      </c>
      <c r="BA35" s="1025"/>
      <c r="BB35" s="1025"/>
      <c r="BC35" s="1025"/>
      <c r="BD35" s="1025"/>
      <c r="BE35" s="956" t="s">
        <v>405</v>
      </c>
      <c r="BF35" s="956"/>
      <c r="BG35" s="956"/>
      <c r="BH35" s="956"/>
      <c r="BI35" s="957"/>
      <c r="BJ35" s="207"/>
      <c r="BK35" s="207"/>
      <c r="BL35" s="207"/>
      <c r="BM35" s="207"/>
      <c r="BN35" s="207"/>
      <c r="BO35" s="216"/>
      <c r="BP35" s="216"/>
      <c r="BQ35" s="213">
        <v>29</v>
      </c>
      <c r="BR35" s="214"/>
      <c r="BS35" s="976"/>
      <c r="BT35" s="977"/>
      <c r="BU35" s="977"/>
      <c r="BV35" s="977"/>
      <c r="BW35" s="977"/>
      <c r="BX35" s="977"/>
      <c r="BY35" s="977"/>
      <c r="BZ35" s="977"/>
      <c r="CA35" s="977"/>
      <c r="CB35" s="977"/>
      <c r="CC35" s="977"/>
      <c r="CD35" s="977"/>
      <c r="CE35" s="977"/>
      <c r="CF35" s="977"/>
      <c r="CG35" s="998"/>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205"/>
    </row>
    <row r="36" spans="1:131" ht="26.25" customHeight="1" x14ac:dyDescent="0.15">
      <c r="A36" s="217">
        <v>9</v>
      </c>
      <c r="B36" s="1014" t="s">
        <v>406</v>
      </c>
      <c r="C36" s="1015"/>
      <c r="D36" s="1015"/>
      <c r="E36" s="1015"/>
      <c r="F36" s="1015"/>
      <c r="G36" s="1015"/>
      <c r="H36" s="1015"/>
      <c r="I36" s="1015"/>
      <c r="J36" s="1015"/>
      <c r="K36" s="1015"/>
      <c r="L36" s="1015"/>
      <c r="M36" s="1015"/>
      <c r="N36" s="1015"/>
      <c r="O36" s="1015"/>
      <c r="P36" s="1016"/>
      <c r="Q36" s="1022">
        <v>3</v>
      </c>
      <c r="R36" s="1023"/>
      <c r="S36" s="1023"/>
      <c r="T36" s="1023"/>
      <c r="U36" s="1023"/>
      <c r="V36" s="1023">
        <v>3</v>
      </c>
      <c r="W36" s="1023"/>
      <c r="X36" s="1023"/>
      <c r="Y36" s="1023"/>
      <c r="Z36" s="1023"/>
      <c r="AA36" s="1023">
        <v>0</v>
      </c>
      <c r="AB36" s="1023"/>
      <c r="AC36" s="1023"/>
      <c r="AD36" s="1023"/>
      <c r="AE36" s="1024"/>
      <c r="AF36" s="1019">
        <v>0</v>
      </c>
      <c r="AG36" s="1020"/>
      <c r="AH36" s="1020"/>
      <c r="AI36" s="1020"/>
      <c r="AJ36" s="1021"/>
      <c r="AK36" s="964" t="s">
        <v>581</v>
      </c>
      <c r="AL36" s="955"/>
      <c r="AM36" s="955"/>
      <c r="AN36" s="955"/>
      <c r="AO36" s="955"/>
      <c r="AP36" s="955" t="s">
        <v>581</v>
      </c>
      <c r="AQ36" s="955"/>
      <c r="AR36" s="955"/>
      <c r="AS36" s="955"/>
      <c r="AT36" s="955"/>
      <c r="AU36" s="955" t="s">
        <v>581</v>
      </c>
      <c r="AV36" s="955"/>
      <c r="AW36" s="955"/>
      <c r="AX36" s="955"/>
      <c r="AY36" s="955"/>
      <c r="AZ36" s="1025" t="s">
        <v>581</v>
      </c>
      <c r="BA36" s="1025"/>
      <c r="BB36" s="1025"/>
      <c r="BC36" s="1025"/>
      <c r="BD36" s="1025"/>
      <c r="BE36" s="956" t="s">
        <v>407</v>
      </c>
      <c r="BF36" s="956"/>
      <c r="BG36" s="956"/>
      <c r="BH36" s="956"/>
      <c r="BI36" s="957"/>
      <c r="BJ36" s="207"/>
      <c r="BK36" s="207"/>
      <c r="BL36" s="207"/>
      <c r="BM36" s="207"/>
      <c r="BN36" s="207"/>
      <c r="BO36" s="216"/>
      <c r="BP36" s="216"/>
      <c r="BQ36" s="213">
        <v>30</v>
      </c>
      <c r="BR36" s="214"/>
      <c r="BS36" s="976"/>
      <c r="BT36" s="977"/>
      <c r="BU36" s="977"/>
      <c r="BV36" s="977"/>
      <c r="BW36" s="977"/>
      <c r="BX36" s="977"/>
      <c r="BY36" s="977"/>
      <c r="BZ36" s="977"/>
      <c r="CA36" s="977"/>
      <c r="CB36" s="977"/>
      <c r="CC36" s="977"/>
      <c r="CD36" s="977"/>
      <c r="CE36" s="977"/>
      <c r="CF36" s="977"/>
      <c r="CG36" s="998"/>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205"/>
    </row>
    <row r="37" spans="1:131" ht="26.25" customHeight="1" x14ac:dyDescent="0.15">
      <c r="A37" s="217">
        <v>10</v>
      </c>
      <c r="B37" s="1014"/>
      <c r="C37" s="1015"/>
      <c r="D37" s="1015"/>
      <c r="E37" s="1015"/>
      <c r="F37" s="1015"/>
      <c r="G37" s="1015"/>
      <c r="H37" s="1015"/>
      <c r="I37" s="1015"/>
      <c r="J37" s="1015"/>
      <c r="K37" s="1015"/>
      <c r="L37" s="1015"/>
      <c r="M37" s="1015"/>
      <c r="N37" s="1015"/>
      <c r="O37" s="1015"/>
      <c r="P37" s="1016"/>
      <c r="Q37" s="1022"/>
      <c r="R37" s="1023"/>
      <c r="S37" s="1023"/>
      <c r="T37" s="1023"/>
      <c r="U37" s="1023"/>
      <c r="V37" s="1023"/>
      <c r="W37" s="1023"/>
      <c r="X37" s="1023"/>
      <c r="Y37" s="1023"/>
      <c r="Z37" s="1023"/>
      <c r="AA37" s="1023"/>
      <c r="AB37" s="1023"/>
      <c r="AC37" s="1023"/>
      <c r="AD37" s="1023"/>
      <c r="AE37" s="1024"/>
      <c r="AF37" s="1019"/>
      <c r="AG37" s="1020"/>
      <c r="AH37" s="1020"/>
      <c r="AI37" s="1020"/>
      <c r="AJ37" s="1021"/>
      <c r="AK37" s="964"/>
      <c r="AL37" s="955"/>
      <c r="AM37" s="955"/>
      <c r="AN37" s="955"/>
      <c r="AO37" s="955"/>
      <c r="AP37" s="955"/>
      <c r="AQ37" s="955"/>
      <c r="AR37" s="955"/>
      <c r="AS37" s="955"/>
      <c r="AT37" s="955"/>
      <c r="AU37" s="955"/>
      <c r="AV37" s="955"/>
      <c r="AW37" s="955"/>
      <c r="AX37" s="955"/>
      <c r="AY37" s="955"/>
      <c r="AZ37" s="1025"/>
      <c r="BA37" s="1025"/>
      <c r="BB37" s="1025"/>
      <c r="BC37" s="1025"/>
      <c r="BD37" s="1025"/>
      <c r="BE37" s="956"/>
      <c r="BF37" s="956"/>
      <c r="BG37" s="956"/>
      <c r="BH37" s="956"/>
      <c r="BI37" s="957"/>
      <c r="BJ37" s="207"/>
      <c r="BK37" s="207"/>
      <c r="BL37" s="207"/>
      <c r="BM37" s="207"/>
      <c r="BN37" s="207"/>
      <c r="BO37" s="216"/>
      <c r="BP37" s="216"/>
      <c r="BQ37" s="213">
        <v>31</v>
      </c>
      <c r="BR37" s="214"/>
      <c r="BS37" s="976"/>
      <c r="BT37" s="977"/>
      <c r="BU37" s="977"/>
      <c r="BV37" s="977"/>
      <c r="BW37" s="977"/>
      <c r="BX37" s="977"/>
      <c r="BY37" s="977"/>
      <c r="BZ37" s="977"/>
      <c r="CA37" s="977"/>
      <c r="CB37" s="977"/>
      <c r="CC37" s="977"/>
      <c r="CD37" s="977"/>
      <c r="CE37" s="977"/>
      <c r="CF37" s="977"/>
      <c r="CG37" s="998"/>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205"/>
    </row>
    <row r="38" spans="1:131" ht="26.25" customHeight="1" x14ac:dyDescent="0.15">
      <c r="A38" s="217">
        <v>11</v>
      </c>
      <c r="B38" s="1014"/>
      <c r="C38" s="1015"/>
      <c r="D38" s="1015"/>
      <c r="E38" s="1015"/>
      <c r="F38" s="1015"/>
      <c r="G38" s="1015"/>
      <c r="H38" s="1015"/>
      <c r="I38" s="1015"/>
      <c r="J38" s="1015"/>
      <c r="K38" s="1015"/>
      <c r="L38" s="1015"/>
      <c r="M38" s="1015"/>
      <c r="N38" s="1015"/>
      <c r="O38" s="1015"/>
      <c r="P38" s="1016"/>
      <c r="Q38" s="1022"/>
      <c r="R38" s="1023"/>
      <c r="S38" s="1023"/>
      <c r="T38" s="1023"/>
      <c r="U38" s="1023"/>
      <c r="V38" s="1023"/>
      <c r="W38" s="1023"/>
      <c r="X38" s="1023"/>
      <c r="Y38" s="1023"/>
      <c r="Z38" s="1023"/>
      <c r="AA38" s="1023"/>
      <c r="AB38" s="1023"/>
      <c r="AC38" s="1023"/>
      <c r="AD38" s="1023"/>
      <c r="AE38" s="1024"/>
      <c r="AF38" s="1019"/>
      <c r="AG38" s="1020"/>
      <c r="AH38" s="1020"/>
      <c r="AI38" s="1020"/>
      <c r="AJ38" s="1021"/>
      <c r="AK38" s="964"/>
      <c r="AL38" s="955"/>
      <c r="AM38" s="955"/>
      <c r="AN38" s="955"/>
      <c r="AO38" s="955"/>
      <c r="AP38" s="955"/>
      <c r="AQ38" s="955"/>
      <c r="AR38" s="955"/>
      <c r="AS38" s="955"/>
      <c r="AT38" s="955"/>
      <c r="AU38" s="955"/>
      <c r="AV38" s="955"/>
      <c r="AW38" s="955"/>
      <c r="AX38" s="955"/>
      <c r="AY38" s="955"/>
      <c r="AZ38" s="1025"/>
      <c r="BA38" s="1025"/>
      <c r="BB38" s="1025"/>
      <c r="BC38" s="1025"/>
      <c r="BD38" s="1025"/>
      <c r="BE38" s="956"/>
      <c r="BF38" s="956"/>
      <c r="BG38" s="956"/>
      <c r="BH38" s="956"/>
      <c r="BI38" s="957"/>
      <c r="BJ38" s="207"/>
      <c r="BK38" s="207"/>
      <c r="BL38" s="207"/>
      <c r="BM38" s="207"/>
      <c r="BN38" s="207"/>
      <c r="BO38" s="216"/>
      <c r="BP38" s="216"/>
      <c r="BQ38" s="213">
        <v>32</v>
      </c>
      <c r="BR38" s="214"/>
      <c r="BS38" s="976"/>
      <c r="BT38" s="977"/>
      <c r="BU38" s="977"/>
      <c r="BV38" s="977"/>
      <c r="BW38" s="977"/>
      <c r="BX38" s="977"/>
      <c r="BY38" s="977"/>
      <c r="BZ38" s="977"/>
      <c r="CA38" s="977"/>
      <c r="CB38" s="977"/>
      <c r="CC38" s="977"/>
      <c r="CD38" s="977"/>
      <c r="CE38" s="977"/>
      <c r="CF38" s="977"/>
      <c r="CG38" s="998"/>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205"/>
    </row>
    <row r="39" spans="1:131" ht="26.25" customHeight="1" x14ac:dyDescent="0.15">
      <c r="A39" s="217">
        <v>12</v>
      </c>
      <c r="B39" s="1014"/>
      <c r="C39" s="1015"/>
      <c r="D39" s="1015"/>
      <c r="E39" s="1015"/>
      <c r="F39" s="1015"/>
      <c r="G39" s="1015"/>
      <c r="H39" s="1015"/>
      <c r="I39" s="1015"/>
      <c r="J39" s="1015"/>
      <c r="K39" s="1015"/>
      <c r="L39" s="1015"/>
      <c r="M39" s="1015"/>
      <c r="N39" s="1015"/>
      <c r="O39" s="1015"/>
      <c r="P39" s="1016"/>
      <c r="Q39" s="1022"/>
      <c r="R39" s="1023"/>
      <c r="S39" s="1023"/>
      <c r="T39" s="1023"/>
      <c r="U39" s="1023"/>
      <c r="V39" s="1023"/>
      <c r="W39" s="1023"/>
      <c r="X39" s="1023"/>
      <c r="Y39" s="1023"/>
      <c r="Z39" s="1023"/>
      <c r="AA39" s="1023"/>
      <c r="AB39" s="1023"/>
      <c r="AC39" s="1023"/>
      <c r="AD39" s="1023"/>
      <c r="AE39" s="1024"/>
      <c r="AF39" s="1019"/>
      <c r="AG39" s="1020"/>
      <c r="AH39" s="1020"/>
      <c r="AI39" s="1020"/>
      <c r="AJ39" s="1021"/>
      <c r="AK39" s="964"/>
      <c r="AL39" s="955"/>
      <c r="AM39" s="955"/>
      <c r="AN39" s="955"/>
      <c r="AO39" s="955"/>
      <c r="AP39" s="955"/>
      <c r="AQ39" s="955"/>
      <c r="AR39" s="955"/>
      <c r="AS39" s="955"/>
      <c r="AT39" s="955"/>
      <c r="AU39" s="955"/>
      <c r="AV39" s="955"/>
      <c r="AW39" s="955"/>
      <c r="AX39" s="955"/>
      <c r="AY39" s="955"/>
      <c r="AZ39" s="1025"/>
      <c r="BA39" s="1025"/>
      <c r="BB39" s="1025"/>
      <c r="BC39" s="1025"/>
      <c r="BD39" s="1025"/>
      <c r="BE39" s="956"/>
      <c r="BF39" s="956"/>
      <c r="BG39" s="956"/>
      <c r="BH39" s="956"/>
      <c r="BI39" s="957"/>
      <c r="BJ39" s="207"/>
      <c r="BK39" s="207"/>
      <c r="BL39" s="207"/>
      <c r="BM39" s="207"/>
      <c r="BN39" s="207"/>
      <c r="BO39" s="216"/>
      <c r="BP39" s="216"/>
      <c r="BQ39" s="213">
        <v>33</v>
      </c>
      <c r="BR39" s="214"/>
      <c r="BS39" s="976"/>
      <c r="BT39" s="977"/>
      <c r="BU39" s="977"/>
      <c r="BV39" s="977"/>
      <c r="BW39" s="977"/>
      <c r="BX39" s="977"/>
      <c r="BY39" s="977"/>
      <c r="BZ39" s="977"/>
      <c r="CA39" s="977"/>
      <c r="CB39" s="977"/>
      <c r="CC39" s="977"/>
      <c r="CD39" s="977"/>
      <c r="CE39" s="977"/>
      <c r="CF39" s="977"/>
      <c r="CG39" s="998"/>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205"/>
    </row>
    <row r="40" spans="1:131" ht="26.25" customHeight="1" x14ac:dyDescent="0.15">
      <c r="A40" s="213">
        <v>13</v>
      </c>
      <c r="B40" s="1014"/>
      <c r="C40" s="1015"/>
      <c r="D40" s="1015"/>
      <c r="E40" s="1015"/>
      <c r="F40" s="1015"/>
      <c r="G40" s="1015"/>
      <c r="H40" s="1015"/>
      <c r="I40" s="1015"/>
      <c r="J40" s="1015"/>
      <c r="K40" s="1015"/>
      <c r="L40" s="1015"/>
      <c r="M40" s="1015"/>
      <c r="N40" s="1015"/>
      <c r="O40" s="1015"/>
      <c r="P40" s="1016"/>
      <c r="Q40" s="1022"/>
      <c r="R40" s="1023"/>
      <c r="S40" s="1023"/>
      <c r="T40" s="1023"/>
      <c r="U40" s="1023"/>
      <c r="V40" s="1023"/>
      <c r="W40" s="1023"/>
      <c r="X40" s="1023"/>
      <c r="Y40" s="1023"/>
      <c r="Z40" s="1023"/>
      <c r="AA40" s="1023"/>
      <c r="AB40" s="1023"/>
      <c r="AC40" s="1023"/>
      <c r="AD40" s="1023"/>
      <c r="AE40" s="1024"/>
      <c r="AF40" s="1019"/>
      <c r="AG40" s="1020"/>
      <c r="AH40" s="1020"/>
      <c r="AI40" s="1020"/>
      <c r="AJ40" s="1021"/>
      <c r="AK40" s="964"/>
      <c r="AL40" s="955"/>
      <c r="AM40" s="955"/>
      <c r="AN40" s="955"/>
      <c r="AO40" s="955"/>
      <c r="AP40" s="955"/>
      <c r="AQ40" s="955"/>
      <c r="AR40" s="955"/>
      <c r="AS40" s="955"/>
      <c r="AT40" s="955"/>
      <c r="AU40" s="955"/>
      <c r="AV40" s="955"/>
      <c r="AW40" s="955"/>
      <c r="AX40" s="955"/>
      <c r="AY40" s="955"/>
      <c r="AZ40" s="1025"/>
      <c r="BA40" s="1025"/>
      <c r="BB40" s="1025"/>
      <c r="BC40" s="1025"/>
      <c r="BD40" s="1025"/>
      <c r="BE40" s="956"/>
      <c r="BF40" s="956"/>
      <c r="BG40" s="956"/>
      <c r="BH40" s="956"/>
      <c r="BI40" s="957"/>
      <c r="BJ40" s="207"/>
      <c r="BK40" s="207"/>
      <c r="BL40" s="207"/>
      <c r="BM40" s="207"/>
      <c r="BN40" s="207"/>
      <c r="BO40" s="216"/>
      <c r="BP40" s="216"/>
      <c r="BQ40" s="213">
        <v>34</v>
      </c>
      <c r="BR40" s="214"/>
      <c r="BS40" s="976"/>
      <c r="BT40" s="977"/>
      <c r="BU40" s="977"/>
      <c r="BV40" s="977"/>
      <c r="BW40" s="977"/>
      <c r="BX40" s="977"/>
      <c r="BY40" s="977"/>
      <c r="BZ40" s="977"/>
      <c r="CA40" s="977"/>
      <c r="CB40" s="977"/>
      <c r="CC40" s="977"/>
      <c r="CD40" s="977"/>
      <c r="CE40" s="977"/>
      <c r="CF40" s="977"/>
      <c r="CG40" s="998"/>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205"/>
    </row>
    <row r="41" spans="1:131" ht="26.25" customHeight="1" x14ac:dyDescent="0.15">
      <c r="A41" s="213">
        <v>14</v>
      </c>
      <c r="B41" s="1014"/>
      <c r="C41" s="1015"/>
      <c r="D41" s="1015"/>
      <c r="E41" s="1015"/>
      <c r="F41" s="1015"/>
      <c r="G41" s="1015"/>
      <c r="H41" s="1015"/>
      <c r="I41" s="1015"/>
      <c r="J41" s="1015"/>
      <c r="K41" s="1015"/>
      <c r="L41" s="1015"/>
      <c r="M41" s="1015"/>
      <c r="N41" s="1015"/>
      <c r="O41" s="1015"/>
      <c r="P41" s="1016"/>
      <c r="Q41" s="1022"/>
      <c r="R41" s="1023"/>
      <c r="S41" s="1023"/>
      <c r="T41" s="1023"/>
      <c r="U41" s="1023"/>
      <c r="V41" s="1023"/>
      <c r="W41" s="1023"/>
      <c r="X41" s="1023"/>
      <c r="Y41" s="1023"/>
      <c r="Z41" s="1023"/>
      <c r="AA41" s="1023"/>
      <c r="AB41" s="1023"/>
      <c r="AC41" s="1023"/>
      <c r="AD41" s="1023"/>
      <c r="AE41" s="1024"/>
      <c r="AF41" s="1019"/>
      <c r="AG41" s="1020"/>
      <c r="AH41" s="1020"/>
      <c r="AI41" s="1020"/>
      <c r="AJ41" s="1021"/>
      <c r="AK41" s="964"/>
      <c r="AL41" s="955"/>
      <c r="AM41" s="955"/>
      <c r="AN41" s="955"/>
      <c r="AO41" s="955"/>
      <c r="AP41" s="955"/>
      <c r="AQ41" s="955"/>
      <c r="AR41" s="955"/>
      <c r="AS41" s="955"/>
      <c r="AT41" s="955"/>
      <c r="AU41" s="955"/>
      <c r="AV41" s="955"/>
      <c r="AW41" s="955"/>
      <c r="AX41" s="955"/>
      <c r="AY41" s="955"/>
      <c r="AZ41" s="1025"/>
      <c r="BA41" s="1025"/>
      <c r="BB41" s="1025"/>
      <c r="BC41" s="1025"/>
      <c r="BD41" s="1025"/>
      <c r="BE41" s="956"/>
      <c r="BF41" s="956"/>
      <c r="BG41" s="956"/>
      <c r="BH41" s="956"/>
      <c r="BI41" s="957"/>
      <c r="BJ41" s="207"/>
      <c r="BK41" s="207"/>
      <c r="BL41" s="207"/>
      <c r="BM41" s="207"/>
      <c r="BN41" s="207"/>
      <c r="BO41" s="216"/>
      <c r="BP41" s="216"/>
      <c r="BQ41" s="213">
        <v>35</v>
      </c>
      <c r="BR41" s="214"/>
      <c r="BS41" s="976"/>
      <c r="BT41" s="977"/>
      <c r="BU41" s="977"/>
      <c r="BV41" s="977"/>
      <c r="BW41" s="977"/>
      <c r="BX41" s="977"/>
      <c r="BY41" s="977"/>
      <c r="BZ41" s="977"/>
      <c r="CA41" s="977"/>
      <c r="CB41" s="977"/>
      <c r="CC41" s="977"/>
      <c r="CD41" s="977"/>
      <c r="CE41" s="977"/>
      <c r="CF41" s="977"/>
      <c r="CG41" s="998"/>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205"/>
    </row>
    <row r="42" spans="1:131" ht="26.25" customHeight="1" x14ac:dyDescent="0.15">
      <c r="A42" s="213">
        <v>15</v>
      </c>
      <c r="B42" s="1014"/>
      <c r="C42" s="1015"/>
      <c r="D42" s="1015"/>
      <c r="E42" s="1015"/>
      <c r="F42" s="1015"/>
      <c r="G42" s="1015"/>
      <c r="H42" s="1015"/>
      <c r="I42" s="1015"/>
      <c r="J42" s="1015"/>
      <c r="K42" s="1015"/>
      <c r="L42" s="1015"/>
      <c r="M42" s="1015"/>
      <c r="N42" s="1015"/>
      <c r="O42" s="1015"/>
      <c r="P42" s="1016"/>
      <c r="Q42" s="1022"/>
      <c r="R42" s="1023"/>
      <c r="S42" s="1023"/>
      <c r="T42" s="1023"/>
      <c r="U42" s="1023"/>
      <c r="V42" s="1023"/>
      <c r="W42" s="1023"/>
      <c r="X42" s="1023"/>
      <c r="Y42" s="1023"/>
      <c r="Z42" s="1023"/>
      <c r="AA42" s="1023"/>
      <c r="AB42" s="1023"/>
      <c r="AC42" s="1023"/>
      <c r="AD42" s="1023"/>
      <c r="AE42" s="1024"/>
      <c r="AF42" s="1019"/>
      <c r="AG42" s="1020"/>
      <c r="AH42" s="1020"/>
      <c r="AI42" s="1020"/>
      <c r="AJ42" s="1021"/>
      <c r="AK42" s="964"/>
      <c r="AL42" s="955"/>
      <c r="AM42" s="955"/>
      <c r="AN42" s="955"/>
      <c r="AO42" s="955"/>
      <c r="AP42" s="955"/>
      <c r="AQ42" s="955"/>
      <c r="AR42" s="955"/>
      <c r="AS42" s="955"/>
      <c r="AT42" s="955"/>
      <c r="AU42" s="955"/>
      <c r="AV42" s="955"/>
      <c r="AW42" s="955"/>
      <c r="AX42" s="955"/>
      <c r="AY42" s="955"/>
      <c r="AZ42" s="1025"/>
      <c r="BA42" s="1025"/>
      <c r="BB42" s="1025"/>
      <c r="BC42" s="1025"/>
      <c r="BD42" s="1025"/>
      <c r="BE42" s="956"/>
      <c r="BF42" s="956"/>
      <c r="BG42" s="956"/>
      <c r="BH42" s="956"/>
      <c r="BI42" s="957"/>
      <c r="BJ42" s="207"/>
      <c r="BK42" s="207"/>
      <c r="BL42" s="207"/>
      <c r="BM42" s="207"/>
      <c r="BN42" s="207"/>
      <c r="BO42" s="216"/>
      <c r="BP42" s="216"/>
      <c r="BQ42" s="213">
        <v>36</v>
      </c>
      <c r="BR42" s="214"/>
      <c r="BS42" s="976"/>
      <c r="BT42" s="977"/>
      <c r="BU42" s="977"/>
      <c r="BV42" s="977"/>
      <c r="BW42" s="977"/>
      <c r="BX42" s="977"/>
      <c r="BY42" s="977"/>
      <c r="BZ42" s="977"/>
      <c r="CA42" s="977"/>
      <c r="CB42" s="977"/>
      <c r="CC42" s="977"/>
      <c r="CD42" s="977"/>
      <c r="CE42" s="977"/>
      <c r="CF42" s="977"/>
      <c r="CG42" s="998"/>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205"/>
    </row>
    <row r="43" spans="1:131" ht="26.25" customHeight="1" x14ac:dyDescent="0.15">
      <c r="A43" s="213">
        <v>16</v>
      </c>
      <c r="B43" s="1014"/>
      <c r="C43" s="1015"/>
      <c r="D43" s="1015"/>
      <c r="E43" s="1015"/>
      <c r="F43" s="1015"/>
      <c r="G43" s="1015"/>
      <c r="H43" s="1015"/>
      <c r="I43" s="1015"/>
      <c r="J43" s="1015"/>
      <c r="K43" s="1015"/>
      <c r="L43" s="1015"/>
      <c r="M43" s="1015"/>
      <c r="N43" s="1015"/>
      <c r="O43" s="1015"/>
      <c r="P43" s="1016"/>
      <c r="Q43" s="1022"/>
      <c r="R43" s="1023"/>
      <c r="S43" s="1023"/>
      <c r="T43" s="1023"/>
      <c r="U43" s="1023"/>
      <c r="V43" s="1023"/>
      <c r="W43" s="1023"/>
      <c r="X43" s="1023"/>
      <c r="Y43" s="1023"/>
      <c r="Z43" s="1023"/>
      <c r="AA43" s="1023"/>
      <c r="AB43" s="1023"/>
      <c r="AC43" s="1023"/>
      <c r="AD43" s="1023"/>
      <c r="AE43" s="1024"/>
      <c r="AF43" s="1019"/>
      <c r="AG43" s="1020"/>
      <c r="AH43" s="1020"/>
      <c r="AI43" s="1020"/>
      <c r="AJ43" s="1021"/>
      <c r="AK43" s="964"/>
      <c r="AL43" s="955"/>
      <c r="AM43" s="955"/>
      <c r="AN43" s="955"/>
      <c r="AO43" s="955"/>
      <c r="AP43" s="955"/>
      <c r="AQ43" s="955"/>
      <c r="AR43" s="955"/>
      <c r="AS43" s="955"/>
      <c r="AT43" s="955"/>
      <c r="AU43" s="955"/>
      <c r="AV43" s="955"/>
      <c r="AW43" s="955"/>
      <c r="AX43" s="955"/>
      <c r="AY43" s="955"/>
      <c r="AZ43" s="1025"/>
      <c r="BA43" s="1025"/>
      <c r="BB43" s="1025"/>
      <c r="BC43" s="1025"/>
      <c r="BD43" s="1025"/>
      <c r="BE43" s="956"/>
      <c r="BF43" s="956"/>
      <c r="BG43" s="956"/>
      <c r="BH43" s="956"/>
      <c r="BI43" s="957"/>
      <c r="BJ43" s="207"/>
      <c r="BK43" s="207"/>
      <c r="BL43" s="207"/>
      <c r="BM43" s="207"/>
      <c r="BN43" s="207"/>
      <c r="BO43" s="216"/>
      <c r="BP43" s="216"/>
      <c r="BQ43" s="213">
        <v>37</v>
      </c>
      <c r="BR43" s="214"/>
      <c r="BS43" s="976"/>
      <c r="BT43" s="977"/>
      <c r="BU43" s="977"/>
      <c r="BV43" s="977"/>
      <c r="BW43" s="977"/>
      <c r="BX43" s="977"/>
      <c r="BY43" s="977"/>
      <c r="BZ43" s="977"/>
      <c r="CA43" s="977"/>
      <c r="CB43" s="977"/>
      <c r="CC43" s="977"/>
      <c r="CD43" s="977"/>
      <c r="CE43" s="977"/>
      <c r="CF43" s="977"/>
      <c r="CG43" s="998"/>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205"/>
    </row>
    <row r="44" spans="1:131" ht="26.25" customHeight="1" x14ac:dyDescent="0.15">
      <c r="A44" s="213">
        <v>17</v>
      </c>
      <c r="B44" s="1014"/>
      <c r="C44" s="1015"/>
      <c r="D44" s="1015"/>
      <c r="E44" s="1015"/>
      <c r="F44" s="1015"/>
      <c r="G44" s="1015"/>
      <c r="H44" s="1015"/>
      <c r="I44" s="1015"/>
      <c r="J44" s="1015"/>
      <c r="K44" s="1015"/>
      <c r="L44" s="1015"/>
      <c r="M44" s="1015"/>
      <c r="N44" s="1015"/>
      <c r="O44" s="1015"/>
      <c r="P44" s="1016"/>
      <c r="Q44" s="1022"/>
      <c r="R44" s="1023"/>
      <c r="S44" s="1023"/>
      <c r="T44" s="1023"/>
      <c r="U44" s="1023"/>
      <c r="V44" s="1023"/>
      <c r="W44" s="1023"/>
      <c r="X44" s="1023"/>
      <c r="Y44" s="1023"/>
      <c r="Z44" s="1023"/>
      <c r="AA44" s="1023"/>
      <c r="AB44" s="1023"/>
      <c r="AC44" s="1023"/>
      <c r="AD44" s="1023"/>
      <c r="AE44" s="1024"/>
      <c r="AF44" s="1019"/>
      <c r="AG44" s="1020"/>
      <c r="AH44" s="1020"/>
      <c r="AI44" s="1020"/>
      <c r="AJ44" s="1021"/>
      <c r="AK44" s="964"/>
      <c r="AL44" s="955"/>
      <c r="AM44" s="955"/>
      <c r="AN44" s="955"/>
      <c r="AO44" s="955"/>
      <c r="AP44" s="955"/>
      <c r="AQ44" s="955"/>
      <c r="AR44" s="955"/>
      <c r="AS44" s="955"/>
      <c r="AT44" s="955"/>
      <c r="AU44" s="955"/>
      <c r="AV44" s="955"/>
      <c r="AW44" s="955"/>
      <c r="AX44" s="955"/>
      <c r="AY44" s="955"/>
      <c r="AZ44" s="1025"/>
      <c r="BA44" s="1025"/>
      <c r="BB44" s="1025"/>
      <c r="BC44" s="1025"/>
      <c r="BD44" s="1025"/>
      <c r="BE44" s="956"/>
      <c r="BF44" s="956"/>
      <c r="BG44" s="956"/>
      <c r="BH44" s="956"/>
      <c r="BI44" s="957"/>
      <c r="BJ44" s="207"/>
      <c r="BK44" s="207"/>
      <c r="BL44" s="207"/>
      <c r="BM44" s="207"/>
      <c r="BN44" s="207"/>
      <c r="BO44" s="216"/>
      <c r="BP44" s="216"/>
      <c r="BQ44" s="213">
        <v>38</v>
      </c>
      <c r="BR44" s="214"/>
      <c r="BS44" s="976"/>
      <c r="BT44" s="977"/>
      <c r="BU44" s="977"/>
      <c r="BV44" s="977"/>
      <c r="BW44" s="977"/>
      <c r="BX44" s="977"/>
      <c r="BY44" s="977"/>
      <c r="BZ44" s="977"/>
      <c r="CA44" s="977"/>
      <c r="CB44" s="977"/>
      <c r="CC44" s="977"/>
      <c r="CD44" s="977"/>
      <c r="CE44" s="977"/>
      <c r="CF44" s="977"/>
      <c r="CG44" s="998"/>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205"/>
    </row>
    <row r="45" spans="1:131" ht="26.25" customHeight="1" x14ac:dyDescent="0.15">
      <c r="A45" s="213">
        <v>18</v>
      </c>
      <c r="B45" s="1014"/>
      <c r="C45" s="1015"/>
      <c r="D45" s="1015"/>
      <c r="E45" s="1015"/>
      <c r="F45" s="1015"/>
      <c r="G45" s="1015"/>
      <c r="H45" s="1015"/>
      <c r="I45" s="1015"/>
      <c r="J45" s="1015"/>
      <c r="K45" s="1015"/>
      <c r="L45" s="1015"/>
      <c r="M45" s="1015"/>
      <c r="N45" s="1015"/>
      <c r="O45" s="1015"/>
      <c r="P45" s="1016"/>
      <c r="Q45" s="1022"/>
      <c r="R45" s="1023"/>
      <c r="S45" s="1023"/>
      <c r="T45" s="1023"/>
      <c r="U45" s="1023"/>
      <c r="V45" s="1023"/>
      <c r="W45" s="1023"/>
      <c r="X45" s="1023"/>
      <c r="Y45" s="1023"/>
      <c r="Z45" s="1023"/>
      <c r="AA45" s="1023"/>
      <c r="AB45" s="1023"/>
      <c r="AC45" s="1023"/>
      <c r="AD45" s="1023"/>
      <c r="AE45" s="1024"/>
      <c r="AF45" s="1019"/>
      <c r="AG45" s="1020"/>
      <c r="AH45" s="1020"/>
      <c r="AI45" s="1020"/>
      <c r="AJ45" s="1021"/>
      <c r="AK45" s="964"/>
      <c r="AL45" s="955"/>
      <c r="AM45" s="955"/>
      <c r="AN45" s="955"/>
      <c r="AO45" s="955"/>
      <c r="AP45" s="955"/>
      <c r="AQ45" s="955"/>
      <c r="AR45" s="955"/>
      <c r="AS45" s="955"/>
      <c r="AT45" s="955"/>
      <c r="AU45" s="955"/>
      <c r="AV45" s="955"/>
      <c r="AW45" s="955"/>
      <c r="AX45" s="955"/>
      <c r="AY45" s="955"/>
      <c r="AZ45" s="1025"/>
      <c r="BA45" s="1025"/>
      <c r="BB45" s="1025"/>
      <c r="BC45" s="1025"/>
      <c r="BD45" s="1025"/>
      <c r="BE45" s="956"/>
      <c r="BF45" s="956"/>
      <c r="BG45" s="956"/>
      <c r="BH45" s="956"/>
      <c r="BI45" s="957"/>
      <c r="BJ45" s="207"/>
      <c r="BK45" s="207"/>
      <c r="BL45" s="207"/>
      <c r="BM45" s="207"/>
      <c r="BN45" s="207"/>
      <c r="BO45" s="216"/>
      <c r="BP45" s="216"/>
      <c r="BQ45" s="213">
        <v>39</v>
      </c>
      <c r="BR45" s="214"/>
      <c r="BS45" s="976"/>
      <c r="BT45" s="977"/>
      <c r="BU45" s="977"/>
      <c r="BV45" s="977"/>
      <c r="BW45" s="977"/>
      <c r="BX45" s="977"/>
      <c r="BY45" s="977"/>
      <c r="BZ45" s="977"/>
      <c r="CA45" s="977"/>
      <c r="CB45" s="977"/>
      <c r="CC45" s="977"/>
      <c r="CD45" s="977"/>
      <c r="CE45" s="977"/>
      <c r="CF45" s="977"/>
      <c r="CG45" s="998"/>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205"/>
    </row>
    <row r="46" spans="1:131" ht="26.25" customHeight="1" x14ac:dyDescent="0.15">
      <c r="A46" s="213">
        <v>19</v>
      </c>
      <c r="B46" s="1014"/>
      <c r="C46" s="1015"/>
      <c r="D46" s="1015"/>
      <c r="E46" s="1015"/>
      <c r="F46" s="1015"/>
      <c r="G46" s="1015"/>
      <c r="H46" s="1015"/>
      <c r="I46" s="1015"/>
      <c r="J46" s="1015"/>
      <c r="K46" s="1015"/>
      <c r="L46" s="1015"/>
      <c r="M46" s="1015"/>
      <c r="N46" s="1015"/>
      <c r="O46" s="1015"/>
      <c r="P46" s="1016"/>
      <c r="Q46" s="1022"/>
      <c r="R46" s="1023"/>
      <c r="S46" s="1023"/>
      <c r="T46" s="1023"/>
      <c r="U46" s="1023"/>
      <c r="V46" s="1023"/>
      <c r="W46" s="1023"/>
      <c r="X46" s="1023"/>
      <c r="Y46" s="1023"/>
      <c r="Z46" s="1023"/>
      <c r="AA46" s="1023"/>
      <c r="AB46" s="1023"/>
      <c r="AC46" s="1023"/>
      <c r="AD46" s="1023"/>
      <c r="AE46" s="1024"/>
      <c r="AF46" s="1019"/>
      <c r="AG46" s="1020"/>
      <c r="AH46" s="1020"/>
      <c r="AI46" s="1020"/>
      <c r="AJ46" s="1021"/>
      <c r="AK46" s="964"/>
      <c r="AL46" s="955"/>
      <c r="AM46" s="955"/>
      <c r="AN46" s="955"/>
      <c r="AO46" s="955"/>
      <c r="AP46" s="955"/>
      <c r="AQ46" s="955"/>
      <c r="AR46" s="955"/>
      <c r="AS46" s="955"/>
      <c r="AT46" s="955"/>
      <c r="AU46" s="955"/>
      <c r="AV46" s="955"/>
      <c r="AW46" s="955"/>
      <c r="AX46" s="955"/>
      <c r="AY46" s="955"/>
      <c r="AZ46" s="1025"/>
      <c r="BA46" s="1025"/>
      <c r="BB46" s="1025"/>
      <c r="BC46" s="1025"/>
      <c r="BD46" s="1025"/>
      <c r="BE46" s="956"/>
      <c r="BF46" s="956"/>
      <c r="BG46" s="956"/>
      <c r="BH46" s="956"/>
      <c r="BI46" s="957"/>
      <c r="BJ46" s="207"/>
      <c r="BK46" s="207"/>
      <c r="BL46" s="207"/>
      <c r="BM46" s="207"/>
      <c r="BN46" s="207"/>
      <c r="BO46" s="216"/>
      <c r="BP46" s="216"/>
      <c r="BQ46" s="213">
        <v>40</v>
      </c>
      <c r="BR46" s="214"/>
      <c r="BS46" s="976"/>
      <c r="BT46" s="977"/>
      <c r="BU46" s="977"/>
      <c r="BV46" s="977"/>
      <c r="BW46" s="977"/>
      <c r="BX46" s="977"/>
      <c r="BY46" s="977"/>
      <c r="BZ46" s="977"/>
      <c r="CA46" s="977"/>
      <c r="CB46" s="977"/>
      <c r="CC46" s="977"/>
      <c r="CD46" s="977"/>
      <c r="CE46" s="977"/>
      <c r="CF46" s="977"/>
      <c r="CG46" s="998"/>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205"/>
    </row>
    <row r="47" spans="1:131" ht="26.25" customHeight="1" x14ac:dyDescent="0.15">
      <c r="A47" s="213">
        <v>20</v>
      </c>
      <c r="B47" s="1014"/>
      <c r="C47" s="1015"/>
      <c r="D47" s="1015"/>
      <c r="E47" s="1015"/>
      <c r="F47" s="1015"/>
      <c r="G47" s="1015"/>
      <c r="H47" s="1015"/>
      <c r="I47" s="1015"/>
      <c r="J47" s="1015"/>
      <c r="K47" s="1015"/>
      <c r="L47" s="1015"/>
      <c r="M47" s="1015"/>
      <c r="N47" s="1015"/>
      <c r="O47" s="1015"/>
      <c r="P47" s="1016"/>
      <c r="Q47" s="1022"/>
      <c r="R47" s="1023"/>
      <c r="S47" s="1023"/>
      <c r="T47" s="1023"/>
      <c r="U47" s="1023"/>
      <c r="V47" s="1023"/>
      <c r="W47" s="1023"/>
      <c r="X47" s="1023"/>
      <c r="Y47" s="1023"/>
      <c r="Z47" s="1023"/>
      <c r="AA47" s="1023"/>
      <c r="AB47" s="1023"/>
      <c r="AC47" s="1023"/>
      <c r="AD47" s="1023"/>
      <c r="AE47" s="1024"/>
      <c r="AF47" s="1019"/>
      <c r="AG47" s="1020"/>
      <c r="AH47" s="1020"/>
      <c r="AI47" s="1020"/>
      <c r="AJ47" s="1021"/>
      <c r="AK47" s="964"/>
      <c r="AL47" s="955"/>
      <c r="AM47" s="955"/>
      <c r="AN47" s="955"/>
      <c r="AO47" s="955"/>
      <c r="AP47" s="955"/>
      <c r="AQ47" s="955"/>
      <c r="AR47" s="955"/>
      <c r="AS47" s="955"/>
      <c r="AT47" s="955"/>
      <c r="AU47" s="955"/>
      <c r="AV47" s="955"/>
      <c r="AW47" s="955"/>
      <c r="AX47" s="955"/>
      <c r="AY47" s="955"/>
      <c r="AZ47" s="1025"/>
      <c r="BA47" s="1025"/>
      <c r="BB47" s="1025"/>
      <c r="BC47" s="1025"/>
      <c r="BD47" s="1025"/>
      <c r="BE47" s="956"/>
      <c r="BF47" s="956"/>
      <c r="BG47" s="956"/>
      <c r="BH47" s="956"/>
      <c r="BI47" s="957"/>
      <c r="BJ47" s="207"/>
      <c r="BK47" s="207"/>
      <c r="BL47" s="207"/>
      <c r="BM47" s="207"/>
      <c r="BN47" s="207"/>
      <c r="BO47" s="216"/>
      <c r="BP47" s="216"/>
      <c r="BQ47" s="213">
        <v>41</v>
      </c>
      <c r="BR47" s="214"/>
      <c r="BS47" s="976"/>
      <c r="BT47" s="977"/>
      <c r="BU47" s="977"/>
      <c r="BV47" s="977"/>
      <c r="BW47" s="977"/>
      <c r="BX47" s="977"/>
      <c r="BY47" s="977"/>
      <c r="BZ47" s="977"/>
      <c r="CA47" s="977"/>
      <c r="CB47" s="977"/>
      <c r="CC47" s="977"/>
      <c r="CD47" s="977"/>
      <c r="CE47" s="977"/>
      <c r="CF47" s="977"/>
      <c r="CG47" s="998"/>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205"/>
    </row>
    <row r="48" spans="1:131" ht="26.25" customHeight="1" x14ac:dyDescent="0.15">
      <c r="A48" s="213">
        <v>21</v>
      </c>
      <c r="B48" s="1014"/>
      <c r="C48" s="1015"/>
      <c r="D48" s="1015"/>
      <c r="E48" s="1015"/>
      <c r="F48" s="1015"/>
      <c r="G48" s="1015"/>
      <c r="H48" s="1015"/>
      <c r="I48" s="1015"/>
      <c r="J48" s="1015"/>
      <c r="K48" s="1015"/>
      <c r="L48" s="1015"/>
      <c r="M48" s="1015"/>
      <c r="N48" s="1015"/>
      <c r="O48" s="1015"/>
      <c r="P48" s="1016"/>
      <c r="Q48" s="1022"/>
      <c r="R48" s="1023"/>
      <c r="S48" s="1023"/>
      <c r="T48" s="1023"/>
      <c r="U48" s="1023"/>
      <c r="V48" s="1023"/>
      <c r="W48" s="1023"/>
      <c r="X48" s="1023"/>
      <c r="Y48" s="1023"/>
      <c r="Z48" s="1023"/>
      <c r="AA48" s="1023"/>
      <c r="AB48" s="1023"/>
      <c r="AC48" s="1023"/>
      <c r="AD48" s="1023"/>
      <c r="AE48" s="1024"/>
      <c r="AF48" s="1019"/>
      <c r="AG48" s="1020"/>
      <c r="AH48" s="1020"/>
      <c r="AI48" s="1020"/>
      <c r="AJ48" s="1021"/>
      <c r="AK48" s="964"/>
      <c r="AL48" s="955"/>
      <c r="AM48" s="955"/>
      <c r="AN48" s="955"/>
      <c r="AO48" s="955"/>
      <c r="AP48" s="955"/>
      <c r="AQ48" s="955"/>
      <c r="AR48" s="955"/>
      <c r="AS48" s="955"/>
      <c r="AT48" s="955"/>
      <c r="AU48" s="955"/>
      <c r="AV48" s="955"/>
      <c r="AW48" s="955"/>
      <c r="AX48" s="955"/>
      <c r="AY48" s="955"/>
      <c r="AZ48" s="1025"/>
      <c r="BA48" s="1025"/>
      <c r="BB48" s="1025"/>
      <c r="BC48" s="1025"/>
      <c r="BD48" s="1025"/>
      <c r="BE48" s="956"/>
      <c r="BF48" s="956"/>
      <c r="BG48" s="956"/>
      <c r="BH48" s="956"/>
      <c r="BI48" s="957"/>
      <c r="BJ48" s="207"/>
      <c r="BK48" s="207"/>
      <c r="BL48" s="207"/>
      <c r="BM48" s="207"/>
      <c r="BN48" s="207"/>
      <c r="BO48" s="216"/>
      <c r="BP48" s="216"/>
      <c r="BQ48" s="213">
        <v>42</v>
      </c>
      <c r="BR48" s="214"/>
      <c r="BS48" s="976"/>
      <c r="BT48" s="977"/>
      <c r="BU48" s="977"/>
      <c r="BV48" s="977"/>
      <c r="BW48" s="977"/>
      <c r="BX48" s="977"/>
      <c r="BY48" s="977"/>
      <c r="BZ48" s="977"/>
      <c r="CA48" s="977"/>
      <c r="CB48" s="977"/>
      <c r="CC48" s="977"/>
      <c r="CD48" s="977"/>
      <c r="CE48" s="977"/>
      <c r="CF48" s="977"/>
      <c r="CG48" s="998"/>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205"/>
    </row>
    <row r="49" spans="1:131" ht="26.25" customHeight="1" x14ac:dyDescent="0.15">
      <c r="A49" s="213">
        <v>22</v>
      </c>
      <c r="B49" s="1014"/>
      <c r="C49" s="1015"/>
      <c r="D49" s="1015"/>
      <c r="E49" s="1015"/>
      <c r="F49" s="1015"/>
      <c r="G49" s="1015"/>
      <c r="H49" s="1015"/>
      <c r="I49" s="1015"/>
      <c r="J49" s="1015"/>
      <c r="K49" s="1015"/>
      <c r="L49" s="1015"/>
      <c r="M49" s="1015"/>
      <c r="N49" s="1015"/>
      <c r="O49" s="1015"/>
      <c r="P49" s="1016"/>
      <c r="Q49" s="1022"/>
      <c r="R49" s="1023"/>
      <c r="S49" s="1023"/>
      <c r="T49" s="1023"/>
      <c r="U49" s="1023"/>
      <c r="V49" s="1023"/>
      <c r="W49" s="1023"/>
      <c r="X49" s="1023"/>
      <c r="Y49" s="1023"/>
      <c r="Z49" s="1023"/>
      <c r="AA49" s="1023"/>
      <c r="AB49" s="1023"/>
      <c r="AC49" s="1023"/>
      <c r="AD49" s="1023"/>
      <c r="AE49" s="1024"/>
      <c r="AF49" s="1019"/>
      <c r="AG49" s="1020"/>
      <c r="AH49" s="1020"/>
      <c r="AI49" s="1020"/>
      <c r="AJ49" s="1021"/>
      <c r="AK49" s="964"/>
      <c r="AL49" s="955"/>
      <c r="AM49" s="955"/>
      <c r="AN49" s="955"/>
      <c r="AO49" s="955"/>
      <c r="AP49" s="955"/>
      <c r="AQ49" s="955"/>
      <c r="AR49" s="955"/>
      <c r="AS49" s="955"/>
      <c r="AT49" s="955"/>
      <c r="AU49" s="955"/>
      <c r="AV49" s="955"/>
      <c r="AW49" s="955"/>
      <c r="AX49" s="955"/>
      <c r="AY49" s="955"/>
      <c r="AZ49" s="1025"/>
      <c r="BA49" s="1025"/>
      <c r="BB49" s="1025"/>
      <c r="BC49" s="1025"/>
      <c r="BD49" s="1025"/>
      <c r="BE49" s="956"/>
      <c r="BF49" s="956"/>
      <c r="BG49" s="956"/>
      <c r="BH49" s="956"/>
      <c r="BI49" s="957"/>
      <c r="BJ49" s="207"/>
      <c r="BK49" s="207"/>
      <c r="BL49" s="207"/>
      <c r="BM49" s="207"/>
      <c r="BN49" s="207"/>
      <c r="BO49" s="216"/>
      <c r="BP49" s="216"/>
      <c r="BQ49" s="213">
        <v>43</v>
      </c>
      <c r="BR49" s="214"/>
      <c r="BS49" s="976"/>
      <c r="BT49" s="977"/>
      <c r="BU49" s="977"/>
      <c r="BV49" s="977"/>
      <c r="BW49" s="977"/>
      <c r="BX49" s="977"/>
      <c r="BY49" s="977"/>
      <c r="BZ49" s="977"/>
      <c r="CA49" s="977"/>
      <c r="CB49" s="977"/>
      <c r="CC49" s="977"/>
      <c r="CD49" s="977"/>
      <c r="CE49" s="977"/>
      <c r="CF49" s="977"/>
      <c r="CG49" s="998"/>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205"/>
    </row>
    <row r="50" spans="1:131" ht="26.25" customHeight="1" x14ac:dyDescent="0.15">
      <c r="A50" s="213">
        <v>23</v>
      </c>
      <c r="B50" s="1014"/>
      <c r="C50" s="1015"/>
      <c r="D50" s="1015"/>
      <c r="E50" s="1015"/>
      <c r="F50" s="1015"/>
      <c r="G50" s="1015"/>
      <c r="H50" s="1015"/>
      <c r="I50" s="1015"/>
      <c r="J50" s="1015"/>
      <c r="K50" s="1015"/>
      <c r="L50" s="1015"/>
      <c r="M50" s="1015"/>
      <c r="N50" s="1015"/>
      <c r="O50" s="1015"/>
      <c r="P50" s="1016"/>
      <c r="Q50" s="1017"/>
      <c r="R50" s="1009"/>
      <c r="S50" s="1009"/>
      <c r="T50" s="1009"/>
      <c r="U50" s="1009"/>
      <c r="V50" s="1009"/>
      <c r="W50" s="1009"/>
      <c r="X50" s="1009"/>
      <c r="Y50" s="1009"/>
      <c r="Z50" s="1009"/>
      <c r="AA50" s="1009"/>
      <c r="AB50" s="1009"/>
      <c r="AC50" s="1009"/>
      <c r="AD50" s="1009"/>
      <c r="AE50" s="1018"/>
      <c r="AF50" s="1019"/>
      <c r="AG50" s="1020"/>
      <c r="AH50" s="1020"/>
      <c r="AI50" s="1020"/>
      <c r="AJ50" s="1021"/>
      <c r="AK50" s="1008"/>
      <c r="AL50" s="1009"/>
      <c r="AM50" s="1009"/>
      <c r="AN50" s="1009"/>
      <c r="AO50" s="1009"/>
      <c r="AP50" s="1009"/>
      <c r="AQ50" s="1009"/>
      <c r="AR50" s="1009"/>
      <c r="AS50" s="1009"/>
      <c r="AT50" s="1009"/>
      <c r="AU50" s="1009"/>
      <c r="AV50" s="1009"/>
      <c r="AW50" s="1009"/>
      <c r="AX50" s="1009"/>
      <c r="AY50" s="1009"/>
      <c r="AZ50" s="1010"/>
      <c r="BA50" s="1010"/>
      <c r="BB50" s="1010"/>
      <c r="BC50" s="1010"/>
      <c r="BD50" s="1010"/>
      <c r="BE50" s="956"/>
      <c r="BF50" s="956"/>
      <c r="BG50" s="956"/>
      <c r="BH50" s="956"/>
      <c r="BI50" s="957"/>
      <c r="BJ50" s="207"/>
      <c r="BK50" s="207"/>
      <c r="BL50" s="207"/>
      <c r="BM50" s="207"/>
      <c r="BN50" s="207"/>
      <c r="BO50" s="216"/>
      <c r="BP50" s="216"/>
      <c r="BQ50" s="213">
        <v>44</v>
      </c>
      <c r="BR50" s="214"/>
      <c r="BS50" s="976"/>
      <c r="BT50" s="977"/>
      <c r="BU50" s="977"/>
      <c r="BV50" s="977"/>
      <c r="BW50" s="977"/>
      <c r="BX50" s="977"/>
      <c r="BY50" s="977"/>
      <c r="BZ50" s="977"/>
      <c r="CA50" s="977"/>
      <c r="CB50" s="977"/>
      <c r="CC50" s="977"/>
      <c r="CD50" s="977"/>
      <c r="CE50" s="977"/>
      <c r="CF50" s="977"/>
      <c r="CG50" s="998"/>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205"/>
    </row>
    <row r="51" spans="1:131" ht="26.25" customHeight="1" x14ac:dyDescent="0.15">
      <c r="A51" s="213">
        <v>24</v>
      </c>
      <c r="B51" s="1014"/>
      <c r="C51" s="1015"/>
      <c r="D51" s="1015"/>
      <c r="E51" s="1015"/>
      <c r="F51" s="1015"/>
      <c r="G51" s="1015"/>
      <c r="H51" s="1015"/>
      <c r="I51" s="1015"/>
      <c r="J51" s="1015"/>
      <c r="K51" s="1015"/>
      <c r="L51" s="1015"/>
      <c r="M51" s="1015"/>
      <c r="N51" s="1015"/>
      <c r="O51" s="1015"/>
      <c r="P51" s="1016"/>
      <c r="Q51" s="1017"/>
      <c r="R51" s="1009"/>
      <c r="S51" s="1009"/>
      <c r="T51" s="1009"/>
      <c r="U51" s="1009"/>
      <c r="V51" s="1009"/>
      <c r="W51" s="1009"/>
      <c r="X51" s="1009"/>
      <c r="Y51" s="1009"/>
      <c r="Z51" s="1009"/>
      <c r="AA51" s="1009"/>
      <c r="AB51" s="1009"/>
      <c r="AC51" s="1009"/>
      <c r="AD51" s="1009"/>
      <c r="AE51" s="1018"/>
      <c r="AF51" s="1019"/>
      <c r="AG51" s="1020"/>
      <c r="AH51" s="1020"/>
      <c r="AI51" s="1020"/>
      <c r="AJ51" s="1021"/>
      <c r="AK51" s="1008"/>
      <c r="AL51" s="1009"/>
      <c r="AM51" s="1009"/>
      <c r="AN51" s="1009"/>
      <c r="AO51" s="1009"/>
      <c r="AP51" s="1009"/>
      <c r="AQ51" s="1009"/>
      <c r="AR51" s="1009"/>
      <c r="AS51" s="1009"/>
      <c r="AT51" s="1009"/>
      <c r="AU51" s="1009"/>
      <c r="AV51" s="1009"/>
      <c r="AW51" s="1009"/>
      <c r="AX51" s="1009"/>
      <c r="AY51" s="1009"/>
      <c r="AZ51" s="1010"/>
      <c r="BA51" s="1010"/>
      <c r="BB51" s="1010"/>
      <c r="BC51" s="1010"/>
      <c r="BD51" s="1010"/>
      <c r="BE51" s="956"/>
      <c r="BF51" s="956"/>
      <c r="BG51" s="956"/>
      <c r="BH51" s="956"/>
      <c r="BI51" s="957"/>
      <c r="BJ51" s="207"/>
      <c r="BK51" s="207"/>
      <c r="BL51" s="207"/>
      <c r="BM51" s="207"/>
      <c r="BN51" s="207"/>
      <c r="BO51" s="216"/>
      <c r="BP51" s="216"/>
      <c r="BQ51" s="213">
        <v>45</v>
      </c>
      <c r="BR51" s="214"/>
      <c r="BS51" s="976"/>
      <c r="BT51" s="977"/>
      <c r="BU51" s="977"/>
      <c r="BV51" s="977"/>
      <c r="BW51" s="977"/>
      <c r="BX51" s="977"/>
      <c r="BY51" s="977"/>
      <c r="BZ51" s="977"/>
      <c r="CA51" s="977"/>
      <c r="CB51" s="977"/>
      <c r="CC51" s="977"/>
      <c r="CD51" s="977"/>
      <c r="CE51" s="977"/>
      <c r="CF51" s="977"/>
      <c r="CG51" s="998"/>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205"/>
    </row>
    <row r="52" spans="1:131" ht="26.25" customHeight="1" x14ac:dyDescent="0.15">
      <c r="A52" s="213">
        <v>25</v>
      </c>
      <c r="B52" s="1014"/>
      <c r="C52" s="1015"/>
      <c r="D52" s="1015"/>
      <c r="E52" s="1015"/>
      <c r="F52" s="1015"/>
      <c r="G52" s="1015"/>
      <c r="H52" s="1015"/>
      <c r="I52" s="1015"/>
      <c r="J52" s="1015"/>
      <c r="K52" s="1015"/>
      <c r="L52" s="1015"/>
      <c r="M52" s="1015"/>
      <c r="N52" s="1015"/>
      <c r="O52" s="1015"/>
      <c r="P52" s="1016"/>
      <c r="Q52" s="1017"/>
      <c r="R52" s="1009"/>
      <c r="S52" s="1009"/>
      <c r="T52" s="1009"/>
      <c r="U52" s="1009"/>
      <c r="V52" s="1009"/>
      <c r="W52" s="1009"/>
      <c r="X52" s="1009"/>
      <c r="Y52" s="1009"/>
      <c r="Z52" s="1009"/>
      <c r="AA52" s="1009"/>
      <c r="AB52" s="1009"/>
      <c r="AC52" s="1009"/>
      <c r="AD52" s="1009"/>
      <c r="AE52" s="1018"/>
      <c r="AF52" s="1019"/>
      <c r="AG52" s="1020"/>
      <c r="AH52" s="1020"/>
      <c r="AI52" s="1020"/>
      <c r="AJ52" s="1021"/>
      <c r="AK52" s="1008"/>
      <c r="AL52" s="1009"/>
      <c r="AM52" s="1009"/>
      <c r="AN52" s="1009"/>
      <c r="AO52" s="1009"/>
      <c r="AP52" s="1009"/>
      <c r="AQ52" s="1009"/>
      <c r="AR52" s="1009"/>
      <c r="AS52" s="1009"/>
      <c r="AT52" s="1009"/>
      <c r="AU52" s="1009"/>
      <c r="AV52" s="1009"/>
      <c r="AW52" s="1009"/>
      <c r="AX52" s="1009"/>
      <c r="AY52" s="1009"/>
      <c r="AZ52" s="1010"/>
      <c r="BA52" s="1010"/>
      <c r="BB52" s="1010"/>
      <c r="BC52" s="1010"/>
      <c r="BD52" s="1010"/>
      <c r="BE52" s="956"/>
      <c r="BF52" s="956"/>
      <c r="BG52" s="956"/>
      <c r="BH52" s="956"/>
      <c r="BI52" s="957"/>
      <c r="BJ52" s="207"/>
      <c r="BK52" s="207"/>
      <c r="BL52" s="207"/>
      <c r="BM52" s="207"/>
      <c r="BN52" s="207"/>
      <c r="BO52" s="216"/>
      <c r="BP52" s="216"/>
      <c r="BQ52" s="213">
        <v>46</v>
      </c>
      <c r="BR52" s="214"/>
      <c r="BS52" s="976"/>
      <c r="BT52" s="977"/>
      <c r="BU52" s="977"/>
      <c r="BV52" s="977"/>
      <c r="BW52" s="977"/>
      <c r="BX52" s="977"/>
      <c r="BY52" s="977"/>
      <c r="BZ52" s="977"/>
      <c r="CA52" s="977"/>
      <c r="CB52" s="977"/>
      <c r="CC52" s="977"/>
      <c r="CD52" s="977"/>
      <c r="CE52" s="977"/>
      <c r="CF52" s="977"/>
      <c r="CG52" s="998"/>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205"/>
    </row>
    <row r="53" spans="1:131" ht="26.25" customHeight="1" x14ac:dyDescent="0.15">
      <c r="A53" s="213">
        <v>26</v>
      </c>
      <c r="B53" s="1014"/>
      <c r="C53" s="1015"/>
      <c r="D53" s="1015"/>
      <c r="E53" s="1015"/>
      <c r="F53" s="1015"/>
      <c r="G53" s="1015"/>
      <c r="H53" s="1015"/>
      <c r="I53" s="1015"/>
      <c r="J53" s="1015"/>
      <c r="K53" s="1015"/>
      <c r="L53" s="1015"/>
      <c r="M53" s="1015"/>
      <c r="N53" s="1015"/>
      <c r="O53" s="1015"/>
      <c r="P53" s="1016"/>
      <c r="Q53" s="1017"/>
      <c r="R53" s="1009"/>
      <c r="S53" s="1009"/>
      <c r="T53" s="1009"/>
      <c r="U53" s="1009"/>
      <c r="V53" s="1009"/>
      <c r="W53" s="1009"/>
      <c r="X53" s="1009"/>
      <c r="Y53" s="1009"/>
      <c r="Z53" s="1009"/>
      <c r="AA53" s="1009"/>
      <c r="AB53" s="1009"/>
      <c r="AC53" s="1009"/>
      <c r="AD53" s="1009"/>
      <c r="AE53" s="1018"/>
      <c r="AF53" s="1019"/>
      <c r="AG53" s="1020"/>
      <c r="AH53" s="1020"/>
      <c r="AI53" s="1020"/>
      <c r="AJ53" s="1021"/>
      <c r="AK53" s="1008"/>
      <c r="AL53" s="1009"/>
      <c r="AM53" s="1009"/>
      <c r="AN53" s="1009"/>
      <c r="AO53" s="1009"/>
      <c r="AP53" s="1009"/>
      <c r="AQ53" s="1009"/>
      <c r="AR53" s="1009"/>
      <c r="AS53" s="1009"/>
      <c r="AT53" s="1009"/>
      <c r="AU53" s="1009"/>
      <c r="AV53" s="1009"/>
      <c r="AW53" s="1009"/>
      <c r="AX53" s="1009"/>
      <c r="AY53" s="1009"/>
      <c r="AZ53" s="1010"/>
      <c r="BA53" s="1010"/>
      <c r="BB53" s="1010"/>
      <c r="BC53" s="1010"/>
      <c r="BD53" s="1010"/>
      <c r="BE53" s="956"/>
      <c r="BF53" s="956"/>
      <c r="BG53" s="956"/>
      <c r="BH53" s="956"/>
      <c r="BI53" s="957"/>
      <c r="BJ53" s="207"/>
      <c r="BK53" s="207"/>
      <c r="BL53" s="207"/>
      <c r="BM53" s="207"/>
      <c r="BN53" s="207"/>
      <c r="BO53" s="216"/>
      <c r="BP53" s="216"/>
      <c r="BQ53" s="213">
        <v>47</v>
      </c>
      <c r="BR53" s="214"/>
      <c r="BS53" s="976"/>
      <c r="BT53" s="977"/>
      <c r="BU53" s="977"/>
      <c r="BV53" s="977"/>
      <c r="BW53" s="977"/>
      <c r="BX53" s="977"/>
      <c r="BY53" s="977"/>
      <c r="BZ53" s="977"/>
      <c r="CA53" s="977"/>
      <c r="CB53" s="977"/>
      <c r="CC53" s="977"/>
      <c r="CD53" s="977"/>
      <c r="CE53" s="977"/>
      <c r="CF53" s="977"/>
      <c r="CG53" s="998"/>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205"/>
    </row>
    <row r="54" spans="1:131" ht="26.25" customHeight="1" x14ac:dyDescent="0.15">
      <c r="A54" s="213">
        <v>27</v>
      </c>
      <c r="B54" s="1014"/>
      <c r="C54" s="1015"/>
      <c r="D54" s="1015"/>
      <c r="E54" s="1015"/>
      <c r="F54" s="1015"/>
      <c r="G54" s="1015"/>
      <c r="H54" s="1015"/>
      <c r="I54" s="1015"/>
      <c r="J54" s="1015"/>
      <c r="K54" s="1015"/>
      <c r="L54" s="1015"/>
      <c r="M54" s="1015"/>
      <c r="N54" s="1015"/>
      <c r="O54" s="1015"/>
      <c r="P54" s="1016"/>
      <c r="Q54" s="1017"/>
      <c r="R54" s="1009"/>
      <c r="S54" s="1009"/>
      <c r="T54" s="1009"/>
      <c r="U54" s="1009"/>
      <c r="V54" s="1009"/>
      <c r="W54" s="1009"/>
      <c r="X54" s="1009"/>
      <c r="Y54" s="1009"/>
      <c r="Z54" s="1009"/>
      <c r="AA54" s="1009"/>
      <c r="AB54" s="1009"/>
      <c r="AC54" s="1009"/>
      <c r="AD54" s="1009"/>
      <c r="AE54" s="1018"/>
      <c r="AF54" s="1019"/>
      <c r="AG54" s="1020"/>
      <c r="AH54" s="1020"/>
      <c r="AI54" s="1020"/>
      <c r="AJ54" s="1021"/>
      <c r="AK54" s="1008"/>
      <c r="AL54" s="1009"/>
      <c r="AM54" s="1009"/>
      <c r="AN54" s="1009"/>
      <c r="AO54" s="1009"/>
      <c r="AP54" s="1009"/>
      <c r="AQ54" s="1009"/>
      <c r="AR54" s="1009"/>
      <c r="AS54" s="1009"/>
      <c r="AT54" s="1009"/>
      <c r="AU54" s="1009"/>
      <c r="AV54" s="1009"/>
      <c r="AW54" s="1009"/>
      <c r="AX54" s="1009"/>
      <c r="AY54" s="1009"/>
      <c r="AZ54" s="1010"/>
      <c r="BA54" s="1010"/>
      <c r="BB54" s="1010"/>
      <c r="BC54" s="1010"/>
      <c r="BD54" s="1010"/>
      <c r="BE54" s="956"/>
      <c r="BF54" s="956"/>
      <c r="BG54" s="956"/>
      <c r="BH54" s="956"/>
      <c r="BI54" s="957"/>
      <c r="BJ54" s="207"/>
      <c r="BK54" s="207"/>
      <c r="BL54" s="207"/>
      <c r="BM54" s="207"/>
      <c r="BN54" s="207"/>
      <c r="BO54" s="216"/>
      <c r="BP54" s="216"/>
      <c r="BQ54" s="213">
        <v>48</v>
      </c>
      <c r="BR54" s="214"/>
      <c r="BS54" s="976"/>
      <c r="BT54" s="977"/>
      <c r="BU54" s="977"/>
      <c r="BV54" s="977"/>
      <c r="BW54" s="977"/>
      <c r="BX54" s="977"/>
      <c r="BY54" s="977"/>
      <c r="BZ54" s="977"/>
      <c r="CA54" s="977"/>
      <c r="CB54" s="977"/>
      <c r="CC54" s="977"/>
      <c r="CD54" s="977"/>
      <c r="CE54" s="977"/>
      <c r="CF54" s="977"/>
      <c r="CG54" s="998"/>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205"/>
    </row>
    <row r="55" spans="1:131" ht="26.25" customHeight="1" x14ac:dyDescent="0.15">
      <c r="A55" s="213">
        <v>28</v>
      </c>
      <c r="B55" s="1014"/>
      <c r="C55" s="1015"/>
      <c r="D55" s="1015"/>
      <c r="E55" s="1015"/>
      <c r="F55" s="1015"/>
      <c r="G55" s="1015"/>
      <c r="H55" s="1015"/>
      <c r="I55" s="1015"/>
      <c r="J55" s="1015"/>
      <c r="K55" s="1015"/>
      <c r="L55" s="1015"/>
      <c r="M55" s="1015"/>
      <c r="N55" s="1015"/>
      <c r="O55" s="1015"/>
      <c r="P55" s="1016"/>
      <c r="Q55" s="1017"/>
      <c r="R55" s="1009"/>
      <c r="S55" s="1009"/>
      <c r="T55" s="1009"/>
      <c r="U55" s="1009"/>
      <c r="V55" s="1009"/>
      <c r="W55" s="1009"/>
      <c r="X55" s="1009"/>
      <c r="Y55" s="1009"/>
      <c r="Z55" s="1009"/>
      <c r="AA55" s="1009"/>
      <c r="AB55" s="1009"/>
      <c r="AC55" s="1009"/>
      <c r="AD55" s="1009"/>
      <c r="AE55" s="1018"/>
      <c r="AF55" s="1019"/>
      <c r="AG55" s="1020"/>
      <c r="AH55" s="1020"/>
      <c r="AI55" s="1020"/>
      <c r="AJ55" s="1021"/>
      <c r="AK55" s="1008"/>
      <c r="AL55" s="1009"/>
      <c r="AM55" s="1009"/>
      <c r="AN55" s="1009"/>
      <c r="AO55" s="1009"/>
      <c r="AP55" s="1009"/>
      <c r="AQ55" s="1009"/>
      <c r="AR55" s="1009"/>
      <c r="AS55" s="1009"/>
      <c r="AT55" s="1009"/>
      <c r="AU55" s="1009"/>
      <c r="AV55" s="1009"/>
      <c r="AW55" s="1009"/>
      <c r="AX55" s="1009"/>
      <c r="AY55" s="1009"/>
      <c r="AZ55" s="1010"/>
      <c r="BA55" s="1010"/>
      <c r="BB55" s="1010"/>
      <c r="BC55" s="1010"/>
      <c r="BD55" s="1010"/>
      <c r="BE55" s="956"/>
      <c r="BF55" s="956"/>
      <c r="BG55" s="956"/>
      <c r="BH55" s="956"/>
      <c r="BI55" s="957"/>
      <c r="BJ55" s="207"/>
      <c r="BK55" s="207"/>
      <c r="BL55" s="207"/>
      <c r="BM55" s="207"/>
      <c r="BN55" s="207"/>
      <c r="BO55" s="216"/>
      <c r="BP55" s="216"/>
      <c r="BQ55" s="213">
        <v>49</v>
      </c>
      <c r="BR55" s="214"/>
      <c r="BS55" s="976"/>
      <c r="BT55" s="977"/>
      <c r="BU55" s="977"/>
      <c r="BV55" s="977"/>
      <c r="BW55" s="977"/>
      <c r="BX55" s="977"/>
      <c r="BY55" s="977"/>
      <c r="BZ55" s="977"/>
      <c r="CA55" s="977"/>
      <c r="CB55" s="977"/>
      <c r="CC55" s="977"/>
      <c r="CD55" s="977"/>
      <c r="CE55" s="977"/>
      <c r="CF55" s="977"/>
      <c r="CG55" s="998"/>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205"/>
    </row>
    <row r="56" spans="1:131" ht="26.25" customHeight="1" x14ac:dyDescent="0.15">
      <c r="A56" s="213">
        <v>29</v>
      </c>
      <c r="B56" s="1014"/>
      <c r="C56" s="1015"/>
      <c r="D56" s="1015"/>
      <c r="E56" s="1015"/>
      <c r="F56" s="1015"/>
      <c r="G56" s="1015"/>
      <c r="H56" s="1015"/>
      <c r="I56" s="1015"/>
      <c r="J56" s="1015"/>
      <c r="K56" s="1015"/>
      <c r="L56" s="1015"/>
      <c r="M56" s="1015"/>
      <c r="N56" s="1015"/>
      <c r="O56" s="1015"/>
      <c r="P56" s="1016"/>
      <c r="Q56" s="1017"/>
      <c r="R56" s="1009"/>
      <c r="S56" s="1009"/>
      <c r="T56" s="1009"/>
      <c r="U56" s="1009"/>
      <c r="V56" s="1009"/>
      <c r="W56" s="1009"/>
      <c r="X56" s="1009"/>
      <c r="Y56" s="1009"/>
      <c r="Z56" s="1009"/>
      <c r="AA56" s="1009"/>
      <c r="AB56" s="1009"/>
      <c r="AC56" s="1009"/>
      <c r="AD56" s="1009"/>
      <c r="AE56" s="1018"/>
      <c r="AF56" s="1019"/>
      <c r="AG56" s="1020"/>
      <c r="AH56" s="1020"/>
      <c r="AI56" s="1020"/>
      <c r="AJ56" s="1021"/>
      <c r="AK56" s="1008"/>
      <c r="AL56" s="1009"/>
      <c r="AM56" s="1009"/>
      <c r="AN56" s="1009"/>
      <c r="AO56" s="1009"/>
      <c r="AP56" s="1009"/>
      <c r="AQ56" s="1009"/>
      <c r="AR56" s="1009"/>
      <c r="AS56" s="1009"/>
      <c r="AT56" s="1009"/>
      <c r="AU56" s="1009"/>
      <c r="AV56" s="1009"/>
      <c r="AW56" s="1009"/>
      <c r="AX56" s="1009"/>
      <c r="AY56" s="1009"/>
      <c r="AZ56" s="1010"/>
      <c r="BA56" s="1010"/>
      <c r="BB56" s="1010"/>
      <c r="BC56" s="1010"/>
      <c r="BD56" s="1010"/>
      <c r="BE56" s="956"/>
      <c r="BF56" s="956"/>
      <c r="BG56" s="956"/>
      <c r="BH56" s="956"/>
      <c r="BI56" s="957"/>
      <c r="BJ56" s="207"/>
      <c r="BK56" s="207"/>
      <c r="BL56" s="207"/>
      <c r="BM56" s="207"/>
      <c r="BN56" s="207"/>
      <c r="BO56" s="216"/>
      <c r="BP56" s="216"/>
      <c r="BQ56" s="213">
        <v>50</v>
      </c>
      <c r="BR56" s="214"/>
      <c r="BS56" s="976"/>
      <c r="BT56" s="977"/>
      <c r="BU56" s="977"/>
      <c r="BV56" s="977"/>
      <c r="BW56" s="977"/>
      <c r="BX56" s="977"/>
      <c r="BY56" s="977"/>
      <c r="BZ56" s="977"/>
      <c r="CA56" s="977"/>
      <c r="CB56" s="977"/>
      <c r="CC56" s="977"/>
      <c r="CD56" s="977"/>
      <c r="CE56" s="977"/>
      <c r="CF56" s="977"/>
      <c r="CG56" s="998"/>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205"/>
    </row>
    <row r="57" spans="1:131" ht="26.25" customHeight="1" x14ac:dyDescent="0.15">
      <c r="A57" s="213">
        <v>30</v>
      </c>
      <c r="B57" s="1014"/>
      <c r="C57" s="1015"/>
      <c r="D57" s="1015"/>
      <c r="E57" s="1015"/>
      <c r="F57" s="1015"/>
      <c r="G57" s="1015"/>
      <c r="H57" s="1015"/>
      <c r="I57" s="1015"/>
      <c r="J57" s="1015"/>
      <c r="K57" s="1015"/>
      <c r="L57" s="1015"/>
      <c r="M57" s="1015"/>
      <c r="N57" s="1015"/>
      <c r="O57" s="1015"/>
      <c r="P57" s="1016"/>
      <c r="Q57" s="1017"/>
      <c r="R57" s="1009"/>
      <c r="S57" s="1009"/>
      <c r="T57" s="1009"/>
      <c r="U57" s="1009"/>
      <c r="V57" s="1009"/>
      <c r="W57" s="1009"/>
      <c r="X57" s="1009"/>
      <c r="Y57" s="1009"/>
      <c r="Z57" s="1009"/>
      <c r="AA57" s="1009"/>
      <c r="AB57" s="1009"/>
      <c r="AC57" s="1009"/>
      <c r="AD57" s="1009"/>
      <c r="AE57" s="1018"/>
      <c r="AF57" s="1019"/>
      <c r="AG57" s="1020"/>
      <c r="AH57" s="1020"/>
      <c r="AI57" s="1020"/>
      <c r="AJ57" s="1021"/>
      <c r="AK57" s="1008"/>
      <c r="AL57" s="1009"/>
      <c r="AM57" s="1009"/>
      <c r="AN57" s="1009"/>
      <c r="AO57" s="1009"/>
      <c r="AP57" s="1009"/>
      <c r="AQ57" s="1009"/>
      <c r="AR57" s="1009"/>
      <c r="AS57" s="1009"/>
      <c r="AT57" s="1009"/>
      <c r="AU57" s="1009"/>
      <c r="AV57" s="1009"/>
      <c r="AW57" s="1009"/>
      <c r="AX57" s="1009"/>
      <c r="AY57" s="1009"/>
      <c r="AZ57" s="1010"/>
      <c r="BA57" s="1010"/>
      <c r="BB57" s="1010"/>
      <c r="BC57" s="1010"/>
      <c r="BD57" s="1010"/>
      <c r="BE57" s="956"/>
      <c r="BF57" s="956"/>
      <c r="BG57" s="956"/>
      <c r="BH57" s="956"/>
      <c r="BI57" s="957"/>
      <c r="BJ57" s="207"/>
      <c r="BK57" s="207"/>
      <c r="BL57" s="207"/>
      <c r="BM57" s="207"/>
      <c r="BN57" s="207"/>
      <c r="BO57" s="216"/>
      <c r="BP57" s="216"/>
      <c r="BQ57" s="213">
        <v>51</v>
      </c>
      <c r="BR57" s="214"/>
      <c r="BS57" s="976"/>
      <c r="BT57" s="977"/>
      <c r="BU57" s="977"/>
      <c r="BV57" s="977"/>
      <c r="BW57" s="977"/>
      <c r="BX57" s="977"/>
      <c r="BY57" s="977"/>
      <c r="BZ57" s="977"/>
      <c r="CA57" s="977"/>
      <c r="CB57" s="977"/>
      <c r="CC57" s="977"/>
      <c r="CD57" s="977"/>
      <c r="CE57" s="977"/>
      <c r="CF57" s="977"/>
      <c r="CG57" s="998"/>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205"/>
    </row>
    <row r="58" spans="1:131" ht="26.25" customHeight="1" x14ac:dyDescent="0.15">
      <c r="A58" s="213">
        <v>31</v>
      </c>
      <c r="B58" s="1014"/>
      <c r="C58" s="1015"/>
      <c r="D58" s="1015"/>
      <c r="E58" s="1015"/>
      <c r="F58" s="1015"/>
      <c r="G58" s="1015"/>
      <c r="H58" s="1015"/>
      <c r="I58" s="1015"/>
      <c r="J58" s="1015"/>
      <c r="K58" s="1015"/>
      <c r="L58" s="1015"/>
      <c r="M58" s="1015"/>
      <c r="N58" s="1015"/>
      <c r="O58" s="1015"/>
      <c r="P58" s="1016"/>
      <c r="Q58" s="1017"/>
      <c r="R58" s="1009"/>
      <c r="S58" s="1009"/>
      <c r="T58" s="1009"/>
      <c r="U58" s="1009"/>
      <c r="V58" s="1009"/>
      <c r="W58" s="1009"/>
      <c r="X58" s="1009"/>
      <c r="Y58" s="1009"/>
      <c r="Z58" s="1009"/>
      <c r="AA58" s="1009"/>
      <c r="AB58" s="1009"/>
      <c r="AC58" s="1009"/>
      <c r="AD58" s="1009"/>
      <c r="AE58" s="1018"/>
      <c r="AF58" s="1019"/>
      <c r="AG58" s="1020"/>
      <c r="AH58" s="1020"/>
      <c r="AI58" s="1020"/>
      <c r="AJ58" s="1021"/>
      <c r="AK58" s="1008"/>
      <c r="AL58" s="1009"/>
      <c r="AM58" s="1009"/>
      <c r="AN58" s="1009"/>
      <c r="AO58" s="1009"/>
      <c r="AP58" s="1009"/>
      <c r="AQ58" s="1009"/>
      <c r="AR58" s="1009"/>
      <c r="AS58" s="1009"/>
      <c r="AT58" s="1009"/>
      <c r="AU58" s="1009"/>
      <c r="AV58" s="1009"/>
      <c r="AW58" s="1009"/>
      <c r="AX58" s="1009"/>
      <c r="AY58" s="1009"/>
      <c r="AZ58" s="1010"/>
      <c r="BA58" s="1010"/>
      <c r="BB58" s="1010"/>
      <c r="BC58" s="1010"/>
      <c r="BD58" s="1010"/>
      <c r="BE58" s="956"/>
      <c r="BF58" s="956"/>
      <c r="BG58" s="956"/>
      <c r="BH58" s="956"/>
      <c r="BI58" s="957"/>
      <c r="BJ58" s="207"/>
      <c r="BK58" s="207"/>
      <c r="BL58" s="207"/>
      <c r="BM58" s="207"/>
      <c r="BN58" s="207"/>
      <c r="BO58" s="216"/>
      <c r="BP58" s="216"/>
      <c r="BQ58" s="213">
        <v>52</v>
      </c>
      <c r="BR58" s="214"/>
      <c r="BS58" s="976"/>
      <c r="BT58" s="977"/>
      <c r="BU58" s="977"/>
      <c r="BV58" s="977"/>
      <c r="BW58" s="977"/>
      <c r="BX58" s="977"/>
      <c r="BY58" s="977"/>
      <c r="BZ58" s="977"/>
      <c r="CA58" s="977"/>
      <c r="CB58" s="977"/>
      <c r="CC58" s="977"/>
      <c r="CD58" s="977"/>
      <c r="CE58" s="977"/>
      <c r="CF58" s="977"/>
      <c r="CG58" s="998"/>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205"/>
    </row>
    <row r="59" spans="1:131" ht="26.25" customHeight="1" x14ac:dyDescent="0.15">
      <c r="A59" s="213">
        <v>32</v>
      </c>
      <c r="B59" s="1014"/>
      <c r="C59" s="1015"/>
      <c r="D59" s="1015"/>
      <c r="E59" s="1015"/>
      <c r="F59" s="1015"/>
      <c r="G59" s="1015"/>
      <c r="H59" s="1015"/>
      <c r="I59" s="1015"/>
      <c r="J59" s="1015"/>
      <c r="K59" s="1015"/>
      <c r="L59" s="1015"/>
      <c r="M59" s="1015"/>
      <c r="N59" s="1015"/>
      <c r="O59" s="1015"/>
      <c r="P59" s="1016"/>
      <c r="Q59" s="1017"/>
      <c r="R59" s="1009"/>
      <c r="S59" s="1009"/>
      <c r="T59" s="1009"/>
      <c r="U59" s="1009"/>
      <c r="V59" s="1009"/>
      <c r="W59" s="1009"/>
      <c r="X59" s="1009"/>
      <c r="Y59" s="1009"/>
      <c r="Z59" s="1009"/>
      <c r="AA59" s="1009"/>
      <c r="AB59" s="1009"/>
      <c r="AC59" s="1009"/>
      <c r="AD59" s="1009"/>
      <c r="AE59" s="1018"/>
      <c r="AF59" s="1019"/>
      <c r="AG59" s="1020"/>
      <c r="AH59" s="1020"/>
      <c r="AI59" s="1020"/>
      <c r="AJ59" s="1021"/>
      <c r="AK59" s="1008"/>
      <c r="AL59" s="1009"/>
      <c r="AM59" s="1009"/>
      <c r="AN59" s="1009"/>
      <c r="AO59" s="1009"/>
      <c r="AP59" s="1009"/>
      <c r="AQ59" s="1009"/>
      <c r="AR59" s="1009"/>
      <c r="AS59" s="1009"/>
      <c r="AT59" s="1009"/>
      <c r="AU59" s="1009"/>
      <c r="AV59" s="1009"/>
      <c r="AW59" s="1009"/>
      <c r="AX59" s="1009"/>
      <c r="AY59" s="1009"/>
      <c r="AZ59" s="1010"/>
      <c r="BA59" s="1010"/>
      <c r="BB59" s="1010"/>
      <c r="BC59" s="1010"/>
      <c r="BD59" s="1010"/>
      <c r="BE59" s="956"/>
      <c r="BF59" s="956"/>
      <c r="BG59" s="956"/>
      <c r="BH59" s="956"/>
      <c r="BI59" s="957"/>
      <c r="BJ59" s="207"/>
      <c r="BK59" s="207"/>
      <c r="BL59" s="207"/>
      <c r="BM59" s="207"/>
      <c r="BN59" s="207"/>
      <c r="BO59" s="216"/>
      <c r="BP59" s="216"/>
      <c r="BQ59" s="213">
        <v>53</v>
      </c>
      <c r="BR59" s="214"/>
      <c r="BS59" s="976"/>
      <c r="BT59" s="977"/>
      <c r="BU59" s="977"/>
      <c r="BV59" s="977"/>
      <c r="BW59" s="977"/>
      <c r="BX59" s="977"/>
      <c r="BY59" s="977"/>
      <c r="BZ59" s="977"/>
      <c r="CA59" s="977"/>
      <c r="CB59" s="977"/>
      <c r="CC59" s="977"/>
      <c r="CD59" s="977"/>
      <c r="CE59" s="977"/>
      <c r="CF59" s="977"/>
      <c r="CG59" s="998"/>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205"/>
    </row>
    <row r="60" spans="1:131" ht="26.25" customHeight="1" x14ac:dyDescent="0.15">
      <c r="A60" s="213">
        <v>33</v>
      </c>
      <c r="B60" s="1014"/>
      <c r="C60" s="1015"/>
      <c r="D60" s="1015"/>
      <c r="E60" s="1015"/>
      <c r="F60" s="1015"/>
      <c r="G60" s="1015"/>
      <c r="H60" s="1015"/>
      <c r="I60" s="1015"/>
      <c r="J60" s="1015"/>
      <c r="K60" s="1015"/>
      <c r="L60" s="1015"/>
      <c r="M60" s="1015"/>
      <c r="N60" s="1015"/>
      <c r="O60" s="1015"/>
      <c r="P60" s="1016"/>
      <c r="Q60" s="1017"/>
      <c r="R60" s="1009"/>
      <c r="S60" s="1009"/>
      <c r="T60" s="1009"/>
      <c r="U60" s="1009"/>
      <c r="V60" s="1009"/>
      <c r="W60" s="1009"/>
      <c r="X60" s="1009"/>
      <c r="Y60" s="1009"/>
      <c r="Z60" s="1009"/>
      <c r="AA60" s="1009"/>
      <c r="AB60" s="1009"/>
      <c r="AC60" s="1009"/>
      <c r="AD60" s="1009"/>
      <c r="AE60" s="1018"/>
      <c r="AF60" s="1019"/>
      <c r="AG60" s="1020"/>
      <c r="AH60" s="1020"/>
      <c r="AI60" s="1020"/>
      <c r="AJ60" s="1021"/>
      <c r="AK60" s="1008"/>
      <c r="AL60" s="1009"/>
      <c r="AM60" s="1009"/>
      <c r="AN60" s="1009"/>
      <c r="AO60" s="1009"/>
      <c r="AP60" s="1009"/>
      <c r="AQ60" s="1009"/>
      <c r="AR60" s="1009"/>
      <c r="AS60" s="1009"/>
      <c r="AT60" s="1009"/>
      <c r="AU60" s="1009"/>
      <c r="AV60" s="1009"/>
      <c r="AW60" s="1009"/>
      <c r="AX60" s="1009"/>
      <c r="AY60" s="1009"/>
      <c r="AZ60" s="1010"/>
      <c r="BA60" s="1010"/>
      <c r="BB60" s="1010"/>
      <c r="BC60" s="1010"/>
      <c r="BD60" s="1010"/>
      <c r="BE60" s="956"/>
      <c r="BF60" s="956"/>
      <c r="BG60" s="956"/>
      <c r="BH60" s="956"/>
      <c r="BI60" s="957"/>
      <c r="BJ60" s="207"/>
      <c r="BK60" s="207"/>
      <c r="BL60" s="207"/>
      <c r="BM60" s="207"/>
      <c r="BN60" s="207"/>
      <c r="BO60" s="216"/>
      <c r="BP60" s="216"/>
      <c r="BQ60" s="213">
        <v>54</v>
      </c>
      <c r="BR60" s="214"/>
      <c r="BS60" s="976"/>
      <c r="BT60" s="977"/>
      <c r="BU60" s="977"/>
      <c r="BV60" s="977"/>
      <c r="BW60" s="977"/>
      <c r="BX60" s="977"/>
      <c r="BY60" s="977"/>
      <c r="BZ60" s="977"/>
      <c r="CA60" s="977"/>
      <c r="CB60" s="977"/>
      <c r="CC60" s="977"/>
      <c r="CD60" s="977"/>
      <c r="CE60" s="977"/>
      <c r="CF60" s="977"/>
      <c r="CG60" s="998"/>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205"/>
    </row>
    <row r="61" spans="1:131" ht="26.25" customHeight="1" thickBot="1" x14ac:dyDescent="0.2">
      <c r="A61" s="213">
        <v>34</v>
      </c>
      <c r="B61" s="1014"/>
      <c r="C61" s="1015"/>
      <c r="D61" s="1015"/>
      <c r="E61" s="1015"/>
      <c r="F61" s="1015"/>
      <c r="G61" s="1015"/>
      <c r="H61" s="1015"/>
      <c r="I61" s="1015"/>
      <c r="J61" s="1015"/>
      <c r="K61" s="1015"/>
      <c r="L61" s="1015"/>
      <c r="M61" s="1015"/>
      <c r="N61" s="1015"/>
      <c r="O61" s="1015"/>
      <c r="P61" s="1016"/>
      <c r="Q61" s="1017"/>
      <c r="R61" s="1009"/>
      <c r="S61" s="1009"/>
      <c r="T61" s="1009"/>
      <c r="U61" s="1009"/>
      <c r="V61" s="1009"/>
      <c r="W61" s="1009"/>
      <c r="X61" s="1009"/>
      <c r="Y61" s="1009"/>
      <c r="Z61" s="1009"/>
      <c r="AA61" s="1009"/>
      <c r="AB61" s="1009"/>
      <c r="AC61" s="1009"/>
      <c r="AD61" s="1009"/>
      <c r="AE61" s="1018"/>
      <c r="AF61" s="1019"/>
      <c r="AG61" s="1020"/>
      <c r="AH61" s="1020"/>
      <c r="AI61" s="1020"/>
      <c r="AJ61" s="1021"/>
      <c r="AK61" s="1008"/>
      <c r="AL61" s="1009"/>
      <c r="AM61" s="1009"/>
      <c r="AN61" s="1009"/>
      <c r="AO61" s="1009"/>
      <c r="AP61" s="1009"/>
      <c r="AQ61" s="1009"/>
      <c r="AR61" s="1009"/>
      <c r="AS61" s="1009"/>
      <c r="AT61" s="1009"/>
      <c r="AU61" s="1009"/>
      <c r="AV61" s="1009"/>
      <c r="AW61" s="1009"/>
      <c r="AX61" s="1009"/>
      <c r="AY61" s="1009"/>
      <c r="AZ61" s="1010"/>
      <c r="BA61" s="1010"/>
      <c r="BB61" s="1010"/>
      <c r="BC61" s="1010"/>
      <c r="BD61" s="1010"/>
      <c r="BE61" s="956"/>
      <c r="BF61" s="956"/>
      <c r="BG61" s="956"/>
      <c r="BH61" s="956"/>
      <c r="BI61" s="957"/>
      <c r="BJ61" s="207"/>
      <c r="BK61" s="207"/>
      <c r="BL61" s="207"/>
      <c r="BM61" s="207"/>
      <c r="BN61" s="207"/>
      <c r="BO61" s="216"/>
      <c r="BP61" s="216"/>
      <c r="BQ61" s="213">
        <v>55</v>
      </c>
      <c r="BR61" s="214"/>
      <c r="BS61" s="976"/>
      <c r="BT61" s="977"/>
      <c r="BU61" s="977"/>
      <c r="BV61" s="977"/>
      <c r="BW61" s="977"/>
      <c r="BX61" s="977"/>
      <c r="BY61" s="977"/>
      <c r="BZ61" s="977"/>
      <c r="CA61" s="977"/>
      <c r="CB61" s="977"/>
      <c r="CC61" s="977"/>
      <c r="CD61" s="977"/>
      <c r="CE61" s="977"/>
      <c r="CF61" s="977"/>
      <c r="CG61" s="998"/>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205"/>
    </row>
    <row r="62" spans="1:131" ht="26.25" customHeight="1" x14ac:dyDescent="0.15">
      <c r="A62" s="213">
        <v>35</v>
      </c>
      <c r="B62" s="1014"/>
      <c r="C62" s="1015"/>
      <c r="D62" s="1015"/>
      <c r="E62" s="1015"/>
      <c r="F62" s="1015"/>
      <c r="G62" s="1015"/>
      <c r="H62" s="1015"/>
      <c r="I62" s="1015"/>
      <c r="J62" s="1015"/>
      <c r="K62" s="1015"/>
      <c r="L62" s="1015"/>
      <c r="M62" s="1015"/>
      <c r="N62" s="1015"/>
      <c r="O62" s="1015"/>
      <c r="P62" s="1016"/>
      <c r="Q62" s="1017"/>
      <c r="R62" s="1009"/>
      <c r="S62" s="1009"/>
      <c r="T62" s="1009"/>
      <c r="U62" s="1009"/>
      <c r="V62" s="1009"/>
      <c r="W62" s="1009"/>
      <c r="X62" s="1009"/>
      <c r="Y62" s="1009"/>
      <c r="Z62" s="1009"/>
      <c r="AA62" s="1009"/>
      <c r="AB62" s="1009"/>
      <c r="AC62" s="1009"/>
      <c r="AD62" s="1009"/>
      <c r="AE62" s="1018"/>
      <c r="AF62" s="1019"/>
      <c r="AG62" s="1020"/>
      <c r="AH62" s="1020"/>
      <c r="AI62" s="1020"/>
      <c r="AJ62" s="1021"/>
      <c r="AK62" s="1008"/>
      <c r="AL62" s="1009"/>
      <c r="AM62" s="1009"/>
      <c r="AN62" s="1009"/>
      <c r="AO62" s="1009"/>
      <c r="AP62" s="1009"/>
      <c r="AQ62" s="1009"/>
      <c r="AR62" s="1009"/>
      <c r="AS62" s="1009"/>
      <c r="AT62" s="1009"/>
      <c r="AU62" s="1009"/>
      <c r="AV62" s="1009"/>
      <c r="AW62" s="1009"/>
      <c r="AX62" s="1009"/>
      <c r="AY62" s="1009"/>
      <c r="AZ62" s="1010"/>
      <c r="BA62" s="1010"/>
      <c r="BB62" s="1010"/>
      <c r="BC62" s="1010"/>
      <c r="BD62" s="1010"/>
      <c r="BE62" s="956"/>
      <c r="BF62" s="956"/>
      <c r="BG62" s="956"/>
      <c r="BH62" s="956"/>
      <c r="BI62" s="957"/>
      <c r="BJ62" s="1011" t="s">
        <v>408</v>
      </c>
      <c r="BK62" s="1012"/>
      <c r="BL62" s="1012"/>
      <c r="BM62" s="1012"/>
      <c r="BN62" s="1013"/>
      <c r="BO62" s="216"/>
      <c r="BP62" s="216"/>
      <c r="BQ62" s="213">
        <v>56</v>
      </c>
      <c r="BR62" s="214"/>
      <c r="BS62" s="976"/>
      <c r="BT62" s="977"/>
      <c r="BU62" s="977"/>
      <c r="BV62" s="977"/>
      <c r="BW62" s="977"/>
      <c r="BX62" s="977"/>
      <c r="BY62" s="977"/>
      <c r="BZ62" s="977"/>
      <c r="CA62" s="977"/>
      <c r="CB62" s="977"/>
      <c r="CC62" s="977"/>
      <c r="CD62" s="977"/>
      <c r="CE62" s="977"/>
      <c r="CF62" s="977"/>
      <c r="CG62" s="998"/>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205"/>
    </row>
    <row r="63" spans="1:131" ht="26.25" customHeight="1" thickBot="1" x14ac:dyDescent="0.2">
      <c r="A63" s="215" t="s">
        <v>383</v>
      </c>
      <c r="B63" s="921" t="s">
        <v>409</v>
      </c>
      <c r="C63" s="922"/>
      <c r="D63" s="922"/>
      <c r="E63" s="922"/>
      <c r="F63" s="922"/>
      <c r="G63" s="922"/>
      <c r="H63" s="922"/>
      <c r="I63" s="922"/>
      <c r="J63" s="922"/>
      <c r="K63" s="922"/>
      <c r="L63" s="922"/>
      <c r="M63" s="922"/>
      <c r="N63" s="922"/>
      <c r="O63" s="922"/>
      <c r="P63" s="932"/>
      <c r="Q63" s="946"/>
      <c r="R63" s="947"/>
      <c r="S63" s="947"/>
      <c r="T63" s="947"/>
      <c r="U63" s="947"/>
      <c r="V63" s="947"/>
      <c r="W63" s="947"/>
      <c r="X63" s="947"/>
      <c r="Y63" s="947"/>
      <c r="Z63" s="947"/>
      <c r="AA63" s="947"/>
      <c r="AB63" s="947"/>
      <c r="AC63" s="947"/>
      <c r="AD63" s="947"/>
      <c r="AE63" s="1004"/>
      <c r="AF63" s="1005">
        <v>7543</v>
      </c>
      <c r="AG63" s="943"/>
      <c r="AH63" s="943"/>
      <c r="AI63" s="943"/>
      <c r="AJ63" s="1006"/>
      <c r="AK63" s="1007"/>
      <c r="AL63" s="947"/>
      <c r="AM63" s="947"/>
      <c r="AN63" s="947"/>
      <c r="AO63" s="947"/>
      <c r="AP63" s="943"/>
      <c r="AQ63" s="943"/>
      <c r="AR63" s="943"/>
      <c r="AS63" s="943"/>
      <c r="AT63" s="943"/>
      <c r="AU63" s="943"/>
      <c r="AV63" s="943"/>
      <c r="AW63" s="943"/>
      <c r="AX63" s="943"/>
      <c r="AY63" s="943"/>
      <c r="AZ63" s="1001"/>
      <c r="BA63" s="1001"/>
      <c r="BB63" s="1001"/>
      <c r="BC63" s="1001"/>
      <c r="BD63" s="1001"/>
      <c r="BE63" s="944"/>
      <c r="BF63" s="944"/>
      <c r="BG63" s="944"/>
      <c r="BH63" s="944"/>
      <c r="BI63" s="945"/>
      <c r="BJ63" s="1002" t="s">
        <v>410</v>
      </c>
      <c r="BK63" s="937"/>
      <c r="BL63" s="937"/>
      <c r="BM63" s="937"/>
      <c r="BN63" s="1003"/>
      <c r="BO63" s="216"/>
      <c r="BP63" s="216"/>
      <c r="BQ63" s="213">
        <v>57</v>
      </c>
      <c r="BR63" s="214"/>
      <c r="BS63" s="976"/>
      <c r="BT63" s="977"/>
      <c r="BU63" s="977"/>
      <c r="BV63" s="977"/>
      <c r="BW63" s="977"/>
      <c r="BX63" s="977"/>
      <c r="BY63" s="977"/>
      <c r="BZ63" s="977"/>
      <c r="CA63" s="977"/>
      <c r="CB63" s="977"/>
      <c r="CC63" s="977"/>
      <c r="CD63" s="977"/>
      <c r="CE63" s="977"/>
      <c r="CF63" s="977"/>
      <c r="CG63" s="998"/>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205"/>
    </row>
    <row r="64" spans="1:13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976"/>
      <c r="BT64" s="977"/>
      <c r="BU64" s="977"/>
      <c r="BV64" s="977"/>
      <c r="BW64" s="977"/>
      <c r="BX64" s="977"/>
      <c r="BY64" s="977"/>
      <c r="BZ64" s="977"/>
      <c r="CA64" s="977"/>
      <c r="CB64" s="977"/>
      <c r="CC64" s="977"/>
      <c r="CD64" s="977"/>
      <c r="CE64" s="977"/>
      <c r="CF64" s="977"/>
      <c r="CG64" s="998"/>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205"/>
    </row>
    <row r="65" spans="1:131" ht="26.25" customHeight="1" thickBot="1" x14ac:dyDescent="0.2">
      <c r="A65" s="207" t="s">
        <v>411</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16"/>
      <c r="BF65" s="216"/>
      <c r="BG65" s="216"/>
      <c r="BH65" s="216"/>
      <c r="BI65" s="216"/>
      <c r="BJ65" s="216"/>
      <c r="BK65" s="216"/>
      <c r="BL65" s="216"/>
      <c r="BM65" s="216"/>
      <c r="BN65" s="216"/>
      <c r="BO65" s="216"/>
      <c r="BP65" s="216"/>
      <c r="BQ65" s="213">
        <v>59</v>
      </c>
      <c r="BR65" s="214"/>
      <c r="BS65" s="976"/>
      <c r="BT65" s="977"/>
      <c r="BU65" s="977"/>
      <c r="BV65" s="977"/>
      <c r="BW65" s="977"/>
      <c r="BX65" s="977"/>
      <c r="BY65" s="977"/>
      <c r="BZ65" s="977"/>
      <c r="CA65" s="977"/>
      <c r="CB65" s="977"/>
      <c r="CC65" s="977"/>
      <c r="CD65" s="977"/>
      <c r="CE65" s="977"/>
      <c r="CF65" s="977"/>
      <c r="CG65" s="998"/>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205"/>
    </row>
    <row r="66" spans="1:131" ht="26.25" customHeight="1" x14ac:dyDescent="0.15">
      <c r="A66" s="979" t="s">
        <v>412</v>
      </c>
      <c r="B66" s="980"/>
      <c r="C66" s="980"/>
      <c r="D66" s="980"/>
      <c r="E66" s="980"/>
      <c r="F66" s="980"/>
      <c r="G66" s="980"/>
      <c r="H66" s="980"/>
      <c r="I66" s="980"/>
      <c r="J66" s="980"/>
      <c r="K66" s="980"/>
      <c r="L66" s="980"/>
      <c r="M66" s="980"/>
      <c r="N66" s="980"/>
      <c r="O66" s="980"/>
      <c r="P66" s="981"/>
      <c r="Q66" s="985" t="s">
        <v>413</v>
      </c>
      <c r="R66" s="986"/>
      <c r="S66" s="986"/>
      <c r="T66" s="986"/>
      <c r="U66" s="987"/>
      <c r="V66" s="985" t="s">
        <v>414</v>
      </c>
      <c r="W66" s="986"/>
      <c r="X66" s="986"/>
      <c r="Y66" s="986"/>
      <c r="Z66" s="987"/>
      <c r="AA66" s="985" t="s">
        <v>415</v>
      </c>
      <c r="AB66" s="986"/>
      <c r="AC66" s="986"/>
      <c r="AD66" s="986"/>
      <c r="AE66" s="987"/>
      <c r="AF66" s="991" t="s">
        <v>416</v>
      </c>
      <c r="AG66" s="992"/>
      <c r="AH66" s="992"/>
      <c r="AI66" s="992"/>
      <c r="AJ66" s="993"/>
      <c r="AK66" s="985" t="s">
        <v>417</v>
      </c>
      <c r="AL66" s="980"/>
      <c r="AM66" s="980"/>
      <c r="AN66" s="980"/>
      <c r="AO66" s="981"/>
      <c r="AP66" s="985" t="s">
        <v>418</v>
      </c>
      <c r="AQ66" s="986"/>
      <c r="AR66" s="986"/>
      <c r="AS66" s="986"/>
      <c r="AT66" s="987"/>
      <c r="AU66" s="985" t="s">
        <v>419</v>
      </c>
      <c r="AV66" s="986"/>
      <c r="AW66" s="986"/>
      <c r="AX66" s="986"/>
      <c r="AY66" s="987"/>
      <c r="AZ66" s="985" t="s">
        <v>370</v>
      </c>
      <c r="BA66" s="986"/>
      <c r="BB66" s="986"/>
      <c r="BC66" s="986"/>
      <c r="BD66" s="999"/>
      <c r="BE66" s="216"/>
      <c r="BF66" s="216"/>
      <c r="BG66" s="216"/>
      <c r="BH66" s="216"/>
      <c r="BI66" s="216"/>
      <c r="BJ66" s="216"/>
      <c r="BK66" s="216"/>
      <c r="BL66" s="216"/>
      <c r="BM66" s="216"/>
      <c r="BN66" s="216"/>
      <c r="BO66" s="216"/>
      <c r="BP66" s="216"/>
      <c r="BQ66" s="213">
        <v>60</v>
      </c>
      <c r="BR66" s="218"/>
      <c r="BS66" s="929"/>
      <c r="BT66" s="930"/>
      <c r="BU66" s="930"/>
      <c r="BV66" s="930"/>
      <c r="BW66" s="930"/>
      <c r="BX66" s="930"/>
      <c r="BY66" s="930"/>
      <c r="BZ66" s="930"/>
      <c r="CA66" s="930"/>
      <c r="CB66" s="930"/>
      <c r="CC66" s="930"/>
      <c r="CD66" s="930"/>
      <c r="CE66" s="930"/>
      <c r="CF66" s="930"/>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29"/>
      <c r="DW66" s="930"/>
      <c r="DX66" s="930"/>
      <c r="DY66" s="930"/>
      <c r="DZ66" s="931"/>
      <c r="EA66" s="205"/>
    </row>
    <row r="67" spans="1:131" ht="26.25" customHeight="1" thickBot="1" x14ac:dyDescent="0.2">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4"/>
      <c r="AG67" s="995"/>
      <c r="AH67" s="995"/>
      <c r="AI67" s="995"/>
      <c r="AJ67" s="996"/>
      <c r="AK67" s="997"/>
      <c r="AL67" s="983"/>
      <c r="AM67" s="983"/>
      <c r="AN67" s="983"/>
      <c r="AO67" s="984"/>
      <c r="AP67" s="988"/>
      <c r="AQ67" s="989"/>
      <c r="AR67" s="989"/>
      <c r="AS67" s="989"/>
      <c r="AT67" s="990"/>
      <c r="AU67" s="988"/>
      <c r="AV67" s="989"/>
      <c r="AW67" s="989"/>
      <c r="AX67" s="989"/>
      <c r="AY67" s="990"/>
      <c r="AZ67" s="988"/>
      <c r="BA67" s="989"/>
      <c r="BB67" s="989"/>
      <c r="BC67" s="989"/>
      <c r="BD67" s="1000"/>
      <c r="BE67" s="216"/>
      <c r="BF67" s="216"/>
      <c r="BG67" s="216"/>
      <c r="BH67" s="216"/>
      <c r="BI67" s="216"/>
      <c r="BJ67" s="216"/>
      <c r="BK67" s="216"/>
      <c r="BL67" s="216"/>
      <c r="BM67" s="216"/>
      <c r="BN67" s="216"/>
      <c r="BO67" s="216"/>
      <c r="BP67" s="216"/>
      <c r="BQ67" s="213">
        <v>61</v>
      </c>
      <c r="BR67" s="218"/>
      <c r="BS67" s="929"/>
      <c r="BT67" s="930"/>
      <c r="BU67" s="930"/>
      <c r="BV67" s="930"/>
      <c r="BW67" s="930"/>
      <c r="BX67" s="930"/>
      <c r="BY67" s="930"/>
      <c r="BZ67" s="930"/>
      <c r="CA67" s="930"/>
      <c r="CB67" s="930"/>
      <c r="CC67" s="930"/>
      <c r="CD67" s="930"/>
      <c r="CE67" s="930"/>
      <c r="CF67" s="930"/>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29"/>
      <c r="DW67" s="930"/>
      <c r="DX67" s="930"/>
      <c r="DY67" s="930"/>
      <c r="DZ67" s="931"/>
      <c r="EA67" s="205"/>
    </row>
    <row r="68" spans="1:131" ht="26.25" customHeight="1" thickTop="1" x14ac:dyDescent="0.15">
      <c r="A68" s="211">
        <v>1</v>
      </c>
      <c r="B68" s="969" t="s">
        <v>582</v>
      </c>
      <c r="C68" s="970"/>
      <c r="D68" s="970"/>
      <c r="E68" s="970"/>
      <c r="F68" s="970"/>
      <c r="G68" s="970"/>
      <c r="H68" s="970"/>
      <c r="I68" s="970"/>
      <c r="J68" s="970"/>
      <c r="K68" s="970"/>
      <c r="L68" s="970"/>
      <c r="M68" s="970"/>
      <c r="N68" s="970"/>
      <c r="O68" s="970"/>
      <c r="P68" s="971"/>
      <c r="Q68" s="972">
        <v>213</v>
      </c>
      <c r="R68" s="966"/>
      <c r="S68" s="966"/>
      <c r="T68" s="966"/>
      <c r="U68" s="966"/>
      <c r="V68" s="966">
        <v>203</v>
      </c>
      <c r="W68" s="966"/>
      <c r="X68" s="966"/>
      <c r="Y68" s="966"/>
      <c r="Z68" s="966"/>
      <c r="AA68" s="966">
        <v>10</v>
      </c>
      <c r="AB68" s="966"/>
      <c r="AC68" s="966"/>
      <c r="AD68" s="966"/>
      <c r="AE68" s="966"/>
      <c r="AF68" s="966">
        <v>10</v>
      </c>
      <c r="AG68" s="966"/>
      <c r="AH68" s="966"/>
      <c r="AI68" s="966"/>
      <c r="AJ68" s="966"/>
      <c r="AK68" s="966" t="s">
        <v>581</v>
      </c>
      <c r="AL68" s="966"/>
      <c r="AM68" s="966"/>
      <c r="AN68" s="966"/>
      <c r="AO68" s="966"/>
      <c r="AP68" s="966">
        <v>400</v>
      </c>
      <c r="AQ68" s="966"/>
      <c r="AR68" s="966"/>
      <c r="AS68" s="966"/>
      <c r="AT68" s="966"/>
      <c r="AU68" s="966">
        <v>274</v>
      </c>
      <c r="AV68" s="966"/>
      <c r="AW68" s="966"/>
      <c r="AX68" s="966"/>
      <c r="AY68" s="966"/>
      <c r="AZ68" s="967"/>
      <c r="BA68" s="967"/>
      <c r="BB68" s="967"/>
      <c r="BC68" s="967"/>
      <c r="BD68" s="968"/>
      <c r="BE68" s="216"/>
      <c r="BF68" s="216"/>
      <c r="BG68" s="216"/>
      <c r="BH68" s="216"/>
      <c r="BI68" s="216"/>
      <c r="BJ68" s="216"/>
      <c r="BK68" s="216"/>
      <c r="BL68" s="216"/>
      <c r="BM68" s="216"/>
      <c r="BN68" s="216"/>
      <c r="BO68" s="216"/>
      <c r="BP68" s="216"/>
      <c r="BQ68" s="213">
        <v>62</v>
      </c>
      <c r="BR68" s="218"/>
      <c r="BS68" s="929"/>
      <c r="BT68" s="930"/>
      <c r="BU68" s="930"/>
      <c r="BV68" s="930"/>
      <c r="BW68" s="930"/>
      <c r="BX68" s="930"/>
      <c r="BY68" s="930"/>
      <c r="BZ68" s="930"/>
      <c r="CA68" s="930"/>
      <c r="CB68" s="930"/>
      <c r="CC68" s="930"/>
      <c r="CD68" s="930"/>
      <c r="CE68" s="930"/>
      <c r="CF68" s="930"/>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29"/>
      <c r="DW68" s="930"/>
      <c r="DX68" s="930"/>
      <c r="DY68" s="930"/>
      <c r="DZ68" s="931"/>
      <c r="EA68" s="205"/>
    </row>
    <row r="69" spans="1:131" ht="26.25" customHeight="1" x14ac:dyDescent="0.15">
      <c r="A69" s="213">
        <v>2</v>
      </c>
      <c r="B69" s="958" t="s">
        <v>583</v>
      </c>
      <c r="C69" s="959"/>
      <c r="D69" s="959"/>
      <c r="E69" s="959"/>
      <c r="F69" s="959"/>
      <c r="G69" s="959"/>
      <c r="H69" s="959"/>
      <c r="I69" s="959"/>
      <c r="J69" s="959"/>
      <c r="K69" s="959"/>
      <c r="L69" s="959"/>
      <c r="M69" s="959"/>
      <c r="N69" s="959"/>
      <c r="O69" s="959"/>
      <c r="P69" s="960"/>
      <c r="Q69" s="961">
        <v>12683</v>
      </c>
      <c r="R69" s="955"/>
      <c r="S69" s="955"/>
      <c r="T69" s="955"/>
      <c r="U69" s="955"/>
      <c r="V69" s="955">
        <v>10355</v>
      </c>
      <c r="W69" s="955"/>
      <c r="X69" s="955"/>
      <c r="Y69" s="955"/>
      <c r="Z69" s="955"/>
      <c r="AA69" s="955">
        <v>2328</v>
      </c>
      <c r="AB69" s="955"/>
      <c r="AC69" s="955"/>
      <c r="AD69" s="955"/>
      <c r="AE69" s="955"/>
      <c r="AF69" s="955">
        <v>2328</v>
      </c>
      <c r="AG69" s="955"/>
      <c r="AH69" s="955"/>
      <c r="AI69" s="955"/>
      <c r="AJ69" s="955"/>
      <c r="AK69" s="955" t="s">
        <v>581</v>
      </c>
      <c r="AL69" s="955"/>
      <c r="AM69" s="955"/>
      <c r="AN69" s="955"/>
      <c r="AO69" s="955"/>
      <c r="AP69" s="955" t="s">
        <v>581</v>
      </c>
      <c r="AQ69" s="955"/>
      <c r="AR69" s="955"/>
      <c r="AS69" s="955"/>
      <c r="AT69" s="955"/>
      <c r="AU69" s="955" t="s">
        <v>581</v>
      </c>
      <c r="AV69" s="955"/>
      <c r="AW69" s="955"/>
      <c r="AX69" s="955"/>
      <c r="AY69" s="955"/>
      <c r="AZ69" s="956"/>
      <c r="BA69" s="956"/>
      <c r="BB69" s="956"/>
      <c r="BC69" s="956"/>
      <c r="BD69" s="957"/>
      <c r="BE69" s="216"/>
      <c r="BF69" s="216"/>
      <c r="BG69" s="216"/>
      <c r="BH69" s="216"/>
      <c r="BI69" s="216"/>
      <c r="BJ69" s="216"/>
      <c r="BK69" s="216"/>
      <c r="BL69" s="216"/>
      <c r="BM69" s="216"/>
      <c r="BN69" s="216"/>
      <c r="BO69" s="216"/>
      <c r="BP69" s="216"/>
      <c r="BQ69" s="213">
        <v>63</v>
      </c>
      <c r="BR69" s="218"/>
      <c r="BS69" s="929"/>
      <c r="BT69" s="930"/>
      <c r="BU69" s="930"/>
      <c r="BV69" s="930"/>
      <c r="BW69" s="930"/>
      <c r="BX69" s="930"/>
      <c r="BY69" s="930"/>
      <c r="BZ69" s="930"/>
      <c r="CA69" s="930"/>
      <c r="CB69" s="930"/>
      <c r="CC69" s="930"/>
      <c r="CD69" s="930"/>
      <c r="CE69" s="930"/>
      <c r="CF69" s="930"/>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29"/>
      <c r="DW69" s="930"/>
      <c r="DX69" s="930"/>
      <c r="DY69" s="930"/>
      <c r="DZ69" s="931"/>
      <c r="EA69" s="205"/>
    </row>
    <row r="70" spans="1:131" ht="26.25" customHeight="1" x14ac:dyDescent="0.15">
      <c r="A70" s="213">
        <v>3</v>
      </c>
      <c r="B70" s="958" t="s">
        <v>584</v>
      </c>
      <c r="C70" s="959"/>
      <c r="D70" s="959"/>
      <c r="E70" s="959"/>
      <c r="F70" s="959"/>
      <c r="G70" s="959"/>
      <c r="H70" s="959"/>
      <c r="I70" s="959"/>
      <c r="J70" s="959"/>
      <c r="K70" s="959"/>
      <c r="L70" s="959"/>
      <c r="M70" s="959"/>
      <c r="N70" s="959"/>
      <c r="O70" s="959"/>
      <c r="P70" s="960"/>
      <c r="Q70" s="961">
        <v>21</v>
      </c>
      <c r="R70" s="955"/>
      <c r="S70" s="955"/>
      <c r="T70" s="955"/>
      <c r="U70" s="955"/>
      <c r="V70" s="955">
        <v>21</v>
      </c>
      <c r="W70" s="955"/>
      <c r="X70" s="955"/>
      <c r="Y70" s="955"/>
      <c r="Z70" s="955"/>
      <c r="AA70" s="955">
        <v>0</v>
      </c>
      <c r="AB70" s="955"/>
      <c r="AC70" s="955"/>
      <c r="AD70" s="955"/>
      <c r="AE70" s="955"/>
      <c r="AF70" s="955">
        <v>0</v>
      </c>
      <c r="AG70" s="955"/>
      <c r="AH70" s="955"/>
      <c r="AI70" s="955"/>
      <c r="AJ70" s="955"/>
      <c r="AK70" s="955">
        <v>21</v>
      </c>
      <c r="AL70" s="955"/>
      <c r="AM70" s="955"/>
      <c r="AN70" s="955"/>
      <c r="AO70" s="955"/>
      <c r="AP70" s="955" t="s">
        <v>581</v>
      </c>
      <c r="AQ70" s="955"/>
      <c r="AR70" s="955"/>
      <c r="AS70" s="955"/>
      <c r="AT70" s="955"/>
      <c r="AU70" s="955" t="s">
        <v>581</v>
      </c>
      <c r="AV70" s="955"/>
      <c r="AW70" s="955"/>
      <c r="AX70" s="955"/>
      <c r="AY70" s="955"/>
      <c r="AZ70" s="956"/>
      <c r="BA70" s="956"/>
      <c r="BB70" s="956"/>
      <c r="BC70" s="956"/>
      <c r="BD70" s="957"/>
      <c r="BE70" s="216"/>
      <c r="BF70" s="216"/>
      <c r="BG70" s="216"/>
      <c r="BH70" s="216"/>
      <c r="BI70" s="216"/>
      <c r="BJ70" s="216"/>
      <c r="BK70" s="216"/>
      <c r="BL70" s="216"/>
      <c r="BM70" s="216"/>
      <c r="BN70" s="216"/>
      <c r="BO70" s="216"/>
      <c r="BP70" s="216"/>
      <c r="BQ70" s="213">
        <v>64</v>
      </c>
      <c r="BR70" s="218"/>
      <c r="BS70" s="929"/>
      <c r="BT70" s="930"/>
      <c r="BU70" s="930"/>
      <c r="BV70" s="930"/>
      <c r="BW70" s="930"/>
      <c r="BX70" s="930"/>
      <c r="BY70" s="930"/>
      <c r="BZ70" s="930"/>
      <c r="CA70" s="930"/>
      <c r="CB70" s="930"/>
      <c r="CC70" s="930"/>
      <c r="CD70" s="930"/>
      <c r="CE70" s="930"/>
      <c r="CF70" s="930"/>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29"/>
      <c r="DW70" s="930"/>
      <c r="DX70" s="930"/>
      <c r="DY70" s="930"/>
      <c r="DZ70" s="931"/>
      <c r="EA70" s="205"/>
    </row>
    <row r="71" spans="1:131" ht="26.25" customHeight="1" x14ac:dyDescent="0.15">
      <c r="A71" s="213">
        <v>4</v>
      </c>
      <c r="B71" s="958" t="s">
        <v>585</v>
      </c>
      <c r="C71" s="959"/>
      <c r="D71" s="959"/>
      <c r="E71" s="959"/>
      <c r="F71" s="959"/>
      <c r="G71" s="959"/>
      <c r="H71" s="959"/>
      <c r="I71" s="959"/>
      <c r="J71" s="959"/>
      <c r="K71" s="959"/>
      <c r="L71" s="959"/>
      <c r="M71" s="959"/>
      <c r="N71" s="959"/>
      <c r="O71" s="959"/>
      <c r="P71" s="960"/>
      <c r="Q71" s="961">
        <v>12</v>
      </c>
      <c r="R71" s="955"/>
      <c r="S71" s="955"/>
      <c r="T71" s="955"/>
      <c r="U71" s="955"/>
      <c r="V71" s="955">
        <v>11</v>
      </c>
      <c r="W71" s="955"/>
      <c r="X71" s="955"/>
      <c r="Y71" s="955"/>
      <c r="Z71" s="955"/>
      <c r="AA71" s="955">
        <v>1</v>
      </c>
      <c r="AB71" s="955"/>
      <c r="AC71" s="955"/>
      <c r="AD71" s="955"/>
      <c r="AE71" s="955"/>
      <c r="AF71" s="955">
        <v>1</v>
      </c>
      <c r="AG71" s="955"/>
      <c r="AH71" s="955"/>
      <c r="AI71" s="955"/>
      <c r="AJ71" s="955"/>
      <c r="AK71" s="955" t="s">
        <v>581</v>
      </c>
      <c r="AL71" s="955"/>
      <c r="AM71" s="955"/>
      <c r="AN71" s="955"/>
      <c r="AO71" s="955"/>
      <c r="AP71" s="955" t="s">
        <v>581</v>
      </c>
      <c r="AQ71" s="955"/>
      <c r="AR71" s="955"/>
      <c r="AS71" s="955"/>
      <c r="AT71" s="955"/>
      <c r="AU71" s="955" t="s">
        <v>581</v>
      </c>
      <c r="AV71" s="955"/>
      <c r="AW71" s="955"/>
      <c r="AX71" s="955"/>
      <c r="AY71" s="955"/>
      <c r="AZ71" s="956"/>
      <c r="BA71" s="956"/>
      <c r="BB71" s="956"/>
      <c r="BC71" s="956"/>
      <c r="BD71" s="957"/>
      <c r="BE71" s="216"/>
      <c r="BF71" s="216"/>
      <c r="BG71" s="216"/>
      <c r="BH71" s="216"/>
      <c r="BI71" s="216"/>
      <c r="BJ71" s="216"/>
      <c r="BK71" s="216"/>
      <c r="BL71" s="216"/>
      <c r="BM71" s="216"/>
      <c r="BN71" s="216"/>
      <c r="BO71" s="216"/>
      <c r="BP71" s="216"/>
      <c r="BQ71" s="213">
        <v>65</v>
      </c>
      <c r="BR71" s="218"/>
      <c r="BS71" s="929"/>
      <c r="BT71" s="930"/>
      <c r="BU71" s="930"/>
      <c r="BV71" s="930"/>
      <c r="BW71" s="930"/>
      <c r="BX71" s="930"/>
      <c r="BY71" s="930"/>
      <c r="BZ71" s="930"/>
      <c r="CA71" s="930"/>
      <c r="CB71" s="930"/>
      <c r="CC71" s="930"/>
      <c r="CD71" s="930"/>
      <c r="CE71" s="930"/>
      <c r="CF71" s="930"/>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29"/>
      <c r="DW71" s="930"/>
      <c r="DX71" s="930"/>
      <c r="DY71" s="930"/>
      <c r="DZ71" s="931"/>
      <c r="EA71" s="205"/>
    </row>
    <row r="72" spans="1:131" ht="26.25" customHeight="1" x14ac:dyDescent="0.15">
      <c r="A72" s="213">
        <v>5</v>
      </c>
      <c r="B72" s="958" t="s">
        <v>586</v>
      </c>
      <c r="C72" s="959"/>
      <c r="D72" s="959"/>
      <c r="E72" s="959"/>
      <c r="F72" s="959"/>
      <c r="G72" s="959"/>
      <c r="H72" s="959"/>
      <c r="I72" s="959"/>
      <c r="J72" s="959"/>
      <c r="K72" s="959"/>
      <c r="L72" s="959"/>
      <c r="M72" s="959"/>
      <c r="N72" s="959"/>
      <c r="O72" s="959"/>
      <c r="P72" s="960"/>
      <c r="Q72" s="961">
        <v>169</v>
      </c>
      <c r="R72" s="955"/>
      <c r="S72" s="955"/>
      <c r="T72" s="955"/>
      <c r="U72" s="955"/>
      <c r="V72" s="955">
        <v>158</v>
      </c>
      <c r="W72" s="955"/>
      <c r="X72" s="955"/>
      <c r="Y72" s="955"/>
      <c r="Z72" s="955"/>
      <c r="AA72" s="955">
        <v>11</v>
      </c>
      <c r="AB72" s="955"/>
      <c r="AC72" s="955"/>
      <c r="AD72" s="955"/>
      <c r="AE72" s="955"/>
      <c r="AF72" s="955">
        <v>11</v>
      </c>
      <c r="AG72" s="955"/>
      <c r="AH72" s="955"/>
      <c r="AI72" s="955"/>
      <c r="AJ72" s="955"/>
      <c r="AK72" s="955" t="s">
        <v>581</v>
      </c>
      <c r="AL72" s="955"/>
      <c r="AM72" s="955"/>
      <c r="AN72" s="955"/>
      <c r="AO72" s="955"/>
      <c r="AP72" s="955">
        <v>43</v>
      </c>
      <c r="AQ72" s="955"/>
      <c r="AR72" s="955"/>
      <c r="AS72" s="955"/>
      <c r="AT72" s="955"/>
      <c r="AU72" s="955" t="s">
        <v>581</v>
      </c>
      <c r="AV72" s="955"/>
      <c r="AW72" s="955"/>
      <c r="AX72" s="955"/>
      <c r="AY72" s="955"/>
      <c r="AZ72" s="956"/>
      <c r="BA72" s="956"/>
      <c r="BB72" s="956"/>
      <c r="BC72" s="956"/>
      <c r="BD72" s="957"/>
      <c r="BE72" s="216"/>
      <c r="BF72" s="216"/>
      <c r="BG72" s="216"/>
      <c r="BH72" s="216"/>
      <c r="BI72" s="216"/>
      <c r="BJ72" s="216"/>
      <c r="BK72" s="216"/>
      <c r="BL72" s="216"/>
      <c r="BM72" s="216"/>
      <c r="BN72" s="216"/>
      <c r="BO72" s="216"/>
      <c r="BP72" s="216"/>
      <c r="BQ72" s="213">
        <v>66</v>
      </c>
      <c r="BR72" s="218"/>
      <c r="BS72" s="929"/>
      <c r="BT72" s="930"/>
      <c r="BU72" s="930"/>
      <c r="BV72" s="930"/>
      <c r="BW72" s="930"/>
      <c r="BX72" s="930"/>
      <c r="BY72" s="930"/>
      <c r="BZ72" s="930"/>
      <c r="CA72" s="930"/>
      <c r="CB72" s="930"/>
      <c r="CC72" s="930"/>
      <c r="CD72" s="930"/>
      <c r="CE72" s="930"/>
      <c r="CF72" s="930"/>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29"/>
      <c r="DW72" s="930"/>
      <c r="DX72" s="930"/>
      <c r="DY72" s="930"/>
      <c r="DZ72" s="931"/>
      <c r="EA72" s="205"/>
    </row>
    <row r="73" spans="1:131" ht="26.25" customHeight="1" x14ac:dyDescent="0.15">
      <c r="A73" s="213">
        <v>6</v>
      </c>
      <c r="B73" s="958" t="s">
        <v>587</v>
      </c>
      <c r="C73" s="959"/>
      <c r="D73" s="959"/>
      <c r="E73" s="959"/>
      <c r="F73" s="959"/>
      <c r="G73" s="959"/>
      <c r="H73" s="959"/>
      <c r="I73" s="959"/>
      <c r="J73" s="959"/>
      <c r="K73" s="959"/>
      <c r="L73" s="959"/>
      <c r="M73" s="959"/>
      <c r="N73" s="959"/>
      <c r="O73" s="959"/>
      <c r="P73" s="960"/>
      <c r="Q73" s="961">
        <v>661</v>
      </c>
      <c r="R73" s="955"/>
      <c r="S73" s="955"/>
      <c r="T73" s="955"/>
      <c r="U73" s="955"/>
      <c r="V73" s="955">
        <v>535</v>
      </c>
      <c r="W73" s="955"/>
      <c r="X73" s="955"/>
      <c r="Y73" s="955"/>
      <c r="Z73" s="955"/>
      <c r="AA73" s="955">
        <v>126</v>
      </c>
      <c r="AB73" s="955"/>
      <c r="AC73" s="955"/>
      <c r="AD73" s="955"/>
      <c r="AE73" s="955"/>
      <c r="AF73" s="955">
        <v>126</v>
      </c>
      <c r="AG73" s="955"/>
      <c r="AH73" s="955"/>
      <c r="AI73" s="955"/>
      <c r="AJ73" s="955"/>
      <c r="AK73" s="955" t="s">
        <v>581</v>
      </c>
      <c r="AL73" s="955"/>
      <c r="AM73" s="955"/>
      <c r="AN73" s="955"/>
      <c r="AO73" s="955"/>
      <c r="AP73" s="955" t="s">
        <v>581</v>
      </c>
      <c r="AQ73" s="955"/>
      <c r="AR73" s="955"/>
      <c r="AS73" s="955"/>
      <c r="AT73" s="955"/>
      <c r="AU73" s="955" t="s">
        <v>581</v>
      </c>
      <c r="AV73" s="955"/>
      <c r="AW73" s="955"/>
      <c r="AX73" s="955"/>
      <c r="AY73" s="955"/>
      <c r="AZ73" s="956"/>
      <c r="BA73" s="956"/>
      <c r="BB73" s="956"/>
      <c r="BC73" s="956"/>
      <c r="BD73" s="957"/>
      <c r="BE73" s="216"/>
      <c r="BF73" s="216"/>
      <c r="BG73" s="216"/>
      <c r="BH73" s="216"/>
      <c r="BI73" s="216"/>
      <c r="BJ73" s="216"/>
      <c r="BK73" s="216"/>
      <c r="BL73" s="216"/>
      <c r="BM73" s="216"/>
      <c r="BN73" s="216"/>
      <c r="BO73" s="216"/>
      <c r="BP73" s="216"/>
      <c r="BQ73" s="213">
        <v>67</v>
      </c>
      <c r="BR73" s="218"/>
      <c r="BS73" s="929"/>
      <c r="BT73" s="930"/>
      <c r="BU73" s="930"/>
      <c r="BV73" s="930"/>
      <c r="BW73" s="930"/>
      <c r="BX73" s="930"/>
      <c r="BY73" s="930"/>
      <c r="BZ73" s="930"/>
      <c r="CA73" s="930"/>
      <c r="CB73" s="930"/>
      <c r="CC73" s="930"/>
      <c r="CD73" s="930"/>
      <c r="CE73" s="930"/>
      <c r="CF73" s="930"/>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29"/>
      <c r="DW73" s="930"/>
      <c r="DX73" s="930"/>
      <c r="DY73" s="930"/>
      <c r="DZ73" s="931"/>
      <c r="EA73" s="205"/>
    </row>
    <row r="74" spans="1:131" ht="26.25" customHeight="1" x14ac:dyDescent="0.15">
      <c r="A74" s="213">
        <v>7</v>
      </c>
      <c r="B74" s="958" t="s">
        <v>588</v>
      </c>
      <c r="C74" s="959"/>
      <c r="D74" s="959"/>
      <c r="E74" s="959"/>
      <c r="F74" s="959"/>
      <c r="G74" s="959"/>
      <c r="H74" s="959"/>
      <c r="I74" s="959"/>
      <c r="J74" s="959"/>
      <c r="K74" s="959"/>
      <c r="L74" s="959"/>
      <c r="M74" s="959"/>
      <c r="N74" s="959"/>
      <c r="O74" s="959"/>
      <c r="P74" s="960"/>
      <c r="Q74" s="961">
        <v>835177</v>
      </c>
      <c r="R74" s="955"/>
      <c r="S74" s="955"/>
      <c r="T74" s="955"/>
      <c r="U74" s="955"/>
      <c r="V74" s="955">
        <v>803839</v>
      </c>
      <c r="W74" s="955"/>
      <c r="X74" s="955"/>
      <c r="Y74" s="955"/>
      <c r="Z74" s="955"/>
      <c r="AA74" s="955">
        <v>31338</v>
      </c>
      <c r="AB74" s="955"/>
      <c r="AC74" s="955"/>
      <c r="AD74" s="955"/>
      <c r="AE74" s="955"/>
      <c r="AF74" s="955">
        <v>31338</v>
      </c>
      <c r="AG74" s="955"/>
      <c r="AH74" s="955"/>
      <c r="AI74" s="955"/>
      <c r="AJ74" s="955"/>
      <c r="AK74" s="955">
        <v>7164</v>
      </c>
      <c r="AL74" s="955"/>
      <c r="AM74" s="955"/>
      <c r="AN74" s="955"/>
      <c r="AO74" s="955"/>
      <c r="AP74" s="955" t="s">
        <v>581</v>
      </c>
      <c r="AQ74" s="955"/>
      <c r="AR74" s="955"/>
      <c r="AS74" s="955"/>
      <c r="AT74" s="955"/>
      <c r="AU74" s="955" t="s">
        <v>581</v>
      </c>
      <c r="AV74" s="955"/>
      <c r="AW74" s="955"/>
      <c r="AX74" s="955"/>
      <c r="AY74" s="955"/>
      <c r="AZ74" s="956"/>
      <c r="BA74" s="956"/>
      <c r="BB74" s="956"/>
      <c r="BC74" s="956"/>
      <c r="BD74" s="957"/>
      <c r="BE74" s="216"/>
      <c r="BF74" s="216"/>
      <c r="BG74" s="216"/>
      <c r="BH74" s="216"/>
      <c r="BI74" s="216"/>
      <c r="BJ74" s="216"/>
      <c r="BK74" s="216"/>
      <c r="BL74" s="216"/>
      <c r="BM74" s="216"/>
      <c r="BN74" s="216"/>
      <c r="BO74" s="216"/>
      <c r="BP74" s="216"/>
      <c r="BQ74" s="213">
        <v>68</v>
      </c>
      <c r="BR74" s="218"/>
      <c r="BS74" s="929"/>
      <c r="BT74" s="930"/>
      <c r="BU74" s="930"/>
      <c r="BV74" s="930"/>
      <c r="BW74" s="930"/>
      <c r="BX74" s="930"/>
      <c r="BY74" s="930"/>
      <c r="BZ74" s="930"/>
      <c r="CA74" s="930"/>
      <c r="CB74" s="930"/>
      <c r="CC74" s="930"/>
      <c r="CD74" s="930"/>
      <c r="CE74" s="930"/>
      <c r="CF74" s="930"/>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29"/>
      <c r="DW74" s="930"/>
      <c r="DX74" s="930"/>
      <c r="DY74" s="930"/>
      <c r="DZ74" s="931"/>
      <c r="EA74" s="205"/>
    </row>
    <row r="75" spans="1:131" ht="26.25" customHeight="1" x14ac:dyDescent="0.15">
      <c r="A75" s="213">
        <v>8</v>
      </c>
      <c r="B75" s="958"/>
      <c r="C75" s="959"/>
      <c r="D75" s="959"/>
      <c r="E75" s="959"/>
      <c r="F75" s="959"/>
      <c r="G75" s="959"/>
      <c r="H75" s="959"/>
      <c r="I75" s="959"/>
      <c r="J75" s="959"/>
      <c r="K75" s="959"/>
      <c r="L75" s="959"/>
      <c r="M75" s="959"/>
      <c r="N75" s="959"/>
      <c r="O75" s="959"/>
      <c r="P75" s="960"/>
      <c r="Q75" s="962"/>
      <c r="R75" s="963"/>
      <c r="S75" s="963"/>
      <c r="T75" s="963"/>
      <c r="U75" s="964"/>
      <c r="V75" s="965"/>
      <c r="W75" s="963"/>
      <c r="X75" s="963"/>
      <c r="Y75" s="963"/>
      <c r="Z75" s="964"/>
      <c r="AA75" s="965"/>
      <c r="AB75" s="963"/>
      <c r="AC75" s="963"/>
      <c r="AD75" s="963"/>
      <c r="AE75" s="964"/>
      <c r="AF75" s="965"/>
      <c r="AG75" s="963"/>
      <c r="AH75" s="963"/>
      <c r="AI75" s="963"/>
      <c r="AJ75" s="964"/>
      <c r="AK75" s="965"/>
      <c r="AL75" s="963"/>
      <c r="AM75" s="963"/>
      <c r="AN75" s="963"/>
      <c r="AO75" s="964"/>
      <c r="AP75" s="965"/>
      <c r="AQ75" s="963"/>
      <c r="AR75" s="963"/>
      <c r="AS75" s="963"/>
      <c r="AT75" s="964"/>
      <c r="AU75" s="965"/>
      <c r="AV75" s="963"/>
      <c r="AW75" s="963"/>
      <c r="AX75" s="963"/>
      <c r="AY75" s="964"/>
      <c r="AZ75" s="956"/>
      <c r="BA75" s="956"/>
      <c r="BB75" s="956"/>
      <c r="BC75" s="956"/>
      <c r="BD75" s="957"/>
      <c r="BE75" s="216"/>
      <c r="BF75" s="216"/>
      <c r="BG75" s="216"/>
      <c r="BH75" s="216"/>
      <c r="BI75" s="216"/>
      <c r="BJ75" s="216"/>
      <c r="BK75" s="216"/>
      <c r="BL75" s="216"/>
      <c r="BM75" s="216"/>
      <c r="BN75" s="216"/>
      <c r="BO75" s="216"/>
      <c r="BP75" s="216"/>
      <c r="BQ75" s="213">
        <v>69</v>
      </c>
      <c r="BR75" s="218"/>
      <c r="BS75" s="929"/>
      <c r="BT75" s="930"/>
      <c r="BU75" s="930"/>
      <c r="BV75" s="930"/>
      <c r="BW75" s="930"/>
      <c r="BX75" s="930"/>
      <c r="BY75" s="930"/>
      <c r="BZ75" s="930"/>
      <c r="CA75" s="930"/>
      <c r="CB75" s="930"/>
      <c r="CC75" s="930"/>
      <c r="CD75" s="930"/>
      <c r="CE75" s="930"/>
      <c r="CF75" s="930"/>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29"/>
      <c r="DW75" s="930"/>
      <c r="DX75" s="930"/>
      <c r="DY75" s="930"/>
      <c r="DZ75" s="931"/>
      <c r="EA75" s="205"/>
    </row>
    <row r="76" spans="1:131" ht="26.25" customHeight="1" x14ac:dyDescent="0.15">
      <c r="A76" s="213">
        <v>9</v>
      </c>
      <c r="B76" s="958"/>
      <c r="C76" s="959"/>
      <c r="D76" s="959"/>
      <c r="E76" s="959"/>
      <c r="F76" s="959"/>
      <c r="G76" s="959"/>
      <c r="H76" s="959"/>
      <c r="I76" s="959"/>
      <c r="J76" s="959"/>
      <c r="K76" s="959"/>
      <c r="L76" s="959"/>
      <c r="M76" s="959"/>
      <c r="N76" s="959"/>
      <c r="O76" s="959"/>
      <c r="P76" s="960"/>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56"/>
      <c r="BA76" s="956"/>
      <c r="BB76" s="956"/>
      <c r="BC76" s="956"/>
      <c r="BD76" s="957"/>
      <c r="BE76" s="216"/>
      <c r="BF76" s="216"/>
      <c r="BG76" s="216"/>
      <c r="BH76" s="216"/>
      <c r="BI76" s="216"/>
      <c r="BJ76" s="216"/>
      <c r="BK76" s="216"/>
      <c r="BL76" s="216"/>
      <c r="BM76" s="216"/>
      <c r="BN76" s="216"/>
      <c r="BO76" s="216"/>
      <c r="BP76" s="216"/>
      <c r="BQ76" s="213">
        <v>70</v>
      </c>
      <c r="BR76" s="218"/>
      <c r="BS76" s="929"/>
      <c r="BT76" s="930"/>
      <c r="BU76" s="930"/>
      <c r="BV76" s="930"/>
      <c r="BW76" s="930"/>
      <c r="BX76" s="930"/>
      <c r="BY76" s="930"/>
      <c r="BZ76" s="930"/>
      <c r="CA76" s="930"/>
      <c r="CB76" s="930"/>
      <c r="CC76" s="930"/>
      <c r="CD76" s="930"/>
      <c r="CE76" s="930"/>
      <c r="CF76" s="930"/>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29"/>
      <c r="DW76" s="930"/>
      <c r="DX76" s="930"/>
      <c r="DY76" s="930"/>
      <c r="DZ76" s="931"/>
      <c r="EA76" s="205"/>
    </row>
    <row r="77" spans="1:131" ht="26.25" customHeight="1" x14ac:dyDescent="0.15">
      <c r="A77" s="213">
        <v>10</v>
      </c>
      <c r="B77" s="958"/>
      <c r="C77" s="959"/>
      <c r="D77" s="959"/>
      <c r="E77" s="959"/>
      <c r="F77" s="959"/>
      <c r="G77" s="959"/>
      <c r="H77" s="959"/>
      <c r="I77" s="959"/>
      <c r="J77" s="959"/>
      <c r="K77" s="959"/>
      <c r="L77" s="959"/>
      <c r="M77" s="959"/>
      <c r="N77" s="959"/>
      <c r="O77" s="959"/>
      <c r="P77" s="960"/>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56"/>
      <c r="BA77" s="956"/>
      <c r="BB77" s="956"/>
      <c r="BC77" s="956"/>
      <c r="BD77" s="957"/>
      <c r="BE77" s="216"/>
      <c r="BF77" s="216"/>
      <c r="BG77" s="216"/>
      <c r="BH77" s="216"/>
      <c r="BI77" s="216"/>
      <c r="BJ77" s="216"/>
      <c r="BK77" s="216"/>
      <c r="BL77" s="216"/>
      <c r="BM77" s="216"/>
      <c r="BN77" s="216"/>
      <c r="BO77" s="216"/>
      <c r="BP77" s="216"/>
      <c r="BQ77" s="213">
        <v>71</v>
      </c>
      <c r="BR77" s="218"/>
      <c r="BS77" s="929"/>
      <c r="BT77" s="930"/>
      <c r="BU77" s="930"/>
      <c r="BV77" s="930"/>
      <c r="BW77" s="930"/>
      <c r="BX77" s="930"/>
      <c r="BY77" s="930"/>
      <c r="BZ77" s="930"/>
      <c r="CA77" s="930"/>
      <c r="CB77" s="930"/>
      <c r="CC77" s="930"/>
      <c r="CD77" s="930"/>
      <c r="CE77" s="930"/>
      <c r="CF77" s="930"/>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29"/>
      <c r="DW77" s="930"/>
      <c r="DX77" s="930"/>
      <c r="DY77" s="930"/>
      <c r="DZ77" s="931"/>
      <c r="EA77" s="205"/>
    </row>
    <row r="78" spans="1:131" ht="26.25" customHeight="1" x14ac:dyDescent="0.15">
      <c r="A78" s="213">
        <v>11</v>
      </c>
      <c r="B78" s="958"/>
      <c r="C78" s="959"/>
      <c r="D78" s="959"/>
      <c r="E78" s="959"/>
      <c r="F78" s="959"/>
      <c r="G78" s="959"/>
      <c r="H78" s="959"/>
      <c r="I78" s="959"/>
      <c r="J78" s="959"/>
      <c r="K78" s="959"/>
      <c r="L78" s="959"/>
      <c r="M78" s="959"/>
      <c r="N78" s="959"/>
      <c r="O78" s="959"/>
      <c r="P78" s="960"/>
      <c r="Q78" s="961"/>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6"/>
      <c r="BA78" s="956"/>
      <c r="BB78" s="956"/>
      <c r="BC78" s="956"/>
      <c r="BD78" s="957"/>
      <c r="BE78" s="216"/>
      <c r="BF78" s="216"/>
      <c r="BG78" s="216"/>
      <c r="BH78" s="216"/>
      <c r="BI78" s="216"/>
      <c r="BJ78" s="205"/>
      <c r="BK78" s="205"/>
      <c r="BL78" s="205"/>
      <c r="BM78" s="205"/>
      <c r="BN78" s="205"/>
      <c r="BO78" s="216"/>
      <c r="BP78" s="216"/>
      <c r="BQ78" s="213">
        <v>72</v>
      </c>
      <c r="BR78" s="218"/>
      <c r="BS78" s="929"/>
      <c r="BT78" s="930"/>
      <c r="BU78" s="930"/>
      <c r="BV78" s="930"/>
      <c r="BW78" s="930"/>
      <c r="BX78" s="930"/>
      <c r="BY78" s="930"/>
      <c r="BZ78" s="930"/>
      <c r="CA78" s="930"/>
      <c r="CB78" s="930"/>
      <c r="CC78" s="930"/>
      <c r="CD78" s="930"/>
      <c r="CE78" s="930"/>
      <c r="CF78" s="930"/>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29"/>
      <c r="DW78" s="930"/>
      <c r="DX78" s="930"/>
      <c r="DY78" s="930"/>
      <c r="DZ78" s="931"/>
      <c r="EA78" s="205"/>
    </row>
    <row r="79" spans="1:131" ht="26.25" customHeight="1" x14ac:dyDescent="0.15">
      <c r="A79" s="213">
        <v>12</v>
      </c>
      <c r="B79" s="958"/>
      <c r="C79" s="959"/>
      <c r="D79" s="959"/>
      <c r="E79" s="959"/>
      <c r="F79" s="959"/>
      <c r="G79" s="959"/>
      <c r="H79" s="959"/>
      <c r="I79" s="959"/>
      <c r="J79" s="959"/>
      <c r="K79" s="959"/>
      <c r="L79" s="959"/>
      <c r="M79" s="959"/>
      <c r="N79" s="959"/>
      <c r="O79" s="959"/>
      <c r="P79" s="960"/>
      <c r="Q79" s="961"/>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6"/>
      <c r="BA79" s="956"/>
      <c r="BB79" s="956"/>
      <c r="BC79" s="956"/>
      <c r="BD79" s="957"/>
      <c r="BE79" s="216"/>
      <c r="BF79" s="216"/>
      <c r="BG79" s="216"/>
      <c r="BH79" s="216"/>
      <c r="BI79" s="216"/>
      <c r="BJ79" s="205"/>
      <c r="BK79" s="205"/>
      <c r="BL79" s="205"/>
      <c r="BM79" s="205"/>
      <c r="BN79" s="205"/>
      <c r="BO79" s="216"/>
      <c r="BP79" s="216"/>
      <c r="BQ79" s="213">
        <v>73</v>
      </c>
      <c r="BR79" s="218"/>
      <c r="BS79" s="929"/>
      <c r="BT79" s="930"/>
      <c r="BU79" s="930"/>
      <c r="BV79" s="930"/>
      <c r="BW79" s="930"/>
      <c r="BX79" s="930"/>
      <c r="BY79" s="930"/>
      <c r="BZ79" s="930"/>
      <c r="CA79" s="930"/>
      <c r="CB79" s="930"/>
      <c r="CC79" s="930"/>
      <c r="CD79" s="930"/>
      <c r="CE79" s="930"/>
      <c r="CF79" s="930"/>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29"/>
      <c r="DW79" s="930"/>
      <c r="DX79" s="930"/>
      <c r="DY79" s="930"/>
      <c r="DZ79" s="931"/>
      <c r="EA79" s="205"/>
    </row>
    <row r="80" spans="1:131" ht="26.25" customHeight="1" x14ac:dyDescent="0.15">
      <c r="A80" s="213">
        <v>13</v>
      </c>
      <c r="B80" s="958"/>
      <c r="C80" s="959"/>
      <c r="D80" s="959"/>
      <c r="E80" s="959"/>
      <c r="F80" s="959"/>
      <c r="G80" s="959"/>
      <c r="H80" s="959"/>
      <c r="I80" s="959"/>
      <c r="J80" s="959"/>
      <c r="K80" s="959"/>
      <c r="L80" s="959"/>
      <c r="M80" s="959"/>
      <c r="N80" s="959"/>
      <c r="O80" s="959"/>
      <c r="P80" s="960"/>
      <c r="Q80" s="961"/>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6"/>
      <c r="BA80" s="956"/>
      <c r="BB80" s="956"/>
      <c r="BC80" s="956"/>
      <c r="BD80" s="957"/>
      <c r="BE80" s="216"/>
      <c r="BF80" s="216"/>
      <c r="BG80" s="216"/>
      <c r="BH80" s="216"/>
      <c r="BI80" s="216"/>
      <c r="BJ80" s="216"/>
      <c r="BK80" s="216"/>
      <c r="BL80" s="216"/>
      <c r="BM80" s="216"/>
      <c r="BN80" s="216"/>
      <c r="BO80" s="216"/>
      <c r="BP80" s="216"/>
      <c r="BQ80" s="213">
        <v>74</v>
      </c>
      <c r="BR80" s="218"/>
      <c r="BS80" s="929"/>
      <c r="BT80" s="930"/>
      <c r="BU80" s="930"/>
      <c r="BV80" s="930"/>
      <c r="BW80" s="930"/>
      <c r="BX80" s="930"/>
      <c r="BY80" s="930"/>
      <c r="BZ80" s="930"/>
      <c r="CA80" s="930"/>
      <c r="CB80" s="930"/>
      <c r="CC80" s="930"/>
      <c r="CD80" s="930"/>
      <c r="CE80" s="930"/>
      <c r="CF80" s="930"/>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29"/>
      <c r="DW80" s="930"/>
      <c r="DX80" s="930"/>
      <c r="DY80" s="930"/>
      <c r="DZ80" s="931"/>
      <c r="EA80" s="205"/>
    </row>
    <row r="81" spans="1:131" ht="26.25" customHeight="1" x14ac:dyDescent="0.15">
      <c r="A81" s="213">
        <v>14</v>
      </c>
      <c r="B81" s="958"/>
      <c r="C81" s="959"/>
      <c r="D81" s="959"/>
      <c r="E81" s="959"/>
      <c r="F81" s="959"/>
      <c r="G81" s="959"/>
      <c r="H81" s="959"/>
      <c r="I81" s="959"/>
      <c r="J81" s="959"/>
      <c r="K81" s="959"/>
      <c r="L81" s="959"/>
      <c r="M81" s="959"/>
      <c r="N81" s="959"/>
      <c r="O81" s="959"/>
      <c r="P81" s="960"/>
      <c r="Q81" s="961"/>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6"/>
      <c r="BA81" s="956"/>
      <c r="BB81" s="956"/>
      <c r="BC81" s="956"/>
      <c r="BD81" s="957"/>
      <c r="BE81" s="216"/>
      <c r="BF81" s="216"/>
      <c r="BG81" s="216"/>
      <c r="BH81" s="216"/>
      <c r="BI81" s="216"/>
      <c r="BJ81" s="216"/>
      <c r="BK81" s="216"/>
      <c r="BL81" s="216"/>
      <c r="BM81" s="216"/>
      <c r="BN81" s="216"/>
      <c r="BO81" s="216"/>
      <c r="BP81" s="216"/>
      <c r="BQ81" s="213">
        <v>75</v>
      </c>
      <c r="BR81" s="218"/>
      <c r="BS81" s="929"/>
      <c r="BT81" s="930"/>
      <c r="BU81" s="930"/>
      <c r="BV81" s="930"/>
      <c r="BW81" s="930"/>
      <c r="BX81" s="930"/>
      <c r="BY81" s="930"/>
      <c r="BZ81" s="930"/>
      <c r="CA81" s="930"/>
      <c r="CB81" s="930"/>
      <c r="CC81" s="930"/>
      <c r="CD81" s="930"/>
      <c r="CE81" s="930"/>
      <c r="CF81" s="930"/>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29"/>
      <c r="DW81" s="930"/>
      <c r="DX81" s="930"/>
      <c r="DY81" s="930"/>
      <c r="DZ81" s="931"/>
      <c r="EA81" s="205"/>
    </row>
    <row r="82" spans="1:131" ht="26.25" customHeight="1" x14ac:dyDescent="0.15">
      <c r="A82" s="213">
        <v>15</v>
      </c>
      <c r="B82" s="958"/>
      <c r="C82" s="959"/>
      <c r="D82" s="959"/>
      <c r="E82" s="959"/>
      <c r="F82" s="959"/>
      <c r="G82" s="959"/>
      <c r="H82" s="959"/>
      <c r="I82" s="959"/>
      <c r="J82" s="959"/>
      <c r="K82" s="959"/>
      <c r="L82" s="959"/>
      <c r="M82" s="959"/>
      <c r="N82" s="959"/>
      <c r="O82" s="959"/>
      <c r="P82" s="960"/>
      <c r="Q82" s="961"/>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5"/>
      <c r="AZ82" s="956"/>
      <c r="BA82" s="956"/>
      <c r="BB82" s="956"/>
      <c r="BC82" s="956"/>
      <c r="BD82" s="957"/>
      <c r="BE82" s="216"/>
      <c r="BF82" s="216"/>
      <c r="BG82" s="216"/>
      <c r="BH82" s="216"/>
      <c r="BI82" s="216"/>
      <c r="BJ82" s="216"/>
      <c r="BK82" s="216"/>
      <c r="BL82" s="216"/>
      <c r="BM82" s="216"/>
      <c r="BN82" s="216"/>
      <c r="BO82" s="216"/>
      <c r="BP82" s="216"/>
      <c r="BQ82" s="213">
        <v>76</v>
      </c>
      <c r="BR82" s="218"/>
      <c r="BS82" s="929"/>
      <c r="BT82" s="930"/>
      <c r="BU82" s="930"/>
      <c r="BV82" s="930"/>
      <c r="BW82" s="930"/>
      <c r="BX82" s="930"/>
      <c r="BY82" s="930"/>
      <c r="BZ82" s="930"/>
      <c r="CA82" s="930"/>
      <c r="CB82" s="930"/>
      <c r="CC82" s="930"/>
      <c r="CD82" s="930"/>
      <c r="CE82" s="930"/>
      <c r="CF82" s="930"/>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29"/>
      <c r="DW82" s="930"/>
      <c r="DX82" s="930"/>
      <c r="DY82" s="930"/>
      <c r="DZ82" s="931"/>
      <c r="EA82" s="205"/>
    </row>
    <row r="83" spans="1:131" ht="26.25" customHeight="1" x14ac:dyDescent="0.15">
      <c r="A83" s="213">
        <v>16</v>
      </c>
      <c r="B83" s="958"/>
      <c r="C83" s="959"/>
      <c r="D83" s="959"/>
      <c r="E83" s="959"/>
      <c r="F83" s="959"/>
      <c r="G83" s="959"/>
      <c r="H83" s="959"/>
      <c r="I83" s="959"/>
      <c r="J83" s="959"/>
      <c r="K83" s="959"/>
      <c r="L83" s="959"/>
      <c r="M83" s="959"/>
      <c r="N83" s="959"/>
      <c r="O83" s="959"/>
      <c r="P83" s="960"/>
      <c r="Q83" s="961"/>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5"/>
      <c r="AZ83" s="956"/>
      <c r="BA83" s="956"/>
      <c r="BB83" s="956"/>
      <c r="BC83" s="956"/>
      <c r="BD83" s="957"/>
      <c r="BE83" s="216"/>
      <c r="BF83" s="216"/>
      <c r="BG83" s="216"/>
      <c r="BH83" s="216"/>
      <c r="BI83" s="216"/>
      <c r="BJ83" s="216"/>
      <c r="BK83" s="216"/>
      <c r="BL83" s="216"/>
      <c r="BM83" s="216"/>
      <c r="BN83" s="216"/>
      <c r="BO83" s="216"/>
      <c r="BP83" s="216"/>
      <c r="BQ83" s="213">
        <v>77</v>
      </c>
      <c r="BR83" s="218"/>
      <c r="BS83" s="929"/>
      <c r="BT83" s="930"/>
      <c r="BU83" s="930"/>
      <c r="BV83" s="930"/>
      <c r="BW83" s="930"/>
      <c r="BX83" s="930"/>
      <c r="BY83" s="930"/>
      <c r="BZ83" s="930"/>
      <c r="CA83" s="930"/>
      <c r="CB83" s="930"/>
      <c r="CC83" s="930"/>
      <c r="CD83" s="930"/>
      <c r="CE83" s="930"/>
      <c r="CF83" s="930"/>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29"/>
      <c r="DW83" s="930"/>
      <c r="DX83" s="930"/>
      <c r="DY83" s="930"/>
      <c r="DZ83" s="931"/>
      <c r="EA83" s="205"/>
    </row>
    <row r="84" spans="1:131" ht="26.25" customHeight="1" x14ac:dyDescent="0.15">
      <c r="A84" s="213">
        <v>17</v>
      </c>
      <c r="B84" s="958"/>
      <c r="C84" s="959"/>
      <c r="D84" s="959"/>
      <c r="E84" s="959"/>
      <c r="F84" s="959"/>
      <c r="G84" s="959"/>
      <c r="H84" s="959"/>
      <c r="I84" s="959"/>
      <c r="J84" s="959"/>
      <c r="K84" s="959"/>
      <c r="L84" s="959"/>
      <c r="M84" s="959"/>
      <c r="N84" s="959"/>
      <c r="O84" s="959"/>
      <c r="P84" s="960"/>
      <c r="Q84" s="961"/>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6"/>
      <c r="BA84" s="956"/>
      <c r="BB84" s="956"/>
      <c r="BC84" s="956"/>
      <c r="BD84" s="957"/>
      <c r="BE84" s="216"/>
      <c r="BF84" s="216"/>
      <c r="BG84" s="216"/>
      <c r="BH84" s="216"/>
      <c r="BI84" s="216"/>
      <c r="BJ84" s="216"/>
      <c r="BK84" s="216"/>
      <c r="BL84" s="216"/>
      <c r="BM84" s="216"/>
      <c r="BN84" s="216"/>
      <c r="BO84" s="216"/>
      <c r="BP84" s="216"/>
      <c r="BQ84" s="213">
        <v>78</v>
      </c>
      <c r="BR84" s="218"/>
      <c r="BS84" s="929"/>
      <c r="BT84" s="930"/>
      <c r="BU84" s="930"/>
      <c r="BV84" s="930"/>
      <c r="BW84" s="930"/>
      <c r="BX84" s="930"/>
      <c r="BY84" s="930"/>
      <c r="BZ84" s="930"/>
      <c r="CA84" s="930"/>
      <c r="CB84" s="930"/>
      <c r="CC84" s="930"/>
      <c r="CD84" s="930"/>
      <c r="CE84" s="930"/>
      <c r="CF84" s="930"/>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29"/>
      <c r="DW84" s="930"/>
      <c r="DX84" s="930"/>
      <c r="DY84" s="930"/>
      <c r="DZ84" s="931"/>
      <c r="EA84" s="205"/>
    </row>
    <row r="85" spans="1:131" ht="26.25" customHeight="1" x14ac:dyDescent="0.15">
      <c r="A85" s="213">
        <v>18</v>
      </c>
      <c r="B85" s="958"/>
      <c r="C85" s="959"/>
      <c r="D85" s="959"/>
      <c r="E85" s="959"/>
      <c r="F85" s="959"/>
      <c r="G85" s="959"/>
      <c r="H85" s="959"/>
      <c r="I85" s="959"/>
      <c r="J85" s="959"/>
      <c r="K85" s="959"/>
      <c r="L85" s="959"/>
      <c r="M85" s="959"/>
      <c r="N85" s="959"/>
      <c r="O85" s="959"/>
      <c r="P85" s="960"/>
      <c r="Q85" s="961"/>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6"/>
      <c r="BA85" s="956"/>
      <c r="BB85" s="956"/>
      <c r="BC85" s="956"/>
      <c r="BD85" s="957"/>
      <c r="BE85" s="216"/>
      <c r="BF85" s="216"/>
      <c r="BG85" s="216"/>
      <c r="BH85" s="216"/>
      <c r="BI85" s="216"/>
      <c r="BJ85" s="216"/>
      <c r="BK85" s="216"/>
      <c r="BL85" s="216"/>
      <c r="BM85" s="216"/>
      <c r="BN85" s="216"/>
      <c r="BO85" s="216"/>
      <c r="BP85" s="216"/>
      <c r="BQ85" s="213">
        <v>79</v>
      </c>
      <c r="BR85" s="218"/>
      <c r="BS85" s="929"/>
      <c r="BT85" s="930"/>
      <c r="BU85" s="930"/>
      <c r="BV85" s="930"/>
      <c r="BW85" s="930"/>
      <c r="BX85" s="930"/>
      <c r="BY85" s="930"/>
      <c r="BZ85" s="930"/>
      <c r="CA85" s="930"/>
      <c r="CB85" s="930"/>
      <c r="CC85" s="930"/>
      <c r="CD85" s="930"/>
      <c r="CE85" s="930"/>
      <c r="CF85" s="930"/>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29"/>
      <c r="DW85" s="930"/>
      <c r="DX85" s="930"/>
      <c r="DY85" s="930"/>
      <c r="DZ85" s="931"/>
      <c r="EA85" s="205"/>
    </row>
    <row r="86" spans="1:131" ht="26.25" customHeight="1" x14ac:dyDescent="0.15">
      <c r="A86" s="213">
        <v>19</v>
      </c>
      <c r="B86" s="958"/>
      <c r="C86" s="959"/>
      <c r="D86" s="959"/>
      <c r="E86" s="959"/>
      <c r="F86" s="959"/>
      <c r="G86" s="959"/>
      <c r="H86" s="959"/>
      <c r="I86" s="959"/>
      <c r="J86" s="959"/>
      <c r="K86" s="959"/>
      <c r="L86" s="959"/>
      <c r="M86" s="959"/>
      <c r="N86" s="959"/>
      <c r="O86" s="959"/>
      <c r="P86" s="960"/>
      <c r="Q86" s="961"/>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6"/>
      <c r="BA86" s="956"/>
      <c r="BB86" s="956"/>
      <c r="BC86" s="956"/>
      <c r="BD86" s="957"/>
      <c r="BE86" s="216"/>
      <c r="BF86" s="216"/>
      <c r="BG86" s="216"/>
      <c r="BH86" s="216"/>
      <c r="BI86" s="216"/>
      <c r="BJ86" s="216"/>
      <c r="BK86" s="216"/>
      <c r="BL86" s="216"/>
      <c r="BM86" s="216"/>
      <c r="BN86" s="216"/>
      <c r="BO86" s="216"/>
      <c r="BP86" s="216"/>
      <c r="BQ86" s="213">
        <v>80</v>
      </c>
      <c r="BR86" s="218"/>
      <c r="BS86" s="929"/>
      <c r="BT86" s="930"/>
      <c r="BU86" s="930"/>
      <c r="BV86" s="930"/>
      <c r="BW86" s="930"/>
      <c r="BX86" s="930"/>
      <c r="BY86" s="930"/>
      <c r="BZ86" s="930"/>
      <c r="CA86" s="930"/>
      <c r="CB86" s="930"/>
      <c r="CC86" s="930"/>
      <c r="CD86" s="930"/>
      <c r="CE86" s="930"/>
      <c r="CF86" s="930"/>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29"/>
      <c r="DW86" s="930"/>
      <c r="DX86" s="930"/>
      <c r="DY86" s="930"/>
      <c r="DZ86" s="931"/>
      <c r="EA86" s="205"/>
    </row>
    <row r="87" spans="1:131" ht="26.25" customHeight="1" x14ac:dyDescent="0.15">
      <c r="A87" s="219">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16"/>
      <c r="BF87" s="216"/>
      <c r="BG87" s="216"/>
      <c r="BH87" s="216"/>
      <c r="BI87" s="216"/>
      <c r="BJ87" s="216"/>
      <c r="BK87" s="216"/>
      <c r="BL87" s="216"/>
      <c r="BM87" s="216"/>
      <c r="BN87" s="216"/>
      <c r="BO87" s="216"/>
      <c r="BP87" s="216"/>
      <c r="BQ87" s="213">
        <v>81</v>
      </c>
      <c r="BR87" s="218"/>
      <c r="BS87" s="929"/>
      <c r="BT87" s="930"/>
      <c r="BU87" s="930"/>
      <c r="BV87" s="930"/>
      <c r="BW87" s="930"/>
      <c r="BX87" s="930"/>
      <c r="BY87" s="930"/>
      <c r="BZ87" s="930"/>
      <c r="CA87" s="930"/>
      <c r="CB87" s="930"/>
      <c r="CC87" s="930"/>
      <c r="CD87" s="930"/>
      <c r="CE87" s="930"/>
      <c r="CF87" s="930"/>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29"/>
      <c r="DW87" s="930"/>
      <c r="DX87" s="930"/>
      <c r="DY87" s="930"/>
      <c r="DZ87" s="931"/>
      <c r="EA87" s="205"/>
    </row>
    <row r="88" spans="1:131" ht="26.25" customHeight="1" thickBot="1" x14ac:dyDescent="0.2">
      <c r="A88" s="215" t="s">
        <v>383</v>
      </c>
      <c r="B88" s="921" t="s">
        <v>420</v>
      </c>
      <c r="C88" s="922"/>
      <c r="D88" s="922"/>
      <c r="E88" s="922"/>
      <c r="F88" s="922"/>
      <c r="G88" s="922"/>
      <c r="H88" s="922"/>
      <c r="I88" s="922"/>
      <c r="J88" s="922"/>
      <c r="K88" s="922"/>
      <c r="L88" s="922"/>
      <c r="M88" s="922"/>
      <c r="N88" s="922"/>
      <c r="O88" s="922"/>
      <c r="P88" s="932"/>
      <c r="Q88" s="946"/>
      <c r="R88" s="947"/>
      <c r="S88" s="947"/>
      <c r="T88" s="947"/>
      <c r="U88" s="947"/>
      <c r="V88" s="947"/>
      <c r="W88" s="947"/>
      <c r="X88" s="947"/>
      <c r="Y88" s="947"/>
      <c r="Z88" s="947"/>
      <c r="AA88" s="947"/>
      <c r="AB88" s="947"/>
      <c r="AC88" s="947"/>
      <c r="AD88" s="947"/>
      <c r="AE88" s="947"/>
      <c r="AF88" s="943"/>
      <c r="AG88" s="943"/>
      <c r="AH88" s="943"/>
      <c r="AI88" s="943"/>
      <c r="AJ88" s="943"/>
      <c r="AK88" s="947"/>
      <c r="AL88" s="947"/>
      <c r="AM88" s="947"/>
      <c r="AN88" s="947"/>
      <c r="AO88" s="947"/>
      <c r="AP88" s="943"/>
      <c r="AQ88" s="943"/>
      <c r="AR88" s="943"/>
      <c r="AS88" s="943"/>
      <c r="AT88" s="943"/>
      <c r="AU88" s="943"/>
      <c r="AV88" s="943"/>
      <c r="AW88" s="943"/>
      <c r="AX88" s="943"/>
      <c r="AY88" s="943"/>
      <c r="AZ88" s="944"/>
      <c r="BA88" s="944"/>
      <c r="BB88" s="944"/>
      <c r="BC88" s="944"/>
      <c r="BD88" s="945"/>
      <c r="BE88" s="216"/>
      <c r="BF88" s="216"/>
      <c r="BG88" s="216"/>
      <c r="BH88" s="216"/>
      <c r="BI88" s="216"/>
      <c r="BJ88" s="216"/>
      <c r="BK88" s="216"/>
      <c r="BL88" s="216"/>
      <c r="BM88" s="216"/>
      <c r="BN88" s="216"/>
      <c r="BO88" s="216"/>
      <c r="BP88" s="216"/>
      <c r="BQ88" s="213">
        <v>82</v>
      </c>
      <c r="BR88" s="218"/>
      <c r="BS88" s="929"/>
      <c r="BT88" s="930"/>
      <c r="BU88" s="930"/>
      <c r="BV88" s="930"/>
      <c r="BW88" s="930"/>
      <c r="BX88" s="930"/>
      <c r="BY88" s="930"/>
      <c r="BZ88" s="930"/>
      <c r="CA88" s="930"/>
      <c r="CB88" s="930"/>
      <c r="CC88" s="930"/>
      <c r="CD88" s="930"/>
      <c r="CE88" s="930"/>
      <c r="CF88" s="930"/>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29"/>
      <c r="DW88" s="930"/>
      <c r="DX88" s="930"/>
      <c r="DY88" s="930"/>
      <c r="DZ88" s="931"/>
      <c r="EA88" s="205"/>
    </row>
    <row r="89" spans="1:131" ht="26.25" hidden="1" customHeight="1" x14ac:dyDescent="0.15">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6"/>
      <c r="BF89" s="216"/>
      <c r="BG89" s="216"/>
      <c r="BH89" s="216"/>
      <c r="BI89" s="216"/>
      <c r="BJ89" s="216"/>
      <c r="BK89" s="216"/>
      <c r="BL89" s="216"/>
      <c r="BM89" s="216"/>
      <c r="BN89" s="216"/>
      <c r="BO89" s="216"/>
      <c r="BP89" s="216"/>
      <c r="BQ89" s="213">
        <v>83</v>
      </c>
      <c r="BR89" s="218"/>
      <c r="BS89" s="929"/>
      <c r="BT89" s="930"/>
      <c r="BU89" s="930"/>
      <c r="BV89" s="930"/>
      <c r="BW89" s="930"/>
      <c r="BX89" s="930"/>
      <c r="BY89" s="930"/>
      <c r="BZ89" s="930"/>
      <c r="CA89" s="930"/>
      <c r="CB89" s="930"/>
      <c r="CC89" s="930"/>
      <c r="CD89" s="930"/>
      <c r="CE89" s="930"/>
      <c r="CF89" s="930"/>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29"/>
      <c r="DW89" s="930"/>
      <c r="DX89" s="930"/>
      <c r="DY89" s="930"/>
      <c r="DZ89" s="931"/>
      <c r="EA89" s="205"/>
    </row>
    <row r="90" spans="1:131" ht="26.25" hidden="1" customHeight="1" x14ac:dyDescent="0.15">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6"/>
      <c r="BF90" s="216"/>
      <c r="BG90" s="216"/>
      <c r="BH90" s="216"/>
      <c r="BI90" s="216"/>
      <c r="BJ90" s="216"/>
      <c r="BK90" s="216"/>
      <c r="BL90" s="216"/>
      <c r="BM90" s="216"/>
      <c r="BN90" s="216"/>
      <c r="BO90" s="216"/>
      <c r="BP90" s="216"/>
      <c r="BQ90" s="213">
        <v>84</v>
      </c>
      <c r="BR90" s="218"/>
      <c r="BS90" s="929"/>
      <c r="BT90" s="930"/>
      <c r="BU90" s="930"/>
      <c r="BV90" s="930"/>
      <c r="BW90" s="930"/>
      <c r="BX90" s="930"/>
      <c r="BY90" s="930"/>
      <c r="BZ90" s="930"/>
      <c r="CA90" s="930"/>
      <c r="CB90" s="930"/>
      <c r="CC90" s="930"/>
      <c r="CD90" s="930"/>
      <c r="CE90" s="930"/>
      <c r="CF90" s="930"/>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29"/>
      <c r="DW90" s="930"/>
      <c r="DX90" s="930"/>
      <c r="DY90" s="930"/>
      <c r="DZ90" s="931"/>
      <c r="EA90" s="205"/>
    </row>
    <row r="91" spans="1:131" ht="26.25" hidden="1" customHeight="1" x14ac:dyDescent="0.15">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6"/>
      <c r="BF91" s="216"/>
      <c r="BG91" s="216"/>
      <c r="BH91" s="216"/>
      <c r="BI91" s="216"/>
      <c r="BJ91" s="216"/>
      <c r="BK91" s="216"/>
      <c r="BL91" s="216"/>
      <c r="BM91" s="216"/>
      <c r="BN91" s="216"/>
      <c r="BO91" s="216"/>
      <c r="BP91" s="216"/>
      <c r="BQ91" s="213">
        <v>85</v>
      </c>
      <c r="BR91" s="218"/>
      <c r="BS91" s="929"/>
      <c r="BT91" s="930"/>
      <c r="BU91" s="930"/>
      <c r="BV91" s="930"/>
      <c r="BW91" s="930"/>
      <c r="BX91" s="930"/>
      <c r="BY91" s="930"/>
      <c r="BZ91" s="930"/>
      <c r="CA91" s="930"/>
      <c r="CB91" s="930"/>
      <c r="CC91" s="930"/>
      <c r="CD91" s="930"/>
      <c r="CE91" s="930"/>
      <c r="CF91" s="930"/>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29"/>
      <c r="DW91" s="930"/>
      <c r="DX91" s="930"/>
      <c r="DY91" s="930"/>
      <c r="DZ91" s="931"/>
      <c r="EA91" s="205"/>
    </row>
    <row r="92" spans="1:131" ht="26.25" hidden="1" customHeight="1" x14ac:dyDescent="0.15">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6"/>
      <c r="BF92" s="216"/>
      <c r="BG92" s="216"/>
      <c r="BH92" s="216"/>
      <c r="BI92" s="216"/>
      <c r="BJ92" s="216"/>
      <c r="BK92" s="216"/>
      <c r="BL92" s="216"/>
      <c r="BM92" s="216"/>
      <c r="BN92" s="216"/>
      <c r="BO92" s="216"/>
      <c r="BP92" s="216"/>
      <c r="BQ92" s="213">
        <v>86</v>
      </c>
      <c r="BR92" s="218"/>
      <c r="BS92" s="929"/>
      <c r="BT92" s="930"/>
      <c r="BU92" s="930"/>
      <c r="BV92" s="930"/>
      <c r="BW92" s="930"/>
      <c r="BX92" s="930"/>
      <c r="BY92" s="930"/>
      <c r="BZ92" s="930"/>
      <c r="CA92" s="930"/>
      <c r="CB92" s="930"/>
      <c r="CC92" s="930"/>
      <c r="CD92" s="930"/>
      <c r="CE92" s="930"/>
      <c r="CF92" s="930"/>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29"/>
      <c r="DW92" s="930"/>
      <c r="DX92" s="930"/>
      <c r="DY92" s="930"/>
      <c r="DZ92" s="931"/>
      <c r="EA92" s="205"/>
    </row>
    <row r="93" spans="1:131" ht="26.25" hidden="1" customHeight="1" x14ac:dyDescent="0.15">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6"/>
      <c r="BF93" s="216"/>
      <c r="BG93" s="216"/>
      <c r="BH93" s="216"/>
      <c r="BI93" s="216"/>
      <c r="BJ93" s="216"/>
      <c r="BK93" s="216"/>
      <c r="BL93" s="216"/>
      <c r="BM93" s="216"/>
      <c r="BN93" s="216"/>
      <c r="BO93" s="216"/>
      <c r="BP93" s="216"/>
      <c r="BQ93" s="213">
        <v>87</v>
      </c>
      <c r="BR93" s="218"/>
      <c r="BS93" s="929"/>
      <c r="BT93" s="930"/>
      <c r="BU93" s="930"/>
      <c r="BV93" s="930"/>
      <c r="BW93" s="930"/>
      <c r="BX93" s="930"/>
      <c r="BY93" s="930"/>
      <c r="BZ93" s="930"/>
      <c r="CA93" s="930"/>
      <c r="CB93" s="930"/>
      <c r="CC93" s="930"/>
      <c r="CD93" s="930"/>
      <c r="CE93" s="930"/>
      <c r="CF93" s="930"/>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29"/>
      <c r="DW93" s="930"/>
      <c r="DX93" s="930"/>
      <c r="DY93" s="930"/>
      <c r="DZ93" s="931"/>
      <c r="EA93" s="205"/>
    </row>
    <row r="94" spans="1:131" ht="26.25" hidden="1" customHeight="1" x14ac:dyDescent="0.15">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6"/>
      <c r="BF94" s="216"/>
      <c r="BG94" s="216"/>
      <c r="BH94" s="216"/>
      <c r="BI94" s="216"/>
      <c r="BJ94" s="216"/>
      <c r="BK94" s="216"/>
      <c r="BL94" s="216"/>
      <c r="BM94" s="216"/>
      <c r="BN94" s="216"/>
      <c r="BO94" s="216"/>
      <c r="BP94" s="216"/>
      <c r="BQ94" s="213">
        <v>88</v>
      </c>
      <c r="BR94" s="218"/>
      <c r="BS94" s="929"/>
      <c r="BT94" s="930"/>
      <c r="BU94" s="930"/>
      <c r="BV94" s="930"/>
      <c r="BW94" s="930"/>
      <c r="BX94" s="930"/>
      <c r="BY94" s="930"/>
      <c r="BZ94" s="930"/>
      <c r="CA94" s="930"/>
      <c r="CB94" s="930"/>
      <c r="CC94" s="930"/>
      <c r="CD94" s="930"/>
      <c r="CE94" s="930"/>
      <c r="CF94" s="930"/>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29"/>
      <c r="DW94" s="930"/>
      <c r="DX94" s="930"/>
      <c r="DY94" s="930"/>
      <c r="DZ94" s="931"/>
      <c r="EA94" s="205"/>
    </row>
    <row r="95" spans="1:131" ht="26.25" hidden="1" customHeight="1" x14ac:dyDescent="0.15">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6"/>
      <c r="BF95" s="216"/>
      <c r="BG95" s="216"/>
      <c r="BH95" s="216"/>
      <c r="BI95" s="216"/>
      <c r="BJ95" s="216"/>
      <c r="BK95" s="216"/>
      <c r="BL95" s="216"/>
      <c r="BM95" s="216"/>
      <c r="BN95" s="216"/>
      <c r="BO95" s="216"/>
      <c r="BP95" s="216"/>
      <c r="BQ95" s="213">
        <v>89</v>
      </c>
      <c r="BR95" s="218"/>
      <c r="BS95" s="929"/>
      <c r="BT95" s="930"/>
      <c r="BU95" s="930"/>
      <c r="BV95" s="930"/>
      <c r="BW95" s="930"/>
      <c r="BX95" s="930"/>
      <c r="BY95" s="930"/>
      <c r="BZ95" s="930"/>
      <c r="CA95" s="930"/>
      <c r="CB95" s="930"/>
      <c r="CC95" s="930"/>
      <c r="CD95" s="930"/>
      <c r="CE95" s="930"/>
      <c r="CF95" s="930"/>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29"/>
      <c r="DW95" s="930"/>
      <c r="DX95" s="930"/>
      <c r="DY95" s="930"/>
      <c r="DZ95" s="931"/>
      <c r="EA95" s="205"/>
    </row>
    <row r="96" spans="1:131" ht="26.25" hidden="1" customHeight="1" x14ac:dyDescent="0.15">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6"/>
      <c r="BF96" s="216"/>
      <c r="BG96" s="216"/>
      <c r="BH96" s="216"/>
      <c r="BI96" s="216"/>
      <c r="BJ96" s="216"/>
      <c r="BK96" s="216"/>
      <c r="BL96" s="216"/>
      <c r="BM96" s="216"/>
      <c r="BN96" s="216"/>
      <c r="BO96" s="216"/>
      <c r="BP96" s="216"/>
      <c r="BQ96" s="213">
        <v>90</v>
      </c>
      <c r="BR96" s="218"/>
      <c r="BS96" s="929"/>
      <c r="BT96" s="930"/>
      <c r="BU96" s="930"/>
      <c r="BV96" s="930"/>
      <c r="BW96" s="930"/>
      <c r="BX96" s="930"/>
      <c r="BY96" s="930"/>
      <c r="BZ96" s="930"/>
      <c r="CA96" s="930"/>
      <c r="CB96" s="930"/>
      <c r="CC96" s="930"/>
      <c r="CD96" s="930"/>
      <c r="CE96" s="930"/>
      <c r="CF96" s="930"/>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29"/>
      <c r="DW96" s="930"/>
      <c r="DX96" s="930"/>
      <c r="DY96" s="930"/>
      <c r="DZ96" s="931"/>
      <c r="EA96" s="205"/>
    </row>
    <row r="97" spans="1:131" ht="26.25" hidden="1" customHeight="1" x14ac:dyDescent="0.15">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6"/>
      <c r="BF97" s="216"/>
      <c r="BG97" s="216"/>
      <c r="BH97" s="216"/>
      <c r="BI97" s="216"/>
      <c r="BJ97" s="216"/>
      <c r="BK97" s="216"/>
      <c r="BL97" s="216"/>
      <c r="BM97" s="216"/>
      <c r="BN97" s="216"/>
      <c r="BO97" s="216"/>
      <c r="BP97" s="216"/>
      <c r="BQ97" s="213">
        <v>91</v>
      </c>
      <c r="BR97" s="218"/>
      <c r="BS97" s="929"/>
      <c r="BT97" s="930"/>
      <c r="BU97" s="930"/>
      <c r="BV97" s="930"/>
      <c r="BW97" s="930"/>
      <c r="BX97" s="930"/>
      <c r="BY97" s="930"/>
      <c r="BZ97" s="930"/>
      <c r="CA97" s="930"/>
      <c r="CB97" s="930"/>
      <c r="CC97" s="930"/>
      <c r="CD97" s="930"/>
      <c r="CE97" s="930"/>
      <c r="CF97" s="930"/>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29"/>
      <c r="DW97" s="930"/>
      <c r="DX97" s="930"/>
      <c r="DY97" s="930"/>
      <c r="DZ97" s="931"/>
      <c r="EA97" s="205"/>
    </row>
    <row r="98" spans="1:131" ht="26.25" hidden="1" customHeight="1" x14ac:dyDescent="0.15">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6"/>
      <c r="BF98" s="216"/>
      <c r="BG98" s="216"/>
      <c r="BH98" s="216"/>
      <c r="BI98" s="216"/>
      <c r="BJ98" s="216"/>
      <c r="BK98" s="216"/>
      <c r="BL98" s="216"/>
      <c r="BM98" s="216"/>
      <c r="BN98" s="216"/>
      <c r="BO98" s="216"/>
      <c r="BP98" s="216"/>
      <c r="BQ98" s="213">
        <v>92</v>
      </c>
      <c r="BR98" s="218"/>
      <c r="BS98" s="929"/>
      <c r="BT98" s="930"/>
      <c r="BU98" s="930"/>
      <c r="BV98" s="930"/>
      <c r="BW98" s="930"/>
      <c r="BX98" s="930"/>
      <c r="BY98" s="930"/>
      <c r="BZ98" s="930"/>
      <c r="CA98" s="930"/>
      <c r="CB98" s="930"/>
      <c r="CC98" s="930"/>
      <c r="CD98" s="930"/>
      <c r="CE98" s="930"/>
      <c r="CF98" s="930"/>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29"/>
      <c r="DW98" s="930"/>
      <c r="DX98" s="930"/>
      <c r="DY98" s="930"/>
      <c r="DZ98" s="931"/>
      <c r="EA98" s="205"/>
    </row>
    <row r="99" spans="1:131" ht="26.25" hidden="1" customHeight="1" x14ac:dyDescent="0.15">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6"/>
      <c r="BF99" s="216"/>
      <c r="BG99" s="216"/>
      <c r="BH99" s="216"/>
      <c r="BI99" s="216"/>
      <c r="BJ99" s="216"/>
      <c r="BK99" s="216"/>
      <c r="BL99" s="216"/>
      <c r="BM99" s="216"/>
      <c r="BN99" s="216"/>
      <c r="BO99" s="216"/>
      <c r="BP99" s="216"/>
      <c r="BQ99" s="213">
        <v>93</v>
      </c>
      <c r="BR99" s="218"/>
      <c r="BS99" s="929"/>
      <c r="BT99" s="930"/>
      <c r="BU99" s="930"/>
      <c r="BV99" s="930"/>
      <c r="BW99" s="930"/>
      <c r="BX99" s="930"/>
      <c r="BY99" s="930"/>
      <c r="BZ99" s="930"/>
      <c r="CA99" s="930"/>
      <c r="CB99" s="930"/>
      <c r="CC99" s="930"/>
      <c r="CD99" s="930"/>
      <c r="CE99" s="930"/>
      <c r="CF99" s="930"/>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29"/>
      <c r="DW99" s="930"/>
      <c r="DX99" s="930"/>
      <c r="DY99" s="930"/>
      <c r="DZ99" s="931"/>
      <c r="EA99" s="205"/>
    </row>
    <row r="100" spans="1:131" ht="26.25" hidden="1" customHeight="1" x14ac:dyDescent="0.15">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6"/>
      <c r="BF100" s="216"/>
      <c r="BG100" s="216"/>
      <c r="BH100" s="216"/>
      <c r="BI100" s="216"/>
      <c r="BJ100" s="216"/>
      <c r="BK100" s="216"/>
      <c r="BL100" s="216"/>
      <c r="BM100" s="216"/>
      <c r="BN100" s="216"/>
      <c r="BO100" s="216"/>
      <c r="BP100" s="216"/>
      <c r="BQ100" s="213">
        <v>94</v>
      </c>
      <c r="BR100" s="218"/>
      <c r="BS100" s="929"/>
      <c r="BT100" s="930"/>
      <c r="BU100" s="930"/>
      <c r="BV100" s="930"/>
      <c r="BW100" s="930"/>
      <c r="BX100" s="930"/>
      <c r="BY100" s="930"/>
      <c r="BZ100" s="930"/>
      <c r="CA100" s="930"/>
      <c r="CB100" s="930"/>
      <c r="CC100" s="930"/>
      <c r="CD100" s="930"/>
      <c r="CE100" s="930"/>
      <c r="CF100" s="930"/>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29"/>
      <c r="DW100" s="930"/>
      <c r="DX100" s="930"/>
      <c r="DY100" s="930"/>
      <c r="DZ100" s="931"/>
      <c r="EA100" s="205"/>
    </row>
    <row r="101" spans="1:131" ht="26.25" hidden="1" customHeight="1" x14ac:dyDescent="0.15">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6"/>
      <c r="BF101" s="216"/>
      <c r="BG101" s="216"/>
      <c r="BH101" s="216"/>
      <c r="BI101" s="216"/>
      <c r="BJ101" s="216"/>
      <c r="BK101" s="216"/>
      <c r="BL101" s="216"/>
      <c r="BM101" s="216"/>
      <c r="BN101" s="216"/>
      <c r="BO101" s="216"/>
      <c r="BP101" s="216"/>
      <c r="BQ101" s="213">
        <v>95</v>
      </c>
      <c r="BR101" s="218"/>
      <c r="BS101" s="929"/>
      <c r="BT101" s="930"/>
      <c r="BU101" s="930"/>
      <c r="BV101" s="930"/>
      <c r="BW101" s="930"/>
      <c r="BX101" s="930"/>
      <c r="BY101" s="930"/>
      <c r="BZ101" s="930"/>
      <c r="CA101" s="930"/>
      <c r="CB101" s="930"/>
      <c r="CC101" s="930"/>
      <c r="CD101" s="930"/>
      <c r="CE101" s="930"/>
      <c r="CF101" s="930"/>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29"/>
      <c r="DW101" s="930"/>
      <c r="DX101" s="930"/>
      <c r="DY101" s="930"/>
      <c r="DZ101" s="931"/>
      <c r="EA101" s="205"/>
    </row>
    <row r="102" spans="1:131" ht="26.25" customHeight="1" thickBot="1" x14ac:dyDescent="0.2">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6"/>
      <c r="BF102" s="216"/>
      <c r="BG102" s="216"/>
      <c r="BH102" s="216"/>
      <c r="BI102" s="216"/>
      <c r="BJ102" s="216"/>
      <c r="BK102" s="216"/>
      <c r="BL102" s="216"/>
      <c r="BM102" s="216"/>
      <c r="BN102" s="216"/>
      <c r="BO102" s="216"/>
      <c r="BP102" s="216"/>
      <c r="BQ102" s="215" t="s">
        <v>383</v>
      </c>
      <c r="BR102" s="921" t="s">
        <v>421</v>
      </c>
      <c r="BS102" s="922"/>
      <c r="BT102" s="922"/>
      <c r="BU102" s="922"/>
      <c r="BV102" s="922"/>
      <c r="BW102" s="922"/>
      <c r="BX102" s="922"/>
      <c r="BY102" s="922"/>
      <c r="BZ102" s="922"/>
      <c r="CA102" s="922"/>
      <c r="CB102" s="922"/>
      <c r="CC102" s="922"/>
      <c r="CD102" s="922"/>
      <c r="CE102" s="922"/>
      <c r="CF102" s="922"/>
      <c r="CG102" s="932"/>
      <c r="CH102" s="933"/>
      <c r="CI102" s="934"/>
      <c r="CJ102" s="934"/>
      <c r="CK102" s="934"/>
      <c r="CL102" s="935"/>
      <c r="CM102" s="933"/>
      <c r="CN102" s="934"/>
      <c r="CO102" s="934"/>
      <c r="CP102" s="934"/>
      <c r="CQ102" s="935"/>
      <c r="CR102" s="936"/>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21"/>
      <c r="DW102" s="922"/>
      <c r="DX102" s="922"/>
      <c r="DY102" s="922"/>
      <c r="DZ102" s="923"/>
      <c r="EA102" s="205"/>
    </row>
    <row r="103" spans="1:131" ht="26.25" customHeight="1" x14ac:dyDescent="0.15">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6"/>
      <c r="BF103" s="216"/>
      <c r="BG103" s="216"/>
      <c r="BH103" s="216"/>
      <c r="BI103" s="216"/>
      <c r="BJ103" s="216"/>
      <c r="BK103" s="216"/>
      <c r="BL103" s="216"/>
      <c r="BM103" s="216"/>
      <c r="BN103" s="216"/>
      <c r="BO103" s="216"/>
      <c r="BP103" s="216"/>
      <c r="BQ103" s="924" t="s">
        <v>422</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05"/>
    </row>
    <row r="104" spans="1:131" ht="26.25" customHeight="1" x14ac:dyDescent="0.15">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6"/>
      <c r="BF104" s="216"/>
      <c r="BG104" s="216"/>
      <c r="BH104" s="216"/>
      <c r="BI104" s="216"/>
      <c r="BJ104" s="216"/>
      <c r="BK104" s="216"/>
      <c r="BL104" s="216"/>
      <c r="BM104" s="216"/>
      <c r="BN104" s="216"/>
      <c r="BO104" s="216"/>
      <c r="BP104" s="216"/>
      <c r="BQ104" s="925" t="s">
        <v>423</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05"/>
    </row>
    <row r="105" spans="1:13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05"/>
      <c r="BR105" s="205"/>
      <c r="BS105" s="205"/>
      <c r="BT105" s="205"/>
      <c r="BU105" s="205"/>
      <c r="BV105" s="205"/>
      <c r="BW105" s="205"/>
      <c r="BX105" s="205"/>
      <c r="BY105" s="205"/>
      <c r="BZ105" s="205"/>
      <c r="CA105" s="205"/>
      <c r="CB105" s="205"/>
      <c r="CC105" s="205"/>
      <c r="CD105" s="205"/>
      <c r="CE105" s="205"/>
      <c r="CF105" s="205"/>
      <c r="CG105" s="205"/>
      <c r="CH105" s="205"/>
      <c r="CI105" s="205"/>
      <c r="CJ105" s="205"/>
      <c r="CK105" s="205"/>
      <c r="CL105" s="205"/>
      <c r="CM105" s="205"/>
      <c r="CN105" s="205"/>
      <c r="CO105" s="205"/>
      <c r="CP105" s="205"/>
      <c r="CQ105" s="205"/>
      <c r="CR105" s="205"/>
      <c r="CS105" s="205"/>
      <c r="CT105" s="205"/>
      <c r="CU105" s="205"/>
      <c r="CV105" s="205"/>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row>
    <row r="106" spans="1:131" ht="11.25" customHeight="1" x14ac:dyDescent="0.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05"/>
      <c r="BR106" s="205"/>
      <c r="BS106" s="205"/>
      <c r="BT106" s="205"/>
      <c r="BU106" s="205"/>
      <c r="BV106" s="205"/>
      <c r="BW106" s="205"/>
      <c r="BX106" s="205"/>
      <c r="BY106" s="205"/>
      <c r="BZ106" s="205"/>
      <c r="CA106" s="205"/>
      <c r="CB106" s="205"/>
      <c r="CC106" s="205"/>
      <c r="CD106" s="205"/>
      <c r="CE106" s="205"/>
      <c r="CF106" s="205"/>
      <c r="CG106" s="205"/>
      <c r="CH106" s="205"/>
      <c r="CI106" s="205"/>
      <c r="CJ106" s="205"/>
      <c r="CK106" s="205"/>
      <c r="CL106" s="205"/>
      <c r="CM106" s="205"/>
      <c r="CN106" s="205"/>
      <c r="CO106" s="205"/>
      <c r="CP106" s="205"/>
      <c r="CQ106" s="205"/>
      <c r="CR106" s="205"/>
      <c r="CS106" s="205"/>
      <c r="CT106" s="205"/>
      <c r="CU106" s="205"/>
      <c r="CV106" s="205"/>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row>
    <row r="107" spans="1:131" s="205" customFormat="1" ht="26.25" customHeight="1" thickBot="1" x14ac:dyDescent="0.2">
      <c r="A107" s="224" t="s">
        <v>424</v>
      </c>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4" t="s">
        <v>425</v>
      </c>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row>
    <row r="108" spans="1:131" s="205" customFormat="1" ht="26.25" customHeight="1" x14ac:dyDescent="0.15">
      <c r="A108" s="926" t="s">
        <v>426</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427</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05" customFormat="1" ht="26.25" customHeight="1" x14ac:dyDescent="0.15">
      <c r="A109" s="87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82" t="s">
        <v>429</v>
      </c>
      <c r="AB109" s="880"/>
      <c r="AC109" s="880"/>
      <c r="AD109" s="880"/>
      <c r="AE109" s="881"/>
      <c r="AF109" s="882" t="s">
        <v>430</v>
      </c>
      <c r="AG109" s="880"/>
      <c r="AH109" s="880"/>
      <c r="AI109" s="880"/>
      <c r="AJ109" s="881"/>
      <c r="AK109" s="882" t="s">
        <v>298</v>
      </c>
      <c r="AL109" s="880"/>
      <c r="AM109" s="880"/>
      <c r="AN109" s="880"/>
      <c r="AO109" s="881"/>
      <c r="AP109" s="882" t="s">
        <v>431</v>
      </c>
      <c r="AQ109" s="880"/>
      <c r="AR109" s="880"/>
      <c r="AS109" s="880"/>
      <c r="AT109" s="913"/>
      <c r="AU109" s="87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82" t="s">
        <v>429</v>
      </c>
      <c r="BR109" s="880"/>
      <c r="BS109" s="880"/>
      <c r="BT109" s="880"/>
      <c r="BU109" s="881"/>
      <c r="BV109" s="882" t="s">
        <v>430</v>
      </c>
      <c r="BW109" s="880"/>
      <c r="BX109" s="880"/>
      <c r="BY109" s="880"/>
      <c r="BZ109" s="881"/>
      <c r="CA109" s="882" t="s">
        <v>298</v>
      </c>
      <c r="CB109" s="880"/>
      <c r="CC109" s="880"/>
      <c r="CD109" s="880"/>
      <c r="CE109" s="881"/>
      <c r="CF109" s="920" t="s">
        <v>431</v>
      </c>
      <c r="CG109" s="920"/>
      <c r="CH109" s="920"/>
      <c r="CI109" s="920"/>
      <c r="CJ109" s="920"/>
      <c r="CK109" s="882"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82" t="s">
        <v>429</v>
      </c>
      <c r="DH109" s="880"/>
      <c r="DI109" s="880"/>
      <c r="DJ109" s="880"/>
      <c r="DK109" s="881"/>
      <c r="DL109" s="882" t="s">
        <v>430</v>
      </c>
      <c r="DM109" s="880"/>
      <c r="DN109" s="880"/>
      <c r="DO109" s="880"/>
      <c r="DP109" s="881"/>
      <c r="DQ109" s="882" t="s">
        <v>298</v>
      </c>
      <c r="DR109" s="880"/>
      <c r="DS109" s="880"/>
      <c r="DT109" s="880"/>
      <c r="DU109" s="881"/>
      <c r="DV109" s="882" t="s">
        <v>431</v>
      </c>
      <c r="DW109" s="880"/>
      <c r="DX109" s="880"/>
      <c r="DY109" s="880"/>
      <c r="DZ109" s="913"/>
    </row>
    <row r="110" spans="1:131" s="205" customFormat="1" ht="26.25" customHeight="1" x14ac:dyDescent="0.15">
      <c r="A110" s="791" t="s">
        <v>433</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2">
        <v>4572725</v>
      </c>
      <c r="AB110" s="873"/>
      <c r="AC110" s="873"/>
      <c r="AD110" s="873"/>
      <c r="AE110" s="874"/>
      <c r="AF110" s="875">
        <v>4520960</v>
      </c>
      <c r="AG110" s="873"/>
      <c r="AH110" s="873"/>
      <c r="AI110" s="873"/>
      <c r="AJ110" s="874"/>
      <c r="AK110" s="875">
        <v>4530643</v>
      </c>
      <c r="AL110" s="873"/>
      <c r="AM110" s="873"/>
      <c r="AN110" s="873"/>
      <c r="AO110" s="874"/>
      <c r="AP110" s="876">
        <v>27.2</v>
      </c>
      <c r="AQ110" s="877"/>
      <c r="AR110" s="877"/>
      <c r="AS110" s="877"/>
      <c r="AT110" s="878"/>
      <c r="AU110" s="914" t="s">
        <v>73</v>
      </c>
      <c r="AV110" s="915"/>
      <c r="AW110" s="915"/>
      <c r="AX110" s="915"/>
      <c r="AY110" s="915"/>
      <c r="AZ110" s="844" t="s">
        <v>434</v>
      </c>
      <c r="BA110" s="792"/>
      <c r="BB110" s="792"/>
      <c r="BC110" s="792"/>
      <c r="BD110" s="792"/>
      <c r="BE110" s="792"/>
      <c r="BF110" s="792"/>
      <c r="BG110" s="792"/>
      <c r="BH110" s="792"/>
      <c r="BI110" s="792"/>
      <c r="BJ110" s="792"/>
      <c r="BK110" s="792"/>
      <c r="BL110" s="792"/>
      <c r="BM110" s="792"/>
      <c r="BN110" s="792"/>
      <c r="BO110" s="792"/>
      <c r="BP110" s="793"/>
      <c r="BQ110" s="845">
        <v>37128874</v>
      </c>
      <c r="BR110" s="826"/>
      <c r="BS110" s="826"/>
      <c r="BT110" s="826"/>
      <c r="BU110" s="826"/>
      <c r="BV110" s="826">
        <v>35586358</v>
      </c>
      <c r="BW110" s="826"/>
      <c r="BX110" s="826"/>
      <c r="BY110" s="826"/>
      <c r="BZ110" s="826"/>
      <c r="CA110" s="826">
        <v>33179087</v>
      </c>
      <c r="CB110" s="826"/>
      <c r="CC110" s="826"/>
      <c r="CD110" s="826"/>
      <c r="CE110" s="826"/>
      <c r="CF110" s="850">
        <v>199.4</v>
      </c>
      <c r="CG110" s="851"/>
      <c r="CH110" s="851"/>
      <c r="CI110" s="851"/>
      <c r="CJ110" s="851"/>
      <c r="CK110" s="910" t="s">
        <v>435</v>
      </c>
      <c r="CL110" s="803"/>
      <c r="CM110" s="844" t="s">
        <v>436</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5" t="s">
        <v>437</v>
      </c>
      <c r="DH110" s="826"/>
      <c r="DI110" s="826"/>
      <c r="DJ110" s="826"/>
      <c r="DK110" s="826"/>
      <c r="DL110" s="826" t="s">
        <v>437</v>
      </c>
      <c r="DM110" s="826"/>
      <c r="DN110" s="826"/>
      <c r="DO110" s="826"/>
      <c r="DP110" s="826"/>
      <c r="DQ110" s="826" t="s">
        <v>410</v>
      </c>
      <c r="DR110" s="826"/>
      <c r="DS110" s="826"/>
      <c r="DT110" s="826"/>
      <c r="DU110" s="826"/>
      <c r="DV110" s="827" t="s">
        <v>410</v>
      </c>
      <c r="DW110" s="827"/>
      <c r="DX110" s="827"/>
      <c r="DY110" s="827"/>
      <c r="DZ110" s="828"/>
    </row>
    <row r="111" spans="1:131" s="205" customFormat="1" ht="26.25" customHeight="1" x14ac:dyDescent="0.15">
      <c r="A111" s="758" t="s">
        <v>438</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9"/>
      <c r="AA111" s="902" t="s">
        <v>410</v>
      </c>
      <c r="AB111" s="903"/>
      <c r="AC111" s="903"/>
      <c r="AD111" s="903"/>
      <c r="AE111" s="904"/>
      <c r="AF111" s="905" t="s">
        <v>437</v>
      </c>
      <c r="AG111" s="903"/>
      <c r="AH111" s="903"/>
      <c r="AI111" s="903"/>
      <c r="AJ111" s="904"/>
      <c r="AK111" s="905" t="s">
        <v>437</v>
      </c>
      <c r="AL111" s="903"/>
      <c r="AM111" s="903"/>
      <c r="AN111" s="903"/>
      <c r="AO111" s="904"/>
      <c r="AP111" s="906" t="s">
        <v>439</v>
      </c>
      <c r="AQ111" s="907"/>
      <c r="AR111" s="907"/>
      <c r="AS111" s="907"/>
      <c r="AT111" s="908"/>
      <c r="AU111" s="916"/>
      <c r="AV111" s="917"/>
      <c r="AW111" s="917"/>
      <c r="AX111" s="917"/>
      <c r="AY111" s="917"/>
      <c r="AZ111" s="799" t="s">
        <v>440</v>
      </c>
      <c r="BA111" s="736"/>
      <c r="BB111" s="736"/>
      <c r="BC111" s="736"/>
      <c r="BD111" s="736"/>
      <c r="BE111" s="736"/>
      <c r="BF111" s="736"/>
      <c r="BG111" s="736"/>
      <c r="BH111" s="736"/>
      <c r="BI111" s="736"/>
      <c r="BJ111" s="736"/>
      <c r="BK111" s="736"/>
      <c r="BL111" s="736"/>
      <c r="BM111" s="736"/>
      <c r="BN111" s="736"/>
      <c r="BO111" s="736"/>
      <c r="BP111" s="737"/>
      <c r="BQ111" s="800">
        <v>2233</v>
      </c>
      <c r="BR111" s="801"/>
      <c r="BS111" s="801"/>
      <c r="BT111" s="801"/>
      <c r="BU111" s="801"/>
      <c r="BV111" s="801">
        <v>775</v>
      </c>
      <c r="BW111" s="801"/>
      <c r="BX111" s="801"/>
      <c r="BY111" s="801"/>
      <c r="BZ111" s="801"/>
      <c r="CA111" s="801" t="s">
        <v>410</v>
      </c>
      <c r="CB111" s="801"/>
      <c r="CC111" s="801"/>
      <c r="CD111" s="801"/>
      <c r="CE111" s="801"/>
      <c r="CF111" s="859" t="s">
        <v>437</v>
      </c>
      <c r="CG111" s="860"/>
      <c r="CH111" s="860"/>
      <c r="CI111" s="860"/>
      <c r="CJ111" s="860"/>
      <c r="CK111" s="911"/>
      <c r="CL111" s="805"/>
      <c r="CM111" s="799" t="s">
        <v>441</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800" t="s">
        <v>410</v>
      </c>
      <c r="DH111" s="801"/>
      <c r="DI111" s="801"/>
      <c r="DJ111" s="801"/>
      <c r="DK111" s="801"/>
      <c r="DL111" s="801" t="s">
        <v>410</v>
      </c>
      <c r="DM111" s="801"/>
      <c r="DN111" s="801"/>
      <c r="DO111" s="801"/>
      <c r="DP111" s="801"/>
      <c r="DQ111" s="801" t="s">
        <v>437</v>
      </c>
      <c r="DR111" s="801"/>
      <c r="DS111" s="801"/>
      <c r="DT111" s="801"/>
      <c r="DU111" s="801"/>
      <c r="DV111" s="778" t="s">
        <v>410</v>
      </c>
      <c r="DW111" s="778"/>
      <c r="DX111" s="778"/>
      <c r="DY111" s="778"/>
      <c r="DZ111" s="779"/>
    </row>
    <row r="112" spans="1:131" s="205" customFormat="1" ht="26.25" customHeight="1" x14ac:dyDescent="0.15">
      <c r="A112" s="896" t="s">
        <v>442</v>
      </c>
      <c r="B112" s="897"/>
      <c r="C112" s="736" t="s">
        <v>443</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3" t="s">
        <v>437</v>
      </c>
      <c r="AB112" s="764"/>
      <c r="AC112" s="764"/>
      <c r="AD112" s="764"/>
      <c r="AE112" s="765"/>
      <c r="AF112" s="766" t="s">
        <v>437</v>
      </c>
      <c r="AG112" s="764"/>
      <c r="AH112" s="764"/>
      <c r="AI112" s="764"/>
      <c r="AJ112" s="765"/>
      <c r="AK112" s="766" t="s">
        <v>437</v>
      </c>
      <c r="AL112" s="764"/>
      <c r="AM112" s="764"/>
      <c r="AN112" s="764"/>
      <c r="AO112" s="765"/>
      <c r="AP112" s="808" t="s">
        <v>410</v>
      </c>
      <c r="AQ112" s="809"/>
      <c r="AR112" s="809"/>
      <c r="AS112" s="809"/>
      <c r="AT112" s="810"/>
      <c r="AU112" s="916"/>
      <c r="AV112" s="917"/>
      <c r="AW112" s="917"/>
      <c r="AX112" s="917"/>
      <c r="AY112" s="917"/>
      <c r="AZ112" s="799" t="s">
        <v>444</v>
      </c>
      <c r="BA112" s="736"/>
      <c r="BB112" s="736"/>
      <c r="BC112" s="736"/>
      <c r="BD112" s="736"/>
      <c r="BE112" s="736"/>
      <c r="BF112" s="736"/>
      <c r="BG112" s="736"/>
      <c r="BH112" s="736"/>
      <c r="BI112" s="736"/>
      <c r="BJ112" s="736"/>
      <c r="BK112" s="736"/>
      <c r="BL112" s="736"/>
      <c r="BM112" s="736"/>
      <c r="BN112" s="736"/>
      <c r="BO112" s="736"/>
      <c r="BP112" s="737"/>
      <c r="BQ112" s="800">
        <v>21569005</v>
      </c>
      <c r="BR112" s="801"/>
      <c r="BS112" s="801"/>
      <c r="BT112" s="801"/>
      <c r="BU112" s="801"/>
      <c r="BV112" s="801">
        <v>18681039</v>
      </c>
      <c r="BW112" s="801"/>
      <c r="BX112" s="801"/>
      <c r="BY112" s="801"/>
      <c r="BZ112" s="801"/>
      <c r="CA112" s="801">
        <v>17352084</v>
      </c>
      <c r="CB112" s="801"/>
      <c r="CC112" s="801"/>
      <c r="CD112" s="801"/>
      <c r="CE112" s="801"/>
      <c r="CF112" s="859">
        <v>104.3</v>
      </c>
      <c r="CG112" s="860"/>
      <c r="CH112" s="860"/>
      <c r="CI112" s="860"/>
      <c r="CJ112" s="860"/>
      <c r="CK112" s="911"/>
      <c r="CL112" s="805"/>
      <c r="CM112" s="799" t="s">
        <v>445</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800" t="s">
        <v>437</v>
      </c>
      <c r="DH112" s="801"/>
      <c r="DI112" s="801"/>
      <c r="DJ112" s="801"/>
      <c r="DK112" s="801"/>
      <c r="DL112" s="801" t="s">
        <v>439</v>
      </c>
      <c r="DM112" s="801"/>
      <c r="DN112" s="801"/>
      <c r="DO112" s="801"/>
      <c r="DP112" s="801"/>
      <c r="DQ112" s="801" t="s">
        <v>439</v>
      </c>
      <c r="DR112" s="801"/>
      <c r="DS112" s="801"/>
      <c r="DT112" s="801"/>
      <c r="DU112" s="801"/>
      <c r="DV112" s="778" t="s">
        <v>437</v>
      </c>
      <c r="DW112" s="778"/>
      <c r="DX112" s="778"/>
      <c r="DY112" s="778"/>
      <c r="DZ112" s="779"/>
    </row>
    <row r="113" spans="1:130" s="205" customFormat="1" ht="26.25" customHeight="1" x14ac:dyDescent="0.15">
      <c r="A113" s="898"/>
      <c r="B113" s="899"/>
      <c r="C113" s="736" t="s">
        <v>446</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2">
        <v>1626988</v>
      </c>
      <c r="AB113" s="903"/>
      <c r="AC113" s="903"/>
      <c r="AD113" s="903"/>
      <c r="AE113" s="904"/>
      <c r="AF113" s="905">
        <v>1507468</v>
      </c>
      <c r="AG113" s="903"/>
      <c r="AH113" s="903"/>
      <c r="AI113" s="903"/>
      <c r="AJ113" s="904"/>
      <c r="AK113" s="905">
        <v>1560612</v>
      </c>
      <c r="AL113" s="903"/>
      <c r="AM113" s="903"/>
      <c r="AN113" s="903"/>
      <c r="AO113" s="904"/>
      <c r="AP113" s="906">
        <v>9.4</v>
      </c>
      <c r="AQ113" s="907"/>
      <c r="AR113" s="907"/>
      <c r="AS113" s="907"/>
      <c r="AT113" s="908"/>
      <c r="AU113" s="916"/>
      <c r="AV113" s="917"/>
      <c r="AW113" s="917"/>
      <c r="AX113" s="917"/>
      <c r="AY113" s="917"/>
      <c r="AZ113" s="799" t="s">
        <v>447</v>
      </c>
      <c r="BA113" s="736"/>
      <c r="BB113" s="736"/>
      <c r="BC113" s="736"/>
      <c r="BD113" s="736"/>
      <c r="BE113" s="736"/>
      <c r="BF113" s="736"/>
      <c r="BG113" s="736"/>
      <c r="BH113" s="736"/>
      <c r="BI113" s="736"/>
      <c r="BJ113" s="736"/>
      <c r="BK113" s="736"/>
      <c r="BL113" s="736"/>
      <c r="BM113" s="736"/>
      <c r="BN113" s="736"/>
      <c r="BO113" s="736"/>
      <c r="BP113" s="737"/>
      <c r="BQ113" s="800">
        <v>217865</v>
      </c>
      <c r="BR113" s="801"/>
      <c r="BS113" s="801"/>
      <c r="BT113" s="801"/>
      <c r="BU113" s="801"/>
      <c r="BV113" s="801">
        <v>292100</v>
      </c>
      <c r="BW113" s="801"/>
      <c r="BX113" s="801"/>
      <c r="BY113" s="801"/>
      <c r="BZ113" s="801"/>
      <c r="CA113" s="801">
        <v>274345</v>
      </c>
      <c r="CB113" s="801"/>
      <c r="CC113" s="801"/>
      <c r="CD113" s="801"/>
      <c r="CE113" s="801"/>
      <c r="CF113" s="859">
        <v>1.6</v>
      </c>
      <c r="CG113" s="860"/>
      <c r="CH113" s="860"/>
      <c r="CI113" s="860"/>
      <c r="CJ113" s="860"/>
      <c r="CK113" s="911"/>
      <c r="CL113" s="805"/>
      <c r="CM113" s="799" t="s">
        <v>448</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63" t="s">
        <v>437</v>
      </c>
      <c r="DH113" s="764"/>
      <c r="DI113" s="764"/>
      <c r="DJ113" s="764"/>
      <c r="DK113" s="765"/>
      <c r="DL113" s="766" t="s">
        <v>410</v>
      </c>
      <c r="DM113" s="764"/>
      <c r="DN113" s="764"/>
      <c r="DO113" s="764"/>
      <c r="DP113" s="765"/>
      <c r="DQ113" s="766" t="s">
        <v>437</v>
      </c>
      <c r="DR113" s="764"/>
      <c r="DS113" s="764"/>
      <c r="DT113" s="764"/>
      <c r="DU113" s="765"/>
      <c r="DV113" s="808" t="s">
        <v>439</v>
      </c>
      <c r="DW113" s="809"/>
      <c r="DX113" s="809"/>
      <c r="DY113" s="809"/>
      <c r="DZ113" s="810"/>
    </row>
    <row r="114" spans="1:130" s="205" customFormat="1" ht="26.25" customHeight="1" x14ac:dyDescent="0.15">
      <c r="A114" s="898"/>
      <c r="B114" s="899"/>
      <c r="C114" s="736" t="s">
        <v>449</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3">
        <v>4533</v>
      </c>
      <c r="AB114" s="764"/>
      <c r="AC114" s="764"/>
      <c r="AD114" s="764"/>
      <c r="AE114" s="765"/>
      <c r="AF114" s="766">
        <v>16460</v>
      </c>
      <c r="AG114" s="764"/>
      <c r="AH114" s="764"/>
      <c r="AI114" s="764"/>
      <c r="AJ114" s="765"/>
      <c r="AK114" s="766">
        <v>23019</v>
      </c>
      <c r="AL114" s="764"/>
      <c r="AM114" s="764"/>
      <c r="AN114" s="764"/>
      <c r="AO114" s="765"/>
      <c r="AP114" s="808">
        <v>0.1</v>
      </c>
      <c r="AQ114" s="809"/>
      <c r="AR114" s="809"/>
      <c r="AS114" s="809"/>
      <c r="AT114" s="810"/>
      <c r="AU114" s="916"/>
      <c r="AV114" s="917"/>
      <c r="AW114" s="917"/>
      <c r="AX114" s="917"/>
      <c r="AY114" s="917"/>
      <c r="AZ114" s="799" t="s">
        <v>450</v>
      </c>
      <c r="BA114" s="736"/>
      <c r="BB114" s="736"/>
      <c r="BC114" s="736"/>
      <c r="BD114" s="736"/>
      <c r="BE114" s="736"/>
      <c r="BF114" s="736"/>
      <c r="BG114" s="736"/>
      <c r="BH114" s="736"/>
      <c r="BI114" s="736"/>
      <c r="BJ114" s="736"/>
      <c r="BK114" s="736"/>
      <c r="BL114" s="736"/>
      <c r="BM114" s="736"/>
      <c r="BN114" s="736"/>
      <c r="BO114" s="736"/>
      <c r="BP114" s="737"/>
      <c r="BQ114" s="800">
        <v>4827756</v>
      </c>
      <c r="BR114" s="801"/>
      <c r="BS114" s="801"/>
      <c r="BT114" s="801"/>
      <c r="BU114" s="801"/>
      <c r="BV114" s="801">
        <v>4801337</v>
      </c>
      <c r="BW114" s="801"/>
      <c r="BX114" s="801"/>
      <c r="BY114" s="801"/>
      <c r="BZ114" s="801"/>
      <c r="CA114" s="801">
        <v>4731378</v>
      </c>
      <c r="CB114" s="801"/>
      <c r="CC114" s="801"/>
      <c r="CD114" s="801"/>
      <c r="CE114" s="801"/>
      <c r="CF114" s="859">
        <v>28.4</v>
      </c>
      <c r="CG114" s="860"/>
      <c r="CH114" s="860"/>
      <c r="CI114" s="860"/>
      <c r="CJ114" s="860"/>
      <c r="CK114" s="911"/>
      <c r="CL114" s="805"/>
      <c r="CM114" s="799" t="s">
        <v>451</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63" t="s">
        <v>437</v>
      </c>
      <c r="DH114" s="764"/>
      <c r="DI114" s="764"/>
      <c r="DJ114" s="764"/>
      <c r="DK114" s="765"/>
      <c r="DL114" s="766" t="s">
        <v>437</v>
      </c>
      <c r="DM114" s="764"/>
      <c r="DN114" s="764"/>
      <c r="DO114" s="764"/>
      <c r="DP114" s="765"/>
      <c r="DQ114" s="766" t="s">
        <v>437</v>
      </c>
      <c r="DR114" s="764"/>
      <c r="DS114" s="764"/>
      <c r="DT114" s="764"/>
      <c r="DU114" s="765"/>
      <c r="DV114" s="808" t="s">
        <v>437</v>
      </c>
      <c r="DW114" s="809"/>
      <c r="DX114" s="809"/>
      <c r="DY114" s="809"/>
      <c r="DZ114" s="810"/>
    </row>
    <row r="115" spans="1:130" s="205" customFormat="1" ht="26.25" customHeight="1" x14ac:dyDescent="0.15">
      <c r="A115" s="898"/>
      <c r="B115" s="899"/>
      <c r="C115" s="736" t="s">
        <v>452</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2">
        <v>3353</v>
      </c>
      <c r="AB115" s="903"/>
      <c r="AC115" s="903"/>
      <c r="AD115" s="903"/>
      <c r="AE115" s="904"/>
      <c r="AF115" s="905">
        <v>885</v>
      </c>
      <c r="AG115" s="903"/>
      <c r="AH115" s="903"/>
      <c r="AI115" s="903"/>
      <c r="AJ115" s="904"/>
      <c r="AK115" s="905" t="s">
        <v>437</v>
      </c>
      <c r="AL115" s="903"/>
      <c r="AM115" s="903"/>
      <c r="AN115" s="903"/>
      <c r="AO115" s="904"/>
      <c r="AP115" s="906" t="s">
        <v>437</v>
      </c>
      <c r="AQ115" s="907"/>
      <c r="AR115" s="907"/>
      <c r="AS115" s="907"/>
      <c r="AT115" s="908"/>
      <c r="AU115" s="916"/>
      <c r="AV115" s="917"/>
      <c r="AW115" s="917"/>
      <c r="AX115" s="917"/>
      <c r="AY115" s="917"/>
      <c r="AZ115" s="799" t="s">
        <v>453</v>
      </c>
      <c r="BA115" s="736"/>
      <c r="BB115" s="736"/>
      <c r="BC115" s="736"/>
      <c r="BD115" s="736"/>
      <c r="BE115" s="736"/>
      <c r="BF115" s="736"/>
      <c r="BG115" s="736"/>
      <c r="BH115" s="736"/>
      <c r="BI115" s="736"/>
      <c r="BJ115" s="736"/>
      <c r="BK115" s="736"/>
      <c r="BL115" s="736"/>
      <c r="BM115" s="736"/>
      <c r="BN115" s="736"/>
      <c r="BO115" s="736"/>
      <c r="BP115" s="737"/>
      <c r="BQ115" s="800" t="s">
        <v>439</v>
      </c>
      <c r="BR115" s="801"/>
      <c r="BS115" s="801"/>
      <c r="BT115" s="801"/>
      <c r="BU115" s="801"/>
      <c r="BV115" s="801" t="s">
        <v>410</v>
      </c>
      <c r="BW115" s="801"/>
      <c r="BX115" s="801"/>
      <c r="BY115" s="801"/>
      <c r="BZ115" s="801"/>
      <c r="CA115" s="801" t="s">
        <v>437</v>
      </c>
      <c r="CB115" s="801"/>
      <c r="CC115" s="801"/>
      <c r="CD115" s="801"/>
      <c r="CE115" s="801"/>
      <c r="CF115" s="859" t="s">
        <v>437</v>
      </c>
      <c r="CG115" s="860"/>
      <c r="CH115" s="860"/>
      <c r="CI115" s="860"/>
      <c r="CJ115" s="860"/>
      <c r="CK115" s="911"/>
      <c r="CL115" s="805"/>
      <c r="CM115" s="799" t="s">
        <v>454</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63" t="s">
        <v>437</v>
      </c>
      <c r="DH115" s="764"/>
      <c r="DI115" s="764"/>
      <c r="DJ115" s="764"/>
      <c r="DK115" s="765"/>
      <c r="DL115" s="766" t="s">
        <v>437</v>
      </c>
      <c r="DM115" s="764"/>
      <c r="DN115" s="764"/>
      <c r="DO115" s="764"/>
      <c r="DP115" s="765"/>
      <c r="DQ115" s="766" t="s">
        <v>437</v>
      </c>
      <c r="DR115" s="764"/>
      <c r="DS115" s="764"/>
      <c r="DT115" s="764"/>
      <c r="DU115" s="765"/>
      <c r="DV115" s="808" t="s">
        <v>437</v>
      </c>
      <c r="DW115" s="809"/>
      <c r="DX115" s="809"/>
      <c r="DY115" s="809"/>
      <c r="DZ115" s="810"/>
    </row>
    <row r="116" spans="1:130" s="205" customFormat="1" ht="26.25" customHeight="1" x14ac:dyDescent="0.15">
      <c r="A116" s="900"/>
      <c r="B116" s="901"/>
      <c r="C116" s="823" t="s">
        <v>455</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t="s">
        <v>437</v>
      </c>
      <c r="AB116" s="764"/>
      <c r="AC116" s="764"/>
      <c r="AD116" s="764"/>
      <c r="AE116" s="765"/>
      <c r="AF116" s="766" t="s">
        <v>437</v>
      </c>
      <c r="AG116" s="764"/>
      <c r="AH116" s="764"/>
      <c r="AI116" s="764"/>
      <c r="AJ116" s="765"/>
      <c r="AK116" s="766" t="s">
        <v>437</v>
      </c>
      <c r="AL116" s="764"/>
      <c r="AM116" s="764"/>
      <c r="AN116" s="764"/>
      <c r="AO116" s="765"/>
      <c r="AP116" s="808" t="s">
        <v>437</v>
      </c>
      <c r="AQ116" s="809"/>
      <c r="AR116" s="809"/>
      <c r="AS116" s="809"/>
      <c r="AT116" s="810"/>
      <c r="AU116" s="916"/>
      <c r="AV116" s="917"/>
      <c r="AW116" s="917"/>
      <c r="AX116" s="917"/>
      <c r="AY116" s="917"/>
      <c r="AZ116" s="893" t="s">
        <v>456</v>
      </c>
      <c r="BA116" s="894"/>
      <c r="BB116" s="894"/>
      <c r="BC116" s="894"/>
      <c r="BD116" s="894"/>
      <c r="BE116" s="894"/>
      <c r="BF116" s="894"/>
      <c r="BG116" s="894"/>
      <c r="BH116" s="894"/>
      <c r="BI116" s="894"/>
      <c r="BJ116" s="894"/>
      <c r="BK116" s="894"/>
      <c r="BL116" s="894"/>
      <c r="BM116" s="894"/>
      <c r="BN116" s="894"/>
      <c r="BO116" s="894"/>
      <c r="BP116" s="895"/>
      <c r="BQ116" s="800" t="s">
        <v>439</v>
      </c>
      <c r="BR116" s="801"/>
      <c r="BS116" s="801"/>
      <c r="BT116" s="801"/>
      <c r="BU116" s="801"/>
      <c r="BV116" s="801" t="s">
        <v>437</v>
      </c>
      <c r="BW116" s="801"/>
      <c r="BX116" s="801"/>
      <c r="BY116" s="801"/>
      <c r="BZ116" s="801"/>
      <c r="CA116" s="801" t="s">
        <v>437</v>
      </c>
      <c r="CB116" s="801"/>
      <c r="CC116" s="801"/>
      <c r="CD116" s="801"/>
      <c r="CE116" s="801"/>
      <c r="CF116" s="859" t="s">
        <v>437</v>
      </c>
      <c r="CG116" s="860"/>
      <c r="CH116" s="860"/>
      <c r="CI116" s="860"/>
      <c r="CJ116" s="860"/>
      <c r="CK116" s="911"/>
      <c r="CL116" s="805"/>
      <c r="CM116" s="799" t="s">
        <v>457</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63" t="s">
        <v>437</v>
      </c>
      <c r="DH116" s="764"/>
      <c r="DI116" s="764"/>
      <c r="DJ116" s="764"/>
      <c r="DK116" s="765"/>
      <c r="DL116" s="766" t="s">
        <v>437</v>
      </c>
      <c r="DM116" s="764"/>
      <c r="DN116" s="764"/>
      <c r="DO116" s="764"/>
      <c r="DP116" s="765"/>
      <c r="DQ116" s="766" t="s">
        <v>437</v>
      </c>
      <c r="DR116" s="764"/>
      <c r="DS116" s="764"/>
      <c r="DT116" s="764"/>
      <c r="DU116" s="765"/>
      <c r="DV116" s="808" t="s">
        <v>437</v>
      </c>
      <c r="DW116" s="809"/>
      <c r="DX116" s="809"/>
      <c r="DY116" s="809"/>
      <c r="DZ116" s="810"/>
    </row>
    <row r="117" spans="1:130" s="205" customFormat="1" ht="26.25" customHeight="1" x14ac:dyDescent="0.15">
      <c r="A117" s="879" t="s">
        <v>181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61" t="s">
        <v>458</v>
      </c>
      <c r="Z117" s="881"/>
      <c r="AA117" s="886">
        <v>6207599</v>
      </c>
      <c r="AB117" s="887"/>
      <c r="AC117" s="887"/>
      <c r="AD117" s="887"/>
      <c r="AE117" s="888"/>
      <c r="AF117" s="889">
        <v>6045773</v>
      </c>
      <c r="AG117" s="887"/>
      <c r="AH117" s="887"/>
      <c r="AI117" s="887"/>
      <c r="AJ117" s="888"/>
      <c r="AK117" s="889">
        <v>6114274</v>
      </c>
      <c r="AL117" s="887"/>
      <c r="AM117" s="887"/>
      <c r="AN117" s="887"/>
      <c r="AO117" s="888"/>
      <c r="AP117" s="890"/>
      <c r="AQ117" s="891"/>
      <c r="AR117" s="891"/>
      <c r="AS117" s="891"/>
      <c r="AT117" s="892"/>
      <c r="AU117" s="916"/>
      <c r="AV117" s="917"/>
      <c r="AW117" s="917"/>
      <c r="AX117" s="917"/>
      <c r="AY117" s="917"/>
      <c r="AZ117" s="847" t="s">
        <v>459</v>
      </c>
      <c r="BA117" s="848"/>
      <c r="BB117" s="848"/>
      <c r="BC117" s="848"/>
      <c r="BD117" s="848"/>
      <c r="BE117" s="848"/>
      <c r="BF117" s="848"/>
      <c r="BG117" s="848"/>
      <c r="BH117" s="848"/>
      <c r="BI117" s="848"/>
      <c r="BJ117" s="848"/>
      <c r="BK117" s="848"/>
      <c r="BL117" s="848"/>
      <c r="BM117" s="848"/>
      <c r="BN117" s="848"/>
      <c r="BO117" s="848"/>
      <c r="BP117" s="849"/>
      <c r="BQ117" s="800" t="s">
        <v>410</v>
      </c>
      <c r="BR117" s="801"/>
      <c r="BS117" s="801"/>
      <c r="BT117" s="801"/>
      <c r="BU117" s="801"/>
      <c r="BV117" s="801" t="s">
        <v>410</v>
      </c>
      <c r="BW117" s="801"/>
      <c r="BX117" s="801"/>
      <c r="BY117" s="801"/>
      <c r="BZ117" s="801"/>
      <c r="CA117" s="801" t="s">
        <v>410</v>
      </c>
      <c r="CB117" s="801"/>
      <c r="CC117" s="801"/>
      <c r="CD117" s="801"/>
      <c r="CE117" s="801"/>
      <c r="CF117" s="859" t="s">
        <v>460</v>
      </c>
      <c r="CG117" s="860"/>
      <c r="CH117" s="860"/>
      <c r="CI117" s="860"/>
      <c r="CJ117" s="860"/>
      <c r="CK117" s="911"/>
      <c r="CL117" s="805"/>
      <c r="CM117" s="799" t="s">
        <v>461</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63" t="s">
        <v>437</v>
      </c>
      <c r="DH117" s="764"/>
      <c r="DI117" s="764"/>
      <c r="DJ117" s="764"/>
      <c r="DK117" s="765"/>
      <c r="DL117" s="766" t="s">
        <v>462</v>
      </c>
      <c r="DM117" s="764"/>
      <c r="DN117" s="764"/>
      <c r="DO117" s="764"/>
      <c r="DP117" s="765"/>
      <c r="DQ117" s="766" t="s">
        <v>410</v>
      </c>
      <c r="DR117" s="764"/>
      <c r="DS117" s="764"/>
      <c r="DT117" s="764"/>
      <c r="DU117" s="765"/>
      <c r="DV117" s="808" t="s">
        <v>437</v>
      </c>
      <c r="DW117" s="809"/>
      <c r="DX117" s="809"/>
      <c r="DY117" s="809"/>
      <c r="DZ117" s="810"/>
    </row>
    <row r="118" spans="1:130" s="205" customFormat="1" ht="26.25" customHeight="1" x14ac:dyDescent="0.15">
      <c r="A118" s="87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82" t="s">
        <v>429</v>
      </c>
      <c r="AB118" s="880"/>
      <c r="AC118" s="880"/>
      <c r="AD118" s="880"/>
      <c r="AE118" s="881"/>
      <c r="AF118" s="882" t="s">
        <v>430</v>
      </c>
      <c r="AG118" s="880"/>
      <c r="AH118" s="880"/>
      <c r="AI118" s="880"/>
      <c r="AJ118" s="881"/>
      <c r="AK118" s="882" t="s">
        <v>298</v>
      </c>
      <c r="AL118" s="880"/>
      <c r="AM118" s="880"/>
      <c r="AN118" s="880"/>
      <c r="AO118" s="881"/>
      <c r="AP118" s="883" t="s">
        <v>431</v>
      </c>
      <c r="AQ118" s="884"/>
      <c r="AR118" s="884"/>
      <c r="AS118" s="884"/>
      <c r="AT118" s="885"/>
      <c r="AU118" s="916"/>
      <c r="AV118" s="917"/>
      <c r="AW118" s="917"/>
      <c r="AX118" s="917"/>
      <c r="AY118" s="917"/>
      <c r="AZ118" s="822" t="s">
        <v>463</v>
      </c>
      <c r="BA118" s="823"/>
      <c r="BB118" s="823"/>
      <c r="BC118" s="823"/>
      <c r="BD118" s="823"/>
      <c r="BE118" s="823"/>
      <c r="BF118" s="823"/>
      <c r="BG118" s="823"/>
      <c r="BH118" s="823"/>
      <c r="BI118" s="823"/>
      <c r="BJ118" s="823"/>
      <c r="BK118" s="823"/>
      <c r="BL118" s="823"/>
      <c r="BM118" s="823"/>
      <c r="BN118" s="823"/>
      <c r="BO118" s="823"/>
      <c r="BP118" s="824"/>
      <c r="BQ118" s="863" t="s">
        <v>410</v>
      </c>
      <c r="BR118" s="829"/>
      <c r="BS118" s="829"/>
      <c r="BT118" s="829"/>
      <c r="BU118" s="829"/>
      <c r="BV118" s="829" t="s">
        <v>437</v>
      </c>
      <c r="BW118" s="829"/>
      <c r="BX118" s="829"/>
      <c r="BY118" s="829"/>
      <c r="BZ118" s="829"/>
      <c r="CA118" s="829" t="s">
        <v>410</v>
      </c>
      <c r="CB118" s="829"/>
      <c r="CC118" s="829"/>
      <c r="CD118" s="829"/>
      <c r="CE118" s="829"/>
      <c r="CF118" s="859" t="s">
        <v>410</v>
      </c>
      <c r="CG118" s="860"/>
      <c r="CH118" s="860"/>
      <c r="CI118" s="860"/>
      <c r="CJ118" s="860"/>
      <c r="CK118" s="911"/>
      <c r="CL118" s="805"/>
      <c r="CM118" s="799" t="s">
        <v>464</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63" t="s">
        <v>460</v>
      </c>
      <c r="DH118" s="764"/>
      <c r="DI118" s="764"/>
      <c r="DJ118" s="764"/>
      <c r="DK118" s="765"/>
      <c r="DL118" s="766" t="s">
        <v>465</v>
      </c>
      <c r="DM118" s="764"/>
      <c r="DN118" s="764"/>
      <c r="DO118" s="764"/>
      <c r="DP118" s="765"/>
      <c r="DQ118" s="766" t="s">
        <v>466</v>
      </c>
      <c r="DR118" s="764"/>
      <c r="DS118" s="764"/>
      <c r="DT118" s="764"/>
      <c r="DU118" s="765"/>
      <c r="DV118" s="808" t="s">
        <v>231</v>
      </c>
      <c r="DW118" s="809"/>
      <c r="DX118" s="809"/>
      <c r="DY118" s="809"/>
      <c r="DZ118" s="810"/>
    </row>
    <row r="119" spans="1:130" s="205" customFormat="1" ht="26.25" customHeight="1" x14ac:dyDescent="0.15">
      <c r="A119" s="802" t="s">
        <v>435</v>
      </c>
      <c r="B119" s="803"/>
      <c r="C119" s="844" t="s">
        <v>436</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2" t="s">
        <v>437</v>
      </c>
      <c r="AB119" s="873"/>
      <c r="AC119" s="873"/>
      <c r="AD119" s="873"/>
      <c r="AE119" s="874"/>
      <c r="AF119" s="875" t="s">
        <v>410</v>
      </c>
      <c r="AG119" s="873"/>
      <c r="AH119" s="873"/>
      <c r="AI119" s="873"/>
      <c r="AJ119" s="874"/>
      <c r="AK119" s="875" t="s">
        <v>437</v>
      </c>
      <c r="AL119" s="873"/>
      <c r="AM119" s="873"/>
      <c r="AN119" s="873"/>
      <c r="AO119" s="874"/>
      <c r="AP119" s="876" t="s">
        <v>410</v>
      </c>
      <c r="AQ119" s="877"/>
      <c r="AR119" s="877"/>
      <c r="AS119" s="877"/>
      <c r="AT119" s="878"/>
      <c r="AU119" s="918"/>
      <c r="AV119" s="919"/>
      <c r="AW119" s="919"/>
      <c r="AX119" s="919"/>
      <c r="AY119" s="919"/>
      <c r="AZ119" s="226" t="s">
        <v>181</v>
      </c>
      <c r="BA119" s="226"/>
      <c r="BB119" s="226"/>
      <c r="BC119" s="226"/>
      <c r="BD119" s="226"/>
      <c r="BE119" s="226"/>
      <c r="BF119" s="226"/>
      <c r="BG119" s="226"/>
      <c r="BH119" s="226"/>
      <c r="BI119" s="226"/>
      <c r="BJ119" s="226"/>
      <c r="BK119" s="226"/>
      <c r="BL119" s="226"/>
      <c r="BM119" s="226"/>
      <c r="BN119" s="226"/>
      <c r="BO119" s="861" t="s">
        <v>467</v>
      </c>
      <c r="BP119" s="862"/>
      <c r="BQ119" s="863">
        <v>63745733</v>
      </c>
      <c r="BR119" s="829"/>
      <c r="BS119" s="829"/>
      <c r="BT119" s="829"/>
      <c r="BU119" s="829"/>
      <c r="BV119" s="829">
        <v>59361609</v>
      </c>
      <c r="BW119" s="829"/>
      <c r="BX119" s="829"/>
      <c r="BY119" s="829"/>
      <c r="BZ119" s="829"/>
      <c r="CA119" s="829">
        <v>55536894</v>
      </c>
      <c r="CB119" s="829"/>
      <c r="CC119" s="829"/>
      <c r="CD119" s="829"/>
      <c r="CE119" s="829"/>
      <c r="CF119" s="732"/>
      <c r="CG119" s="733"/>
      <c r="CH119" s="733"/>
      <c r="CI119" s="733"/>
      <c r="CJ119" s="818"/>
      <c r="CK119" s="912"/>
      <c r="CL119" s="807"/>
      <c r="CM119" s="822" t="s">
        <v>468</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47">
        <v>2233</v>
      </c>
      <c r="DH119" s="748"/>
      <c r="DI119" s="748"/>
      <c r="DJ119" s="748"/>
      <c r="DK119" s="749"/>
      <c r="DL119" s="750">
        <v>775</v>
      </c>
      <c r="DM119" s="748"/>
      <c r="DN119" s="748"/>
      <c r="DO119" s="748"/>
      <c r="DP119" s="749"/>
      <c r="DQ119" s="750" t="s">
        <v>437</v>
      </c>
      <c r="DR119" s="748"/>
      <c r="DS119" s="748"/>
      <c r="DT119" s="748"/>
      <c r="DU119" s="749"/>
      <c r="DV119" s="832" t="s">
        <v>465</v>
      </c>
      <c r="DW119" s="833"/>
      <c r="DX119" s="833"/>
      <c r="DY119" s="833"/>
      <c r="DZ119" s="834"/>
    </row>
    <row r="120" spans="1:130" s="205" customFormat="1" ht="26.25" customHeight="1" x14ac:dyDescent="0.15">
      <c r="A120" s="804"/>
      <c r="B120" s="805"/>
      <c r="C120" s="799" t="s">
        <v>441</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63" t="s">
        <v>410</v>
      </c>
      <c r="AB120" s="764"/>
      <c r="AC120" s="764"/>
      <c r="AD120" s="764"/>
      <c r="AE120" s="765"/>
      <c r="AF120" s="766" t="s">
        <v>462</v>
      </c>
      <c r="AG120" s="764"/>
      <c r="AH120" s="764"/>
      <c r="AI120" s="764"/>
      <c r="AJ120" s="765"/>
      <c r="AK120" s="766" t="s">
        <v>469</v>
      </c>
      <c r="AL120" s="764"/>
      <c r="AM120" s="764"/>
      <c r="AN120" s="764"/>
      <c r="AO120" s="765"/>
      <c r="AP120" s="808" t="s">
        <v>437</v>
      </c>
      <c r="AQ120" s="809"/>
      <c r="AR120" s="809"/>
      <c r="AS120" s="809"/>
      <c r="AT120" s="810"/>
      <c r="AU120" s="864" t="s">
        <v>470</v>
      </c>
      <c r="AV120" s="865"/>
      <c r="AW120" s="865"/>
      <c r="AX120" s="865"/>
      <c r="AY120" s="866"/>
      <c r="AZ120" s="844" t="s">
        <v>471</v>
      </c>
      <c r="BA120" s="792"/>
      <c r="BB120" s="792"/>
      <c r="BC120" s="792"/>
      <c r="BD120" s="792"/>
      <c r="BE120" s="792"/>
      <c r="BF120" s="792"/>
      <c r="BG120" s="792"/>
      <c r="BH120" s="792"/>
      <c r="BI120" s="792"/>
      <c r="BJ120" s="792"/>
      <c r="BK120" s="792"/>
      <c r="BL120" s="792"/>
      <c r="BM120" s="792"/>
      <c r="BN120" s="792"/>
      <c r="BO120" s="792"/>
      <c r="BP120" s="793"/>
      <c r="BQ120" s="845">
        <v>14474806</v>
      </c>
      <c r="BR120" s="826"/>
      <c r="BS120" s="826"/>
      <c r="BT120" s="826"/>
      <c r="BU120" s="826"/>
      <c r="BV120" s="826">
        <v>14937686</v>
      </c>
      <c r="BW120" s="826"/>
      <c r="BX120" s="826"/>
      <c r="BY120" s="826"/>
      <c r="BZ120" s="826"/>
      <c r="CA120" s="826">
        <v>16155464</v>
      </c>
      <c r="CB120" s="826"/>
      <c r="CC120" s="826"/>
      <c r="CD120" s="826"/>
      <c r="CE120" s="826"/>
      <c r="CF120" s="850">
        <v>97.1</v>
      </c>
      <c r="CG120" s="851"/>
      <c r="CH120" s="851"/>
      <c r="CI120" s="851"/>
      <c r="CJ120" s="851"/>
      <c r="CK120" s="852" t="s">
        <v>472</v>
      </c>
      <c r="CL120" s="836"/>
      <c r="CM120" s="836"/>
      <c r="CN120" s="836"/>
      <c r="CO120" s="837"/>
      <c r="CP120" s="856" t="s">
        <v>404</v>
      </c>
      <c r="CQ120" s="857"/>
      <c r="CR120" s="857"/>
      <c r="CS120" s="857"/>
      <c r="CT120" s="857"/>
      <c r="CU120" s="857"/>
      <c r="CV120" s="857"/>
      <c r="CW120" s="857"/>
      <c r="CX120" s="857"/>
      <c r="CY120" s="857"/>
      <c r="CZ120" s="857"/>
      <c r="DA120" s="857"/>
      <c r="DB120" s="857"/>
      <c r="DC120" s="857"/>
      <c r="DD120" s="857"/>
      <c r="DE120" s="857"/>
      <c r="DF120" s="858"/>
      <c r="DG120" s="845">
        <v>19766143</v>
      </c>
      <c r="DH120" s="826"/>
      <c r="DI120" s="826"/>
      <c r="DJ120" s="826"/>
      <c r="DK120" s="826"/>
      <c r="DL120" s="826">
        <v>17394560</v>
      </c>
      <c r="DM120" s="826"/>
      <c r="DN120" s="826"/>
      <c r="DO120" s="826"/>
      <c r="DP120" s="826"/>
      <c r="DQ120" s="826">
        <v>16244992</v>
      </c>
      <c r="DR120" s="826"/>
      <c r="DS120" s="826"/>
      <c r="DT120" s="826"/>
      <c r="DU120" s="826"/>
      <c r="DV120" s="827">
        <v>97.6</v>
      </c>
      <c r="DW120" s="827"/>
      <c r="DX120" s="827"/>
      <c r="DY120" s="827"/>
      <c r="DZ120" s="828"/>
    </row>
    <row r="121" spans="1:130" s="205" customFormat="1" ht="26.25" customHeight="1" x14ac:dyDescent="0.15">
      <c r="A121" s="804"/>
      <c r="B121" s="805"/>
      <c r="C121" s="847" t="s">
        <v>473</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3" t="s">
        <v>460</v>
      </c>
      <c r="AB121" s="764"/>
      <c r="AC121" s="764"/>
      <c r="AD121" s="764"/>
      <c r="AE121" s="765"/>
      <c r="AF121" s="766" t="s">
        <v>410</v>
      </c>
      <c r="AG121" s="764"/>
      <c r="AH121" s="764"/>
      <c r="AI121" s="764"/>
      <c r="AJ121" s="765"/>
      <c r="AK121" s="766" t="s">
        <v>474</v>
      </c>
      <c r="AL121" s="764"/>
      <c r="AM121" s="764"/>
      <c r="AN121" s="764"/>
      <c r="AO121" s="765"/>
      <c r="AP121" s="808" t="s">
        <v>437</v>
      </c>
      <c r="AQ121" s="809"/>
      <c r="AR121" s="809"/>
      <c r="AS121" s="809"/>
      <c r="AT121" s="810"/>
      <c r="AU121" s="867"/>
      <c r="AV121" s="868"/>
      <c r="AW121" s="868"/>
      <c r="AX121" s="868"/>
      <c r="AY121" s="869"/>
      <c r="AZ121" s="799" t="s">
        <v>475</v>
      </c>
      <c r="BA121" s="736"/>
      <c r="BB121" s="736"/>
      <c r="BC121" s="736"/>
      <c r="BD121" s="736"/>
      <c r="BE121" s="736"/>
      <c r="BF121" s="736"/>
      <c r="BG121" s="736"/>
      <c r="BH121" s="736"/>
      <c r="BI121" s="736"/>
      <c r="BJ121" s="736"/>
      <c r="BK121" s="736"/>
      <c r="BL121" s="736"/>
      <c r="BM121" s="736"/>
      <c r="BN121" s="736"/>
      <c r="BO121" s="736"/>
      <c r="BP121" s="737"/>
      <c r="BQ121" s="800">
        <v>565084</v>
      </c>
      <c r="BR121" s="801"/>
      <c r="BS121" s="801"/>
      <c r="BT121" s="801"/>
      <c r="BU121" s="801"/>
      <c r="BV121" s="801">
        <v>484220</v>
      </c>
      <c r="BW121" s="801"/>
      <c r="BX121" s="801"/>
      <c r="BY121" s="801"/>
      <c r="BZ121" s="801"/>
      <c r="CA121" s="801">
        <v>393718</v>
      </c>
      <c r="CB121" s="801"/>
      <c r="CC121" s="801"/>
      <c r="CD121" s="801"/>
      <c r="CE121" s="801"/>
      <c r="CF121" s="859">
        <v>2.4</v>
      </c>
      <c r="CG121" s="860"/>
      <c r="CH121" s="860"/>
      <c r="CI121" s="860"/>
      <c r="CJ121" s="860"/>
      <c r="CK121" s="853"/>
      <c r="CL121" s="839"/>
      <c r="CM121" s="839"/>
      <c r="CN121" s="839"/>
      <c r="CO121" s="840"/>
      <c r="CP121" s="819" t="s">
        <v>476</v>
      </c>
      <c r="CQ121" s="820"/>
      <c r="CR121" s="820"/>
      <c r="CS121" s="820"/>
      <c r="CT121" s="820"/>
      <c r="CU121" s="820"/>
      <c r="CV121" s="820"/>
      <c r="CW121" s="820"/>
      <c r="CX121" s="820"/>
      <c r="CY121" s="820"/>
      <c r="CZ121" s="820"/>
      <c r="DA121" s="820"/>
      <c r="DB121" s="820"/>
      <c r="DC121" s="820"/>
      <c r="DD121" s="820"/>
      <c r="DE121" s="820"/>
      <c r="DF121" s="821"/>
      <c r="DG121" s="800">
        <v>1749418</v>
      </c>
      <c r="DH121" s="801"/>
      <c r="DI121" s="801"/>
      <c r="DJ121" s="801"/>
      <c r="DK121" s="801"/>
      <c r="DL121" s="801">
        <v>1238567</v>
      </c>
      <c r="DM121" s="801"/>
      <c r="DN121" s="801"/>
      <c r="DO121" s="801"/>
      <c r="DP121" s="801"/>
      <c r="DQ121" s="801">
        <v>1056606</v>
      </c>
      <c r="DR121" s="801"/>
      <c r="DS121" s="801"/>
      <c r="DT121" s="801"/>
      <c r="DU121" s="801"/>
      <c r="DV121" s="778">
        <v>6.4</v>
      </c>
      <c r="DW121" s="778"/>
      <c r="DX121" s="778"/>
      <c r="DY121" s="778"/>
      <c r="DZ121" s="779"/>
    </row>
    <row r="122" spans="1:130" s="205" customFormat="1" ht="26.25" customHeight="1" x14ac:dyDescent="0.15">
      <c r="A122" s="804"/>
      <c r="B122" s="805"/>
      <c r="C122" s="799" t="s">
        <v>451</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63" t="s">
        <v>410</v>
      </c>
      <c r="AB122" s="764"/>
      <c r="AC122" s="764"/>
      <c r="AD122" s="764"/>
      <c r="AE122" s="765"/>
      <c r="AF122" s="766" t="s">
        <v>466</v>
      </c>
      <c r="AG122" s="764"/>
      <c r="AH122" s="764"/>
      <c r="AI122" s="764"/>
      <c r="AJ122" s="765"/>
      <c r="AK122" s="766" t="s">
        <v>437</v>
      </c>
      <c r="AL122" s="764"/>
      <c r="AM122" s="764"/>
      <c r="AN122" s="764"/>
      <c r="AO122" s="765"/>
      <c r="AP122" s="808" t="s">
        <v>466</v>
      </c>
      <c r="AQ122" s="809"/>
      <c r="AR122" s="809"/>
      <c r="AS122" s="809"/>
      <c r="AT122" s="810"/>
      <c r="AU122" s="867"/>
      <c r="AV122" s="868"/>
      <c r="AW122" s="868"/>
      <c r="AX122" s="868"/>
      <c r="AY122" s="869"/>
      <c r="AZ122" s="822" t="s">
        <v>477</v>
      </c>
      <c r="BA122" s="823"/>
      <c r="BB122" s="823"/>
      <c r="BC122" s="823"/>
      <c r="BD122" s="823"/>
      <c r="BE122" s="823"/>
      <c r="BF122" s="823"/>
      <c r="BG122" s="823"/>
      <c r="BH122" s="823"/>
      <c r="BI122" s="823"/>
      <c r="BJ122" s="823"/>
      <c r="BK122" s="823"/>
      <c r="BL122" s="823"/>
      <c r="BM122" s="823"/>
      <c r="BN122" s="823"/>
      <c r="BO122" s="823"/>
      <c r="BP122" s="824"/>
      <c r="BQ122" s="863">
        <v>48948817</v>
      </c>
      <c r="BR122" s="829"/>
      <c r="BS122" s="829"/>
      <c r="BT122" s="829"/>
      <c r="BU122" s="829"/>
      <c r="BV122" s="829">
        <v>46029501</v>
      </c>
      <c r="BW122" s="829"/>
      <c r="BX122" s="829"/>
      <c r="BY122" s="829"/>
      <c r="BZ122" s="829"/>
      <c r="CA122" s="829">
        <v>43563761</v>
      </c>
      <c r="CB122" s="829"/>
      <c r="CC122" s="829"/>
      <c r="CD122" s="829"/>
      <c r="CE122" s="829"/>
      <c r="CF122" s="830">
        <v>261.8</v>
      </c>
      <c r="CG122" s="831"/>
      <c r="CH122" s="831"/>
      <c r="CI122" s="831"/>
      <c r="CJ122" s="831"/>
      <c r="CK122" s="853"/>
      <c r="CL122" s="839"/>
      <c r="CM122" s="839"/>
      <c r="CN122" s="839"/>
      <c r="CO122" s="840"/>
      <c r="CP122" s="819" t="s">
        <v>397</v>
      </c>
      <c r="CQ122" s="820"/>
      <c r="CR122" s="820"/>
      <c r="CS122" s="820"/>
      <c r="CT122" s="820"/>
      <c r="CU122" s="820"/>
      <c r="CV122" s="820"/>
      <c r="CW122" s="820"/>
      <c r="CX122" s="820"/>
      <c r="CY122" s="820"/>
      <c r="CZ122" s="820"/>
      <c r="DA122" s="820"/>
      <c r="DB122" s="820"/>
      <c r="DC122" s="820"/>
      <c r="DD122" s="820"/>
      <c r="DE122" s="820"/>
      <c r="DF122" s="821"/>
      <c r="DG122" s="800">
        <v>53444</v>
      </c>
      <c r="DH122" s="801"/>
      <c r="DI122" s="801"/>
      <c r="DJ122" s="801"/>
      <c r="DK122" s="801"/>
      <c r="DL122" s="801">
        <v>47912</v>
      </c>
      <c r="DM122" s="801"/>
      <c r="DN122" s="801"/>
      <c r="DO122" s="801"/>
      <c r="DP122" s="801"/>
      <c r="DQ122" s="801">
        <v>50486</v>
      </c>
      <c r="DR122" s="801"/>
      <c r="DS122" s="801"/>
      <c r="DT122" s="801"/>
      <c r="DU122" s="801"/>
      <c r="DV122" s="778">
        <v>0.3</v>
      </c>
      <c r="DW122" s="778"/>
      <c r="DX122" s="778"/>
      <c r="DY122" s="778"/>
      <c r="DZ122" s="779"/>
    </row>
    <row r="123" spans="1:130" s="205" customFormat="1" ht="26.25" customHeight="1" x14ac:dyDescent="0.15">
      <c r="A123" s="804"/>
      <c r="B123" s="805"/>
      <c r="C123" s="799" t="s">
        <v>457</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63" t="s">
        <v>410</v>
      </c>
      <c r="AB123" s="764"/>
      <c r="AC123" s="764"/>
      <c r="AD123" s="764"/>
      <c r="AE123" s="765"/>
      <c r="AF123" s="766" t="s">
        <v>437</v>
      </c>
      <c r="AG123" s="764"/>
      <c r="AH123" s="764"/>
      <c r="AI123" s="764"/>
      <c r="AJ123" s="765"/>
      <c r="AK123" s="766" t="s">
        <v>410</v>
      </c>
      <c r="AL123" s="764"/>
      <c r="AM123" s="764"/>
      <c r="AN123" s="764"/>
      <c r="AO123" s="765"/>
      <c r="AP123" s="808" t="s">
        <v>469</v>
      </c>
      <c r="AQ123" s="809"/>
      <c r="AR123" s="809"/>
      <c r="AS123" s="809"/>
      <c r="AT123" s="810"/>
      <c r="AU123" s="870"/>
      <c r="AV123" s="871"/>
      <c r="AW123" s="871"/>
      <c r="AX123" s="871"/>
      <c r="AY123" s="871"/>
      <c r="AZ123" s="226" t="s">
        <v>181</v>
      </c>
      <c r="BA123" s="226"/>
      <c r="BB123" s="226"/>
      <c r="BC123" s="226"/>
      <c r="BD123" s="226"/>
      <c r="BE123" s="226"/>
      <c r="BF123" s="226"/>
      <c r="BG123" s="226"/>
      <c r="BH123" s="226"/>
      <c r="BI123" s="226"/>
      <c r="BJ123" s="226"/>
      <c r="BK123" s="226"/>
      <c r="BL123" s="226"/>
      <c r="BM123" s="226"/>
      <c r="BN123" s="226"/>
      <c r="BO123" s="861" t="s">
        <v>478</v>
      </c>
      <c r="BP123" s="862"/>
      <c r="BQ123" s="816">
        <v>63988707</v>
      </c>
      <c r="BR123" s="817"/>
      <c r="BS123" s="817"/>
      <c r="BT123" s="817"/>
      <c r="BU123" s="817"/>
      <c r="BV123" s="817">
        <v>61451407</v>
      </c>
      <c r="BW123" s="817"/>
      <c r="BX123" s="817"/>
      <c r="BY123" s="817"/>
      <c r="BZ123" s="817"/>
      <c r="CA123" s="817">
        <v>60112943</v>
      </c>
      <c r="CB123" s="817"/>
      <c r="CC123" s="817"/>
      <c r="CD123" s="817"/>
      <c r="CE123" s="817"/>
      <c r="CF123" s="732"/>
      <c r="CG123" s="733"/>
      <c r="CH123" s="733"/>
      <c r="CI123" s="733"/>
      <c r="CJ123" s="818"/>
      <c r="CK123" s="853"/>
      <c r="CL123" s="839"/>
      <c r="CM123" s="839"/>
      <c r="CN123" s="839"/>
      <c r="CO123" s="840"/>
      <c r="CP123" s="819" t="s">
        <v>479</v>
      </c>
      <c r="CQ123" s="820"/>
      <c r="CR123" s="820"/>
      <c r="CS123" s="820"/>
      <c r="CT123" s="820"/>
      <c r="CU123" s="820"/>
      <c r="CV123" s="820"/>
      <c r="CW123" s="820"/>
      <c r="CX123" s="820"/>
      <c r="CY123" s="820"/>
      <c r="CZ123" s="820"/>
      <c r="DA123" s="820"/>
      <c r="DB123" s="820"/>
      <c r="DC123" s="820"/>
      <c r="DD123" s="820"/>
      <c r="DE123" s="820"/>
      <c r="DF123" s="821"/>
      <c r="DG123" s="763" t="s">
        <v>465</v>
      </c>
      <c r="DH123" s="764"/>
      <c r="DI123" s="764"/>
      <c r="DJ123" s="764"/>
      <c r="DK123" s="765"/>
      <c r="DL123" s="766" t="s">
        <v>437</v>
      </c>
      <c r="DM123" s="764"/>
      <c r="DN123" s="764"/>
      <c r="DO123" s="764"/>
      <c r="DP123" s="765"/>
      <c r="DQ123" s="766" t="s">
        <v>410</v>
      </c>
      <c r="DR123" s="764"/>
      <c r="DS123" s="764"/>
      <c r="DT123" s="764"/>
      <c r="DU123" s="765"/>
      <c r="DV123" s="808" t="s">
        <v>410</v>
      </c>
      <c r="DW123" s="809"/>
      <c r="DX123" s="809"/>
      <c r="DY123" s="809"/>
      <c r="DZ123" s="810"/>
    </row>
    <row r="124" spans="1:130" s="205" customFormat="1" ht="26.25" customHeight="1" thickBot="1" x14ac:dyDescent="0.2">
      <c r="A124" s="804"/>
      <c r="B124" s="805"/>
      <c r="C124" s="799" t="s">
        <v>461</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63" t="s">
        <v>410</v>
      </c>
      <c r="AB124" s="764"/>
      <c r="AC124" s="764"/>
      <c r="AD124" s="764"/>
      <c r="AE124" s="765"/>
      <c r="AF124" s="766" t="s">
        <v>410</v>
      </c>
      <c r="AG124" s="764"/>
      <c r="AH124" s="764"/>
      <c r="AI124" s="764"/>
      <c r="AJ124" s="765"/>
      <c r="AK124" s="766" t="s">
        <v>460</v>
      </c>
      <c r="AL124" s="764"/>
      <c r="AM124" s="764"/>
      <c r="AN124" s="764"/>
      <c r="AO124" s="765"/>
      <c r="AP124" s="808" t="s">
        <v>410</v>
      </c>
      <c r="AQ124" s="809"/>
      <c r="AR124" s="809"/>
      <c r="AS124" s="809"/>
      <c r="AT124" s="810"/>
      <c r="AU124" s="811" t="s">
        <v>480</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t="s">
        <v>465</v>
      </c>
      <c r="BR124" s="815"/>
      <c r="BS124" s="815"/>
      <c r="BT124" s="815"/>
      <c r="BU124" s="815"/>
      <c r="BV124" s="815" t="s">
        <v>231</v>
      </c>
      <c r="BW124" s="815"/>
      <c r="BX124" s="815"/>
      <c r="BY124" s="815"/>
      <c r="BZ124" s="815"/>
      <c r="CA124" s="815" t="s">
        <v>437</v>
      </c>
      <c r="CB124" s="815"/>
      <c r="CC124" s="815"/>
      <c r="CD124" s="815"/>
      <c r="CE124" s="815"/>
      <c r="CF124" s="710"/>
      <c r="CG124" s="711"/>
      <c r="CH124" s="711"/>
      <c r="CI124" s="711"/>
      <c r="CJ124" s="846"/>
      <c r="CK124" s="854"/>
      <c r="CL124" s="854"/>
      <c r="CM124" s="854"/>
      <c r="CN124" s="854"/>
      <c r="CO124" s="855"/>
      <c r="CP124" s="819" t="s">
        <v>481</v>
      </c>
      <c r="CQ124" s="820"/>
      <c r="CR124" s="820"/>
      <c r="CS124" s="820"/>
      <c r="CT124" s="820"/>
      <c r="CU124" s="820"/>
      <c r="CV124" s="820"/>
      <c r="CW124" s="820"/>
      <c r="CX124" s="820"/>
      <c r="CY124" s="820"/>
      <c r="CZ124" s="820"/>
      <c r="DA124" s="820"/>
      <c r="DB124" s="820"/>
      <c r="DC124" s="820"/>
      <c r="DD124" s="820"/>
      <c r="DE124" s="820"/>
      <c r="DF124" s="821"/>
      <c r="DG124" s="747" t="s">
        <v>466</v>
      </c>
      <c r="DH124" s="748"/>
      <c r="DI124" s="748"/>
      <c r="DJ124" s="748"/>
      <c r="DK124" s="749"/>
      <c r="DL124" s="750" t="s">
        <v>410</v>
      </c>
      <c r="DM124" s="748"/>
      <c r="DN124" s="748"/>
      <c r="DO124" s="748"/>
      <c r="DP124" s="749"/>
      <c r="DQ124" s="750" t="s">
        <v>410</v>
      </c>
      <c r="DR124" s="748"/>
      <c r="DS124" s="748"/>
      <c r="DT124" s="748"/>
      <c r="DU124" s="749"/>
      <c r="DV124" s="832" t="s">
        <v>437</v>
      </c>
      <c r="DW124" s="833"/>
      <c r="DX124" s="833"/>
      <c r="DY124" s="833"/>
      <c r="DZ124" s="834"/>
    </row>
    <row r="125" spans="1:130" s="205" customFormat="1" ht="26.25" customHeight="1" x14ac:dyDescent="0.15">
      <c r="A125" s="804"/>
      <c r="B125" s="805"/>
      <c r="C125" s="799" t="s">
        <v>464</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63" t="s">
        <v>437</v>
      </c>
      <c r="AB125" s="764"/>
      <c r="AC125" s="764"/>
      <c r="AD125" s="764"/>
      <c r="AE125" s="765"/>
      <c r="AF125" s="766" t="s">
        <v>469</v>
      </c>
      <c r="AG125" s="764"/>
      <c r="AH125" s="764"/>
      <c r="AI125" s="764"/>
      <c r="AJ125" s="765"/>
      <c r="AK125" s="766" t="s">
        <v>437</v>
      </c>
      <c r="AL125" s="764"/>
      <c r="AM125" s="764"/>
      <c r="AN125" s="764"/>
      <c r="AO125" s="765"/>
      <c r="AP125" s="808" t="s">
        <v>410</v>
      </c>
      <c r="AQ125" s="809"/>
      <c r="AR125" s="809"/>
      <c r="AS125" s="809"/>
      <c r="AT125" s="810"/>
      <c r="AU125" s="227"/>
      <c r="AV125" s="228"/>
      <c r="AW125" s="228"/>
      <c r="AX125" s="228"/>
      <c r="AY125" s="228"/>
      <c r="AZ125" s="228"/>
      <c r="BA125" s="228"/>
      <c r="BB125" s="228"/>
      <c r="BC125" s="228"/>
      <c r="BD125" s="228"/>
      <c r="BE125" s="228"/>
      <c r="BF125" s="228"/>
      <c r="BG125" s="228"/>
      <c r="BH125" s="228"/>
      <c r="BI125" s="228"/>
      <c r="BJ125" s="228"/>
      <c r="BK125" s="228"/>
      <c r="BL125" s="228"/>
      <c r="BM125" s="228"/>
      <c r="BN125" s="228"/>
      <c r="BO125" s="228"/>
      <c r="BP125" s="228"/>
      <c r="BQ125" s="207"/>
      <c r="BR125" s="207"/>
      <c r="BS125" s="207"/>
      <c r="BT125" s="207"/>
      <c r="BU125" s="207"/>
      <c r="BV125" s="207"/>
      <c r="BW125" s="207"/>
      <c r="BX125" s="207"/>
      <c r="BY125" s="207"/>
      <c r="BZ125" s="207"/>
      <c r="CA125" s="207"/>
      <c r="CB125" s="207"/>
      <c r="CC125" s="207"/>
      <c r="CD125" s="207"/>
      <c r="CE125" s="207"/>
      <c r="CF125" s="207"/>
      <c r="CG125" s="207"/>
      <c r="CH125" s="207"/>
      <c r="CI125" s="207"/>
      <c r="CJ125" s="229"/>
      <c r="CK125" s="835" t="s">
        <v>482</v>
      </c>
      <c r="CL125" s="836"/>
      <c r="CM125" s="836"/>
      <c r="CN125" s="836"/>
      <c r="CO125" s="837"/>
      <c r="CP125" s="844" t="s">
        <v>483</v>
      </c>
      <c r="CQ125" s="792"/>
      <c r="CR125" s="792"/>
      <c r="CS125" s="792"/>
      <c r="CT125" s="792"/>
      <c r="CU125" s="792"/>
      <c r="CV125" s="792"/>
      <c r="CW125" s="792"/>
      <c r="CX125" s="792"/>
      <c r="CY125" s="792"/>
      <c r="CZ125" s="792"/>
      <c r="DA125" s="792"/>
      <c r="DB125" s="792"/>
      <c r="DC125" s="792"/>
      <c r="DD125" s="792"/>
      <c r="DE125" s="792"/>
      <c r="DF125" s="793"/>
      <c r="DG125" s="845" t="s">
        <v>484</v>
      </c>
      <c r="DH125" s="826"/>
      <c r="DI125" s="826"/>
      <c r="DJ125" s="826"/>
      <c r="DK125" s="826"/>
      <c r="DL125" s="826" t="s">
        <v>231</v>
      </c>
      <c r="DM125" s="826"/>
      <c r="DN125" s="826"/>
      <c r="DO125" s="826"/>
      <c r="DP125" s="826"/>
      <c r="DQ125" s="826" t="s">
        <v>466</v>
      </c>
      <c r="DR125" s="826"/>
      <c r="DS125" s="826"/>
      <c r="DT125" s="826"/>
      <c r="DU125" s="826"/>
      <c r="DV125" s="827" t="s">
        <v>410</v>
      </c>
      <c r="DW125" s="827"/>
      <c r="DX125" s="827"/>
      <c r="DY125" s="827"/>
      <c r="DZ125" s="828"/>
    </row>
    <row r="126" spans="1:130" s="205" customFormat="1" ht="26.25" customHeight="1" thickBot="1" x14ac:dyDescent="0.2">
      <c r="A126" s="804"/>
      <c r="B126" s="805"/>
      <c r="C126" s="799" t="s">
        <v>468</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63">
        <v>2960</v>
      </c>
      <c r="AB126" s="764"/>
      <c r="AC126" s="764"/>
      <c r="AD126" s="764"/>
      <c r="AE126" s="765"/>
      <c r="AF126" s="766">
        <v>775</v>
      </c>
      <c r="AG126" s="764"/>
      <c r="AH126" s="764"/>
      <c r="AI126" s="764"/>
      <c r="AJ126" s="765"/>
      <c r="AK126" s="766" t="s">
        <v>410</v>
      </c>
      <c r="AL126" s="764"/>
      <c r="AM126" s="764"/>
      <c r="AN126" s="764"/>
      <c r="AO126" s="765"/>
      <c r="AP126" s="808" t="s">
        <v>410</v>
      </c>
      <c r="AQ126" s="809"/>
      <c r="AR126" s="809"/>
      <c r="AS126" s="809"/>
      <c r="AT126" s="810"/>
      <c r="AU126" s="207"/>
      <c r="AV126" s="207"/>
      <c r="AW126" s="207"/>
      <c r="AX126" s="207"/>
      <c r="AY126" s="207"/>
      <c r="AZ126" s="207"/>
      <c r="BA126" s="207"/>
      <c r="BB126" s="207"/>
      <c r="BC126" s="207"/>
      <c r="BD126" s="207"/>
      <c r="BE126" s="207"/>
      <c r="BF126" s="207"/>
      <c r="BG126" s="207"/>
      <c r="BH126" s="207"/>
      <c r="BI126" s="207"/>
      <c r="BJ126" s="207"/>
      <c r="BK126" s="207"/>
      <c r="BL126" s="207"/>
      <c r="BM126" s="207"/>
      <c r="BN126" s="207"/>
      <c r="BO126" s="207"/>
      <c r="BP126" s="207"/>
      <c r="BQ126" s="207"/>
      <c r="BR126" s="207"/>
      <c r="BS126" s="207"/>
      <c r="BT126" s="207"/>
      <c r="BU126" s="207"/>
      <c r="BV126" s="207"/>
      <c r="BW126" s="207"/>
      <c r="BX126" s="207"/>
      <c r="BY126" s="207"/>
      <c r="BZ126" s="207"/>
      <c r="CA126" s="207"/>
      <c r="CB126" s="207"/>
      <c r="CC126" s="207"/>
      <c r="CD126" s="230"/>
      <c r="CE126" s="230"/>
      <c r="CF126" s="230"/>
      <c r="CG126" s="207"/>
      <c r="CH126" s="207"/>
      <c r="CI126" s="207"/>
      <c r="CJ126" s="229"/>
      <c r="CK126" s="838"/>
      <c r="CL126" s="839"/>
      <c r="CM126" s="839"/>
      <c r="CN126" s="839"/>
      <c r="CO126" s="840"/>
      <c r="CP126" s="799" t="s">
        <v>485</v>
      </c>
      <c r="CQ126" s="736"/>
      <c r="CR126" s="736"/>
      <c r="CS126" s="736"/>
      <c r="CT126" s="736"/>
      <c r="CU126" s="736"/>
      <c r="CV126" s="736"/>
      <c r="CW126" s="736"/>
      <c r="CX126" s="736"/>
      <c r="CY126" s="736"/>
      <c r="CZ126" s="736"/>
      <c r="DA126" s="736"/>
      <c r="DB126" s="736"/>
      <c r="DC126" s="736"/>
      <c r="DD126" s="736"/>
      <c r="DE126" s="736"/>
      <c r="DF126" s="737"/>
      <c r="DG126" s="800" t="s">
        <v>466</v>
      </c>
      <c r="DH126" s="801"/>
      <c r="DI126" s="801"/>
      <c r="DJ126" s="801"/>
      <c r="DK126" s="801"/>
      <c r="DL126" s="801" t="s">
        <v>484</v>
      </c>
      <c r="DM126" s="801"/>
      <c r="DN126" s="801"/>
      <c r="DO126" s="801"/>
      <c r="DP126" s="801"/>
      <c r="DQ126" s="801" t="s">
        <v>410</v>
      </c>
      <c r="DR126" s="801"/>
      <c r="DS126" s="801"/>
      <c r="DT126" s="801"/>
      <c r="DU126" s="801"/>
      <c r="DV126" s="778" t="s">
        <v>462</v>
      </c>
      <c r="DW126" s="778"/>
      <c r="DX126" s="778"/>
      <c r="DY126" s="778"/>
      <c r="DZ126" s="779"/>
    </row>
    <row r="127" spans="1:130" s="205" customFormat="1" ht="26.25" customHeight="1" x14ac:dyDescent="0.15">
      <c r="A127" s="806"/>
      <c r="B127" s="807"/>
      <c r="C127" s="822" t="s">
        <v>486</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v>393</v>
      </c>
      <c r="AB127" s="764"/>
      <c r="AC127" s="764"/>
      <c r="AD127" s="764"/>
      <c r="AE127" s="765"/>
      <c r="AF127" s="766">
        <v>110</v>
      </c>
      <c r="AG127" s="764"/>
      <c r="AH127" s="764"/>
      <c r="AI127" s="764"/>
      <c r="AJ127" s="765"/>
      <c r="AK127" s="766" t="s">
        <v>231</v>
      </c>
      <c r="AL127" s="764"/>
      <c r="AM127" s="764"/>
      <c r="AN127" s="764"/>
      <c r="AO127" s="765"/>
      <c r="AP127" s="808" t="s">
        <v>466</v>
      </c>
      <c r="AQ127" s="809"/>
      <c r="AR127" s="809"/>
      <c r="AS127" s="809"/>
      <c r="AT127" s="810"/>
      <c r="AU127" s="207"/>
      <c r="AV127" s="207"/>
      <c r="AW127" s="207"/>
      <c r="AX127" s="825" t="s">
        <v>487</v>
      </c>
      <c r="AY127" s="796"/>
      <c r="AZ127" s="796"/>
      <c r="BA127" s="796"/>
      <c r="BB127" s="796"/>
      <c r="BC127" s="796"/>
      <c r="BD127" s="796"/>
      <c r="BE127" s="797"/>
      <c r="BF127" s="795" t="s">
        <v>488</v>
      </c>
      <c r="BG127" s="796"/>
      <c r="BH127" s="796"/>
      <c r="BI127" s="796"/>
      <c r="BJ127" s="796"/>
      <c r="BK127" s="796"/>
      <c r="BL127" s="797"/>
      <c r="BM127" s="795" t="s">
        <v>489</v>
      </c>
      <c r="BN127" s="796"/>
      <c r="BO127" s="796"/>
      <c r="BP127" s="796"/>
      <c r="BQ127" s="796"/>
      <c r="BR127" s="796"/>
      <c r="BS127" s="797"/>
      <c r="BT127" s="795" t="s">
        <v>490</v>
      </c>
      <c r="BU127" s="796"/>
      <c r="BV127" s="796"/>
      <c r="BW127" s="796"/>
      <c r="BX127" s="796"/>
      <c r="BY127" s="796"/>
      <c r="BZ127" s="798"/>
      <c r="CA127" s="207"/>
      <c r="CB127" s="207"/>
      <c r="CC127" s="207"/>
      <c r="CD127" s="230"/>
      <c r="CE127" s="230"/>
      <c r="CF127" s="230"/>
      <c r="CG127" s="207"/>
      <c r="CH127" s="207"/>
      <c r="CI127" s="207"/>
      <c r="CJ127" s="229"/>
      <c r="CK127" s="838"/>
      <c r="CL127" s="839"/>
      <c r="CM127" s="839"/>
      <c r="CN127" s="839"/>
      <c r="CO127" s="840"/>
      <c r="CP127" s="799" t="s">
        <v>491</v>
      </c>
      <c r="CQ127" s="736"/>
      <c r="CR127" s="736"/>
      <c r="CS127" s="736"/>
      <c r="CT127" s="736"/>
      <c r="CU127" s="736"/>
      <c r="CV127" s="736"/>
      <c r="CW127" s="736"/>
      <c r="CX127" s="736"/>
      <c r="CY127" s="736"/>
      <c r="CZ127" s="736"/>
      <c r="DA127" s="736"/>
      <c r="DB127" s="736"/>
      <c r="DC127" s="736"/>
      <c r="DD127" s="736"/>
      <c r="DE127" s="736"/>
      <c r="DF127" s="737"/>
      <c r="DG127" s="800" t="s">
        <v>437</v>
      </c>
      <c r="DH127" s="801"/>
      <c r="DI127" s="801"/>
      <c r="DJ127" s="801"/>
      <c r="DK127" s="801"/>
      <c r="DL127" s="801" t="s">
        <v>437</v>
      </c>
      <c r="DM127" s="801"/>
      <c r="DN127" s="801"/>
      <c r="DO127" s="801"/>
      <c r="DP127" s="801"/>
      <c r="DQ127" s="801" t="s">
        <v>466</v>
      </c>
      <c r="DR127" s="801"/>
      <c r="DS127" s="801"/>
      <c r="DT127" s="801"/>
      <c r="DU127" s="801"/>
      <c r="DV127" s="778" t="s">
        <v>231</v>
      </c>
      <c r="DW127" s="778"/>
      <c r="DX127" s="778"/>
      <c r="DY127" s="778"/>
      <c r="DZ127" s="779"/>
    </row>
    <row r="128" spans="1:130" s="205" customFormat="1" ht="26.25" customHeight="1" thickBot="1" x14ac:dyDescent="0.2">
      <c r="A128" s="780" t="s">
        <v>492</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493</v>
      </c>
      <c r="X128" s="782"/>
      <c r="Y128" s="782"/>
      <c r="Z128" s="783"/>
      <c r="AA128" s="784">
        <v>119950</v>
      </c>
      <c r="AB128" s="785"/>
      <c r="AC128" s="785"/>
      <c r="AD128" s="785"/>
      <c r="AE128" s="786"/>
      <c r="AF128" s="787">
        <v>106536</v>
      </c>
      <c r="AG128" s="785"/>
      <c r="AH128" s="785"/>
      <c r="AI128" s="785"/>
      <c r="AJ128" s="786"/>
      <c r="AK128" s="787">
        <v>97388</v>
      </c>
      <c r="AL128" s="785"/>
      <c r="AM128" s="785"/>
      <c r="AN128" s="785"/>
      <c r="AO128" s="786"/>
      <c r="AP128" s="788"/>
      <c r="AQ128" s="789"/>
      <c r="AR128" s="789"/>
      <c r="AS128" s="789"/>
      <c r="AT128" s="790"/>
      <c r="AU128" s="207"/>
      <c r="AV128" s="207"/>
      <c r="AW128" s="207"/>
      <c r="AX128" s="791" t="s">
        <v>494</v>
      </c>
      <c r="AY128" s="792"/>
      <c r="AZ128" s="792"/>
      <c r="BA128" s="792"/>
      <c r="BB128" s="792"/>
      <c r="BC128" s="792"/>
      <c r="BD128" s="792"/>
      <c r="BE128" s="793"/>
      <c r="BF128" s="770" t="s">
        <v>231</v>
      </c>
      <c r="BG128" s="771"/>
      <c r="BH128" s="771"/>
      <c r="BI128" s="771"/>
      <c r="BJ128" s="771"/>
      <c r="BK128" s="771"/>
      <c r="BL128" s="794"/>
      <c r="BM128" s="770">
        <v>12.36</v>
      </c>
      <c r="BN128" s="771"/>
      <c r="BO128" s="771"/>
      <c r="BP128" s="771"/>
      <c r="BQ128" s="771"/>
      <c r="BR128" s="771"/>
      <c r="BS128" s="794"/>
      <c r="BT128" s="770">
        <v>20</v>
      </c>
      <c r="BU128" s="771"/>
      <c r="BV128" s="771"/>
      <c r="BW128" s="771"/>
      <c r="BX128" s="771"/>
      <c r="BY128" s="771"/>
      <c r="BZ128" s="772"/>
      <c r="CA128" s="230"/>
      <c r="CB128" s="230"/>
      <c r="CC128" s="230"/>
      <c r="CD128" s="230"/>
      <c r="CE128" s="230"/>
      <c r="CF128" s="230"/>
      <c r="CG128" s="207"/>
      <c r="CH128" s="207"/>
      <c r="CI128" s="207"/>
      <c r="CJ128" s="229"/>
      <c r="CK128" s="841"/>
      <c r="CL128" s="842"/>
      <c r="CM128" s="842"/>
      <c r="CN128" s="842"/>
      <c r="CO128" s="843"/>
      <c r="CP128" s="773" t="s">
        <v>495</v>
      </c>
      <c r="CQ128" s="714"/>
      <c r="CR128" s="714"/>
      <c r="CS128" s="714"/>
      <c r="CT128" s="714"/>
      <c r="CU128" s="714"/>
      <c r="CV128" s="714"/>
      <c r="CW128" s="714"/>
      <c r="CX128" s="714"/>
      <c r="CY128" s="714"/>
      <c r="CZ128" s="714"/>
      <c r="DA128" s="714"/>
      <c r="DB128" s="714"/>
      <c r="DC128" s="714"/>
      <c r="DD128" s="714"/>
      <c r="DE128" s="714"/>
      <c r="DF128" s="715"/>
      <c r="DG128" s="774" t="s">
        <v>484</v>
      </c>
      <c r="DH128" s="775"/>
      <c r="DI128" s="775"/>
      <c r="DJ128" s="775"/>
      <c r="DK128" s="775"/>
      <c r="DL128" s="775" t="s">
        <v>410</v>
      </c>
      <c r="DM128" s="775"/>
      <c r="DN128" s="775"/>
      <c r="DO128" s="775"/>
      <c r="DP128" s="775"/>
      <c r="DQ128" s="775" t="s">
        <v>465</v>
      </c>
      <c r="DR128" s="775"/>
      <c r="DS128" s="775"/>
      <c r="DT128" s="775"/>
      <c r="DU128" s="775"/>
      <c r="DV128" s="776" t="s">
        <v>465</v>
      </c>
      <c r="DW128" s="776"/>
      <c r="DX128" s="776"/>
      <c r="DY128" s="776"/>
      <c r="DZ128" s="777"/>
    </row>
    <row r="129" spans="1:131" s="205" customFormat="1" ht="26.25" customHeight="1" x14ac:dyDescent="0.15">
      <c r="A129" s="758" t="s">
        <v>106</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496</v>
      </c>
      <c r="X129" s="761"/>
      <c r="Y129" s="761"/>
      <c r="Z129" s="762"/>
      <c r="AA129" s="763">
        <v>21203798</v>
      </c>
      <c r="AB129" s="764"/>
      <c r="AC129" s="764"/>
      <c r="AD129" s="764"/>
      <c r="AE129" s="765"/>
      <c r="AF129" s="766">
        <v>20459041</v>
      </c>
      <c r="AG129" s="764"/>
      <c r="AH129" s="764"/>
      <c r="AI129" s="764"/>
      <c r="AJ129" s="765"/>
      <c r="AK129" s="766">
        <v>21457353</v>
      </c>
      <c r="AL129" s="764"/>
      <c r="AM129" s="764"/>
      <c r="AN129" s="764"/>
      <c r="AO129" s="765"/>
      <c r="AP129" s="767"/>
      <c r="AQ129" s="768"/>
      <c r="AR129" s="768"/>
      <c r="AS129" s="768"/>
      <c r="AT129" s="769"/>
      <c r="AU129" s="208"/>
      <c r="AV129" s="208"/>
      <c r="AW129" s="208"/>
      <c r="AX129" s="735" t="s">
        <v>497</v>
      </c>
      <c r="AY129" s="736"/>
      <c r="AZ129" s="736"/>
      <c r="BA129" s="736"/>
      <c r="BB129" s="736"/>
      <c r="BC129" s="736"/>
      <c r="BD129" s="736"/>
      <c r="BE129" s="737"/>
      <c r="BF129" s="754" t="s">
        <v>410</v>
      </c>
      <c r="BG129" s="755"/>
      <c r="BH129" s="755"/>
      <c r="BI129" s="755"/>
      <c r="BJ129" s="755"/>
      <c r="BK129" s="755"/>
      <c r="BL129" s="756"/>
      <c r="BM129" s="754">
        <v>17.36</v>
      </c>
      <c r="BN129" s="755"/>
      <c r="BO129" s="755"/>
      <c r="BP129" s="755"/>
      <c r="BQ129" s="755"/>
      <c r="BR129" s="755"/>
      <c r="BS129" s="756"/>
      <c r="BT129" s="754">
        <v>30</v>
      </c>
      <c r="BU129" s="755"/>
      <c r="BV129" s="755"/>
      <c r="BW129" s="755"/>
      <c r="BX129" s="755"/>
      <c r="BY129" s="755"/>
      <c r="BZ129" s="757"/>
      <c r="CA129" s="231"/>
      <c r="CB129" s="231"/>
      <c r="CC129" s="231"/>
      <c r="CD129" s="231"/>
      <c r="CE129" s="231"/>
      <c r="CF129" s="231"/>
      <c r="CG129" s="231"/>
      <c r="CH129" s="231"/>
      <c r="CI129" s="231"/>
      <c r="CJ129" s="231"/>
      <c r="CK129" s="231"/>
      <c r="CL129" s="231"/>
      <c r="CM129" s="231"/>
      <c r="CN129" s="231"/>
      <c r="CO129" s="231"/>
      <c r="CP129" s="231"/>
      <c r="CQ129" s="231"/>
      <c r="CR129" s="231"/>
      <c r="CS129" s="231"/>
      <c r="CT129" s="231"/>
      <c r="CU129" s="231"/>
      <c r="CV129" s="231"/>
      <c r="CW129" s="231"/>
      <c r="CX129" s="231"/>
      <c r="CY129" s="231"/>
      <c r="CZ129" s="231"/>
      <c r="DA129" s="231"/>
      <c r="DB129" s="231"/>
      <c r="DC129" s="231"/>
      <c r="DD129" s="231"/>
      <c r="DE129" s="231"/>
      <c r="DF129" s="231"/>
      <c r="DG129" s="231"/>
      <c r="DH129" s="231"/>
      <c r="DI129" s="231"/>
      <c r="DJ129" s="231"/>
      <c r="DK129" s="231"/>
      <c r="DL129" s="231"/>
      <c r="DM129" s="231"/>
      <c r="DN129" s="231"/>
      <c r="DO129" s="231"/>
      <c r="DP129" s="208"/>
      <c r="DQ129" s="208"/>
      <c r="DR129" s="208"/>
      <c r="DS129" s="208"/>
      <c r="DT129" s="208"/>
      <c r="DU129" s="208"/>
      <c r="DV129" s="208"/>
      <c r="DW129" s="208"/>
      <c r="DX129" s="208"/>
      <c r="DY129" s="208"/>
      <c r="DZ129" s="208"/>
    </row>
    <row r="130" spans="1:131" s="205" customFormat="1" ht="26.25" customHeight="1" x14ac:dyDescent="0.15">
      <c r="A130" s="758" t="s">
        <v>498</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499</v>
      </c>
      <c r="X130" s="761"/>
      <c r="Y130" s="761"/>
      <c r="Z130" s="762"/>
      <c r="AA130" s="763">
        <v>5156160</v>
      </c>
      <c r="AB130" s="764"/>
      <c r="AC130" s="764"/>
      <c r="AD130" s="764"/>
      <c r="AE130" s="765"/>
      <c r="AF130" s="766">
        <v>5096723</v>
      </c>
      <c r="AG130" s="764"/>
      <c r="AH130" s="764"/>
      <c r="AI130" s="764"/>
      <c r="AJ130" s="765"/>
      <c r="AK130" s="766">
        <v>4818882</v>
      </c>
      <c r="AL130" s="764"/>
      <c r="AM130" s="764"/>
      <c r="AN130" s="764"/>
      <c r="AO130" s="765"/>
      <c r="AP130" s="767"/>
      <c r="AQ130" s="768"/>
      <c r="AR130" s="768"/>
      <c r="AS130" s="768"/>
      <c r="AT130" s="769"/>
      <c r="AU130" s="208"/>
      <c r="AV130" s="208"/>
      <c r="AW130" s="208"/>
      <c r="AX130" s="735" t="s">
        <v>500</v>
      </c>
      <c r="AY130" s="736"/>
      <c r="AZ130" s="736"/>
      <c r="BA130" s="736"/>
      <c r="BB130" s="736"/>
      <c r="BC130" s="736"/>
      <c r="BD130" s="736"/>
      <c r="BE130" s="737"/>
      <c r="BF130" s="738">
        <v>6.1</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231"/>
      <c r="CB130" s="231"/>
      <c r="CC130" s="231"/>
      <c r="CD130" s="231"/>
      <c r="CE130" s="231"/>
      <c r="CF130" s="231"/>
      <c r="CG130" s="231"/>
      <c r="CH130" s="231"/>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1"/>
      <c r="DF130" s="231"/>
      <c r="DG130" s="231"/>
      <c r="DH130" s="231"/>
      <c r="DI130" s="231"/>
      <c r="DJ130" s="231"/>
      <c r="DK130" s="231"/>
      <c r="DL130" s="231"/>
      <c r="DM130" s="231"/>
      <c r="DN130" s="231"/>
      <c r="DO130" s="231"/>
      <c r="DP130" s="208"/>
      <c r="DQ130" s="208"/>
      <c r="DR130" s="208"/>
      <c r="DS130" s="208"/>
      <c r="DT130" s="208"/>
      <c r="DU130" s="208"/>
      <c r="DV130" s="208"/>
      <c r="DW130" s="208"/>
      <c r="DX130" s="208"/>
      <c r="DY130" s="208"/>
      <c r="DZ130" s="208"/>
    </row>
    <row r="131" spans="1:131" s="205"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501</v>
      </c>
      <c r="X131" s="745"/>
      <c r="Y131" s="745"/>
      <c r="Z131" s="746"/>
      <c r="AA131" s="747">
        <v>16047638</v>
      </c>
      <c r="AB131" s="748"/>
      <c r="AC131" s="748"/>
      <c r="AD131" s="748"/>
      <c r="AE131" s="749"/>
      <c r="AF131" s="750">
        <v>15362318</v>
      </c>
      <c r="AG131" s="748"/>
      <c r="AH131" s="748"/>
      <c r="AI131" s="748"/>
      <c r="AJ131" s="749"/>
      <c r="AK131" s="750">
        <v>16638471</v>
      </c>
      <c r="AL131" s="748"/>
      <c r="AM131" s="748"/>
      <c r="AN131" s="748"/>
      <c r="AO131" s="749"/>
      <c r="AP131" s="751"/>
      <c r="AQ131" s="752"/>
      <c r="AR131" s="752"/>
      <c r="AS131" s="752"/>
      <c r="AT131" s="753"/>
      <c r="AU131" s="208"/>
      <c r="AV131" s="208"/>
      <c r="AW131" s="208"/>
      <c r="AX131" s="713" t="s">
        <v>502</v>
      </c>
      <c r="AY131" s="714"/>
      <c r="AZ131" s="714"/>
      <c r="BA131" s="714"/>
      <c r="BB131" s="714"/>
      <c r="BC131" s="714"/>
      <c r="BD131" s="714"/>
      <c r="BE131" s="715"/>
      <c r="BF131" s="716" t="s">
        <v>437</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31"/>
      <c r="CB131" s="231"/>
      <c r="CC131" s="231"/>
      <c r="CD131" s="231"/>
      <c r="CE131" s="231"/>
      <c r="CF131" s="231"/>
      <c r="CG131" s="231"/>
      <c r="CH131" s="231"/>
      <c r="CI131" s="231"/>
      <c r="CJ131" s="231"/>
      <c r="CK131" s="231"/>
      <c r="CL131" s="231"/>
      <c r="CM131" s="231"/>
      <c r="CN131" s="231"/>
      <c r="CO131" s="231"/>
      <c r="CP131" s="231"/>
      <c r="CQ131" s="231"/>
      <c r="CR131" s="231"/>
      <c r="CS131" s="231"/>
      <c r="CT131" s="231"/>
      <c r="CU131" s="231"/>
      <c r="CV131" s="231"/>
      <c r="CW131" s="231"/>
      <c r="CX131" s="231"/>
      <c r="CY131" s="231"/>
      <c r="CZ131" s="231"/>
      <c r="DA131" s="231"/>
      <c r="DB131" s="231"/>
      <c r="DC131" s="231"/>
      <c r="DD131" s="231"/>
      <c r="DE131" s="231"/>
      <c r="DF131" s="231"/>
      <c r="DG131" s="231"/>
      <c r="DH131" s="231"/>
      <c r="DI131" s="231"/>
      <c r="DJ131" s="231"/>
      <c r="DK131" s="231"/>
      <c r="DL131" s="231"/>
      <c r="DM131" s="231"/>
      <c r="DN131" s="231"/>
      <c r="DO131" s="231"/>
      <c r="DP131" s="208"/>
      <c r="DQ131" s="208"/>
      <c r="DR131" s="208"/>
      <c r="DS131" s="208"/>
      <c r="DT131" s="208"/>
      <c r="DU131" s="208"/>
      <c r="DV131" s="208"/>
      <c r="DW131" s="208"/>
      <c r="DX131" s="208"/>
      <c r="DY131" s="208"/>
      <c r="DZ131" s="208"/>
    </row>
    <row r="132" spans="1:131" s="205" customFormat="1" ht="26.25" customHeight="1" x14ac:dyDescent="0.15">
      <c r="A132" s="722" t="s">
        <v>503</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504</v>
      </c>
      <c r="W132" s="726"/>
      <c r="X132" s="726"/>
      <c r="Y132" s="726"/>
      <c r="Z132" s="727"/>
      <c r="AA132" s="728">
        <v>5.8045240050000002</v>
      </c>
      <c r="AB132" s="729"/>
      <c r="AC132" s="729"/>
      <c r="AD132" s="729"/>
      <c r="AE132" s="730"/>
      <c r="AF132" s="731">
        <v>5.4842895450000002</v>
      </c>
      <c r="AG132" s="729"/>
      <c r="AH132" s="729"/>
      <c r="AI132" s="729"/>
      <c r="AJ132" s="730"/>
      <c r="AK132" s="731">
        <v>7.2002048749999998</v>
      </c>
      <c r="AL132" s="729"/>
      <c r="AM132" s="729"/>
      <c r="AN132" s="729"/>
      <c r="AO132" s="730"/>
      <c r="AP132" s="732"/>
      <c r="AQ132" s="733"/>
      <c r="AR132" s="733"/>
      <c r="AS132" s="733"/>
      <c r="AT132" s="734"/>
      <c r="AU132" s="232"/>
      <c r="AV132" s="208"/>
      <c r="AW132" s="208"/>
      <c r="AX132" s="208"/>
      <c r="AY132" s="208"/>
      <c r="AZ132" s="208"/>
      <c r="BA132" s="208"/>
      <c r="BB132" s="208"/>
      <c r="BC132" s="208"/>
      <c r="BD132" s="208"/>
      <c r="BE132" s="208"/>
      <c r="BF132" s="208"/>
      <c r="BG132" s="208"/>
      <c r="BH132" s="208"/>
      <c r="BI132" s="208"/>
      <c r="BJ132" s="208"/>
      <c r="BK132" s="208"/>
      <c r="BL132" s="208"/>
      <c r="BM132" s="208"/>
      <c r="BN132" s="208"/>
      <c r="BO132" s="208"/>
      <c r="BP132" s="208"/>
      <c r="BQ132" s="208"/>
      <c r="BR132" s="208"/>
      <c r="BS132" s="209"/>
      <c r="BT132" s="208"/>
      <c r="BU132" s="208"/>
      <c r="BV132" s="208"/>
      <c r="BW132" s="208"/>
      <c r="BX132" s="208"/>
      <c r="BY132" s="208"/>
      <c r="BZ132" s="208"/>
      <c r="CA132" s="231"/>
      <c r="CB132" s="231"/>
      <c r="CC132" s="231"/>
      <c r="CD132" s="231"/>
      <c r="CE132" s="231"/>
      <c r="CF132" s="231"/>
      <c r="CG132" s="231"/>
      <c r="CH132" s="231"/>
      <c r="CI132" s="231"/>
      <c r="CJ132" s="231"/>
      <c r="CK132" s="231"/>
      <c r="CL132" s="231"/>
      <c r="CM132" s="231"/>
      <c r="CN132" s="231"/>
      <c r="CO132" s="231"/>
      <c r="CP132" s="231"/>
      <c r="CQ132" s="231"/>
      <c r="CR132" s="231"/>
      <c r="CS132" s="231"/>
      <c r="CT132" s="231"/>
      <c r="CU132" s="231"/>
      <c r="CV132" s="231"/>
      <c r="CW132" s="231"/>
      <c r="CX132" s="231"/>
      <c r="CY132" s="231"/>
      <c r="CZ132" s="231"/>
      <c r="DA132" s="231"/>
      <c r="DB132" s="231"/>
      <c r="DC132" s="231"/>
      <c r="DD132" s="231"/>
      <c r="DE132" s="231"/>
      <c r="DF132" s="231"/>
      <c r="DG132" s="231"/>
      <c r="DH132" s="231"/>
      <c r="DI132" s="231"/>
      <c r="DJ132" s="231"/>
      <c r="DK132" s="231"/>
      <c r="DL132" s="231"/>
      <c r="DM132" s="231"/>
      <c r="DN132" s="231"/>
      <c r="DO132" s="231"/>
      <c r="DP132" s="208"/>
      <c r="DQ132" s="208"/>
      <c r="DR132" s="208"/>
      <c r="DS132" s="208"/>
      <c r="DT132" s="208"/>
      <c r="DU132" s="208"/>
      <c r="DV132" s="208"/>
      <c r="DW132" s="208"/>
      <c r="DX132" s="208"/>
      <c r="DY132" s="208"/>
      <c r="DZ132" s="208"/>
    </row>
    <row r="133" spans="1:131" s="205" customFormat="1" ht="26.2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505</v>
      </c>
      <c r="W133" s="705"/>
      <c r="X133" s="705"/>
      <c r="Y133" s="705"/>
      <c r="Z133" s="706"/>
      <c r="AA133" s="707">
        <v>6.1</v>
      </c>
      <c r="AB133" s="708"/>
      <c r="AC133" s="708"/>
      <c r="AD133" s="708"/>
      <c r="AE133" s="709"/>
      <c r="AF133" s="707">
        <v>5.7</v>
      </c>
      <c r="AG133" s="708"/>
      <c r="AH133" s="708"/>
      <c r="AI133" s="708"/>
      <c r="AJ133" s="709"/>
      <c r="AK133" s="707">
        <v>6.1</v>
      </c>
      <c r="AL133" s="708"/>
      <c r="AM133" s="708"/>
      <c r="AN133" s="708"/>
      <c r="AO133" s="709"/>
      <c r="AP133" s="710"/>
      <c r="AQ133" s="711"/>
      <c r="AR133" s="711"/>
      <c r="AS133" s="711"/>
      <c r="AT133" s="712"/>
      <c r="AU133" s="208"/>
      <c r="AV133" s="208"/>
      <c r="AW133" s="208"/>
      <c r="AX133" s="208"/>
      <c r="AY133" s="208"/>
      <c r="AZ133" s="208"/>
      <c r="BA133" s="208"/>
      <c r="BB133" s="208"/>
      <c r="BC133" s="208"/>
      <c r="BD133" s="208"/>
      <c r="BE133" s="208"/>
      <c r="BF133" s="208"/>
      <c r="BG133" s="208"/>
      <c r="BH133" s="208"/>
      <c r="BI133" s="208"/>
      <c r="BJ133" s="208"/>
      <c r="BK133" s="208"/>
      <c r="BL133" s="208"/>
      <c r="BM133" s="208"/>
      <c r="BN133" s="231"/>
      <c r="BO133" s="231"/>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c r="CZ133" s="231"/>
      <c r="DA133" s="231"/>
      <c r="DB133" s="231"/>
      <c r="DC133" s="231"/>
      <c r="DD133" s="231"/>
      <c r="DE133" s="231"/>
      <c r="DF133" s="231"/>
      <c r="DG133" s="231"/>
      <c r="DH133" s="231"/>
      <c r="DI133" s="231"/>
      <c r="DJ133" s="231"/>
      <c r="DK133" s="231"/>
      <c r="DL133" s="231"/>
      <c r="DM133" s="231"/>
      <c r="DN133" s="231"/>
      <c r="DO133" s="231"/>
      <c r="DP133" s="208"/>
      <c r="DQ133" s="208"/>
      <c r="DR133" s="208"/>
      <c r="DS133" s="208"/>
      <c r="DT133" s="208"/>
      <c r="DU133" s="208"/>
      <c r="DV133" s="208"/>
      <c r="DW133" s="208"/>
      <c r="DX133" s="208"/>
      <c r="DY133" s="208"/>
      <c r="DZ133" s="208"/>
    </row>
    <row r="134" spans="1:131" ht="11.25" customHeight="1" x14ac:dyDescent="0.15">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08"/>
      <c r="AV134" s="208"/>
      <c r="AW134" s="208"/>
      <c r="AX134" s="208"/>
      <c r="AY134" s="208"/>
      <c r="AZ134" s="208"/>
      <c r="BA134" s="208"/>
      <c r="BB134" s="208"/>
      <c r="BC134" s="208"/>
      <c r="BD134" s="208"/>
      <c r="BE134" s="208"/>
      <c r="BF134" s="208"/>
      <c r="BG134" s="208"/>
      <c r="BH134" s="208"/>
      <c r="BI134" s="208"/>
      <c r="BJ134" s="208"/>
      <c r="BK134" s="208"/>
      <c r="BL134" s="208"/>
      <c r="BM134" s="208"/>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08"/>
      <c r="DQ134" s="208"/>
      <c r="DR134" s="208"/>
      <c r="DS134" s="208"/>
      <c r="DT134" s="208"/>
      <c r="DU134" s="208"/>
      <c r="DV134" s="208"/>
      <c r="DW134" s="208"/>
      <c r="DX134" s="208"/>
      <c r="DY134" s="208"/>
      <c r="DZ134" s="208"/>
      <c r="EA134" s="205"/>
    </row>
    <row r="135" spans="1:131" ht="14.25" hidden="1" x14ac:dyDescent="0.15">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sheetData>
  <sheetProtection algorithmName="SHA-512" hashValue="ShQ0m+drqR9Pj9MPUfeFRH/lSJwNYzLXMZznyn9PugEtFsLmx7+h2mX5tHm7cHT61DGs+CKZygtpMPB7rXA2Yw==" saltValue="LgXjy3bJCWa+AUnpui4D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C51ED-DF61-4F8C-B773-2AD6F5492E42}">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35" customWidth="1"/>
    <col min="121" max="121" width="0" style="234" hidden="1" customWidth="1"/>
    <col min="122" max="16384" width="9" style="234" hidden="1"/>
  </cols>
  <sheetData>
    <row r="1" spans="1:120" x14ac:dyDescent="0.15">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34"/>
    </row>
    <row r="17" spans="119:120" x14ac:dyDescent="0.15">
      <c r="DP17" s="234"/>
    </row>
    <row r="18" spans="119:120" x14ac:dyDescent="0.15"/>
    <row r="19" spans="119:120" x14ac:dyDescent="0.15"/>
    <row r="20" spans="119:120" x14ac:dyDescent="0.15">
      <c r="DO20" s="234"/>
      <c r="DP20" s="234"/>
    </row>
    <row r="21" spans="119:120" x14ac:dyDescent="0.15">
      <c r="DP21" s="234"/>
    </row>
    <row r="22" spans="119:120" x14ac:dyDescent="0.15"/>
    <row r="23" spans="119:120" x14ac:dyDescent="0.15">
      <c r="DO23" s="234"/>
      <c r="DP23" s="234"/>
    </row>
    <row r="24" spans="119:120" x14ac:dyDescent="0.15">
      <c r="DP24" s="234"/>
    </row>
    <row r="25" spans="119:120" x14ac:dyDescent="0.15">
      <c r="DP25" s="234"/>
    </row>
    <row r="26" spans="119:120" x14ac:dyDescent="0.15">
      <c r="DO26" s="234"/>
      <c r="DP26" s="234"/>
    </row>
    <row r="27" spans="119:120" x14ac:dyDescent="0.15"/>
    <row r="28" spans="119:120" x14ac:dyDescent="0.15">
      <c r="DO28" s="234"/>
      <c r="DP28" s="234"/>
    </row>
    <row r="29" spans="119:120" x14ac:dyDescent="0.15">
      <c r="DP29" s="234"/>
    </row>
    <row r="30" spans="119:120" x14ac:dyDescent="0.15"/>
    <row r="31" spans="119:120" x14ac:dyDescent="0.15">
      <c r="DO31" s="234"/>
      <c r="DP31" s="234"/>
    </row>
    <row r="32" spans="119:120" x14ac:dyDescent="0.15"/>
    <row r="33" spans="98:120" x14ac:dyDescent="0.15">
      <c r="DO33" s="234"/>
      <c r="DP33" s="234"/>
    </row>
    <row r="34" spans="98:120" x14ac:dyDescent="0.15">
      <c r="DM34" s="234"/>
    </row>
    <row r="35" spans="98:120" x14ac:dyDescent="0.15">
      <c r="CT35" s="234"/>
      <c r="CU35" s="234"/>
      <c r="CV35" s="234"/>
      <c r="CY35" s="234"/>
      <c r="CZ35" s="234"/>
      <c r="DA35" s="234"/>
      <c r="DD35" s="234"/>
      <c r="DE35" s="234"/>
      <c r="DF35" s="234"/>
      <c r="DI35" s="234"/>
      <c r="DJ35" s="234"/>
      <c r="DK35" s="234"/>
      <c r="DM35" s="234"/>
      <c r="DN35" s="234"/>
      <c r="DO35" s="234"/>
      <c r="DP35" s="234"/>
    </row>
    <row r="36" spans="98:120" x14ac:dyDescent="0.15"/>
    <row r="37" spans="98:120" x14ac:dyDescent="0.15">
      <c r="CW37" s="234"/>
      <c r="DB37" s="234"/>
      <c r="DG37" s="234"/>
      <c r="DL37" s="234"/>
      <c r="DP37" s="234"/>
    </row>
    <row r="38" spans="98:120" x14ac:dyDescent="0.15">
      <c r="CT38" s="234"/>
      <c r="CU38" s="234"/>
      <c r="CV38" s="234"/>
      <c r="CW38" s="234"/>
      <c r="CY38" s="234"/>
      <c r="CZ38" s="234"/>
      <c r="DA38" s="234"/>
      <c r="DB38" s="234"/>
      <c r="DD38" s="234"/>
      <c r="DE38" s="234"/>
      <c r="DF38" s="234"/>
      <c r="DG38" s="234"/>
      <c r="DI38" s="234"/>
      <c r="DJ38" s="234"/>
      <c r="DK38" s="234"/>
      <c r="DL38" s="234"/>
      <c r="DN38" s="234"/>
      <c r="DO38" s="234"/>
      <c r="DP38" s="23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34"/>
      <c r="DO49" s="234"/>
      <c r="DP49" s="23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34"/>
      <c r="CS63" s="234"/>
      <c r="CX63" s="234"/>
      <c r="DC63" s="234"/>
      <c r="DH63" s="234"/>
    </row>
    <row r="64" spans="22:120" x14ac:dyDescent="0.15">
      <c r="V64" s="234"/>
    </row>
    <row r="65" spans="15:120" x14ac:dyDescent="0.15">
      <c r="X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4"/>
      <c r="BP65" s="234"/>
      <c r="BQ65" s="234"/>
      <c r="BR65" s="234"/>
      <c r="BS65" s="234"/>
      <c r="BT65" s="234"/>
      <c r="BU65" s="234"/>
      <c r="BV65" s="234"/>
      <c r="BW65" s="234"/>
      <c r="BX65" s="234"/>
      <c r="BY65" s="234"/>
      <c r="BZ65" s="234"/>
      <c r="CA65" s="234"/>
      <c r="CB65" s="234"/>
      <c r="CC65" s="234"/>
      <c r="CD65" s="234"/>
      <c r="CE65" s="234"/>
      <c r="CF65" s="234"/>
      <c r="CG65" s="234"/>
      <c r="CH65" s="234"/>
      <c r="CI65" s="234"/>
      <c r="CJ65" s="234"/>
      <c r="CK65" s="234"/>
      <c r="CL65" s="234"/>
      <c r="CM65" s="234"/>
      <c r="CN65" s="234"/>
      <c r="CO65" s="234"/>
      <c r="CP65" s="234"/>
      <c r="CQ65" s="234"/>
      <c r="CR65" s="234"/>
      <c r="CU65" s="234"/>
      <c r="CZ65" s="234"/>
      <c r="DE65" s="234"/>
      <c r="DJ65" s="234"/>
    </row>
    <row r="66" spans="15:120" x14ac:dyDescent="0.15">
      <c r="Q66" s="234"/>
      <c r="S66" s="234"/>
      <c r="U66" s="234"/>
      <c r="DM66" s="234"/>
    </row>
    <row r="67" spans="15:120" x14ac:dyDescent="0.15">
      <c r="O67" s="234"/>
      <c r="P67" s="234"/>
      <c r="R67" s="234"/>
      <c r="T67" s="234"/>
      <c r="Y67" s="234"/>
      <c r="CT67" s="234"/>
      <c r="CV67" s="234"/>
      <c r="CW67" s="234"/>
      <c r="CY67" s="234"/>
      <c r="DA67" s="234"/>
      <c r="DB67" s="234"/>
      <c r="DD67" s="234"/>
      <c r="DF67" s="234"/>
      <c r="DG67" s="234"/>
      <c r="DI67" s="234"/>
      <c r="DK67" s="234"/>
      <c r="DL67" s="234"/>
      <c r="DN67" s="234"/>
      <c r="DO67" s="234"/>
      <c r="DP67" s="234"/>
    </row>
    <row r="68" spans="15:120" x14ac:dyDescent="0.15"/>
    <row r="69" spans="15:120" x14ac:dyDescent="0.15"/>
    <row r="70" spans="15:120" x14ac:dyDescent="0.15"/>
    <row r="71" spans="15:120" x14ac:dyDescent="0.15"/>
    <row r="72" spans="15:120" x14ac:dyDescent="0.15">
      <c r="DP72" s="234"/>
    </row>
    <row r="73" spans="15:120" x14ac:dyDescent="0.15">
      <c r="DP73" s="23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34"/>
      <c r="CX96" s="234"/>
      <c r="DC96" s="234"/>
      <c r="DH96" s="234"/>
    </row>
    <row r="97" spans="24:120" x14ac:dyDescent="0.15">
      <c r="CS97" s="234"/>
      <c r="CX97" s="234"/>
      <c r="DC97" s="234"/>
      <c r="DH97" s="234"/>
      <c r="DP97" s="235" t="s">
        <v>506</v>
      </c>
    </row>
    <row r="98" spans="24:120" hidden="1" x14ac:dyDescent="0.15">
      <c r="CS98" s="234"/>
      <c r="CX98" s="234"/>
      <c r="DC98" s="234"/>
      <c r="DH98" s="234"/>
    </row>
    <row r="99" spans="24:120" hidden="1" x14ac:dyDescent="0.15">
      <c r="CS99" s="234"/>
      <c r="CX99" s="234"/>
      <c r="DC99" s="234"/>
      <c r="DH99" s="234"/>
    </row>
    <row r="101" spans="24:120" ht="12" hidden="1" customHeight="1" x14ac:dyDescent="0.15">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4"/>
      <c r="BT101" s="234"/>
      <c r="BU101" s="234"/>
      <c r="BV101" s="234"/>
      <c r="BW101" s="234"/>
      <c r="BX101" s="234"/>
      <c r="BY101" s="234"/>
      <c r="BZ101" s="234"/>
      <c r="CA101" s="234"/>
      <c r="CB101" s="234"/>
      <c r="CC101" s="234"/>
      <c r="CD101" s="234"/>
      <c r="CE101" s="234"/>
      <c r="CF101" s="234"/>
      <c r="CG101" s="234"/>
      <c r="CH101" s="234"/>
      <c r="CI101" s="234"/>
      <c r="CJ101" s="234"/>
      <c r="CK101" s="234"/>
      <c r="CL101" s="234"/>
      <c r="CM101" s="234"/>
      <c r="CN101" s="234"/>
      <c r="CO101" s="234"/>
      <c r="CP101" s="234"/>
      <c r="CQ101" s="234"/>
      <c r="CR101" s="234"/>
      <c r="CU101" s="234"/>
      <c r="CZ101" s="234"/>
      <c r="DE101" s="234"/>
      <c r="DJ101" s="234"/>
    </row>
    <row r="102" spans="24:120" ht="1.5" hidden="1" customHeight="1" x14ac:dyDescent="0.15">
      <c r="CU102" s="234"/>
      <c r="CZ102" s="234"/>
      <c r="DE102" s="234"/>
      <c r="DJ102" s="234"/>
      <c r="DM102" s="234"/>
    </row>
    <row r="103" spans="24:120" hidden="1" x14ac:dyDescent="0.15">
      <c r="CT103" s="234"/>
      <c r="CV103" s="234"/>
      <c r="CW103" s="234"/>
      <c r="CY103" s="234"/>
      <c r="DA103" s="234"/>
      <c r="DB103" s="234"/>
      <c r="DD103" s="234"/>
      <c r="DF103" s="234"/>
      <c r="DG103" s="234"/>
      <c r="DI103" s="234"/>
      <c r="DK103" s="234"/>
      <c r="DL103" s="234"/>
      <c r="DM103" s="234"/>
      <c r="DN103" s="234"/>
      <c r="DO103" s="234"/>
      <c r="DP103" s="234"/>
    </row>
    <row r="104" spans="24:120" hidden="1" x14ac:dyDescent="0.15">
      <c r="CV104" s="234"/>
      <c r="CW104" s="234"/>
      <c r="DA104" s="234"/>
      <c r="DB104" s="234"/>
      <c r="DF104" s="234"/>
      <c r="DG104" s="234"/>
      <c r="DK104" s="234"/>
      <c r="DL104" s="234"/>
      <c r="DN104" s="234"/>
      <c r="DO104" s="234"/>
      <c r="DP104" s="234"/>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X64" zoomScaleNormal="100" zoomScaleSheetLayoutView="55" workbookViewId="0"/>
  </sheetViews>
  <sheetFormatPr defaultColWidth="0" defaultRowHeight="13.5" customHeight="1" zeroHeight="1" x14ac:dyDescent="0.15"/>
  <cols>
    <col min="1" max="116" width="2.625" style="235" customWidth="1"/>
    <col min="117" max="16384" width="9" style="234" hidden="1"/>
  </cols>
  <sheetData>
    <row r="1" spans="2:116" x14ac:dyDescent="0.15">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row>
    <row r="2" spans="2:116" x14ac:dyDescent="0.15"/>
    <row r="3" spans="2:116" x14ac:dyDescent="0.15"/>
    <row r="4" spans="2:116" x14ac:dyDescent="0.15">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row>
    <row r="5" spans="2:116" x14ac:dyDescent="0.15">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row>
    <row r="19" spans="9:116" x14ac:dyDescent="0.15"/>
    <row r="20" spans="9:116" x14ac:dyDescent="0.15"/>
    <row r="21" spans="9:116" x14ac:dyDescent="0.15">
      <c r="DL21" s="234"/>
    </row>
    <row r="22" spans="9:116" x14ac:dyDescent="0.15">
      <c r="DI22" s="234"/>
      <c r="DJ22" s="234"/>
      <c r="DK22" s="234"/>
      <c r="DL22" s="234"/>
    </row>
    <row r="23" spans="9:116" x14ac:dyDescent="0.15">
      <c r="CY23" s="234"/>
      <c r="CZ23" s="234"/>
      <c r="DA23" s="234"/>
      <c r="DB23" s="234"/>
      <c r="DC23" s="234"/>
      <c r="DD23" s="234"/>
      <c r="DE23" s="234"/>
      <c r="DF23" s="234"/>
      <c r="DG23" s="234"/>
      <c r="DH23" s="234"/>
      <c r="DI23" s="234"/>
      <c r="DJ23" s="234"/>
      <c r="DK23" s="234"/>
      <c r="DL23" s="23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34"/>
      <c r="DA35" s="234"/>
      <c r="DB35" s="234"/>
      <c r="DC35" s="234"/>
      <c r="DD35" s="234"/>
      <c r="DE35" s="234"/>
      <c r="DF35" s="234"/>
      <c r="DG35" s="234"/>
      <c r="DH35" s="234"/>
      <c r="DI35" s="234"/>
      <c r="DJ35" s="234"/>
      <c r="DK35" s="234"/>
      <c r="DL35" s="234"/>
    </row>
    <row r="36" spans="15:116" x14ac:dyDescent="0.15"/>
    <row r="37" spans="15:116" x14ac:dyDescent="0.15">
      <c r="DL37" s="234"/>
    </row>
    <row r="38" spans="15:116" x14ac:dyDescent="0.15">
      <c r="DI38" s="234"/>
      <c r="DJ38" s="234"/>
      <c r="DK38" s="234"/>
      <c r="DL38" s="234"/>
    </row>
    <row r="39" spans="15:116" x14ac:dyDescent="0.15"/>
    <row r="40" spans="15:116" x14ac:dyDescent="0.15"/>
    <row r="41" spans="15:116" x14ac:dyDescent="0.15"/>
    <row r="42" spans="15:116" x14ac:dyDescent="0.15"/>
    <row r="43" spans="15:116" x14ac:dyDescent="0.15">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row>
    <row r="44" spans="15:116" x14ac:dyDescent="0.15">
      <c r="DL44" s="234"/>
    </row>
    <row r="45" spans="15:116" x14ac:dyDescent="0.15"/>
    <row r="46" spans="15:116" x14ac:dyDescent="0.15">
      <c r="DA46" s="234"/>
      <c r="DB46" s="234"/>
      <c r="DC46" s="234"/>
      <c r="DD46" s="234"/>
      <c r="DE46" s="234"/>
      <c r="DF46" s="234"/>
      <c r="DG46" s="234"/>
      <c r="DH46" s="234"/>
      <c r="DI46" s="234"/>
      <c r="DJ46" s="234"/>
      <c r="DK46" s="234"/>
      <c r="DL46" s="234"/>
    </row>
    <row r="47" spans="15:116" x14ac:dyDescent="0.15"/>
    <row r="48" spans="15:116" x14ac:dyDescent="0.15"/>
    <row r="49" spans="104:116" x14ac:dyDescent="0.15"/>
    <row r="50" spans="104:116" x14ac:dyDescent="0.15">
      <c r="CZ50" s="234"/>
      <c r="DA50" s="234"/>
      <c r="DB50" s="234"/>
      <c r="DC50" s="234"/>
      <c r="DD50" s="234"/>
      <c r="DE50" s="234"/>
      <c r="DF50" s="234"/>
      <c r="DG50" s="234"/>
      <c r="DH50" s="234"/>
      <c r="DI50" s="234"/>
      <c r="DJ50" s="234"/>
      <c r="DK50" s="234"/>
      <c r="DL50" s="234"/>
    </row>
    <row r="51" spans="104:116" x14ac:dyDescent="0.15"/>
    <row r="52" spans="104:116" x14ac:dyDescent="0.15"/>
    <row r="53" spans="104:116" x14ac:dyDescent="0.15">
      <c r="DL53" s="23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34"/>
      <c r="DD67" s="234"/>
      <c r="DE67" s="234"/>
      <c r="DF67" s="234"/>
      <c r="DG67" s="234"/>
      <c r="DH67" s="234"/>
      <c r="DI67" s="234"/>
      <c r="DJ67" s="234"/>
      <c r="DK67" s="234"/>
      <c r="DL67" s="23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EwcG77VrO/OczDaz4Af2ffWHX6YnBCqYfuOTtKH05bmGo2OO3eokEJ7pPJYx41Zavo7a2UmjneLVASw6eYCtg==" saltValue="AhWycDDaK/aKV0bZg4my/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topLeftCell="A55" workbookViewId="0"/>
  </sheetViews>
  <sheetFormatPr defaultColWidth="0" defaultRowHeight="13.5" customHeight="1" zeroHeight="1" x14ac:dyDescent="0.15"/>
  <cols>
    <col min="1" max="36" width="2.5" style="236" customWidth="1"/>
    <col min="37" max="44" width="17" style="236" customWidth="1"/>
    <col min="45" max="45" width="6.125" style="242" customWidth="1"/>
    <col min="46" max="46" width="3" style="240" customWidth="1"/>
    <col min="47" max="47" width="19.125" style="236" hidden="1" customWidth="1"/>
    <col min="48" max="52" width="12.625" style="236" hidden="1" customWidth="1"/>
    <col min="53" max="16384" width="8.625" style="236" hidden="1"/>
  </cols>
  <sheetData>
    <row r="1" spans="1:46" x14ac:dyDescent="0.15">
      <c r="AS1" s="236"/>
      <c r="AT1" s="236"/>
    </row>
    <row r="2" spans="1:46" x14ac:dyDescent="0.15">
      <c r="AS2" s="236"/>
      <c r="AT2" s="236"/>
    </row>
    <row r="3" spans="1:46" x14ac:dyDescent="0.15">
      <c r="AS3" s="236"/>
      <c r="AT3" s="236"/>
    </row>
    <row r="4" spans="1:46" x14ac:dyDescent="0.15">
      <c r="AS4" s="236"/>
      <c r="AT4" s="236"/>
    </row>
    <row r="5" spans="1:46" ht="17.25" x14ac:dyDescent="0.15">
      <c r="A5" s="237" t="s">
        <v>507</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9"/>
    </row>
    <row r="6" spans="1:46" x14ac:dyDescent="0.15">
      <c r="A6" s="240"/>
      <c r="AK6" s="241" t="s">
        <v>508</v>
      </c>
      <c r="AL6" s="241"/>
      <c r="AM6" s="241"/>
      <c r="AN6" s="241"/>
    </row>
    <row r="7" spans="1:46" ht="13.5" customHeight="1" x14ac:dyDescent="0.15">
      <c r="A7" s="240"/>
      <c r="AK7" s="243"/>
      <c r="AL7" s="244"/>
      <c r="AM7" s="244"/>
      <c r="AN7" s="245"/>
      <c r="AO7" s="1102" t="s">
        <v>509</v>
      </c>
      <c r="AP7" s="246"/>
      <c r="AQ7" s="247" t="s">
        <v>510</v>
      </c>
      <c r="AR7" s="248"/>
    </row>
    <row r="8" spans="1:46" x14ac:dyDescent="0.15">
      <c r="A8" s="240"/>
      <c r="AK8" s="249"/>
      <c r="AL8" s="250"/>
      <c r="AM8" s="250"/>
      <c r="AN8" s="251"/>
      <c r="AO8" s="1103"/>
      <c r="AP8" s="252" t="s">
        <v>511</v>
      </c>
      <c r="AQ8" s="253" t="s">
        <v>512</v>
      </c>
      <c r="AR8" s="254" t="s">
        <v>513</v>
      </c>
    </row>
    <row r="9" spans="1:46" x14ac:dyDescent="0.15">
      <c r="A9" s="240"/>
      <c r="AK9" s="1114" t="s">
        <v>514</v>
      </c>
      <c r="AL9" s="1115"/>
      <c r="AM9" s="1115"/>
      <c r="AN9" s="1116"/>
      <c r="AO9" s="255">
        <v>5763364</v>
      </c>
      <c r="AP9" s="255">
        <v>92345</v>
      </c>
      <c r="AQ9" s="256">
        <v>72345</v>
      </c>
      <c r="AR9" s="257">
        <v>27.6</v>
      </c>
    </row>
    <row r="10" spans="1:46" ht="13.5" customHeight="1" x14ac:dyDescent="0.15">
      <c r="A10" s="240"/>
      <c r="AK10" s="1114" t="s">
        <v>515</v>
      </c>
      <c r="AL10" s="1115"/>
      <c r="AM10" s="1115"/>
      <c r="AN10" s="1116"/>
      <c r="AO10" s="258">
        <v>49731</v>
      </c>
      <c r="AP10" s="258">
        <v>797</v>
      </c>
      <c r="AQ10" s="259">
        <v>6087</v>
      </c>
      <c r="AR10" s="260">
        <v>-86.9</v>
      </c>
    </row>
    <row r="11" spans="1:46" ht="13.5" customHeight="1" x14ac:dyDescent="0.15">
      <c r="A11" s="240"/>
      <c r="AK11" s="1114" t="s">
        <v>516</v>
      </c>
      <c r="AL11" s="1115"/>
      <c r="AM11" s="1115"/>
      <c r="AN11" s="1116"/>
      <c r="AO11" s="258">
        <v>11681</v>
      </c>
      <c r="AP11" s="258">
        <v>187</v>
      </c>
      <c r="AQ11" s="259">
        <v>1128</v>
      </c>
      <c r="AR11" s="260">
        <v>-83.4</v>
      </c>
    </row>
    <row r="12" spans="1:46" ht="13.5" customHeight="1" x14ac:dyDescent="0.15">
      <c r="A12" s="240"/>
      <c r="AK12" s="1114" t="s">
        <v>517</v>
      </c>
      <c r="AL12" s="1115"/>
      <c r="AM12" s="1115"/>
      <c r="AN12" s="1116"/>
      <c r="AO12" s="258" t="s">
        <v>518</v>
      </c>
      <c r="AP12" s="258" t="s">
        <v>518</v>
      </c>
      <c r="AQ12" s="259">
        <v>9</v>
      </c>
      <c r="AR12" s="260" t="s">
        <v>518</v>
      </c>
    </row>
    <row r="13" spans="1:46" ht="13.5" customHeight="1" x14ac:dyDescent="0.15">
      <c r="A13" s="240"/>
      <c r="AK13" s="1114" t="s">
        <v>519</v>
      </c>
      <c r="AL13" s="1115"/>
      <c r="AM13" s="1115"/>
      <c r="AN13" s="1116"/>
      <c r="AO13" s="258" t="s">
        <v>518</v>
      </c>
      <c r="AP13" s="258" t="s">
        <v>518</v>
      </c>
      <c r="AQ13" s="259">
        <v>2326</v>
      </c>
      <c r="AR13" s="260" t="s">
        <v>518</v>
      </c>
    </row>
    <row r="14" spans="1:46" ht="13.5" customHeight="1" x14ac:dyDescent="0.15">
      <c r="A14" s="240"/>
      <c r="AK14" s="1114" t="s">
        <v>520</v>
      </c>
      <c r="AL14" s="1115"/>
      <c r="AM14" s="1115"/>
      <c r="AN14" s="1116"/>
      <c r="AO14" s="258" t="s">
        <v>518</v>
      </c>
      <c r="AP14" s="258" t="s">
        <v>518</v>
      </c>
      <c r="AQ14" s="259">
        <v>1625</v>
      </c>
      <c r="AR14" s="260" t="s">
        <v>518</v>
      </c>
    </row>
    <row r="15" spans="1:46" ht="13.5" customHeight="1" x14ac:dyDescent="0.15">
      <c r="A15" s="240"/>
      <c r="AK15" s="1117" t="s">
        <v>521</v>
      </c>
      <c r="AL15" s="1118"/>
      <c r="AM15" s="1118"/>
      <c r="AN15" s="1119"/>
      <c r="AO15" s="258">
        <v>-447231</v>
      </c>
      <c r="AP15" s="258">
        <v>-7166</v>
      </c>
      <c r="AQ15" s="259">
        <v>-4515</v>
      </c>
      <c r="AR15" s="260">
        <v>58.7</v>
      </c>
    </row>
    <row r="16" spans="1:46" x14ac:dyDescent="0.15">
      <c r="A16" s="240"/>
      <c r="AK16" s="1117" t="s">
        <v>181</v>
      </c>
      <c r="AL16" s="1118"/>
      <c r="AM16" s="1118"/>
      <c r="AN16" s="1119"/>
      <c r="AO16" s="258">
        <v>5377545</v>
      </c>
      <c r="AP16" s="258">
        <v>86163</v>
      </c>
      <c r="AQ16" s="259">
        <v>79005</v>
      </c>
      <c r="AR16" s="260">
        <v>9.1</v>
      </c>
    </row>
    <row r="17" spans="1:46" x14ac:dyDescent="0.15">
      <c r="A17" s="240"/>
    </row>
    <row r="18" spans="1:46" x14ac:dyDescent="0.15">
      <c r="A18" s="240"/>
      <c r="AQ18" s="261"/>
      <c r="AR18" s="261"/>
    </row>
    <row r="19" spans="1:46" x14ac:dyDescent="0.15">
      <c r="A19" s="240"/>
      <c r="AK19" s="236" t="s">
        <v>522</v>
      </c>
    </row>
    <row r="20" spans="1:46" x14ac:dyDescent="0.15">
      <c r="A20" s="240"/>
      <c r="AK20" s="262"/>
      <c r="AL20" s="263"/>
      <c r="AM20" s="263"/>
      <c r="AN20" s="264"/>
      <c r="AO20" s="265" t="s">
        <v>523</v>
      </c>
      <c r="AP20" s="266" t="s">
        <v>524</v>
      </c>
      <c r="AQ20" s="267" t="s">
        <v>525</v>
      </c>
      <c r="AR20" s="268"/>
    </row>
    <row r="21" spans="1:46" s="241" customFormat="1" x14ac:dyDescent="0.15">
      <c r="A21" s="269"/>
      <c r="AK21" s="1120" t="s">
        <v>526</v>
      </c>
      <c r="AL21" s="1121"/>
      <c r="AM21" s="1121"/>
      <c r="AN21" s="1122"/>
      <c r="AO21" s="270">
        <v>8.9700000000000006</v>
      </c>
      <c r="AP21" s="271">
        <v>7.5</v>
      </c>
      <c r="AQ21" s="272">
        <v>1.47</v>
      </c>
      <c r="AS21" s="273"/>
      <c r="AT21" s="269"/>
    </row>
    <row r="22" spans="1:46" s="241" customFormat="1" x14ac:dyDescent="0.15">
      <c r="A22" s="269"/>
      <c r="AK22" s="1120" t="s">
        <v>527</v>
      </c>
      <c r="AL22" s="1121"/>
      <c r="AM22" s="1121"/>
      <c r="AN22" s="1122"/>
      <c r="AO22" s="274">
        <v>96.9</v>
      </c>
      <c r="AP22" s="275">
        <v>98.5</v>
      </c>
      <c r="AQ22" s="276">
        <v>-1.6</v>
      </c>
      <c r="AR22" s="261"/>
      <c r="AS22" s="273"/>
      <c r="AT22" s="269"/>
    </row>
    <row r="23" spans="1:46" s="241" customFormat="1" x14ac:dyDescent="0.15">
      <c r="A23" s="269"/>
      <c r="AP23" s="261"/>
      <c r="AQ23" s="261"/>
      <c r="AR23" s="261"/>
      <c r="AS23" s="273"/>
      <c r="AT23" s="269"/>
    </row>
    <row r="24" spans="1:46" s="241" customFormat="1" x14ac:dyDescent="0.15">
      <c r="A24" s="269"/>
      <c r="AP24" s="261"/>
      <c r="AQ24" s="261"/>
      <c r="AR24" s="261"/>
      <c r="AS24" s="273"/>
      <c r="AT24" s="269"/>
    </row>
    <row r="25" spans="1:46" s="241" customFormat="1" x14ac:dyDescent="0.15">
      <c r="A25" s="277"/>
      <c r="B25" s="278"/>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9"/>
      <c r="AQ25" s="279"/>
      <c r="AR25" s="279"/>
      <c r="AS25" s="280"/>
      <c r="AT25" s="269"/>
    </row>
    <row r="26" spans="1:46" s="24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x14ac:dyDescent="0.15">
      <c r="A27" s="281"/>
      <c r="AS27" s="236"/>
      <c r="AT27" s="236"/>
    </row>
    <row r="28" spans="1:46" ht="17.25" x14ac:dyDescent="0.15">
      <c r="A28" s="237" t="s">
        <v>529</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82"/>
    </row>
    <row r="29" spans="1:46" x14ac:dyDescent="0.15">
      <c r="A29" s="240"/>
      <c r="AK29" s="241" t="s">
        <v>530</v>
      </c>
      <c r="AL29" s="241"/>
      <c r="AM29" s="241"/>
      <c r="AN29" s="241"/>
      <c r="AS29" s="283"/>
    </row>
    <row r="30" spans="1:46" ht="13.5" customHeight="1" x14ac:dyDescent="0.15">
      <c r="A30" s="240"/>
      <c r="AK30" s="243"/>
      <c r="AL30" s="244"/>
      <c r="AM30" s="244"/>
      <c r="AN30" s="245"/>
      <c r="AO30" s="1102" t="s">
        <v>509</v>
      </c>
      <c r="AP30" s="246"/>
      <c r="AQ30" s="247" t="s">
        <v>510</v>
      </c>
      <c r="AR30" s="248"/>
    </row>
    <row r="31" spans="1:46" x14ac:dyDescent="0.15">
      <c r="A31" s="240"/>
      <c r="AK31" s="249"/>
      <c r="AL31" s="250"/>
      <c r="AM31" s="250"/>
      <c r="AN31" s="251"/>
      <c r="AO31" s="1103"/>
      <c r="AP31" s="252" t="s">
        <v>511</v>
      </c>
      <c r="AQ31" s="253" t="s">
        <v>512</v>
      </c>
      <c r="AR31" s="254" t="s">
        <v>513</v>
      </c>
    </row>
    <row r="32" spans="1:46" ht="27" customHeight="1" x14ac:dyDescent="0.15">
      <c r="A32" s="240"/>
      <c r="AK32" s="1104" t="s">
        <v>531</v>
      </c>
      <c r="AL32" s="1105"/>
      <c r="AM32" s="1105"/>
      <c r="AN32" s="1106"/>
      <c r="AO32" s="284">
        <v>4530643</v>
      </c>
      <c r="AP32" s="284">
        <v>72594</v>
      </c>
      <c r="AQ32" s="285">
        <v>42274</v>
      </c>
      <c r="AR32" s="286">
        <v>71.7</v>
      </c>
    </row>
    <row r="33" spans="1:46" ht="13.5" customHeight="1" x14ac:dyDescent="0.15">
      <c r="A33" s="240"/>
      <c r="AK33" s="1104" t="s">
        <v>532</v>
      </c>
      <c r="AL33" s="1105"/>
      <c r="AM33" s="1105"/>
      <c r="AN33" s="1106"/>
      <c r="AO33" s="284" t="s">
        <v>518</v>
      </c>
      <c r="AP33" s="284" t="s">
        <v>518</v>
      </c>
      <c r="AQ33" s="285" t="s">
        <v>518</v>
      </c>
      <c r="AR33" s="286" t="s">
        <v>518</v>
      </c>
    </row>
    <row r="34" spans="1:46" ht="27" customHeight="1" x14ac:dyDescent="0.15">
      <c r="A34" s="240"/>
      <c r="AK34" s="1104" t="s">
        <v>533</v>
      </c>
      <c r="AL34" s="1105"/>
      <c r="AM34" s="1105"/>
      <c r="AN34" s="1106"/>
      <c r="AO34" s="284" t="s">
        <v>518</v>
      </c>
      <c r="AP34" s="284" t="s">
        <v>518</v>
      </c>
      <c r="AQ34" s="285">
        <v>53</v>
      </c>
      <c r="AR34" s="286" t="s">
        <v>518</v>
      </c>
    </row>
    <row r="35" spans="1:46" ht="27" customHeight="1" x14ac:dyDescent="0.15">
      <c r="A35" s="240"/>
      <c r="AK35" s="1104" t="s">
        <v>534</v>
      </c>
      <c r="AL35" s="1105"/>
      <c r="AM35" s="1105"/>
      <c r="AN35" s="1106"/>
      <c r="AO35" s="284">
        <v>1560612</v>
      </c>
      <c r="AP35" s="284">
        <v>25005</v>
      </c>
      <c r="AQ35" s="285">
        <v>12769</v>
      </c>
      <c r="AR35" s="286">
        <v>95.8</v>
      </c>
    </row>
    <row r="36" spans="1:46" ht="27" customHeight="1" x14ac:dyDescent="0.15">
      <c r="A36" s="240"/>
      <c r="AK36" s="1104" t="s">
        <v>535</v>
      </c>
      <c r="AL36" s="1105"/>
      <c r="AM36" s="1105"/>
      <c r="AN36" s="1106"/>
      <c r="AO36" s="284">
        <v>23019</v>
      </c>
      <c r="AP36" s="284">
        <v>369</v>
      </c>
      <c r="AQ36" s="285">
        <v>1973</v>
      </c>
      <c r="AR36" s="286">
        <v>-81.3</v>
      </c>
    </row>
    <row r="37" spans="1:46" ht="13.5" customHeight="1" x14ac:dyDescent="0.15">
      <c r="A37" s="240"/>
      <c r="AK37" s="1104" t="s">
        <v>536</v>
      </c>
      <c r="AL37" s="1105"/>
      <c r="AM37" s="1105"/>
      <c r="AN37" s="1106"/>
      <c r="AO37" s="284" t="s">
        <v>518</v>
      </c>
      <c r="AP37" s="284" t="s">
        <v>518</v>
      </c>
      <c r="AQ37" s="285">
        <v>635</v>
      </c>
      <c r="AR37" s="286" t="s">
        <v>518</v>
      </c>
    </row>
    <row r="38" spans="1:46" ht="27" customHeight="1" x14ac:dyDescent="0.15">
      <c r="A38" s="240"/>
      <c r="AK38" s="1107" t="s">
        <v>537</v>
      </c>
      <c r="AL38" s="1108"/>
      <c r="AM38" s="1108"/>
      <c r="AN38" s="1109"/>
      <c r="AO38" s="287" t="s">
        <v>518</v>
      </c>
      <c r="AP38" s="287" t="s">
        <v>518</v>
      </c>
      <c r="AQ38" s="288">
        <v>1</v>
      </c>
      <c r="AR38" s="276" t="s">
        <v>518</v>
      </c>
      <c r="AS38" s="283"/>
    </row>
    <row r="39" spans="1:46" x14ac:dyDescent="0.15">
      <c r="A39" s="240"/>
      <c r="AK39" s="1107" t="s">
        <v>538</v>
      </c>
      <c r="AL39" s="1108"/>
      <c r="AM39" s="1108"/>
      <c r="AN39" s="1109"/>
      <c r="AO39" s="284">
        <v>-97388</v>
      </c>
      <c r="AP39" s="284">
        <v>-1560</v>
      </c>
      <c r="AQ39" s="285">
        <v>-5447</v>
      </c>
      <c r="AR39" s="286">
        <v>-71.400000000000006</v>
      </c>
      <c r="AS39" s="283"/>
    </row>
    <row r="40" spans="1:46" ht="27" customHeight="1" x14ac:dyDescent="0.15">
      <c r="A40" s="240"/>
      <c r="AK40" s="1104" t="s">
        <v>539</v>
      </c>
      <c r="AL40" s="1105"/>
      <c r="AM40" s="1105"/>
      <c r="AN40" s="1106"/>
      <c r="AO40" s="284">
        <v>-4818882</v>
      </c>
      <c r="AP40" s="284">
        <v>-77212</v>
      </c>
      <c r="AQ40" s="285">
        <v>-37418</v>
      </c>
      <c r="AR40" s="286">
        <v>106.3</v>
      </c>
      <c r="AS40" s="283"/>
    </row>
    <row r="41" spans="1:46" x14ac:dyDescent="0.15">
      <c r="A41" s="240"/>
      <c r="AK41" s="1110" t="s">
        <v>291</v>
      </c>
      <c r="AL41" s="1111"/>
      <c r="AM41" s="1111"/>
      <c r="AN41" s="1112"/>
      <c r="AO41" s="284">
        <v>1198004</v>
      </c>
      <c r="AP41" s="284">
        <v>19195</v>
      </c>
      <c r="AQ41" s="285">
        <v>14840</v>
      </c>
      <c r="AR41" s="286">
        <v>29.3</v>
      </c>
      <c r="AS41" s="283"/>
    </row>
    <row r="42" spans="1:46" x14ac:dyDescent="0.15">
      <c r="A42" s="240"/>
      <c r="AK42" s="289" t="s">
        <v>540</v>
      </c>
      <c r="AQ42" s="261"/>
      <c r="AR42" s="261"/>
      <c r="AS42" s="283"/>
    </row>
    <row r="43" spans="1:46" x14ac:dyDescent="0.15">
      <c r="A43" s="240"/>
      <c r="AP43" s="290"/>
      <c r="AQ43" s="261"/>
      <c r="AS43" s="283"/>
    </row>
    <row r="44" spans="1:46" x14ac:dyDescent="0.15">
      <c r="A44" s="240"/>
      <c r="AQ44" s="261"/>
    </row>
    <row r="45" spans="1:46" x14ac:dyDescent="0.15">
      <c r="A45" s="238"/>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91"/>
      <c r="AR45" s="238"/>
      <c r="AS45" s="238"/>
      <c r="AT45" s="236"/>
    </row>
    <row r="46" spans="1:46" x14ac:dyDescent="0.15">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36"/>
    </row>
    <row r="47" spans="1:46" ht="17.25" customHeight="1" x14ac:dyDescent="0.15">
      <c r="A47" s="293" t="s">
        <v>541</v>
      </c>
    </row>
    <row r="48" spans="1:46" x14ac:dyDescent="0.15">
      <c r="A48" s="240"/>
      <c r="AK48" s="294" t="s">
        <v>542</v>
      </c>
      <c r="AL48" s="294"/>
      <c r="AM48" s="294"/>
      <c r="AN48" s="294"/>
      <c r="AO48" s="294"/>
      <c r="AP48" s="294"/>
      <c r="AQ48" s="295"/>
      <c r="AR48" s="294"/>
    </row>
    <row r="49" spans="1:44" ht="13.5" customHeight="1" x14ac:dyDescent="0.15">
      <c r="A49" s="240"/>
      <c r="AK49" s="296"/>
      <c r="AL49" s="297"/>
      <c r="AM49" s="1097" t="s">
        <v>509</v>
      </c>
      <c r="AN49" s="1099" t="s">
        <v>543</v>
      </c>
      <c r="AO49" s="1100"/>
      <c r="AP49" s="1100"/>
      <c r="AQ49" s="1100"/>
      <c r="AR49" s="1101"/>
    </row>
    <row r="50" spans="1:44" x14ac:dyDescent="0.15">
      <c r="A50" s="240"/>
      <c r="AK50" s="298"/>
      <c r="AL50" s="299"/>
      <c r="AM50" s="1098"/>
      <c r="AN50" s="300" t="s">
        <v>544</v>
      </c>
      <c r="AO50" s="301" t="s">
        <v>545</v>
      </c>
      <c r="AP50" s="302" t="s">
        <v>546</v>
      </c>
      <c r="AQ50" s="303" t="s">
        <v>547</v>
      </c>
      <c r="AR50" s="304" t="s">
        <v>548</v>
      </c>
    </row>
    <row r="51" spans="1:44" x14ac:dyDescent="0.15">
      <c r="A51" s="240"/>
      <c r="AK51" s="296" t="s">
        <v>549</v>
      </c>
      <c r="AL51" s="297"/>
      <c r="AM51" s="305">
        <v>4123678</v>
      </c>
      <c r="AN51" s="306">
        <v>63007</v>
      </c>
      <c r="AO51" s="307">
        <v>-33.700000000000003</v>
      </c>
      <c r="AP51" s="308">
        <v>54110</v>
      </c>
      <c r="AQ51" s="309">
        <v>-5.6</v>
      </c>
      <c r="AR51" s="310">
        <v>-28.1</v>
      </c>
    </row>
    <row r="52" spans="1:44" x14ac:dyDescent="0.15">
      <c r="A52" s="240"/>
      <c r="AK52" s="311"/>
      <c r="AL52" s="312" t="s">
        <v>550</v>
      </c>
      <c r="AM52" s="313">
        <v>2452884</v>
      </c>
      <c r="AN52" s="314">
        <v>37478</v>
      </c>
      <c r="AO52" s="315">
        <v>-38.700000000000003</v>
      </c>
      <c r="AP52" s="316">
        <v>30620</v>
      </c>
      <c r="AQ52" s="317">
        <v>-6.6</v>
      </c>
      <c r="AR52" s="318">
        <v>-32.1</v>
      </c>
    </row>
    <row r="53" spans="1:44" x14ac:dyDescent="0.15">
      <c r="A53" s="240"/>
      <c r="AK53" s="296" t="s">
        <v>551</v>
      </c>
      <c r="AL53" s="297"/>
      <c r="AM53" s="305">
        <v>7694837</v>
      </c>
      <c r="AN53" s="306">
        <v>118948</v>
      </c>
      <c r="AO53" s="307">
        <v>88.8</v>
      </c>
      <c r="AP53" s="308">
        <v>54684</v>
      </c>
      <c r="AQ53" s="309">
        <v>1.1000000000000001</v>
      </c>
      <c r="AR53" s="310">
        <v>87.7</v>
      </c>
    </row>
    <row r="54" spans="1:44" x14ac:dyDescent="0.15">
      <c r="A54" s="240"/>
      <c r="AK54" s="311"/>
      <c r="AL54" s="312" t="s">
        <v>550</v>
      </c>
      <c r="AM54" s="313">
        <v>5563714</v>
      </c>
      <c r="AN54" s="314">
        <v>86004</v>
      </c>
      <c r="AO54" s="315">
        <v>129.5</v>
      </c>
      <c r="AP54" s="316">
        <v>32829</v>
      </c>
      <c r="AQ54" s="317">
        <v>7.2</v>
      </c>
      <c r="AR54" s="318">
        <v>122.3</v>
      </c>
    </row>
    <row r="55" spans="1:44" x14ac:dyDescent="0.15">
      <c r="A55" s="240"/>
      <c r="AK55" s="296" t="s">
        <v>552</v>
      </c>
      <c r="AL55" s="297"/>
      <c r="AM55" s="305">
        <v>4372231</v>
      </c>
      <c r="AN55" s="306">
        <v>68379</v>
      </c>
      <c r="AO55" s="307">
        <v>-42.5</v>
      </c>
      <c r="AP55" s="308">
        <v>62383</v>
      </c>
      <c r="AQ55" s="309">
        <v>14.1</v>
      </c>
      <c r="AR55" s="310">
        <v>-56.6</v>
      </c>
    </row>
    <row r="56" spans="1:44" x14ac:dyDescent="0.15">
      <c r="A56" s="240"/>
      <c r="AK56" s="311"/>
      <c r="AL56" s="312" t="s">
        <v>550</v>
      </c>
      <c r="AM56" s="313">
        <v>2522906</v>
      </c>
      <c r="AN56" s="314">
        <v>39457</v>
      </c>
      <c r="AO56" s="315">
        <v>-54.1</v>
      </c>
      <c r="AP56" s="316">
        <v>35325</v>
      </c>
      <c r="AQ56" s="317">
        <v>7.6</v>
      </c>
      <c r="AR56" s="318">
        <v>-61.7</v>
      </c>
    </row>
    <row r="57" spans="1:44" x14ac:dyDescent="0.15">
      <c r="A57" s="240"/>
      <c r="AK57" s="296" t="s">
        <v>553</v>
      </c>
      <c r="AL57" s="297"/>
      <c r="AM57" s="305">
        <v>2992624</v>
      </c>
      <c r="AN57" s="306">
        <v>47325</v>
      </c>
      <c r="AO57" s="307">
        <v>-30.8</v>
      </c>
      <c r="AP57" s="308">
        <v>63812</v>
      </c>
      <c r="AQ57" s="309">
        <v>2.2999999999999998</v>
      </c>
      <c r="AR57" s="310">
        <v>-33.1</v>
      </c>
    </row>
    <row r="58" spans="1:44" x14ac:dyDescent="0.15">
      <c r="A58" s="240"/>
      <c r="AK58" s="311"/>
      <c r="AL58" s="312" t="s">
        <v>550</v>
      </c>
      <c r="AM58" s="313">
        <v>1484012</v>
      </c>
      <c r="AN58" s="314">
        <v>23468</v>
      </c>
      <c r="AO58" s="315">
        <v>-40.5</v>
      </c>
      <c r="AP58" s="316">
        <v>33848</v>
      </c>
      <c r="AQ58" s="317">
        <v>-4.2</v>
      </c>
      <c r="AR58" s="318">
        <v>-36.299999999999997</v>
      </c>
    </row>
    <row r="59" spans="1:44" x14ac:dyDescent="0.15">
      <c r="A59" s="240"/>
      <c r="AK59" s="296" t="s">
        <v>554</v>
      </c>
      <c r="AL59" s="297"/>
      <c r="AM59" s="305">
        <v>2911875</v>
      </c>
      <c r="AN59" s="306">
        <v>46656</v>
      </c>
      <c r="AO59" s="307">
        <v>-1.4</v>
      </c>
      <c r="AP59" s="308">
        <v>54225</v>
      </c>
      <c r="AQ59" s="309">
        <v>-15</v>
      </c>
      <c r="AR59" s="310">
        <v>13.6</v>
      </c>
    </row>
    <row r="60" spans="1:44" x14ac:dyDescent="0.15">
      <c r="A60" s="240"/>
      <c r="AK60" s="311"/>
      <c r="AL60" s="312" t="s">
        <v>550</v>
      </c>
      <c r="AM60" s="313">
        <v>2017268</v>
      </c>
      <c r="AN60" s="314">
        <v>32322</v>
      </c>
      <c r="AO60" s="315">
        <v>37.700000000000003</v>
      </c>
      <c r="AP60" s="316">
        <v>27337</v>
      </c>
      <c r="AQ60" s="317">
        <v>-19.2</v>
      </c>
      <c r="AR60" s="318">
        <v>56.9</v>
      </c>
    </row>
    <row r="61" spans="1:44" x14ac:dyDescent="0.15">
      <c r="A61" s="240"/>
      <c r="AK61" s="296" t="s">
        <v>555</v>
      </c>
      <c r="AL61" s="319"/>
      <c r="AM61" s="305">
        <v>4419049</v>
      </c>
      <c r="AN61" s="306">
        <v>68863</v>
      </c>
      <c r="AO61" s="307">
        <v>-3.9</v>
      </c>
      <c r="AP61" s="308">
        <v>57843</v>
      </c>
      <c r="AQ61" s="320">
        <v>-0.6</v>
      </c>
      <c r="AR61" s="310">
        <v>-3.3</v>
      </c>
    </row>
    <row r="62" spans="1:44" x14ac:dyDescent="0.15">
      <c r="A62" s="240"/>
      <c r="AK62" s="311"/>
      <c r="AL62" s="312" t="s">
        <v>550</v>
      </c>
      <c r="AM62" s="313">
        <v>2808157</v>
      </c>
      <c r="AN62" s="314">
        <v>43746</v>
      </c>
      <c r="AO62" s="315">
        <v>6.8</v>
      </c>
      <c r="AP62" s="316">
        <v>31992</v>
      </c>
      <c r="AQ62" s="317">
        <v>-3</v>
      </c>
      <c r="AR62" s="318">
        <v>9.8000000000000007</v>
      </c>
    </row>
    <row r="63" spans="1:44" x14ac:dyDescent="0.15">
      <c r="A63" s="240"/>
    </row>
    <row r="64" spans="1:44" x14ac:dyDescent="0.15">
      <c r="A64" s="240"/>
    </row>
    <row r="65" spans="1:46" x14ac:dyDescent="0.15">
      <c r="A65" s="240"/>
    </row>
    <row r="66" spans="1:46" x14ac:dyDescent="0.15">
      <c r="A66" s="321"/>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322"/>
    </row>
    <row r="67" spans="1:46" ht="13.5" hidden="1" customHeight="1" x14ac:dyDescent="0.15">
      <c r="AS67" s="236"/>
      <c r="AT67" s="236"/>
    </row>
  </sheetData>
  <sheetProtection algorithmName="SHA-512" hashValue="Qx30U0XiQfL0RlZwWw972m0lS+jTF2hjKM3HKl+SEtkjRrXGHKmoaMeU77AtH/C/xBDO/WfkG0YNQZwWozyzjQ==" saltValue="riGl91VIMKbm0tFOOzPT7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35" customWidth="1"/>
    <col min="126" max="16384" width="9" style="234" hidden="1"/>
  </cols>
  <sheetData>
    <row r="1" spans="2:125" ht="13.5" customHeight="1" x14ac:dyDescent="0.15">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row>
    <row r="2" spans="2:125" x14ac:dyDescent="0.15">
      <c r="B2" s="234"/>
      <c r="DG2" s="234"/>
    </row>
    <row r="3" spans="2:125" x14ac:dyDescent="0.15">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H3" s="234"/>
      <c r="DI3" s="234"/>
      <c r="DJ3" s="234"/>
      <c r="DK3" s="234"/>
      <c r="DL3" s="234"/>
      <c r="DM3" s="234"/>
      <c r="DN3" s="234"/>
      <c r="DO3" s="234"/>
      <c r="DP3" s="234"/>
      <c r="DQ3" s="234"/>
      <c r="DR3" s="234"/>
      <c r="DS3" s="234"/>
      <c r="DT3" s="234"/>
      <c r="DU3" s="234"/>
    </row>
    <row r="4" spans="2:125" x14ac:dyDescent="0.15"/>
    <row r="5" spans="2:125" x14ac:dyDescent="0.15"/>
    <row r="6" spans="2:125" x14ac:dyDescent="0.15"/>
    <row r="7" spans="2:125" x14ac:dyDescent="0.15"/>
    <row r="8" spans="2:125" x14ac:dyDescent="0.15"/>
    <row r="9" spans="2:125" x14ac:dyDescent="0.15">
      <c r="DU9" s="23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34"/>
    </row>
    <row r="18" spans="125:125" x14ac:dyDescent="0.15"/>
    <row r="19" spans="125:125" x14ac:dyDescent="0.15"/>
    <row r="20" spans="125:125" x14ac:dyDescent="0.15">
      <c r="DU20" s="234"/>
    </row>
    <row r="21" spans="125:125" x14ac:dyDescent="0.15">
      <c r="DU21" s="23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34"/>
    </row>
    <row r="29" spans="125:125" x14ac:dyDescent="0.15"/>
    <row r="30" spans="125:125" x14ac:dyDescent="0.15"/>
    <row r="31" spans="125:125" x14ac:dyDescent="0.15"/>
    <row r="32" spans="125:125" x14ac:dyDescent="0.15"/>
    <row r="33" spans="2:125" x14ac:dyDescent="0.15">
      <c r="B33" s="234"/>
      <c r="G33" s="234"/>
      <c r="I33" s="234"/>
    </row>
    <row r="34" spans="2:125" x14ac:dyDescent="0.15">
      <c r="C34" s="234"/>
      <c r="P34" s="234"/>
      <c r="DE34" s="234"/>
      <c r="DH34" s="234"/>
    </row>
    <row r="35" spans="2:125" x14ac:dyDescent="0.15">
      <c r="D35" s="234"/>
      <c r="E35" s="234"/>
      <c r="DG35" s="234"/>
      <c r="DJ35" s="234"/>
      <c r="DP35" s="234"/>
      <c r="DQ35" s="234"/>
      <c r="DR35" s="234"/>
      <c r="DS35" s="234"/>
      <c r="DT35" s="234"/>
      <c r="DU35" s="234"/>
    </row>
    <row r="36" spans="2:125" x14ac:dyDescent="0.15">
      <c r="F36" s="234"/>
      <c r="H36" s="234"/>
      <c r="J36" s="234"/>
      <c r="K36" s="234"/>
      <c r="L36" s="234"/>
      <c r="M36" s="234"/>
      <c r="N36" s="234"/>
      <c r="O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F36" s="234"/>
      <c r="DI36" s="234"/>
      <c r="DK36" s="234"/>
      <c r="DL36" s="234"/>
      <c r="DM36" s="234"/>
      <c r="DN36" s="234"/>
      <c r="DO36" s="234"/>
      <c r="DP36" s="234"/>
      <c r="DQ36" s="234"/>
      <c r="DR36" s="234"/>
      <c r="DS36" s="234"/>
      <c r="DT36" s="234"/>
      <c r="DU36" s="234"/>
    </row>
    <row r="37" spans="2:125" x14ac:dyDescent="0.15">
      <c r="DU37" s="234"/>
    </row>
    <row r="38" spans="2:125" x14ac:dyDescent="0.15">
      <c r="DT38" s="234"/>
      <c r="DU38" s="234"/>
    </row>
    <row r="39" spans="2:125" x14ac:dyDescent="0.15"/>
    <row r="40" spans="2:125" x14ac:dyDescent="0.15">
      <c r="DH40" s="234"/>
    </row>
    <row r="41" spans="2:125" x14ac:dyDescent="0.15">
      <c r="DE41" s="234"/>
    </row>
    <row r="42" spans="2:125" x14ac:dyDescent="0.15">
      <c r="DG42" s="234"/>
      <c r="DJ42" s="234"/>
    </row>
    <row r="43" spans="2:125" x14ac:dyDescent="0.15">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F43" s="234"/>
      <c r="DI43" s="234"/>
      <c r="DK43" s="234"/>
      <c r="DL43" s="234"/>
      <c r="DM43" s="234"/>
      <c r="DN43" s="234"/>
      <c r="DO43" s="234"/>
      <c r="DP43" s="234"/>
      <c r="DQ43" s="234"/>
      <c r="DR43" s="234"/>
      <c r="DS43" s="234"/>
      <c r="DT43" s="234"/>
      <c r="DU43" s="234"/>
    </row>
    <row r="44" spans="2:125" x14ac:dyDescent="0.15">
      <c r="DU44" s="234"/>
    </row>
    <row r="45" spans="2:125" x14ac:dyDescent="0.15"/>
    <row r="46" spans="2:125" x14ac:dyDescent="0.15"/>
    <row r="47" spans="2:125" x14ac:dyDescent="0.15"/>
    <row r="48" spans="2:125" x14ac:dyDescent="0.15">
      <c r="DT48" s="234"/>
      <c r="DU48" s="234"/>
    </row>
    <row r="49" spans="120:125" x14ac:dyDescent="0.15">
      <c r="DU49" s="234"/>
    </row>
    <row r="50" spans="120:125" x14ac:dyDescent="0.15">
      <c r="DU50" s="234"/>
    </row>
    <row r="51" spans="120:125" x14ac:dyDescent="0.15">
      <c r="DP51" s="234"/>
      <c r="DQ51" s="234"/>
      <c r="DR51" s="234"/>
      <c r="DS51" s="234"/>
      <c r="DT51" s="234"/>
      <c r="DU51" s="234"/>
    </row>
    <row r="52" spans="120:125" x14ac:dyDescent="0.15"/>
    <row r="53" spans="120:125" x14ac:dyDescent="0.15"/>
    <row r="54" spans="120:125" x14ac:dyDescent="0.15">
      <c r="DU54" s="234"/>
    </row>
    <row r="55" spans="120:125" x14ac:dyDescent="0.15"/>
    <row r="56" spans="120:125" x14ac:dyDescent="0.15"/>
    <row r="57" spans="120:125" x14ac:dyDescent="0.15"/>
    <row r="58" spans="120:125" x14ac:dyDescent="0.15">
      <c r="DU58" s="234"/>
    </row>
    <row r="59" spans="120:125" x14ac:dyDescent="0.15"/>
    <row r="60" spans="120:125" x14ac:dyDescent="0.15"/>
    <row r="61" spans="120:125" x14ac:dyDescent="0.15"/>
    <row r="62" spans="120:125" x14ac:dyDescent="0.15"/>
    <row r="63" spans="120:125" x14ac:dyDescent="0.15">
      <c r="DU63" s="234"/>
    </row>
    <row r="64" spans="120:125" x14ac:dyDescent="0.15">
      <c r="DT64" s="234"/>
      <c r="DU64" s="234"/>
    </row>
    <row r="65" spans="123:125" x14ac:dyDescent="0.15"/>
    <row r="66" spans="123:125" x14ac:dyDescent="0.15"/>
    <row r="67" spans="123:125" x14ac:dyDescent="0.15"/>
    <row r="68" spans="123:125" x14ac:dyDescent="0.15"/>
    <row r="69" spans="123:125" x14ac:dyDescent="0.15">
      <c r="DS69" s="234"/>
      <c r="DT69" s="234"/>
      <c r="DU69" s="23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34"/>
    </row>
    <row r="83" spans="116:125" x14ac:dyDescent="0.15">
      <c r="DM83" s="234"/>
      <c r="DN83" s="234"/>
      <c r="DO83" s="234"/>
      <c r="DP83" s="234"/>
      <c r="DQ83" s="234"/>
      <c r="DR83" s="234"/>
      <c r="DS83" s="234"/>
      <c r="DT83" s="234"/>
      <c r="DU83" s="234"/>
    </row>
    <row r="84" spans="116:125" x14ac:dyDescent="0.15"/>
    <row r="85" spans="116:125" x14ac:dyDescent="0.15"/>
    <row r="86" spans="116:125" x14ac:dyDescent="0.15"/>
    <row r="87" spans="116:125" x14ac:dyDescent="0.15"/>
    <row r="88" spans="116:125" x14ac:dyDescent="0.15">
      <c r="DU88" s="23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34"/>
      <c r="DT94" s="234"/>
      <c r="DU94" s="234"/>
    </row>
    <row r="95" spans="116:125" ht="13.5" customHeight="1" x14ac:dyDescent="0.15">
      <c r="DU95" s="23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34"/>
    </row>
    <row r="102" spans="124:125" ht="13.5" customHeight="1" x14ac:dyDescent="0.15"/>
    <row r="103" spans="124:125" ht="13.5" customHeight="1" x14ac:dyDescent="0.15"/>
    <row r="104" spans="124:125" ht="13.5" customHeight="1" x14ac:dyDescent="0.15">
      <c r="DT104" s="234"/>
      <c r="DU104" s="23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4" t="s">
        <v>557</v>
      </c>
    </row>
    <row r="121" spans="125:125" ht="13.5" hidden="1" customHeight="1" x14ac:dyDescent="0.15">
      <c r="DU121" s="234"/>
    </row>
  </sheetData>
  <sheetProtection algorithmName="SHA-512" hashValue="ByOkh8sd+b2MU5IYfyis94cKpEByGjXeefXaQy6Ox8eejK1j447OqLzOLIixrwvw1LdEIpYEA4eV4oBpAtVipA==" saltValue="aAqMH3H3NRyQk8s7cLj+g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1" zoomScaleNormal="100" zoomScaleSheetLayoutView="55" workbookViewId="0">
      <selection activeCell="AD103" sqref="AD103"/>
    </sheetView>
  </sheetViews>
  <sheetFormatPr defaultColWidth="0" defaultRowHeight="13.5" customHeight="1" zeroHeight="1" x14ac:dyDescent="0.15"/>
  <cols>
    <col min="1" max="125" width="2.5" style="235" customWidth="1"/>
    <col min="126" max="142" width="0" style="234" hidden="1" customWidth="1"/>
    <col min="143" max="16384" width="9" style="234" hidden="1"/>
  </cols>
  <sheetData>
    <row r="1" spans="1:125" ht="13.5" customHeight="1" x14ac:dyDescent="0.15">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row>
    <row r="2" spans="1:125" x14ac:dyDescent="0.15">
      <c r="B2" s="234"/>
      <c r="T2" s="234"/>
    </row>
    <row r="3" spans="1:125" x14ac:dyDescent="0.15">
      <c r="C3" s="234"/>
      <c r="D3" s="234"/>
      <c r="E3" s="234"/>
      <c r="F3" s="234"/>
      <c r="G3" s="234"/>
      <c r="H3" s="234"/>
      <c r="I3" s="234"/>
      <c r="J3" s="234"/>
      <c r="K3" s="234"/>
      <c r="L3" s="234"/>
      <c r="M3" s="234"/>
      <c r="N3" s="234"/>
      <c r="O3" s="234"/>
      <c r="P3" s="234"/>
      <c r="Q3" s="234"/>
      <c r="R3" s="234"/>
      <c r="S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34"/>
      <c r="G33" s="234"/>
      <c r="I33" s="234"/>
    </row>
    <row r="34" spans="2:125" x14ac:dyDescent="0.15">
      <c r="C34" s="234"/>
      <c r="P34" s="234"/>
      <c r="R34" s="234"/>
      <c r="U34" s="234"/>
    </row>
    <row r="35" spans="2:125" x14ac:dyDescent="0.15">
      <c r="D35" s="234"/>
      <c r="E35" s="234"/>
      <c r="T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row>
    <row r="36" spans="2:125" x14ac:dyDescent="0.15">
      <c r="F36" s="234"/>
      <c r="H36" s="234"/>
      <c r="J36" s="234"/>
      <c r="K36" s="234"/>
      <c r="L36" s="234"/>
      <c r="M36" s="234"/>
      <c r="N36" s="234"/>
      <c r="O36" s="234"/>
      <c r="Q36" s="234"/>
      <c r="S36" s="234"/>
      <c r="V36" s="234"/>
    </row>
    <row r="37" spans="2:125" x14ac:dyDescent="0.15"/>
    <row r="38" spans="2:125" x14ac:dyDescent="0.15"/>
    <row r="39" spans="2:125" x14ac:dyDescent="0.15"/>
    <row r="40" spans="2:125" x14ac:dyDescent="0.15">
      <c r="U40" s="234"/>
    </row>
    <row r="41" spans="2:125" x14ac:dyDescent="0.15">
      <c r="R41" s="234"/>
    </row>
    <row r="42" spans="2:125" x14ac:dyDescent="0.15">
      <c r="T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row>
    <row r="43" spans="2:125" x14ac:dyDescent="0.15">
      <c r="Q43" s="234"/>
      <c r="S43" s="234"/>
      <c r="V43" s="23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5" t="s">
        <v>558</v>
      </c>
    </row>
  </sheetData>
  <sheetProtection algorithmName="SHA-512" hashValue="WNcD2lN1K5HrOMUd0ADWoqNdWMK/BZgiDsl4BQevHTMdiK2w3JELiExpqtHLSnSiTS69YHkWp0lPtapcuj1gmA==" saltValue="Lt+lnWL3JSBTKNvbD6yCd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23" t="s">
        <v>3</v>
      </c>
      <c r="D47" s="1123"/>
      <c r="E47" s="1124"/>
      <c r="F47" s="11">
        <v>24.02</v>
      </c>
      <c r="G47" s="12">
        <v>23.13</v>
      </c>
      <c r="H47" s="12">
        <v>25.81</v>
      </c>
      <c r="I47" s="12">
        <v>26.83</v>
      </c>
      <c r="J47" s="13">
        <v>25.63</v>
      </c>
    </row>
    <row r="48" spans="2:10" ht="57.75" customHeight="1" x14ac:dyDescent="0.15">
      <c r="B48" s="14"/>
      <c r="C48" s="1125" t="s">
        <v>4</v>
      </c>
      <c r="D48" s="1125"/>
      <c r="E48" s="1126"/>
      <c r="F48" s="15">
        <v>5.83</v>
      </c>
      <c r="G48" s="16">
        <v>6.56</v>
      </c>
      <c r="H48" s="16">
        <v>5.73</v>
      </c>
      <c r="I48" s="16">
        <v>7.98</v>
      </c>
      <c r="J48" s="17">
        <v>9.0500000000000007</v>
      </c>
    </row>
    <row r="49" spans="2:10" ht="57.75" customHeight="1" thickBot="1" x14ac:dyDescent="0.2">
      <c r="B49" s="18"/>
      <c r="C49" s="1127" t="s">
        <v>5</v>
      </c>
      <c r="D49" s="1127"/>
      <c r="E49" s="1128"/>
      <c r="F49" s="19" t="s">
        <v>564</v>
      </c>
      <c r="G49" s="20">
        <v>1.42</v>
      </c>
      <c r="H49" s="20">
        <v>1.76</v>
      </c>
      <c r="I49" s="20">
        <v>2.12</v>
      </c>
      <c r="J49" s="21">
        <v>4.53</v>
      </c>
    </row>
    <row r="50" spans="2:10" x14ac:dyDescent="0.15"/>
  </sheetData>
  <sheetProtection algorithmName="SHA-512" hashValue="kt5VI+PSLjdgE6grpLZ+PunLEt+LGl/2Xx6RmuutbNEQee37LeuTKmxKk0RgOr27C9Imaosnd7ffGhpHKVXSQw==" saltValue="14Y2k8nKXCiNPgavNlgB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2023-03-24T02:31:01Z</cp:lastPrinted>
  <dcterms:created xsi:type="dcterms:W3CDTF">2023-02-20T06:13:49Z</dcterms:created>
  <dcterms:modified xsi:type="dcterms:W3CDTF">2023-10-16T07:52:27Z</dcterms:modified>
  <cp:category/>
</cp:coreProperties>
</file>