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原田_財政課\原田_財政課（R4～）\02　公会計\01　地方公会計関係綴\R5\01　照会\20231012令和３年度財政状況資料集の作成について（2回目・地方公会計関係）\03　様式作成\02　1回目の回答と結合\02　結合\"/>
    </mc:Choice>
  </mc:AlternateContent>
  <bookViews>
    <workbookView xWindow="0" yWindow="0" windowWidth="19200" windowHeight="1099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19" r:id="rId15"/>
    <sheet name="施設類型別ストック情報分析表②" sheetId="18"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BW34" i="10"/>
  <c r="BE34" i="10"/>
  <c r="AM34" i="10"/>
  <c r="U34" i="10"/>
  <c r="C34" i="10"/>
  <c r="BW35" i="10"/>
  <c r="BW36" i="10"/>
  <c r="BW37" i="10"/>
  <c r="BW38" i="10"/>
  <c r="BW39" i="10"/>
  <c r="BW40" i="10"/>
  <c r="BW41" i="10"/>
  <c r="BW42" i="10"/>
  <c r="BW43"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c r="CO35" i="10"/>
  <c r="CO36" i="10"/>
</calcChain>
</file>

<file path=xl/sharedStrings.xml><?xml version="1.0" encoding="utf-8"?>
<sst xmlns="http://schemas.openxmlformats.org/spreadsheetml/2006/main" count="1192" uniqueCount="613">
  <si>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</si>
  <si>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</si>
  <si>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</si>
  <si>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</si>
  <si>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</si>
  <si>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</si>
  <si>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</si>
  <si>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</si>
  <si>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</si>
  <si>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</si>
  <si>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</si>
  <si>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</si>
  <si>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</si>
  <si>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</si>
  <si>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</si>
  <si>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</si>
  <si>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</si>
  <si>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</si>
  <si>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</si>
  <si>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</si>
  <si>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</si>
  <si>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</si>
  <si>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</si>
  <si>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</si>
  <si>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</si>
  <si>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</si>
  <si>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</si>
  <si>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</si>
  <si>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</si>
  <si>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</si>
  <si>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</si>
  <si>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</si>
  <si>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</si>
  <si>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</si>
  <si>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</si>
  <si>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</si>
  <si>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</si>
  <si>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</si>
  <si>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</si>
  <si>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</si>
  <si>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</si>
  <si>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</si>
  <si>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</si>
  <si>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</si>
  <si>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</si>
  <si>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</si>
  <si>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</si>
  <si>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</si>
  <si>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</si>
  <si>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</si>
  <si>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</si>
  <si>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</si>
  <si>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</si>
  <si>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</si>
  <si>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</si>
  <si>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</si>
  <si>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</si>
  <si>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</si>
  <si>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</si>
  <si>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</si>
  <si>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</si>
  <si>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</si>
  <si>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</si>
  <si>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</si>
  <si>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</si>
  <si>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</si>
  <si>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</si>
  <si>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</si>
  <si>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</si>
  <si>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</si>
  <si>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</si>
  <si>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</si>
  <si>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</si>
  <si>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</si>
  <si>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</si>
  <si>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</si>
  <si>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</si>
  <si>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</si>
  <si>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</si>
  <si>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</si>
  <si>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</si>
  <si>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</si>
  <si>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</si>
  <si>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</si>
  <si>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</si>
  <si>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</si>
  <si>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</si>
  <si>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</si>
  <si>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</si>
  <si>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</si>
  <si>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</si>
  <si>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</si>
  <si>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</si>
  <si>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</si>
  <si>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</si>
  <si>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</si>
  <si>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</si>
  <si>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</si>
  <si>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淡路市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</si>
  <si>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</si>
  <si>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</si>
  <si>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</si>
  <si>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</si>
  <si>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</si>
  <si>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</si>
  <si>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</si>
  <si>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</si>
  <si>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</si>
  <si>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</si>
  <si>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</si>
  <si>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</si>
  <si>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</si>
  <si>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</si>
  <si>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</si>
  <si>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</si>
  <si>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</si>
  <si>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</si>
  <si>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</si>
  <si>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</si>
  <si>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</si>
  <si>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</si>
  <si>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</si>
  <si>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</si>
  <si>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</si>
  <si>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</si>
  <si>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</si>
  <si>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</si>
  <si>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</si>
  <si>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</si>
  <si>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</si>
  <si>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</si>
  <si>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</si>
  <si>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</si>
  <si>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</si>
  <si>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</si>
  <si>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</si>
  <si>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</si>
  <si>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</si>
  <si>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</si>
  <si>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</si>
  <si>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</si>
  <si>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</si>
  <si>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</si>
  <si>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</si>
  <si>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</si>
  <si>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</si>
  <si>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</si>
  <si>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</si>
  <si>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</si>
  <si>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</si>
  <si>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</si>
  <si>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</si>
  <si>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</si>
  <si>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</si>
  <si>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</si>
  <si>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</si>
  <si>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</si>
  <si>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</si>
  <si>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</si>
  <si>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</si>
  <si>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</si>
  <si>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</si>
  <si>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</si>
  <si>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</si>
  <si>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</si>
  <si>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</si>
  <si>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</si>
  <si>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</si>
  <si>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</si>
  <si>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</si>
  <si>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</si>
  <si>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</si>
  <si>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</si>
  <si>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</si>
  <si>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</si>
  <si>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</si>
  <si>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</si>
  <si>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</si>
  <si>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</si>
  <si>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</si>
  <si>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</si>
  <si>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</si>
  <si>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</si>
  <si>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</si>
  <si>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</si>
  <si>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</si>
  <si>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</si>
  <si>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</si>
  <si>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</si>
  <si>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</si>
  <si>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</si>
  <si>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</si>
  <si>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</si>
  <si>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</si>
  <si>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</si>
  <si>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</si>
  <si>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</si>
  <si>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</si>
  <si>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</si>
  <si>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</si>
  <si>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</si>
  <si>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</si>
  <si>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</si>
  <si>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</si>
  <si>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</si>
  <si>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</si>
  <si>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</si>
  <si>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</si>
  <si>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</si>
  <si>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</si>
  <si>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</si>
  <si>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</si>
  <si>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</si>
  <si>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</si>
  <si>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</si>
  <si>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</si>
  <si>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</si>
  <si>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</si>
  <si>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</si>
  <si>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</si>
  <si>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</si>
  <si>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兵庫県淡路市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</si>
  <si>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</si>
  <si>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</si>
  <si>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</si>
  <si>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</si>
  <si>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</si>
  <si>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</si>
  <si>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</si>
  <si>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</si>
  <si>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</si>
  <si>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</si>
  <si>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</si>
  <si>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</si>
  <si>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</si>
  <si>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</si>
  <si>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</si>
  <si>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</si>
  <si>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</si>
  <si>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</si>
  <si>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</si>
  <si>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</si>
  <si>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</si>
  <si>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</si>
  <si>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</si>
  <si>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</si>
  <si>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</si>
  <si>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</si>
  <si>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</si>
  <si>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</si>
  <si>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</si>
  <si>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</si>
  <si>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</si>
  <si>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</si>
  <si>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</si>
  <si>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</si>
  <si>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</si>
  <si>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</si>
  <si>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</si>
  <si>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</si>
  <si>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</si>
  <si>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</si>
  <si>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</si>
  <si>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</si>
  <si>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</si>
  <si>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</si>
  <si>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</si>
  <si>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</si>
  <si>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</si>
  <si>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</si>
  <si>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</si>
  <si>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</si>
  <si>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</si>
  <si>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</si>
  <si>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</si>
  <si>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</si>
  <si>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</si>
  <si>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</si>
  <si>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</si>
  <si>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</si>
  <si>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</si>
  <si>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</si>
  <si>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</si>
  <si>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</si>
  <si>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</si>
  <si>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</si>
  <si>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</si>
  <si>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</si>
  <si>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</si>
  <si>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</si>
  <si>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</si>
  <si>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</si>
  <si>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</si>
  <si>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</si>
  <si>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</si>
  <si>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</si>
  <si>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</si>
  <si>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</si>
  <si>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</si>
  <si>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</si>
  <si>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</si>
  <si>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</si>
  <si>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</si>
  <si>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</si>
  <si>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</si>
  <si>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</si>
  <si>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</si>
  <si>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</si>
  <si>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</si>
  <si>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</si>
  <si>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</si>
  <si>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</si>
  <si>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</si>
  <si>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</si>
  <si>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</si>
  <si>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</si>
  <si>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</si>
  <si>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</si>
  <si>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</si>
  <si>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</si>
  <si>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</si>
  <si>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</si>
  <si>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</si>
  <si>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</si>
  <si>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</si>
  <si>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</si>
  <si>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</si>
  <si>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</si>
  <si>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</si>
  <si>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</si>
  <si>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</si>
  <si>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</si>
  <si>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</si>
  <si>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</si>
  <si>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</si>
  <si>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</si>
  <si>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</si>
  <si>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</si>
  <si>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</si>
  <si>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</si>
  <si>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</si>
  <si>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</si>
  <si>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</si>
  <si>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</si>
  <si>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</si>
  <si>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</si>
  <si>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と畜場</t>
    <phoneticPr fontId="5"/>
  </si>
  <si>
    <t>被保険者数(人)</t>
  </si>
  <si>
    <t>　積立金</t>
    <phoneticPr fontId="5"/>
  </si>
  <si>
    <t>地方債</t>
  </si>
  <si>
    <t>観光施設</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</si>
  <si>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</si>
  <si>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</si>
  <si>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</si>
  <si>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</si>
  <si>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</si>
  <si>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</si>
  <si>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</si>
  <si>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</si>
  <si>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</si>
  <si>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</si>
  <si>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</si>
  <si>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</si>
  <si>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</si>
  <si>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</si>
  <si>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</si>
  <si>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</si>
  <si>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</si>
  <si>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</si>
  <si>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</si>
  <si>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</si>
  <si>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</si>
  <si>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</si>
  <si>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</si>
  <si>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</si>
  <si>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</si>
  <si>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兵庫県淡路市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</si>
  <si>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</si>
  <si>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</si>
  <si>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</si>
  <si>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</si>
  <si>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</si>
  <si>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</si>
  <si>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</si>
  <si>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</si>
  <si>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</si>
  <si>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</si>
  <si>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</si>
  <si>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</si>
  <si>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</si>
  <si>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</si>
  <si>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</si>
  <si>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</si>
  <si>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</si>
  <si>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</si>
  <si>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</si>
  <si>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</si>
  <si>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</si>
  <si>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</si>
  <si>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</si>
  <si>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</si>
  <si>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</si>
  <si>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</si>
  <si>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</si>
  <si>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</si>
  <si>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</si>
  <si>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</si>
  <si>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</si>
  <si>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</si>
  <si>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</si>
  <si>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</si>
  <si>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</si>
  <si>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介護保険特別会計（保険事業勘定）</t>
    <phoneticPr fontId="5"/>
  </si>
  <si>
    <t>介護保険特別会計（サービス事業勘定）</t>
    <phoneticPr fontId="5"/>
  </si>
  <si>
    <t>後期高齢者医療特別会計</t>
    <phoneticPr fontId="5"/>
  </si>
  <si>
    <t>下水道事業会計</t>
    <phoneticPr fontId="5"/>
  </si>
  <si>
    <t>法適用企業</t>
    <phoneticPr fontId="5"/>
  </si>
  <si>
    <t>産地直売所事業特別会計</t>
    <phoneticPr fontId="5"/>
  </si>
  <si>
    <t>法非適用企業</t>
    <phoneticPr fontId="5"/>
  </si>
  <si>
    <t>温泉事業特別会計</t>
    <phoneticPr fontId="5"/>
  </si>
  <si>
    <t>法非適用企業</t>
    <phoneticPr fontId="5"/>
  </si>
  <si>
    <t>津名港ターミナル事業特別会計</t>
    <phoneticPr fontId="5"/>
  </si>
  <si>
    <t>-</t>
    <phoneticPr fontId="5"/>
  </si>
  <si>
    <t>住宅用地造成事業等特別会計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</si>
  <si>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</si>
  <si>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</si>
  <si>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</si>
  <si>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</si>
  <si>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</si>
  <si>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</si>
  <si>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</si>
  <si>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</si>
  <si>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</si>
  <si>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</si>
  <si>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</si>
  <si>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</si>
  <si>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</si>
  <si>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</si>
  <si>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</si>
  <si>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</si>
  <si>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</si>
  <si>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</si>
  <si>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</si>
  <si>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</si>
  <si>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</si>
  <si>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</si>
  <si>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</si>
  <si>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</si>
  <si>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</si>
  <si>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</si>
  <si>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</si>
  <si>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</si>
  <si>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</si>
  <si>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</si>
  <si>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</si>
  <si>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</si>
  <si>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</si>
  <si>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</si>
  <si>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</si>
  <si>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</si>
  <si>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</si>
  <si>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</si>
  <si>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</si>
  <si>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</si>
  <si>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</si>
  <si>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</si>
  <si>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</si>
  <si>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</si>
  <si>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</si>
  <si>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</si>
  <si>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</si>
  <si>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</si>
  <si>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</si>
  <si>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</si>
  <si>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</si>
  <si>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</si>
  <si>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</si>
  <si>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</si>
  <si>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</si>
  <si>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</si>
  <si>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</si>
  <si>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</si>
  <si>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</si>
  <si>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</si>
  <si>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</si>
  <si>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</si>
  <si>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</si>
  <si>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</si>
  <si>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</si>
  <si>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</si>
  <si>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</si>
  <si>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</si>
  <si>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</si>
  <si>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</si>
  <si>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</si>
  <si>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</si>
  <si>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</si>
  <si>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</si>
  <si>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</si>
  <si>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</si>
  <si>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</si>
  <si>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</si>
  <si>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</si>
  <si>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</si>
  <si>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</si>
  <si>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</si>
  <si>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</si>
  <si>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</si>
  <si>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</si>
  <si>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</si>
  <si>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</si>
  <si>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</si>
  <si>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</si>
  <si>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</si>
  <si>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</si>
  <si>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</si>
  <si>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</si>
  <si>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</si>
  <si>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</si>
  <si>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</si>
  <si>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</si>
  <si>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</si>
  <si>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</si>
  <si>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</si>
  <si>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</si>
  <si>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</si>
  <si>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</si>
  <si>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</si>
  <si>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</si>
  <si>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</si>
  <si>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</si>
  <si>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</si>
  <si>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</si>
  <si>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</si>
  <si>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</si>
  <si>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</si>
  <si>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</si>
  <si>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</si>
  <si>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</si>
  <si>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</si>
  <si>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</si>
  <si>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</si>
  <si>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</si>
  <si>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</si>
  <si>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</si>
  <si>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</si>
  <si>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</si>
  <si>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</si>
  <si>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</si>
  <si>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</si>
  <si>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</si>
  <si>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</si>
  <si>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</si>
  <si>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</si>
  <si>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</si>
  <si>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</si>
  <si>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</si>
  <si>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</si>
  <si>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</si>
  <si>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</si>
  <si>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</si>
  <si>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</si>
  <si>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</si>
  <si>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</si>
  <si>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</si>
  <si>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</si>
  <si>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介護保険特別会計（保険事業勘定）</t>
  </si>
  <si>
    <t>下水道事業会計</t>
  </si>
  <si>
    <t>後期高齢者医療特別会計</t>
  </si>
  <si>
    <t>国民健康保険特別会計（事業勘定）</t>
  </si>
  <si>
    <t>産地直売所事業特別会計</t>
  </si>
  <si>
    <t>住宅用地造成事業等特別会計</t>
  </si>
  <si>
    <t>温泉事業特別会計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</si>
  <si>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</si>
  <si>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</si>
  <si>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</si>
  <si>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</si>
  <si>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</si>
  <si>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</si>
  <si>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</si>
  <si>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</si>
  <si>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公共施設整備等基金</t>
    <phoneticPr fontId="5"/>
  </si>
  <si>
    <t>地域振興基金</t>
    <phoneticPr fontId="5"/>
  </si>
  <si>
    <t>夢と未来へのふるさと基金</t>
    <phoneticPr fontId="5"/>
  </si>
  <si>
    <t>地域福祉基金</t>
    <phoneticPr fontId="5"/>
  </si>
  <si>
    <t>過疎地域持続的発展基金（旧過疎地域自立促進基金）</t>
    <rPh sb="12" eb="13">
      <t>キュウ</t>
    </rPh>
    <rPh sb="13" eb="17">
      <t>カソチイキ</t>
    </rPh>
    <rPh sb="17" eb="19">
      <t>ジリツ</t>
    </rPh>
    <rPh sb="19" eb="21">
      <t>ソクシン</t>
    </rPh>
    <rPh sb="21" eb="23">
      <t>キキン</t>
    </rPh>
    <phoneticPr fontId="5"/>
  </si>
  <si>
    <t>-</t>
    <phoneticPr fontId="2"/>
  </si>
  <si>
    <t>-</t>
    <phoneticPr fontId="2"/>
  </si>
  <si>
    <t>キャトルセゾン松帆</t>
    <rPh sb="7" eb="9">
      <t>マツホ</t>
    </rPh>
    <phoneticPr fontId="2"/>
  </si>
  <si>
    <t>ほくだん</t>
    <phoneticPr fontId="2"/>
  </si>
  <si>
    <t>淡路島パルシェ</t>
    <rPh sb="0" eb="3">
      <t>アワジシマ</t>
    </rPh>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</si>
  <si>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</si>
  <si>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2"/>
  </si>
  <si>
    <t>兵庫県市町交通災害共済組合</t>
    <rPh sb="0" eb="3">
      <t>ヒョウゴケン</t>
    </rPh>
    <rPh sb="3" eb="5">
      <t>シチョウ</t>
    </rPh>
    <rPh sb="5" eb="7">
      <t>コウツウ</t>
    </rPh>
    <rPh sb="7" eb="9">
      <t>サイガイ</t>
    </rPh>
    <rPh sb="9" eb="11">
      <t>キョウサイ</t>
    </rPh>
    <rPh sb="11" eb="13">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</si>
  <si>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</si>
  <si>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</si>
  <si>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淡路広域行政事務組合（一般会計）</t>
    <rPh sb="0" eb="2">
      <t>アワジ</t>
    </rPh>
    <rPh sb="2" eb="4">
      <t>コウイキ</t>
    </rPh>
    <rPh sb="4" eb="6">
      <t>ギョウセイ</t>
    </rPh>
    <rPh sb="6" eb="8">
      <t>ジム</t>
    </rPh>
    <rPh sb="8" eb="10">
      <t>クミアイ</t>
    </rPh>
    <rPh sb="11" eb="13">
      <t>イッパン</t>
    </rPh>
    <rPh sb="13" eb="15">
      <t>カイケイ</t>
    </rPh>
    <phoneticPr fontId="2"/>
  </si>
  <si>
    <t>淡路広域行政事務組合（淡路ふるさと市町村圏事業特別会計）</t>
    <rPh sb="0" eb="2">
      <t>アワジ</t>
    </rPh>
    <rPh sb="2" eb="4">
      <t>コウイキ</t>
    </rPh>
    <rPh sb="4" eb="6">
      <t>ギョウセイ</t>
    </rPh>
    <rPh sb="6" eb="8">
      <t>ジム</t>
    </rPh>
    <rPh sb="8" eb="10">
      <t>クミアイ</t>
    </rPh>
    <rPh sb="11" eb="13">
      <t>アワジ</t>
    </rPh>
    <rPh sb="17" eb="20">
      <t>シチョウソン</t>
    </rPh>
    <rPh sb="20" eb="21">
      <t>ケン</t>
    </rPh>
    <rPh sb="21" eb="23">
      <t>ジギョウ</t>
    </rPh>
    <rPh sb="23" eb="25">
      <t>トクベツ</t>
    </rPh>
    <rPh sb="25" eb="27">
      <t>カイケイ</t>
    </rPh>
    <phoneticPr fontId="2"/>
  </si>
  <si>
    <t>淡路広域行政事務組合（淡路公平委員会特別会計）</t>
    <rPh sb="0" eb="2">
      <t>アワジ</t>
    </rPh>
    <rPh sb="2" eb="4">
      <t>コウイキ</t>
    </rPh>
    <rPh sb="4" eb="6">
      <t>ギョウセイ</t>
    </rPh>
    <rPh sb="6" eb="8">
      <t>ジム</t>
    </rPh>
    <rPh sb="8" eb="10">
      <t>クミアイ</t>
    </rPh>
    <rPh sb="11" eb="13">
      <t>アワジ</t>
    </rPh>
    <rPh sb="13" eb="15">
      <t>コウヘイ</t>
    </rPh>
    <rPh sb="15" eb="18">
      <t>イインカイ</t>
    </rPh>
    <rPh sb="18" eb="20">
      <t>トクベツ</t>
    </rPh>
    <rPh sb="20" eb="22">
      <t>カイケイ</t>
    </rPh>
    <phoneticPr fontId="2"/>
  </si>
  <si>
    <t>淡路広域行政事務組合（淡路食肉センター事業特別会計）</t>
    <rPh sb="0" eb="2">
      <t>アワジ</t>
    </rPh>
    <rPh sb="2" eb="4">
      <t>コウイキ</t>
    </rPh>
    <rPh sb="4" eb="6">
      <t>ギョウセイ</t>
    </rPh>
    <rPh sb="6" eb="8">
      <t>ジム</t>
    </rPh>
    <rPh sb="8" eb="10">
      <t>クミアイ</t>
    </rPh>
    <rPh sb="11" eb="13">
      <t>アワジ</t>
    </rPh>
    <rPh sb="13" eb="15">
      <t>ショクニク</t>
    </rPh>
    <rPh sb="19" eb="21">
      <t>ジギョウ</t>
    </rPh>
    <rPh sb="21" eb="23">
      <t>トクベツ</t>
    </rPh>
    <rPh sb="23" eb="25">
      <t>カイケイ</t>
    </rPh>
    <phoneticPr fontId="2"/>
  </si>
  <si>
    <t>淡路広域消防事務組合</t>
    <rPh sb="0" eb="2">
      <t>アワジ</t>
    </rPh>
    <rPh sb="2" eb="4">
      <t>コウイキ</t>
    </rPh>
    <rPh sb="4" eb="6">
      <t>ショウボウ</t>
    </rPh>
    <rPh sb="6" eb="8">
      <t>ジム</t>
    </rPh>
    <rPh sb="8" eb="10">
      <t>クミアイ</t>
    </rPh>
    <phoneticPr fontId="2"/>
  </si>
  <si>
    <t>淡路広域水道企業団</t>
    <rPh sb="0" eb="2">
      <t>アワジ</t>
    </rPh>
    <rPh sb="2" eb="4">
      <t>コウイキ</t>
    </rPh>
    <rPh sb="4" eb="6">
      <t>スイドウ</t>
    </rPh>
    <rPh sb="6" eb="8">
      <t>キギョウ</t>
    </rPh>
    <rPh sb="8" eb="9">
      <t>ダン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</si>
  <si>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</si>
  <si>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</si>
  <si>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</si>
  <si>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</si>
  <si>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</si>
  <si>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本市において、「阪神・淡路大震災からの創造的復興」や「効率の悪い地形に対する上下水道等のインフラ整備」に対し、その財源として多額の地方債を発行したことが大きな要因となり、将来負担比率及び実質公債費比率ともに類似団体内平均値を大きく上回っている。地方債の発行抑制、繰上償還等により、近年、改善傾向にはあるものの、依然として高い比率であることに加えて、普通交付税において、令和3年度以降は完全一本算定となり、両比率に与える影響が懸念されるため、引き続き、地方債の抑制等により比率の改善と財政の健全化に努め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</si>
  <si>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</si>
  <si>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</si>
  <si>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</si>
  <si>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有形固定資産減価償却率は、類似団体と比較して非常に高い数値となっている。要因としては、「阪神・淡路大震災からの創造的復興」や「効率の悪い地形に対する上下水道等のインフラ整備」に対し、その財源として多額の地方債を発行したことが大きな要因となっている。また、公共施設の大半は、1970年代に整備した施設が多いので、公共施設の修繕、更新等の財政需要の増大が懸念されるため、公共施設等総合管理計画に基づき、長寿命化計画の策定により、計画的な維持修繕に努め、修繕経費の平準化、施設の廃止統合等を進めて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</si>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</sst>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8BBA-4AE9-811E-C80D268CD0E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81881</c:v>
                </c:pt>
                <c:pt idx="1">
                  <c:v>52302</c:v>
                </c:pt>
                <c:pt idx="2">
                  <c:v>84052</c:v>
                </c:pt>
                <c:pt idx="3">
                  <c:v>84510</c:v>
                </c:pt>
                <c:pt idx="4">
                  <c:v>80271</c:v>
                </c:pt>
              </c:numCache>
            </c:numRef>
          </c:val>
          <c:smooth val="0"/>
          <c:extLst>
            <c:ext xmlns:c16="http://schemas.microsoft.com/office/drawing/2014/chart" uri="{C3380CC4-5D6E-409C-BE32-E72D297353CC}">
              <c16:uniqueId val="{00000001-8BBA-4AE9-811E-C80D268CD0E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2.34</c:v>
                </c:pt>
                <c:pt idx="1">
                  <c:v>0.6</c:v>
                </c:pt>
                <c:pt idx="2">
                  <c:v>1.36</c:v>
                </c:pt>
                <c:pt idx="3">
                  <c:v>1.3</c:v>
                </c:pt>
                <c:pt idx="4">
                  <c:v>5.14</c:v>
                </c:pt>
              </c:numCache>
            </c:numRef>
          </c:val>
          <c:extLst>
            <c:ext xmlns:c16="http://schemas.microsoft.com/office/drawing/2014/chart" uri="{C3380CC4-5D6E-409C-BE32-E72D297353CC}">
              <c16:uniqueId val="{00000000-4AC5-4CED-B01A-68008A6FB3A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15.34</c:v>
                </c:pt>
                <c:pt idx="1">
                  <c:v>16.82</c:v>
                </c:pt>
                <c:pt idx="2">
                  <c:v>17.66</c:v>
                </c:pt>
                <c:pt idx="3">
                  <c:v>17.03</c:v>
                </c:pt>
                <c:pt idx="4">
                  <c:v>17.04</c:v>
                </c:pt>
              </c:numCache>
            </c:numRef>
          </c:val>
          <c:extLst>
            <c:ext xmlns:c16="http://schemas.microsoft.com/office/drawing/2014/chart" uri="{C3380CC4-5D6E-409C-BE32-E72D297353CC}">
              <c16:uniqueId val="{00000001-4AC5-4CED-B01A-68008A6FB3A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6.8</c:v>
                </c:pt>
                <c:pt idx="1">
                  <c:v>6.93</c:v>
                </c:pt>
                <c:pt idx="2">
                  <c:v>4.13</c:v>
                </c:pt>
                <c:pt idx="3">
                  <c:v>3.25</c:v>
                </c:pt>
                <c:pt idx="4">
                  <c:v>4.55</c:v>
                </c:pt>
              </c:numCache>
            </c:numRef>
          </c:val>
          <c:smooth val="0"/>
          <c:extLst>
            <c:ext xmlns:c16="http://schemas.microsoft.com/office/drawing/2014/chart" uri="{C3380CC4-5D6E-409C-BE32-E72D297353CC}">
              <c16:uniqueId val="{00000002-4AC5-4CED-B01A-68008A6FB3A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1.19</c:v>
                </c:pt>
                <c:pt idx="4">
                  <c:v>#N/A</c:v>
                </c:pt>
                <c:pt idx="5">
                  <c:v>0</c:v>
                </c:pt>
                <c:pt idx="6">
                  <c:v>#N/A</c:v>
                </c:pt>
                <c:pt idx="7">
                  <c:v>0</c:v>
                </c:pt>
                <c:pt idx="8">
                  <c:v>#N/A</c:v>
                </c:pt>
                <c:pt idx="9">
                  <c:v>0</c:v>
                </c:pt>
              </c:numCache>
            </c:numRef>
          </c:val>
          <c:extLst>
            <c:ext xmlns:c16="http://schemas.microsoft.com/office/drawing/2014/chart" uri="{C3380CC4-5D6E-409C-BE32-E72D297353CC}">
              <c16:uniqueId val="{00000000-A538-461F-9A57-BCAF881C669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538-461F-9A57-BCAF881C6699}"/>
            </c:ext>
          </c:extLst>
        </c:ser>
        <c:ser>
          <c:idx val="2"/>
          <c:order val="2"/>
          <c:tx>
            <c:strRef>
              <c:f>データシート!$A$29</c:f>
              <c:strCache>
                <c:ptCount val="1"/>
                <c:pt idx="0">
                  <c:v>温泉事業特別会計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538-461F-9A57-BCAF881C6699}"/>
            </c:ext>
          </c:extLst>
        </c:ser>
        <c:ser>
          <c:idx val="3"/>
          <c:order val="3"/>
          <c:tx>
            <c:strRef>
              <c:f>データシート!$A$30</c:f>
              <c:strCache>
                <c:ptCount val="1"/>
                <c:pt idx="0">
                  <c:v>住宅用地造成事業等特別会計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0.04</c:v>
                </c:pt>
                <c:pt idx="2">
                  <c:v>#N/A</c:v>
                </c:pt>
                <c:pt idx="3">
                  <c:v>0.13</c:v>
                </c:pt>
                <c:pt idx="4">
                  <c:v>#N/A</c:v>
                </c:pt>
                <c:pt idx="5">
                  <c:v>0.03</c:v>
                </c:pt>
                <c:pt idx="6">
                  <c:v>#N/A</c:v>
                </c:pt>
                <c:pt idx="7">
                  <c:v>0.02</c:v>
                </c:pt>
                <c:pt idx="8">
                  <c:v>#N/A</c:v>
                </c:pt>
                <c:pt idx="9">
                  <c:v>0.01</c:v>
                </c:pt>
              </c:numCache>
            </c:numRef>
          </c:val>
          <c:extLst>
            <c:ext xmlns:c16="http://schemas.microsoft.com/office/drawing/2014/chart" uri="{C3380CC4-5D6E-409C-BE32-E72D297353CC}">
              <c16:uniqueId val="{00000003-A538-461F-9A57-BCAF881C6699}"/>
            </c:ext>
          </c:extLst>
        </c:ser>
        <c:ser>
          <c:idx val="4"/>
          <c:order val="4"/>
          <c:tx>
            <c:strRef>
              <c:f>データシート!$A$31</c:f>
              <c:strCache>
                <c:ptCount val="1"/>
                <c:pt idx="0">
                  <c:v>産地直売所事業特別会計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0.02</c:v>
                </c:pt>
                <c:pt idx="4">
                  <c:v>#N/A</c:v>
                </c:pt>
                <c:pt idx="5">
                  <c:v>0.03</c:v>
                </c:pt>
                <c:pt idx="6">
                  <c:v>#N/A</c:v>
                </c:pt>
                <c:pt idx="7">
                  <c:v>0.03</c:v>
                </c:pt>
                <c:pt idx="8">
                  <c:v>#N/A</c:v>
                </c:pt>
                <c:pt idx="9">
                  <c:v>0.02</c:v>
                </c:pt>
              </c:numCache>
            </c:numRef>
          </c:val>
          <c:extLst>
            <c:ext xmlns:c16="http://schemas.microsoft.com/office/drawing/2014/chart" uri="{C3380CC4-5D6E-409C-BE32-E72D297353CC}">
              <c16:uniqueId val="{00000004-A538-461F-9A57-BCAF881C6699}"/>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1.18</c:v>
                </c:pt>
                <c:pt idx="2">
                  <c:v>#N/A</c:v>
                </c:pt>
                <c:pt idx="3">
                  <c:v>0.37</c:v>
                </c:pt>
                <c:pt idx="4">
                  <c:v>#N/A</c:v>
                </c:pt>
                <c:pt idx="5">
                  <c:v>0.17</c:v>
                </c:pt>
                <c:pt idx="6">
                  <c:v>#N/A</c:v>
                </c:pt>
                <c:pt idx="7">
                  <c:v>0</c:v>
                </c:pt>
                <c:pt idx="8">
                  <c:v>#N/A</c:v>
                </c:pt>
                <c:pt idx="9">
                  <c:v>0.12</c:v>
                </c:pt>
              </c:numCache>
            </c:numRef>
          </c:val>
          <c:extLst>
            <c:ext xmlns:c16="http://schemas.microsoft.com/office/drawing/2014/chart" uri="{C3380CC4-5D6E-409C-BE32-E72D297353CC}">
              <c16:uniqueId val="{00000005-A538-461F-9A57-BCAF881C6699}"/>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c:v>
                </c:pt>
                <c:pt idx="2">
                  <c:v>#N/A</c:v>
                </c:pt>
                <c:pt idx="3">
                  <c:v>0.13</c:v>
                </c:pt>
                <c:pt idx="4">
                  <c:v>#N/A</c:v>
                </c:pt>
                <c:pt idx="5">
                  <c:v>0.14000000000000001</c:v>
                </c:pt>
                <c:pt idx="6">
                  <c:v>#N/A</c:v>
                </c:pt>
                <c:pt idx="7">
                  <c:v>0.14000000000000001</c:v>
                </c:pt>
                <c:pt idx="8">
                  <c:v>#N/A</c:v>
                </c:pt>
                <c:pt idx="9">
                  <c:v>0.15</c:v>
                </c:pt>
              </c:numCache>
            </c:numRef>
          </c:val>
          <c:extLst>
            <c:ext xmlns:c16="http://schemas.microsoft.com/office/drawing/2014/chart" uri="{C3380CC4-5D6E-409C-BE32-E72D297353CC}">
              <c16:uniqueId val="{00000006-A538-461F-9A57-BCAF881C669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#N/A</c:v>
                </c:pt>
                <c:pt idx="5">
                  <c:v>0.24</c:v>
                </c:pt>
                <c:pt idx="6">
                  <c:v>#N/A</c:v>
                </c:pt>
                <c:pt idx="7">
                  <c:v>0.6</c:v>
                </c:pt>
                <c:pt idx="8">
                  <c:v>#N/A</c:v>
                </c:pt>
                <c:pt idx="9">
                  <c:v>0.62</c:v>
                </c:pt>
              </c:numCache>
            </c:numRef>
          </c:val>
          <c:extLst>
            <c:ext xmlns:c16="http://schemas.microsoft.com/office/drawing/2014/chart" uri="{C3380CC4-5D6E-409C-BE32-E72D297353CC}">
              <c16:uniqueId val="{00000007-A538-461F-9A57-BCAF881C6699}"/>
            </c:ext>
          </c:extLst>
        </c:ser>
        <c:ser>
          <c:idx val="8"/>
          <c:order val="8"/>
          <c:tx>
            <c:strRef>
              <c:f>データシート!$A$35</c:f>
              <c:strCache>
                <c:ptCount val="1"/>
                <c:pt idx="0">
                  <c:v>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0.36</c:v>
                </c:pt>
                <c:pt idx="2">
                  <c:v>#N/A</c:v>
                </c:pt>
                <c:pt idx="3">
                  <c:v>0.7</c:v>
                </c:pt>
                <c:pt idx="4">
                  <c:v>#N/A</c:v>
                </c:pt>
                <c:pt idx="5">
                  <c:v>1.25</c:v>
                </c:pt>
                <c:pt idx="6">
                  <c:v>#N/A</c:v>
                </c:pt>
                <c:pt idx="7">
                  <c:v>0.81</c:v>
                </c:pt>
                <c:pt idx="8">
                  <c:v>#N/A</c:v>
                </c:pt>
                <c:pt idx="9">
                  <c:v>1.25</c:v>
                </c:pt>
              </c:numCache>
            </c:numRef>
          </c:val>
          <c:extLst>
            <c:ext xmlns:c16="http://schemas.microsoft.com/office/drawing/2014/chart" uri="{C3380CC4-5D6E-409C-BE32-E72D297353CC}">
              <c16:uniqueId val="{00000008-A538-461F-9A57-BCAF881C669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2.34</c:v>
                </c:pt>
                <c:pt idx="2">
                  <c:v>#N/A</c:v>
                </c:pt>
                <c:pt idx="3">
                  <c:v>0.59</c:v>
                </c:pt>
                <c:pt idx="4">
                  <c:v>#N/A</c:v>
                </c:pt>
                <c:pt idx="5">
                  <c:v>1.36</c:v>
                </c:pt>
                <c:pt idx="6">
                  <c:v>#N/A</c:v>
                </c:pt>
                <c:pt idx="7">
                  <c:v>1.29</c:v>
                </c:pt>
                <c:pt idx="8">
                  <c:v>#N/A</c:v>
                </c:pt>
                <c:pt idx="9">
                  <c:v>5.14</c:v>
                </c:pt>
              </c:numCache>
            </c:numRef>
          </c:val>
          <c:extLst>
            <c:ext xmlns:c16="http://schemas.microsoft.com/office/drawing/2014/chart" uri="{C3380CC4-5D6E-409C-BE32-E72D297353CC}">
              <c16:uniqueId val="{00000009-A538-461F-9A57-BCAF881C669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4726</c:v>
                </c:pt>
                <c:pt idx="5">
                  <c:v>4562</c:v>
                </c:pt>
                <c:pt idx="8">
                  <c:v>4402</c:v>
                </c:pt>
                <c:pt idx="11">
                  <c:v>4319</c:v>
                </c:pt>
                <c:pt idx="14">
                  <c:v>4408</c:v>
                </c:pt>
              </c:numCache>
            </c:numRef>
          </c:val>
          <c:extLst>
            <c:ext xmlns:c16="http://schemas.microsoft.com/office/drawing/2014/chart" uri="{C3380CC4-5D6E-409C-BE32-E72D297353CC}">
              <c16:uniqueId val="{00000000-EE60-4FD5-ADA5-3BC1CBABD3D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0</c:v>
                </c:pt>
                <c:pt idx="6">
                  <c:v>0</c:v>
                </c:pt>
                <c:pt idx="9">
                  <c:v>0</c:v>
                </c:pt>
                <c:pt idx="12">
                  <c:v>1</c:v>
                </c:pt>
              </c:numCache>
            </c:numRef>
          </c:val>
          <c:extLst>
            <c:ext xmlns:c16="http://schemas.microsoft.com/office/drawing/2014/chart" uri="{C3380CC4-5D6E-409C-BE32-E72D297353CC}">
              <c16:uniqueId val="{00000001-EE60-4FD5-ADA5-3BC1CBABD3D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E60-4FD5-ADA5-3BC1CBABD3D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961</c:v>
                </c:pt>
                <c:pt idx="3">
                  <c:v>968</c:v>
                </c:pt>
                <c:pt idx="6">
                  <c:v>902</c:v>
                </c:pt>
                <c:pt idx="9">
                  <c:v>915</c:v>
                </c:pt>
                <c:pt idx="12">
                  <c:v>828</c:v>
                </c:pt>
              </c:numCache>
            </c:numRef>
          </c:val>
          <c:extLst>
            <c:ext xmlns:c16="http://schemas.microsoft.com/office/drawing/2014/chart" uri="{C3380CC4-5D6E-409C-BE32-E72D297353CC}">
              <c16:uniqueId val="{00000003-EE60-4FD5-ADA5-3BC1CBABD3D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1375</c:v>
                </c:pt>
                <c:pt idx="3">
                  <c:v>1345</c:v>
                </c:pt>
                <c:pt idx="6">
                  <c:v>1225</c:v>
                </c:pt>
                <c:pt idx="9">
                  <c:v>1202</c:v>
                </c:pt>
                <c:pt idx="12">
                  <c:v>1091</c:v>
                </c:pt>
              </c:numCache>
            </c:numRef>
          </c:val>
          <c:extLst>
            <c:ext xmlns:c16="http://schemas.microsoft.com/office/drawing/2014/chart" uri="{C3380CC4-5D6E-409C-BE32-E72D297353CC}">
              <c16:uniqueId val="{00000004-EE60-4FD5-ADA5-3BC1CBABD3D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E60-4FD5-ADA5-3BC1CBABD3D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E60-4FD5-ADA5-3BC1CBABD3D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4231</c:v>
                </c:pt>
                <c:pt idx="3">
                  <c:v>4166</c:v>
                </c:pt>
                <c:pt idx="6">
                  <c:v>4177</c:v>
                </c:pt>
                <c:pt idx="9">
                  <c:v>4148</c:v>
                </c:pt>
                <c:pt idx="12">
                  <c:v>4185</c:v>
                </c:pt>
              </c:numCache>
            </c:numRef>
          </c:val>
          <c:extLst>
            <c:ext xmlns:c16="http://schemas.microsoft.com/office/drawing/2014/chart" uri="{C3380CC4-5D6E-409C-BE32-E72D297353CC}">
              <c16:uniqueId val="{00000007-EE60-4FD5-ADA5-3BC1CBABD3D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1842</c:v>
                </c:pt>
                <c:pt idx="2">
                  <c:v>#N/A</c:v>
                </c:pt>
                <c:pt idx="3">
                  <c:v>#N/A</c:v>
                </c:pt>
                <c:pt idx="4">
                  <c:v>1917</c:v>
                </c:pt>
                <c:pt idx="5">
                  <c:v>#N/A</c:v>
                </c:pt>
                <c:pt idx="6">
                  <c:v>#N/A</c:v>
                </c:pt>
                <c:pt idx="7">
                  <c:v>1902</c:v>
                </c:pt>
                <c:pt idx="8">
                  <c:v>#N/A</c:v>
                </c:pt>
                <c:pt idx="9">
                  <c:v>#N/A</c:v>
                </c:pt>
                <c:pt idx="10">
                  <c:v>1946</c:v>
                </c:pt>
                <c:pt idx="11">
                  <c:v>#N/A</c:v>
                </c:pt>
                <c:pt idx="12">
                  <c:v>#N/A</c:v>
                </c:pt>
                <c:pt idx="13">
                  <c:v>1697</c:v>
                </c:pt>
                <c:pt idx="14">
                  <c:v>#N/A</c:v>
                </c:pt>
              </c:numCache>
            </c:numRef>
          </c:val>
          <c:smooth val="0"/>
          <c:extLst>
            <c:ext xmlns:c16="http://schemas.microsoft.com/office/drawing/2014/chart" uri="{C3380CC4-5D6E-409C-BE32-E72D297353CC}">
              <c16:uniqueId val="{00000008-EE60-4FD5-ADA5-3BC1CBABD3D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42376</c:v>
                </c:pt>
                <c:pt idx="5">
                  <c:v>40609</c:v>
                </c:pt>
                <c:pt idx="8">
                  <c:v>40072</c:v>
                </c:pt>
                <c:pt idx="11">
                  <c:v>39076</c:v>
                </c:pt>
                <c:pt idx="14">
                  <c:v>37496</c:v>
                </c:pt>
              </c:numCache>
            </c:numRef>
          </c:val>
          <c:extLst>
            <c:ext xmlns:c16="http://schemas.microsoft.com/office/drawing/2014/chart" uri="{C3380CC4-5D6E-409C-BE32-E72D297353CC}">
              <c16:uniqueId val="{00000000-FD7B-4443-8677-C5B18747D52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3813</c:v>
                </c:pt>
                <c:pt idx="5">
                  <c:v>3466</c:v>
                </c:pt>
                <c:pt idx="8">
                  <c:v>3073</c:v>
                </c:pt>
                <c:pt idx="11">
                  <c:v>2653</c:v>
                </c:pt>
                <c:pt idx="14">
                  <c:v>2255</c:v>
                </c:pt>
              </c:numCache>
            </c:numRef>
          </c:val>
          <c:extLst>
            <c:ext xmlns:c16="http://schemas.microsoft.com/office/drawing/2014/chart" uri="{C3380CC4-5D6E-409C-BE32-E72D297353CC}">
              <c16:uniqueId val="{00000001-FD7B-4443-8677-C5B18747D52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9356</c:v>
                </c:pt>
                <c:pt idx="5">
                  <c:v>9853</c:v>
                </c:pt>
                <c:pt idx="8">
                  <c:v>9962</c:v>
                </c:pt>
                <c:pt idx="11">
                  <c:v>9955</c:v>
                </c:pt>
                <c:pt idx="14">
                  <c:v>12792</c:v>
                </c:pt>
              </c:numCache>
            </c:numRef>
          </c:val>
          <c:extLst>
            <c:ext xmlns:c16="http://schemas.microsoft.com/office/drawing/2014/chart" uri="{C3380CC4-5D6E-409C-BE32-E72D297353CC}">
              <c16:uniqueId val="{00000002-FD7B-4443-8677-C5B18747D52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D7B-4443-8677-C5B18747D52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D7B-4443-8677-C5B18747D52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D7B-4443-8677-C5B18747D52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5352</c:v>
                </c:pt>
                <c:pt idx="3">
                  <c:v>5061</c:v>
                </c:pt>
                <c:pt idx="6">
                  <c:v>4713</c:v>
                </c:pt>
                <c:pt idx="9">
                  <c:v>4538</c:v>
                </c:pt>
                <c:pt idx="12">
                  <c:v>4301</c:v>
                </c:pt>
              </c:numCache>
            </c:numRef>
          </c:val>
          <c:extLst>
            <c:ext xmlns:c16="http://schemas.microsoft.com/office/drawing/2014/chart" uri="{C3380CC4-5D6E-409C-BE32-E72D297353CC}">
              <c16:uniqueId val="{00000006-FD7B-4443-8677-C5B18747D52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10082</c:v>
                </c:pt>
                <c:pt idx="3">
                  <c:v>9455</c:v>
                </c:pt>
                <c:pt idx="6">
                  <c:v>8930</c:v>
                </c:pt>
                <c:pt idx="9">
                  <c:v>8371</c:v>
                </c:pt>
                <c:pt idx="12">
                  <c:v>7740</c:v>
                </c:pt>
              </c:numCache>
            </c:numRef>
          </c:val>
          <c:extLst>
            <c:ext xmlns:c16="http://schemas.microsoft.com/office/drawing/2014/chart" uri="{C3380CC4-5D6E-409C-BE32-E72D297353CC}">
              <c16:uniqueId val="{00000007-FD7B-4443-8677-C5B18747D52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21581</c:v>
                </c:pt>
                <c:pt idx="3">
                  <c:v>21174</c:v>
                </c:pt>
                <c:pt idx="6">
                  <c:v>19600</c:v>
                </c:pt>
                <c:pt idx="9">
                  <c:v>18453</c:v>
                </c:pt>
                <c:pt idx="12">
                  <c:v>16631</c:v>
                </c:pt>
              </c:numCache>
            </c:numRef>
          </c:val>
          <c:extLst>
            <c:ext xmlns:c16="http://schemas.microsoft.com/office/drawing/2014/chart" uri="{C3380CC4-5D6E-409C-BE32-E72D297353CC}">
              <c16:uniqueId val="{00000008-FD7B-4443-8677-C5B18747D52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D7B-4443-8677-C5B18747D52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43855</c:v>
                </c:pt>
                <c:pt idx="3">
                  <c:v>40994</c:v>
                </c:pt>
                <c:pt idx="6">
                  <c:v>39896</c:v>
                </c:pt>
                <c:pt idx="9">
                  <c:v>38517</c:v>
                </c:pt>
                <c:pt idx="12">
                  <c:v>37531</c:v>
                </c:pt>
              </c:numCache>
            </c:numRef>
          </c:val>
          <c:extLst>
            <c:ext xmlns:c16="http://schemas.microsoft.com/office/drawing/2014/chart" uri="{C3380CC4-5D6E-409C-BE32-E72D297353CC}">
              <c16:uniqueId val="{0000000A-FD7B-4443-8677-C5B18747D52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25327</c:v>
                </c:pt>
                <c:pt idx="2">
                  <c:v>#N/A</c:v>
                </c:pt>
                <c:pt idx="3">
                  <c:v>#N/A</c:v>
                </c:pt>
                <c:pt idx="4">
                  <c:v>22756</c:v>
                </c:pt>
                <c:pt idx="5">
                  <c:v>#N/A</c:v>
                </c:pt>
                <c:pt idx="6">
                  <c:v>#N/A</c:v>
                </c:pt>
                <c:pt idx="7">
                  <c:v>20032</c:v>
                </c:pt>
                <c:pt idx="8">
                  <c:v>#N/A</c:v>
                </c:pt>
                <c:pt idx="9">
                  <c:v>#N/A</c:v>
                </c:pt>
                <c:pt idx="10">
                  <c:v>18195</c:v>
                </c:pt>
                <c:pt idx="11">
                  <c:v>#N/A</c:v>
                </c:pt>
                <c:pt idx="12">
                  <c:v>#N/A</c:v>
                </c:pt>
                <c:pt idx="13">
                  <c:v>13660</c:v>
                </c:pt>
                <c:pt idx="14">
                  <c:v>#N/A</c:v>
                </c:pt>
              </c:numCache>
            </c:numRef>
          </c:val>
          <c:smooth val="0"/>
          <c:extLst>
            <c:ext xmlns:c16="http://schemas.microsoft.com/office/drawing/2014/chart" uri="{C3380CC4-5D6E-409C-BE32-E72D297353CC}">
              <c16:uniqueId val="{0000000B-FD7B-4443-8677-C5B18747D52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2946</c:v>
                </c:pt>
                <c:pt idx="1">
                  <c:v>2862</c:v>
                </c:pt>
                <c:pt idx="2">
                  <c:v>2976</c:v>
                </c:pt>
              </c:numCache>
            </c:numRef>
          </c:val>
          <c:extLst>
            <c:ext xmlns:c16="http://schemas.microsoft.com/office/drawing/2014/chart" uri="{C3380CC4-5D6E-409C-BE32-E72D297353CC}">
              <c16:uniqueId val="{00000000-6C53-4E4B-AF1F-C7C6C282A1D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2383</c:v>
                </c:pt>
                <c:pt idx="1">
                  <c:v>2387</c:v>
                </c:pt>
                <c:pt idx="2">
                  <c:v>2395</c:v>
                </c:pt>
              </c:numCache>
            </c:numRef>
          </c:val>
          <c:extLst>
            <c:ext xmlns:c16="http://schemas.microsoft.com/office/drawing/2014/chart" uri="{C3380CC4-5D6E-409C-BE32-E72D297353CC}">
              <c16:uniqueId val="{00000001-6C53-4E4B-AF1F-C7C6C282A1D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7640</c:v>
                </c:pt>
                <c:pt idx="1">
                  <c:v>7381</c:v>
                </c:pt>
                <c:pt idx="2">
                  <c:v>10158</c:v>
                </c:pt>
              </c:numCache>
            </c:numRef>
          </c:val>
          <c:extLst>
            <c:ext xmlns:c16="http://schemas.microsoft.com/office/drawing/2014/chart" uri="{C3380CC4-5D6E-409C-BE32-E72D297353CC}">
              <c16:uniqueId val="{00000002-6C53-4E4B-AF1F-C7C6C282A1D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{177B0746-8942-421A-8105-DCB0A64261B3}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935-463B-95BF-39F78AFDA8A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{7EA45D45-6A57-455A-A73A-805344C24C12}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935-463B-95BF-39F78AFDA8A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{C518C34B-1E52-4AF5-81CB-CD9FD0E0B9F8}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935-463B-95BF-39F78AFDA8A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{9F87B5E5-EC27-41BF-B53E-D45EEDD9F285}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935-463B-95BF-39F78AFDA8A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{059914E3-755F-411B-A06E-FD7D76DCA531}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935-463B-95BF-39F78AFDA8AD}"/>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{1EBFD3F5-4193-4974-A4A7-220D098143A4}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935-463B-95BF-39F78AFDA8AD}"/>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{E77EDC3D-7A8F-44D0-A23C-5E399CE83CA7}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935-463B-95BF-39F78AFDA8AD}"/>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{3CD1E45E-CE3B-41CA-B066-9CC4E61B58DC}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935-463B-95BF-39F78AFDA8AD}"/>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{05AEC015-50FC-4840-B47D-8DAA608AD3CD}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935-463B-95BF-39F78AFDA8A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89.8</c:v>
                </c:pt>
                <c:pt idx="8">
                  <c:v>90.1</c:v>
                </c:pt>
                <c:pt idx="16">
                  <c:v>90.2</c:v>
                </c:pt>
                <c:pt idx="24">
                  <c:v>90.3</c:v>
                </c:pt>
                <c:pt idx="32">
                  <c:v>90.3</c:v>
                </c:pt>
              </c:numCache>
            </c:numRef>
          </c:xVal>
          <c:yVal>
            <c:numRef>
              <c:f>公会計指標分析・財政指標組合せ分析表!$BP$51:$DC$51</c:f>
              <c:numCache>
                <c:formatCode>#,##0.0;"▲ "#,##0.0</c:formatCode>
                <c:ptCount val="40"/>
                <c:pt idx="0">
                  <c:v>191.6</c:v>
                </c:pt>
                <c:pt idx="8">
                  <c:v>173.9</c:v>
                </c:pt>
                <c:pt idx="16">
                  <c:v>157.5</c:v>
                </c:pt>
                <c:pt idx="24">
                  <c:v>140.9</c:v>
                </c:pt>
                <c:pt idx="32">
                  <c:v>101.2</c:v>
                </c:pt>
              </c:numCache>
            </c:numRef>
          </c:yVal>
          <c:smooth val="0"/>
          <c:extLst>
            <c:ext xmlns:c16="http://schemas.microsoft.com/office/drawing/2014/chart" uri="{C3380CC4-5D6E-409C-BE32-E72D297353CC}">
              <c16:uniqueId val="{00000009-A935-463B-95BF-39F78AFDA8A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0"/>
                  <c:y val="3.5612600889995273E-2"/>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{FECDCA68-3749-41F1-B676-C356441F879B}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935-463B-95BF-39F78AFDA8A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{E59C494A-FABF-49BD-8B37-F16BAC0D0271}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935-463B-95BF-39F78AFDA8A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{68FE2C52-FD65-4C99-9C99-9080281F708C}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935-463B-95BF-39F78AFDA8A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{14284B6E-7C76-4D8A-9D0E-1C468A3B4577}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935-463B-95BF-39F78AFDA8A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{DF0D2565-B919-4D68-8327-B11301D5B7E4}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935-463B-95BF-39F78AFDA8AD}"/>
                </c:ext>
              </c:extLst>
            </c:dLbl>
            <c:dLbl>
              <c:idx val="8"/>
              <c:layout>
                <c:manualLayout>
                  <c:x val="0"/>
                  <c:y val="-5.6013152066146842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{2ACB052C-E55F-4461-8908-D6ABE85F51E7}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935-463B-95BF-39F78AFDA8AD}"/>
                </c:ext>
              </c:extLst>
            </c:dLbl>
            <c:dLbl>
              <c:idx val="16"/>
              <c:layout>
                <c:manualLayout>
                  <c:x val="0"/>
                  <c:y val="1.7481974699749981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{246A4A2A-803D-426D-B9DA-8C183FAAB00B}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935-463B-95BF-39F78AFDA8AD}"/>
                </c:ext>
              </c:extLst>
            </c:dLbl>
            <c:dLbl>
              <c:idx val="24"/>
              <c:layout>
                <c:manualLayout>
                  <c:x val="0"/>
                  <c:y val="2.9189317072286988E-3"/>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{ECF843B1-DA90-4FA9-82F7-AAB72A279FB2}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935-463B-95BF-39F78AFDA8AD}"/>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{20E6BBA9-2D58-4486-9C94-B78CF39BFC4F}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935-463B-95BF-39F78AFDA8A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A935-463B-95BF-39F78AFDA8AD}"/>
            </c:ext>
          </c:extLst>
        </c:ser>
        <c:dLbls>
          <c:showLegendKey val="0"/>
          <c:showVal val="1"/>
          <c:showCatName val="0"/>
          <c:showSerName val="0"/>
          <c:showPercent val="0"/>
          <c:showBubbleSize val="0"/>
        </c:dLbls>
        <c:axId val="46179840"/>
        <c:axId val="46181760"/>
      </c:scatterChart>
      <c:valAx>
        <c:axId val="46179840"/>
        <c:scaling>
          <c:orientation val="maxMin"/>
          <c:max val="10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2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{8882D81B-E3AA-444C-8206-3E7D24DAD6D4}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879-4732-A95A-BF3C855E23B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{409F12AA-6D2C-44AC-8048-03F61480F178}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879-4732-A95A-BF3C855E23B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{21489829-C59A-4CE2-8114-68E52A360F45}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879-4732-A95A-BF3C855E23B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{7F3D2EBF-0A53-46EB-8A14-E3E18E471321}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879-4732-A95A-BF3C855E23B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{BE49F85D-B4DC-499E-A5A8-F437C8FB1C20}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879-4732-A95A-BF3C855E23B9}"/>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{46967EA2-BF00-4955-BE30-3F6E2FE832CC}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879-4732-A95A-BF3C855E23B9}"/>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{7EA0DD5C-5210-4D3D-B664-5BD36DEA45B2}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879-4732-A95A-BF3C855E23B9}"/>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{2E0E08A7-FD06-4657-9364-7FA0951B3CDE}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879-4732-A95A-BF3C855E23B9}"/>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{2C6DF62A-DCE3-42A7-9DBB-88C1188E0C7B}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879-4732-A95A-BF3C855E23B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15.5</c:v>
                </c:pt>
                <c:pt idx="8">
                  <c:v>14.7</c:v>
                </c:pt>
                <c:pt idx="16">
                  <c:v>14.5</c:v>
                </c:pt>
                <c:pt idx="24">
                  <c:v>14.9</c:v>
                </c:pt>
                <c:pt idx="32">
                  <c:v>14.2</c:v>
                </c:pt>
              </c:numCache>
            </c:numRef>
          </c:xVal>
          <c:yVal>
            <c:numRef>
              <c:f>公会計指標分析・財政指標組合せ分析表!$BP$73:$DC$73</c:f>
              <c:numCache>
                <c:formatCode>#,##0.0;"▲ "#,##0.0</c:formatCode>
                <c:ptCount val="40"/>
                <c:pt idx="0">
                  <c:v>191.6</c:v>
                </c:pt>
                <c:pt idx="8">
                  <c:v>173.9</c:v>
                </c:pt>
                <c:pt idx="16">
                  <c:v>157.5</c:v>
                </c:pt>
                <c:pt idx="24">
                  <c:v>140.9</c:v>
                </c:pt>
                <c:pt idx="32">
                  <c:v>101.2</c:v>
                </c:pt>
              </c:numCache>
            </c:numRef>
          </c:yVal>
          <c:smooth val="0"/>
          <c:extLst>
            <c:ext xmlns:c16="http://schemas.microsoft.com/office/drawing/2014/chart" uri="{C3380CC4-5D6E-409C-BE32-E72D297353CC}">
              <c16:uniqueId val="{00000009-9879-4732-A95A-BF3C855E23B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66214884349238E-2"/>
                  <c:y val="-5.226120567953986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{3B71DA99-EA30-4AA6-8497-2FDC54DDE199}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879-4732-A95A-BF3C855E23B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{EF26D2EA-F8A1-46B3-83D9-1EF6483F1E26}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879-4732-A95A-BF3C855E23B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{2439510B-0BDF-4EA1-BFEF-004D18E831C3}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879-4732-A95A-BF3C855E23B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{F747E7EE-8B5F-4CDF-B557-C235B6532351}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879-4732-A95A-BF3C855E23B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{3B94D41E-214E-4290-A440-1B83C0D77B04}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879-4732-A95A-BF3C855E23B9}"/>
                </c:ext>
              </c:extLst>
            </c:dLbl>
            <c:dLbl>
              <c:idx val="8"/>
              <c:layout>
                <c:manualLayout>
                  <c:x val="-2.8829768353872159E-2"/>
                  <c:y val="-8.4629534621040933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{27FACBC1-9C24-4DCB-8199-18404E0F1EF8}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879-4732-A95A-BF3C855E23B9}"/>
                </c:ext>
              </c:extLst>
            </c:dLbl>
            <c:dLbl>
              <c:idx val="16"/>
              <c:layout>
                <c:manualLayout>
                  <c:x val="-3.1570342725075584E-2"/>
                  <c:y val="-5.0359200962801096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{693C6E57-C9A2-4C26-A23B-E8CC53F2115D}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879-4732-A95A-BF3C855E23B9}"/>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{F4C97D59-D680-4568-9BA7-DCA934605FFE}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879-4732-A95A-BF3C855E23B9}"/>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{152939CC-545C-4EB3-B8F5-9DF9DF072664}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879-4732-A95A-BF3C855E23B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9879-4732-A95A-BF3C855E23B9}"/>
            </c:ext>
          </c:extLst>
        </c:ser>
        <c:dLbls>
          <c:showLegendKey val="0"/>
          <c:showVal val="1"/>
          <c:showCatName val="0"/>
          <c:showSerName val="0"/>
          <c:showPercent val="0"/>
          <c:showBubbleSize val="0"/>
        </c:dLbls>
        <c:axId val="84219776"/>
        <c:axId val="84234240"/>
      </c:scatterChart>
      <c:valAx>
        <c:axId val="84219776"/>
        <c:scaling>
          <c:orientation val="maxMin"/>
          <c:max val="16"/>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2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兵庫県淡路市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実質公債費比率の分子となる元利償還金等及び算入公債費等は横ばいの傾向にある。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公営企業債の元利償還金に対する繰入金及び一部事務組合が起こした地方債の元利償還金に対する負担金等の減額により、実質公債費比率の分子は昨年度と比較して、約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億円の減額となっている。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年度に普通交付税の「合併算定替」の特例措置が終了し、実質公債費比率（分母）に影響を及ぼすため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、計画的な地方債の発行（合併特例事業債の有効活用等）により、実質公債費比率の改善を図る。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該当なし</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兵庫県淡路市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大規模な市有地の売却に伴う基金積立により、充当可能基金が大幅に増額したことから、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将来負担比率の分子は減少傾向にあるが、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年度に普通交付税の「合併算定替」の特例措置が終了し、将来負担比率（分母）に影響を及ぼすため、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引き続き、計画的な地方債の発行（合併特例事業債の有効活用等）により、将来負担比率の改善を図る。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兵庫県淡路市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財政調整基金に決算剰余金の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大規模な市有地の売却益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過疎地域自立促進基金に過疎対策事業債</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（基金積立分）</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152</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夢と未来へのふるさと基金にふるさと納税に係る寄附金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など、合わせて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3,693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百万円を基金へ積み立てた。一方、公共施設整備等基金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百万円、夢と未来へのふるさと基金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を取り崩したことから、基金全体としては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年度に策定した「公共施設等総合管理計画」に基づいて、公共施設等の統廃合の推進のため、後年度の施設整備等のために、計画的に公共施設整備等基金に</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積立てることを予定している。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・地域振興基金や過疎地域自立促進基金への地方債を活用した積立てが終了し、令和</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年度以降の普通交付税の一本算定により、基金全体としては</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減額</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傾向になる見込みである。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：新市まちづくり計画に定める市民の連帯の強化及び均衡ある地域振興の推進</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・公共施設整備等基金</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：公共及び公用施設の整備又は運営</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過疎地域持続的発展基金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：過疎</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地域持続的発展</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計画に定める地域医療の確保、市民の日常的な移動のための交通手段の確保、集落の維持</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及</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び活性化その他の市民が将来にわたり安全に安心して暮らすことのできる地域社会の実現の推進</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・夢と未来へのふるさと基金：ふるさと寄附金を財源とする地域活性化事業</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公共施設整備等基金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大規模な市有地の売却に伴う積立により、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2,245</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増額</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・過疎地域自立促進基金</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過疎対策事業債</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（基金積立分）</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の活用により、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152</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増額</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している。</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en-US" sz="1300">
              <a:effectLst/>
              <a:latin typeface="ＭＳ ゴシック" panose="020B0609070205080204" pitchFamily="49" charset="-128"/>
              <a:ea typeface="ＭＳ ゴシック" panose="020B0609070205080204" pitchFamily="49" charset="-128"/>
            </a:rPr>
            <a:t>・夢と未来へのふるさと基金：寄附金の増額により、</a:t>
          </a:r>
          <a:r>
            <a:rPr lang="en-US" altLang="ja-JP" sz="1300">
              <a:effectLst/>
              <a:latin typeface="ＭＳ ゴシック" panose="020B0609070205080204" pitchFamily="49" charset="-128"/>
              <a:ea typeface="ＭＳ ゴシック" panose="020B0609070205080204" pitchFamily="49" charset="-128"/>
            </a:rPr>
            <a:t>378</a:t>
          </a:r>
          <a:r>
            <a:rPr lang="ja-JP" altLang="en-US" sz="1300">
              <a:effectLst/>
              <a:latin typeface="ＭＳ ゴシック" panose="020B0609070205080204" pitchFamily="49" charset="-128"/>
              <a:ea typeface="ＭＳ ゴシック" panose="020B0609070205080204" pitchFamily="49" charset="-128"/>
            </a:rPr>
            <a:t>百万円増額している。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：新市まちづくり計画に定める市民の連帯の強化及び均衡ある地域振興を図るための事業の財源に活用</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する。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・公共施設整備等基金</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：公共施設等の統廃合の推進のため、後年度の施設整備等のために計画的な積立てと取崩しを実施する。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・過疎地域自立促進基金</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：過疎地域持続的発展基金に改め、過疎地域持続的発展計画に定める事業の財源に充当し活用していく。</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・夢と未来へのふるさと基金：ふるさと納税による寄附金を積み立て、翌年度以降に基金を活用した事業に充当し活用していく。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基金を取崩すことなく、</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決算剰余金の</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積立て</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114</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増額</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財政調整基金の残高は、普通交付税の合併算定替による特例措置の適用期限終了、新型コロナウイルス感染症を含めた災害対応、社会保障関連経費の増大等への備えのため、</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億円程度を目途に積立てることとしている。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基金の利息を積立てたことにより、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増額</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阪神・淡路大震災の復興に充てた地方債残高の影響が今なお大きいことから、計画的に積立てと取崩しを行い、</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億円程度を目途に積立てることとしている。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兵庫県淡路市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42,721
42,335
184.24
34,039,463
33,024,450
898,268
17,464,896
37,531,157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101.2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有形固定資産減価償却率は、類似団体と比較して非常に高い数値となっている。要因としては、合併前の旧</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町では</a:t>
          </a:r>
          <a:r>
            <a:rPr kumimoji="1" lang="en-US" altLang="ja-JP" sz="1100">
              <a:latin typeface="ＭＳ Ｐゴシック" panose="020B0600070205080204" pitchFamily="50" charset="-128"/>
              <a:ea typeface="ＭＳ Ｐゴシック" panose="020B0600070205080204" pitchFamily="50" charset="-128"/>
            </a:rPr>
            <a:t>1970</a:t>
          </a:r>
          <a:r>
            <a:rPr kumimoji="1" lang="ja-JP" altLang="en-US" sz="1100">
              <a:latin typeface="ＭＳ Ｐゴシック" panose="020B0600070205080204" pitchFamily="50" charset="-128"/>
              <a:ea typeface="ＭＳ Ｐゴシック" panose="020B0600070205080204" pitchFamily="50" charset="-128"/>
            </a:rPr>
            <a:t>年代に整備した施設が多いことが挙げられる。公共施設の修繕、更新等の財政需要の増大が懸念されるため、公共施設等総合管理計画に基づき、今後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年間の取組として公共施設等の集約化・複合化を進めるなどにより、施設保有量の適正化を図っていく。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xdr:cNvCxnSpPr/>
      </xdr:nvCxnSpPr>
      <xdr:spPr>
        <a:xfrm flipV="1">
          <a:off x="4760595" y="4469342"/>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xdr:cNvSpPr txBox="1"/>
      </xdr:nvSpPr>
      <xdr:spPr>
        <a:xfrm>
          <a:off x="4813300" y="5809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xdr:cNvCxnSpPr/>
      </xdr:nvCxnSpPr>
      <xdr:spPr>
        <a:xfrm>
          <a:off x="4673600" y="580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xdr:cNvSpPr txBox="1"/>
      </xdr:nvSpPr>
      <xdr:spPr>
        <a:xfrm>
          <a:off x="4813300" y="424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xdr:cNvCxnSpPr/>
      </xdr:nvCxnSpPr>
      <xdr:spPr>
        <a:xfrm>
          <a:off x="4673600" y="4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70" name="有形固定資産減価償却率平均値テキスト"/>
        <xdr:cNvSpPr txBox="1"/>
      </xdr:nvSpPr>
      <xdr:spPr>
        <a:xfrm>
          <a:off x="4813300" y="510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xdr:cNvSpPr/>
      </xdr:nvSpPr>
      <xdr:spPr>
        <a:xfrm>
          <a:off x="4711700" y="52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2" name="フローチャート: 判断 71"/>
        <xdr:cNvSpPr/>
      </xdr:nvSpPr>
      <xdr:spPr>
        <a:xfrm>
          <a:off x="4000500" y="524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xdr:cNvSpPr/>
      </xdr:nvSpPr>
      <xdr:spPr>
        <a:xfrm>
          <a:off x="3238500" y="522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xdr:cNvSpPr/>
      </xdr:nvSpPr>
      <xdr:spPr>
        <a:xfrm>
          <a:off x="2476500" y="522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xdr:cNvSpPr/>
      </xdr:nvSpPr>
      <xdr:spPr>
        <a:xfrm>
          <a:off x="1714500" y="52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97472</xdr:rowOff>
    </xdr:from>
    <xdr:to>
      <xdr:col>23</xdr:col>
      <xdr:colOff>136525</xdr:colOff>
      <xdr:row>34</xdr:row>
      <xdr:rowOff>27622</xdr:rowOff>
    </xdr:to>
    <xdr:sp macro="" textlink="">
      <xdr:nvSpPr>
        <xdr:cNvPr id="81" name="楕円 80"/>
        <xdr:cNvSpPr/>
      </xdr:nvSpPr>
      <xdr:spPr>
        <a:xfrm>
          <a:off x="4711700" y="575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12399</xdr:rowOff>
    </xdr:from>
    <xdr:ext cx="405111" cy="259045"/>
    <xdr:sp macro="" textlink="">
      <xdr:nvSpPr>
        <xdr:cNvPr id="82" name="有形固定資産減価償却率該当値テキスト"/>
        <xdr:cNvSpPr txBox="1"/>
      </xdr:nvSpPr>
      <xdr:spPr>
        <a:xfrm>
          <a:off x="4813300" y="567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97472</xdr:rowOff>
    </xdr:from>
    <xdr:to>
      <xdr:col>19</xdr:col>
      <xdr:colOff>187325</xdr:colOff>
      <xdr:row>34</xdr:row>
      <xdr:rowOff>27622</xdr:rowOff>
    </xdr:to>
    <xdr:sp macro="" textlink="">
      <xdr:nvSpPr>
        <xdr:cNvPr id="83" name="楕円 82"/>
        <xdr:cNvSpPr/>
      </xdr:nvSpPr>
      <xdr:spPr>
        <a:xfrm>
          <a:off x="4000500" y="575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148272</xdr:rowOff>
    </xdr:from>
    <xdr:to>
      <xdr:col>23</xdr:col>
      <xdr:colOff>85725</xdr:colOff>
      <xdr:row>33</xdr:row>
      <xdr:rowOff>148272</xdr:rowOff>
    </xdr:to>
    <xdr:cxnSp macro="">
      <xdr:nvCxnSpPr>
        <xdr:cNvPr id="84" name="直線コネクタ 83"/>
        <xdr:cNvCxnSpPr/>
      </xdr:nvCxnSpPr>
      <xdr:spPr>
        <a:xfrm>
          <a:off x="4051300" y="5806122"/>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95673</xdr:rowOff>
    </xdr:from>
    <xdr:to>
      <xdr:col>15</xdr:col>
      <xdr:colOff>187325</xdr:colOff>
      <xdr:row>34</xdr:row>
      <xdr:rowOff>25823</xdr:rowOff>
    </xdr:to>
    <xdr:sp macro="" textlink="">
      <xdr:nvSpPr>
        <xdr:cNvPr id="85" name="楕円 84"/>
        <xdr:cNvSpPr/>
      </xdr:nvSpPr>
      <xdr:spPr>
        <a:xfrm>
          <a:off x="3238500" y="57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146473</xdr:rowOff>
    </xdr:from>
    <xdr:to>
      <xdr:col>19</xdr:col>
      <xdr:colOff>136525</xdr:colOff>
      <xdr:row>33</xdr:row>
      <xdr:rowOff>148272</xdr:rowOff>
    </xdr:to>
    <xdr:cxnSp macro="">
      <xdr:nvCxnSpPr>
        <xdr:cNvPr id="86" name="直線コネクタ 85"/>
        <xdr:cNvCxnSpPr/>
      </xdr:nvCxnSpPr>
      <xdr:spPr>
        <a:xfrm>
          <a:off x="3289300" y="5804323"/>
          <a:ext cx="7620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93874</xdr:rowOff>
    </xdr:from>
    <xdr:to>
      <xdr:col>11</xdr:col>
      <xdr:colOff>187325</xdr:colOff>
      <xdr:row>34</xdr:row>
      <xdr:rowOff>24024</xdr:rowOff>
    </xdr:to>
    <xdr:sp macro="" textlink="">
      <xdr:nvSpPr>
        <xdr:cNvPr id="87" name="楕円 86"/>
        <xdr:cNvSpPr/>
      </xdr:nvSpPr>
      <xdr:spPr>
        <a:xfrm>
          <a:off x="2476500" y="575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144674</xdr:rowOff>
    </xdr:from>
    <xdr:to>
      <xdr:col>15</xdr:col>
      <xdr:colOff>136525</xdr:colOff>
      <xdr:row>33</xdr:row>
      <xdr:rowOff>146473</xdr:rowOff>
    </xdr:to>
    <xdr:cxnSp macro="">
      <xdr:nvCxnSpPr>
        <xdr:cNvPr id="88" name="直線コネクタ 87"/>
        <xdr:cNvCxnSpPr/>
      </xdr:nvCxnSpPr>
      <xdr:spPr>
        <a:xfrm>
          <a:off x="2527300" y="5802524"/>
          <a:ext cx="7620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88477</xdr:rowOff>
    </xdr:from>
    <xdr:to>
      <xdr:col>7</xdr:col>
      <xdr:colOff>187325</xdr:colOff>
      <xdr:row>34</xdr:row>
      <xdr:rowOff>18627</xdr:rowOff>
    </xdr:to>
    <xdr:sp macro="" textlink="">
      <xdr:nvSpPr>
        <xdr:cNvPr id="89" name="楕円 88"/>
        <xdr:cNvSpPr/>
      </xdr:nvSpPr>
      <xdr:spPr>
        <a:xfrm>
          <a:off x="1714500" y="574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139277</xdr:rowOff>
    </xdr:from>
    <xdr:to>
      <xdr:col>11</xdr:col>
      <xdr:colOff>136525</xdr:colOff>
      <xdr:row>33</xdr:row>
      <xdr:rowOff>144674</xdr:rowOff>
    </xdr:to>
    <xdr:cxnSp macro="">
      <xdr:nvCxnSpPr>
        <xdr:cNvPr id="90" name="直線コネクタ 89"/>
        <xdr:cNvCxnSpPr/>
      </xdr:nvCxnSpPr>
      <xdr:spPr>
        <a:xfrm>
          <a:off x="1765300" y="5797127"/>
          <a:ext cx="762000" cy="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43938</xdr:rowOff>
    </xdr:from>
    <xdr:ext cx="405111" cy="259045"/>
    <xdr:sp macro="" textlink="">
      <xdr:nvSpPr>
        <xdr:cNvPr id="91" name="n_1aveValue有形固定資産減価償却率"/>
        <xdr:cNvSpPr txBox="1"/>
      </xdr:nvSpPr>
      <xdr:spPr>
        <a:xfrm>
          <a:off x="3836044" y="5015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31344</xdr:rowOff>
    </xdr:from>
    <xdr:ext cx="405111" cy="259045"/>
    <xdr:sp macro="" textlink="">
      <xdr:nvSpPr>
        <xdr:cNvPr id="92" name="n_2aveValue有形固定資産減価償却率"/>
        <xdr:cNvSpPr txBox="1"/>
      </xdr:nvSpPr>
      <xdr:spPr>
        <a:xfrm>
          <a:off x="3086744" y="5003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27745</xdr:rowOff>
    </xdr:from>
    <xdr:ext cx="405111" cy="259045"/>
    <xdr:sp macro="" textlink="">
      <xdr:nvSpPr>
        <xdr:cNvPr id="93" name="n_3aveValue有形固定資産減価償却率"/>
        <xdr:cNvSpPr txBox="1"/>
      </xdr:nvSpPr>
      <xdr:spPr>
        <a:xfrm>
          <a:off x="2324744" y="499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6155</xdr:rowOff>
    </xdr:from>
    <xdr:ext cx="405111" cy="259045"/>
    <xdr:sp macro="" textlink="">
      <xdr:nvSpPr>
        <xdr:cNvPr id="94" name="n_4aveValue有形固定資産減価償却率"/>
        <xdr:cNvSpPr txBox="1"/>
      </xdr:nvSpPr>
      <xdr:spPr>
        <a:xfrm>
          <a:off x="1562744" y="497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18749</xdr:rowOff>
    </xdr:from>
    <xdr:ext cx="405111" cy="259045"/>
    <xdr:sp macro="" textlink="">
      <xdr:nvSpPr>
        <xdr:cNvPr id="95" name="n_1mainValue有形固定資産減価償却率"/>
        <xdr:cNvSpPr txBox="1"/>
      </xdr:nvSpPr>
      <xdr:spPr>
        <a:xfrm>
          <a:off x="3836044" y="5848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16950</xdr:rowOff>
    </xdr:from>
    <xdr:ext cx="405111" cy="259045"/>
    <xdr:sp macro="" textlink="">
      <xdr:nvSpPr>
        <xdr:cNvPr id="96" name="n_2mainValue有形固定資産減価償却率"/>
        <xdr:cNvSpPr txBox="1"/>
      </xdr:nvSpPr>
      <xdr:spPr>
        <a:xfrm>
          <a:off x="3086744" y="584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15151</xdr:rowOff>
    </xdr:from>
    <xdr:ext cx="405111" cy="259045"/>
    <xdr:sp macro="" textlink="">
      <xdr:nvSpPr>
        <xdr:cNvPr id="97" name="n_3mainValue有形固定資産減価償却率"/>
        <xdr:cNvSpPr txBox="1"/>
      </xdr:nvSpPr>
      <xdr:spPr>
        <a:xfrm>
          <a:off x="2324744" y="5844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34</xdr:row>
      <xdr:rowOff>9754</xdr:rowOff>
    </xdr:from>
    <xdr:ext cx="405111" cy="259045"/>
    <xdr:sp macro="" textlink="">
      <xdr:nvSpPr>
        <xdr:cNvPr id="98" name="n_4mainValue有形固定資産減価償却率"/>
        <xdr:cNvSpPr txBox="1"/>
      </xdr:nvSpPr>
      <xdr:spPr>
        <a:xfrm>
          <a:off x="1562744" y="5839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と比較して、高い数値となっている。淡路市においては、「阪神・淡路大震災からの創造的復興」や「効率の悪い地形に対する上下水道等のインフラ整備」に対し、その財源として多額の地方債を発行したことが大きな要因となっている。今後は地方債の発行抑制を引き続き行い、比率の改善と財政の健全化に努め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29" name="直線コネクタ 128"/>
        <xdr:cNvCxnSpPr/>
      </xdr:nvCxnSpPr>
      <xdr:spPr>
        <a:xfrm flipV="1">
          <a:off x="14793595" y="4660002"/>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30" name="債務償還比率最小値テキスト"/>
        <xdr:cNvSpPr txBox="1"/>
      </xdr:nvSpPr>
      <xdr:spPr>
        <a:xfrm>
          <a:off x="14846300" y="591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31" name="直線コネクタ 130"/>
        <xdr:cNvCxnSpPr/>
      </xdr:nvCxnSpPr>
      <xdr:spPr>
        <a:xfrm>
          <a:off x="14706600" y="590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32" name="債務償還比率最大値テキスト"/>
        <xdr:cNvSpPr txBox="1"/>
      </xdr:nvSpPr>
      <xdr:spPr>
        <a:xfrm>
          <a:off x="14846300" y="4435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33" name="直線コネクタ 132"/>
        <xdr:cNvCxnSpPr/>
      </xdr:nvCxnSpPr>
      <xdr:spPr>
        <a:xfrm>
          <a:off x="14706600" y="466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126409</xdr:rowOff>
    </xdr:from>
    <xdr:ext cx="469744" cy="259045"/>
    <xdr:sp macro="" textlink="">
      <xdr:nvSpPr>
        <xdr:cNvPr id="134" name="債務償還比率平均値テキスト"/>
        <xdr:cNvSpPr txBox="1"/>
      </xdr:nvSpPr>
      <xdr:spPr>
        <a:xfrm>
          <a:off x="14846300" y="50984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35" name="フローチャート: 判断 134"/>
        <xdr:cNvSpPr/>
      </xdr:nvSpPr>
      <xdr:spPr>
        <a:xfrm>
          <a:off x="14744700" y="5247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36" name="フローチャート: 判断 135"/>
        <xdr:cNvSpPr/>
      </xdr:nvSpPr>
      <xdr:spPr>
        <a:xfrm>
          <a:off x="14033500" y="546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37" name="フローチャート: 判断 136"/>
        <xdr:cNvSpPr/>
      </xdr:nvSpPr>
      <xdr:spPr>
        <a:xfrm>
          <a:off x="13271500" y="554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38" name="フローチャート: 判断 137"/>
        <xdr:cNvSpPr/>
      </xdr:nvSpPr>
      <xdr:spPr>
        <a:xfrm>
          <a:off x="12509500" y="550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39" name="フローチャート: 判断 138"/>
        <xdr:cNvSpPr/>
      </xdr:nvSpPr>
      <xdr:spPr>
        <a:xfrm>
          <a:off x="11747500" y="549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150450</xdr:rowOff>
    </xdr:from>
    <xdr:to>
      <xdr:col>76</xdr:col>
      <xdr:colOff>73025</xdr:colOff>
      <xdr:row>32</xdr:row>
      <xdr:rowOff>80600</xdr:rowOff>
    </xdr:to>
    <xdr:sp macro="" textlink="">
      <xdr:nvSpPr>
        <xdr:cNvPr id="145" name="楕円 144"/>
        <xdr:cNvSpPr/>
      </xdr:nvSpPr>
      <xdr:spPr>
        <a:xfrm>
          <a:off x="14744700" y="54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128877</xdr:rowOff>
    </xdr:from>
    <xdr:ext cx="469744" cy="259045"/>
    <xdr:sp macro="" textlink="">
      <xdr:nvSpPr>
        <xdr:cNvPr id="146" name="債務償還比率該当値テキスト"/>
        <xdr:cNvSpPr txBox="1"/>
      </xdr:nvSpPr>
      <xdr:spPr>
        <a:xfrm>
          <a:off x="14846300" y="544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63237</xdr:rowOff>
    </xdr:from>
    <xdr:to>
      <xdr:col>72</xdr:col>
      <xdr:colOff>123825</xdr:colOff>
      <xdr:row>33</xdr:row>
      <xdr:rowOff>164836</xdr:rowOff>
    </xdr:to>
    <xdr:sp macro="" textlink="">
      <xdr:nvSpPr>
        <xdr:cNvPr id="147" name="楕円 146"/>
        <xdr:cNvSpPr/>
      </xdr:nvSpPr>
      <xdr:spPr>
        <a:xfrm>
          <a:off x="14033500" y="57210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29800</xdr:rowOff>
    </xdr:from>
    <xdr:to>
      <xdr:col>76</xdr:col>
      <xdr:colOff>22225</xdr:colOff>
      <xdr:row>33</xdr:row>
      <xdr:rowOff>114037</xdr:rowOff>
    </xdr:to>
    <xdr:cxnSp macro="">
      <xdr:nvCxnSpPr>
        <xdr:cNvPr id="148" name="直線コネクタ 147"/>
        <xdr:cNvCxnSpPr/>
      </xdr:nvCxnSpPr>
      <xdr:spPr>
        <a:xfrm flipV="1">
          <a:off x="14084300" y="5516200"/>
          <a:ext cx="711200" cy="25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80355</xdr:rowOff>
    </xdr:from>
    <xdr:to>
      <xdr:col>68</xdr:col>
      <xdr:colOff>123825</xdr:colOff>
      <xdr:row>34</xdr:row>
      <xdr:rowOff>10505</xdr:rowOff>
    </xdr:to>
    <xdr:sp macro="" textlink="">
      <xdr:nvSpPr>
        <xdr:cNvPr id="149" name="楕円 148"/>
        <xdr:cNvSpPr/>
      </xdr:nvSpPr>
      <xdr:spPr>
        <a:xfrm>
          <a:off x="13271500" y="573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114037</xdr:rowOff>
    </xdr:from>
    <xdr:to>
      <xdr:col>72</xdr:col>
      <xdr:colOff>73025</xdr:colOff>
      <xdr:row>33</xdr:row>
      <xdr:rowOff>131155</xdr:rowOff>
    </xdr:to>
    <xdr:cxnSp macro="">
      <xdr:nvCxnSpPr>
        <xdr:cNvPr id="150" name="直線コネクタ 149"/>
        <xdr:cNvCxnSpPr/>
      </xdr:nvCxnSpPr>
      <xdr:spPr>
        <a:xfrm flipV="1">
          <a:off x="13322300" y="5771887"/>
          <a:ext cx="762000" cy="1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55218</xdr:rowOff>
    </xdr:from>
    <xdr:to>
      <xdr:col>64</xdr:col>
      <xdr:colOff>123825</xdr:colOff>
      <xdr:row>33</xdr:row>
      <xdr:rowOff>156818</xdr:rowOff>
    </xdr:to>
    <xdr:sp macro="" textlink="">
      <xdr:nvSpPr>
        <xdr:cNvPr id="151" name="楕円 150"/>
        <xdr:cNvSpPr/>
      </xdr:nvSpPr>
      <xdr:spPr>
        <a:xfrm>
          <a:off x="12509500" y="571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106018</xdr:rowOff>
    </xdr:from>
    <xdr:to>
      <xdr:col>68</xdr:col>
      <xdr:colOff>73025</xdr:colOff>
      <xdr:row>33</xdr:row>
      <xdr:rowOff>131155</xdr:rowOff>
    </xdr:to>
    <xdr:cxnSp macro="">
      <xdr:nvCxnSpPr>
        <xdr:cNvPr id="152" name="直線コネクタ 151"/>
        <xdr:cNvCxnSpPr/>
      </xdr:nvCxnSpPr>
      <xdr:spPr>
        <a:xfrm>
          <a:off x="12560300" y="5763868"/>
          <a:ext cx="762000" cy="2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165789</xdr:rowOff>
    </xdr:from>
    <xdr:to>
      <xdr:col>60</xdr:col>
      <xdr:colOff>123825</xdr:colOff>
      <xdr:row>34</xdr:row>
      <xdr:rowOff>95939</xdr:rowOff>
    </xdr:to>
    <xdr:sp macro="" textlink="">
      <xdr:nvSpPr>
        <xdr:cNvPr id="153" name="楕円 152"/>
        <xdr:cNvSpPr/>
      </xdr:nvSpPr>
      <xdr:spPr>
        <a:xfrm>
          <a:off x="11747500" y="582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106018</xdr:rowOff>
    </xdr:from>
    <xdr:to>
      <xdr:col>64</xdr:col>
      <xdr:colOff>73025</xdr:colOff>
      <xdr:row>34</xdr:row>
      <xdr:rowOff>45139</xdr:rowOff>
    </xdr:to>
    <xdr:cxnSp macro="">
      <xdr:nvCxnSpPr>
        <xdr:cNvPr id="154" name="直線コネクタ 153"/>
        <xdr:cNvCxnSpPr/>
      </xdr:nvCxnSpPr>
      <xdr:spPr>
        <a:xfrm flipV="1">
          <a:off x="11798300" y="5763868"/>
          <a:ext cx="762000" cy="11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100211</xdr:rowOff>
    </xdr:from>
    <xdr:ext cx="469744" cy="259045"/>
    <xdr:sp macro="" textlink="">
      <xdr:nvSpPr>
        <xdr:cNvPr id="155" name="n_1aveValue債務償還比率"/>
        <xdr:cNvSpPr txBox="1"/>
      </xdr:nvSpPr>
      <xdr:spPr>
        <a:xfrm>
          <a:off x="13836727" y="5243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3555</xdr:rowOff>
    </xdr:from>
    <xdr:ext cx="469744" cy="259045"/>
    <xdr:sp macro="" textlink="">
      <xdr:nvSpPr>
        <xdr:cNvPr id="156" name="n_2aveValue債務償還比率"/>
        <xdr:cNvSpPr txBox="1"/>
      </xdr:nvSpPr>
      <xdr:spPr>
        <a:xfrm>
          <a:off x="13087427" y="531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140461</xdr:rowOff>
    </xdr:from>
    <xdr:ext cx="469744" cy="259045"/>
    <xdr:sp macro="" textlink="">
      <xdr:nvSpPr>
        <xdr:cNvPr id="157" name="n_3aveValue債務償還比率"/>
        <xdr:cNvSpPr txBox="1"/>
      </xdr:nvSpPr>
      <xdr:spPr>
        <a:xfrm>
          <a:off x="12325427" y="528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123651</xdr:rowOff>
    </xdr:from>
    <xdr:ext cx="469744" cy="259045"/>
    <xdr:sp macro="" textlink="">
      <xdr:nvSpPr>
        <xdr:cNvPr id="158" name="n_4aveValue債務償還比率"/>
        <xdr:cNvSpPr txBox="1"/>
      </xdr:nvSpPr>
      <xdr:spPr>
        <a:xfrm>
          <a:off x="11563427" y="526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155964</xdr:rowOff>
    </xdr:from>
    <xdr:ext cx="469744" cy="259045"/>
    <xdr:sp macro="" textlink="">
      <xdr:nvSpPr>
        <xdr:cNvPr id="159" name="n_1mainValue債務償還比率"/>
        <xdr:cNvSpPr txBox="1"/>
      </xdr:nvSpPr>
      <xdr:spPr>
        <a:xfrm>
          <a:off x="13836727" y="581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1632</xdr:rowOff>
    </xdr:from>
    <xdr:ext cx="469744" cy="259045"/>
    <xdr:sp macro="" textlink="">
      <xdr:nvSpPr>
        <xdr:cNvPr id="160" name="n_2mainValue債務償還比率"/>
        <xdr:cNvSpPr txBox="1"/>
      </xdr:nvSpPr>
      <xdr:spPr>
        <a:xfrm>
          <a:off x="13087427" y="583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147945</xdr:rowOff>
    </xdr:from>
    <xdr:ext cx="469744" cy="259045"/>
    <xdr:sp macro="" textlink="">
      <xdr:nvSpPr>
        <xdr:cNvPr id="161" name="n_3mainValue債務償還比率"/>
        <xdr:cNvSpPr txBox="1"/>
      </xdr:nvSpPr>
      <xdr:spPr>
        <a:xfrm>
          <a:off x="12325427" y="580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87066</xdr:rowOff>
    </xdr:from>
    <xdr:ext cx="469744" cy="259045"/>
    <xdr:sp macro="" textlink="">
      <xdr:nvSpPr>
        <xdr:cNvPr id="162" name="n_4mainValue債務償還比率"/>
        <xdr:cNvSpPr txBox="1"/>
      </xdr:nvSpPr>
      <xdr:spPr>
        <a:xfrm>
          <a:off x="11563427" y="5916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兵庫県淡路市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42,721
42,335
184.24
34,039,463
33,024,450
898,268
17,464,896
37,531,157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101.2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xdr:cNvSpPr txBox="1"/>
      </xdr:nvSpPr>
      <xdr:spPr>
        <a:xfrm>
          <a:off x="4673600" y="637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154940</xdr:rowOff>
    </xdr:from>
    <xdr:to>
      <xdr:col>24</xdr:col>
      <xdr:colOff>114300</xdr:colOff>
      <xdr:row>42</xdr:row>
      <xdr:rowOff>85090</xdr:rowOff>
    </xdr:to>
    <xdr:sp macro="" textlink="">
      <xdr:nvSpPr>
        <xdr:cNvPr id="73" name="楕円 72"/>
        <xdr:cNvSpPr/>
      </xdr:nvSpPr>
      <xdr:spPr>
        <a:xfrm>
          <a:off x="4584700" y="718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69867</xdr:rowOff>
    </xdr:from>
    <xdr:ext cx="405111" cy="259045"/>
    <xdr:sp macro="" textlink="">
      <xdr:nvSpPr>
        <xdr:cNvPr id="74" name="【道路】&#10;有形固定資産減価償却率該当値テキスト"/>
        <xdr:cNvSpPr txBox="1"/>
      </xdr:nvSpPr>
      <xdr:spPr>
        <a:xfrm>
          <a:off x="4673600" y="7099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153035</xdr:rowOff>
    </xdr:from>
    <xdr:to>
      <xdr:col>20</xdr:col>
      <xdr:colOff>38100</xdr:colOff>
      <xdr:row>42</xdr:row>
      <xdr:rowOff>83185</xdr:rowOff>
    </xdr:to>
    <xdr:sp macro="" textlink="">
      <xdr:nvSpPr>
        <xdr:cNvPr id="75" name="楕円 74"/>
        <xdr:cNvSpPr/>
      </xdr:nvSpPr>
      <xdr:spPr>
        <a:xfrm>
          <a:off x="3746500" y="718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32385</xdr:rowOff>
    </xdr:from>
    <xdr:to>
      <xdr:col>24</xdr:col>
      <xdr:colOff>63500</xdr:colOff>
      <xdr:row>42</xdr:row>
      <xdr:rowOff>34290</xdr:rowOff>
    </xdr:to>
    <xdr:cxnSp macro="">
      <xdr:nvCxnSpPr>
        <xdr:cNvPr id="76" name="直線コネクタ 75"/>
        <xdr:cNvCxnSpPr/>
      </xdr:nvCxnSpPr>
      <xdr:spPr>
        <a:xfrm>
          <a:off x="3797300" y="723328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153035</xdr:rowOff>
    </xdr:from>
    <xdr:to>
      <xdr:col>15</xdr:col>
      <xdr:colOff>101600</xdr:colOff>
      <xdr:row>42</xdr:row>
      <xdr:rowOff>83185</xdr:rowOff>
    </xdr:to>
    <xdr:sp macro="" textlink="">
      <xdr:nvSpPr>
        <xdr:cNvPr id="77" name="楕円 76"/>
        <xdr:cNvSpPr/>
      </xdr:nvSpPr>
      <xdr:spPr>
        <a:xfrm>
          <a:off x="2857500" y="718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32385</xdr:rowOff>
    </xdr:from>
    <xdr:to>
      <xdr:col>19</xdr:col>
      <xdr:colOff>177800</xdr:colOff>
      <xdr:row>42</xdr:row>
      <xdr:rowOff>32385</xdr:rowOff>
    </xdr:to>
    <xdr:cxnSp macro="">
      <xdr:nvCxnSpPr>
        <xdr:cNvPr id="78" name="直線コネクタ 77"/>
        <xdr:cNvCxnSpPr/>
      </xdr:nvCxnSpPr>
      <xdr:spPr>
        <a:xfrm>
          <a:off x="2908300" y="7233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151130</xdr:rowOff>
    </xdr:from>
    <xdr:to>
      <xdr:col>10</xdr:col>
      <xdr:colOff>165100</xdr:colOff>
      <xdr:row>42</xdr:row>
      <xdr:rowOff>81280</xdr:rowOff>
    </xdr:to>
    <xdr:sp macro="" textlink="">
      <xdr:nvSpPr>
        <xdr:cNvPr id="79" name="楕円 78"/>
        <xdr:cNvSpPr/>
      </xdr:nvSpPr>
      <xdr:spPr>
        <a:xfrm>
          <a:off x="1968500" y="71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30480</xdr:rowOff>
    </xdr:from>
    <xdr:to>
      <xdr:col>15</xdr:col>
      <xdr:colOff>50800</xdr:colOff>
      <xdr:row>42</xdr:row>
      <xdr:rowOff>32385</xdr:rowOff>
    </xdr:to>
    <xdr:cxnSp macro="">
      <xdr:nvCxnSpPr>
        <xdr:cNvPr id="80" name="直線コネクタ 79"/>
        <xdr:cNvCxnSpPr/>
      </xdr:nvCxnSpPr>
      <xdr:spPr>
        <a:xfrm>
          <a:off x="2019300" y="72313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153035</xdr:rowOff>
    </xdr:from>
    <xdr:to>
      <xdr:col>6</xdr:col>
      <xdr:colOff>38100</xdr:colOff>
      <xdr:row>42</xdr:row>
      <xdr:rowOff>83185</xdr:rowOff>
    </xdr:to>
    <xdr:sp macro="" textlink="">
      <xdr:nvSpPr>
        <xdr:cNvPr id="81" name="楕円 80"/>
        <xdr:cNvSpPr/>
      </xdr:nvSpPr>
      <xdr:spPr>
        <a:xfrm>
          <a:off x="1079500" y="718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30480</xdr:rowOff>
    </xdr:from>
    <xdr:to>
      <xdr:col>10</xdr:col>
      <xdr:colOff>114300</xdr:colOff>
      <xdr:row>42</xdr:row>
      <xdr:rowOff>32385</xdr:rowOff>
    </xdr:to>
    <xdr:cxnSp macro="">
      <xdr:nvCxnSpPr>
        <xdr:cNvPr id="82" name="直線コネクタ 81"/>
        <xdr:cNvCxnSpPr/>
      </xdr:nvCxnSpPr>
      <xdr:spPr>
        <a:xfrm flipV="1">
          <a:off x="1130300" y="72313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3" name="n_1aveValue【道路】&#10;有形固定資産減価償却率"/>
        <xdr:cNvSpPr txBox="1"/>
      </xdr:nvSpPr>
      <xdr:spPr>
        <a:xfrm>
          <a:off x="35820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52087</xdr:rowOff>
    </xdr:from>
    <xdr:ext cx="405111" cy="259045"/>
    <xdr:sp macro="" textlink="">
      <xdr:nvSpPr>
        <xdr:cNvPr id="85" name="n_3aveValue【道路】&#10;有形固定資産減価償却率"/>
        <xdr:cNvSpPr txBox="1"/>
      </xdr:nvSpPr>
      <xdr:spPr>
        <a:xfrm>
          <a:off x="1816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25417</xdr:rowOff>
    </xdr:from>
    <xdr:ext cx="405111" cy="259045"/>
    <xdr:sp macro="" textlink="">
      <xdr:nvSpPr>
        <xdr:cNvPr id="86" name="n_4aveValue【道路】&#10;有形固定資産減価償却率"/>
        <xdr:cNvSpPr txBox="1"/>
      </xdr:nvSpPr>
      <xdr:spPr>
        <a:xfrm>
          <a:off x="927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74312</xdr:rowOff>
    </xdr:from>
    <xdr:ext cx="405111" cy="259045"/>
    <xdr:sp macro="" textlink="">
      <xdr:nvSpPr>
        <xdr:cNvPr id="87" name="n_1mainValue【道路】&#10;有形固定資産減価償却率"/>
        <xdr:cNvSpPr txBox="1"/>
      </xdr:nvSpPr>
      <xdr:spPr>
        <a:xfrm>
          <a:off x="3582044"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74312</xdr:rowOff>
    </xdr:from>
    <xdr:ext cx="405111" cy="259045"/>
    <xdr:sp macro="" textlink="">
      <xdr:nvSpPr>
        <xdr:cNvPr id="88" name="n_2mainValue【道路】&#10;有形固定資産減価償却率"/>
        <xdr:cNvSpPr txBox="1"/>
      </xdr:nvSpPr>
      <xdr:spPr>
        <a:xfrm>
          <a:off x="2705744"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72407</xdr:rowOff>
    </xdr:from>
    <xdr:ext cx="405111" cy="259045"/>
    <xdr:sp macro="" textlink="">
      <xdr:nvSpPr>
        <xdr:cNvPr id="89" name="n_3mainValue【道路】&#10;有形固定資産減価償却率"/>
        <xdr:cNvSpPr txBox="1"/>
      </xdr:nvSpPr>
      <xdr:spPr>
        <a:xfrm>
          <a:off x="1816744" y="727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74312</xdr:rowOff>
    </xdr:from>
    <xdr:ext cx="405111" cy="259045"/>
    <xdr:sp macro="" textlink="">
      <xdr:nvSpPr>
        <xdr:cNvPr id="90" name="n_4mainValue【道路】&#10;有形固定資産減価償却率"/>
        <xdr:cNvSpPr txBox="1"/>
      </xdr:nvSpPr>
      <xdr:spPr>
        <a:xfrm>
          <a:off x="927744"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148622</xdr:rowOff>
    </xdr:from>
    <xdr:ext cx="534377" cy="259045"/>
    <xdr:sp macro="" textlink="">
      <xdr:nvSpPr>
        <xdr:cNvPr id="117" name="【道路】&#10;一人当たり延長平均値テキスト"/>
        <xdr:cNvSpPr txBox="1"/>
      </xdr:nvSpPr>
      <xdr:spPr>
        <a:xfrm>
          <a:off x="10515600" y="683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xdr:cNvSpPr/>
      </xdr:nvSpPr>
      <xdr:spPr>
        <a:xfrm>
          <a:off x="9588500" y="687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xdr:cNvSpPr/>
      </xdr:nvSpPr>
      <xdr:spPr>
        <a:xfrm>
          <a:off x="8699500" y="68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xdr:cNvSpPr/>
      </xdr:nvSpPr>
      <xdr:spPr>
        <a:xfrm>
          <a:off x="7810500" y="68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xdr:cNvSpPr/>
      </xdr:nvSpPr>
      <xdr:spPr>
        <a:xfrm>
          <a:off x="6921500" y="68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156324</xdr:rowOff>
    </xdr:from>
    <xdr:to>
      <xdr:col>55</xdr:col>
      <xdr:colOff>50800</xdr:colOff>
      <xdr:row>40</xdr:row>
      <xdr:rowOff>86474</xdr:rowOff>
    </xdr:to>
    <xdr:sp macro="" textlink="">
      <xdr:nvSpPr>
        <xdr:cNvPr id="128" name="楕円 127"/>
        <xdr:cNvSpPr/>
      </xdr:nvSpPr>
      <xdr:spPr>
        <a:xfrm>
          <a:off x="10426700" y="68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7751</xdr:rowOff>
    </xdr:from>
    <xdr:ext cx="534377" cy="259045"/>
    <xdr:sp macro="" textlink="">
      <xdr:nvSpPr>
        <xdr:cNvPr id="129" name="【道路】&#10;一人当たり延長該当値テキスト"/>
        <xdr:cNvSpPr txBox="1"/>
      </xdr:nvSpPr>
      <xdr:spPr>
        <a:xfrm>
          <a:off x="10515600" y="669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158903</xdr:rowOff>
    </xdr:from>
    <xdr:to>
      <xdr:col>50</xdr:col>
      <xdr:colOff>165100</xdr:colOff>
      <xdr:row>40</xdr:row>
      <xdr:rowOff>89053</xdr:rowOff>
    </xdr:to>
    <xdr:sp macro="" textlink="">
      <xdr:nvSpPr>
        <xdr:cNvPr id="130" name="楕円 129"/>
        <xdr:cNvSpPr/>
      </xdr:nvSpPr>
      <xdr:spPr>
        <a:xfrm>
          <a:off x="9588500" y="684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35674</xdr:rowOff>
    </xdr:from>
    <xdr:to>
      <xdr:col>55</xdr:col>
      <xdr:colOff>0</xdr:colOff>
      <xdr:row>40</xdr:row>
      <xdr:rowOff>38253</xdr:rowOff>
    </xdr:to>
    <xdr:cxnSp macro="">
      <xdr:nvCxnSpPr>
        <xdr:cNvPr id="131" name="直線コネクタ 130"/>
        <xdr:cNvCxnSpPr/>
      </xdr:nvCxnSpPr>
      <xdr:spPr>
        <a:xfrm flipV="1">
          <a:off x="9639300" y="6893674"/>
          <a:ext cx="838200" cy="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161554</xdr:rowOff>
    </xdr:from>
    <xdr:to>
      <xdr:col>46</xdr:col>
      <xdr:colOff>38100</xdr:colOff>
      <xdr:row>40</xdr:row>
      <xdr:rowOff>91704</xdr:rowOff>
    </xdr:to>
    <xdr:sp macro="" textlink="">
      <xdr:nvSpPr>
        <xdr:cNvPr id="132" name="楕円 131"/>
        <xdr:cNvSpPr/>
      </xdr:nvSpPr>
      <xdr:spPr>
        <a:xfrm>
          <a:off x="8699500" y="684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38253</xdr:rowOff>
    </xdr:from>
    <xdr:to>
      <xdr:col>50</xdr:col>
      <xdr:colOff>114300</xdr:colOff>
      <xdr:row>40</xdr:row>
      <xdr:rowOff>40904</xdr:rowOff>
    </xdr:to>
    <xdr:cxnSp macro="">
      <xdr:nvCxnSpPr>
        <xdr:cNvPr id="133" name="直線コネクタ 132"/>
        <xdr:cNvCxnSpPr/>
      </xdr:nvCxnSpPr>
      <xdr:spPr>
        <a:xfrm flipV="1">
          <a:off x="8750300" y="6896253"/>
          <a:ext cx="889000" cy="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164919</xdr:rowOff>
    </xdr:from>
    <xdr:to>
      <xdr:col>41</xdr:col>
      <xdr:colOff>101600</xdr:colOff>
      <xdr:row>40</xdr:row>
      <xdr:rowOff>95069</xdr:rowOff>
    </xdr:to>
    <xdr:sp macro="" textlink="">
      <xdr:nvSpPr>
        <xdr:cNvPr id="134" name="楕円 133"/>
        <xdr:cNvSpPr/>
      </xdr:nvSpPr>
      <xdr:spPr>
        <a:xfrm>
          <a:off x="7810500" y="68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40904</xdr:rowOff>
    </xdr:from>
    <xdr:to>
      <xdr:col>45</xdr:col>
      <xdr:colOff>177800</xdr:colOff>
      <xdr:row>40</xdr:row>
      <xdr:rowOff>44269</xdr:rowOff>
    </xdr:to>
    <xdr:cxnSp macro="">
      <xdr:nvCxnSpPr>
        <xdr:cNvPr id="135" name="直線コネクタ 134"/>
        <xdr:cNvCxnSpPr/>
      </xdr:nvCxnSpPr>
      <xdr:spPr>
        <a:xfrm flipV="1">
          <a:off x="7861300" y="6898904"/>
          <a:ext cx="889000" cy="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169738</xdr:rowOff>
    </xdr:from>
    <xdr:to>
      <xdr:col>36</xdr:col>
      <xdr:colOff>165100</xdr:colOff>
      <xdr:row>40</xdr:row>
      <xdr:rowOff>99888</xdr:rowOff>
    </xdr:to>
    <xdr:sp macro="" textlink="">
      <xdr:nvSpPr>
        <xdr:cNvPr id="136" name="楕円 135"/>
        <xdr:cNvSpPr/>
      </xdr:nvSpPr>
      <xdr:spPr>
        <a:xfrm>
          <a:off x="6921500" y="685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44269</xdr:rowOff>
    </xdr:from>
    <xdr:to>
      <xdr:col>41</xdr:col>
      <xdr:colOff>50800</xdr:colOff>
      <xdr:row>40</xdr:row>
      <xdr:rowOff>49088</xdr:rowOff>
    </xdr:to>
    <xdr:cxnSp macro="">
      <xdr:nvCxnSpPr>
        <xdr:cNvPr id="137" name="直線コネクタ 136"/>
        <xdr:cNvCxnSpPr/>
      </xdr:nvCxnSpPr>
      <xdr:spPr>
        <a:xfrm flipV="1">
          <a:off x="6972300" y="6902269"/>
          <a:ext cx="889000" cy="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107849</xdr:rowOff>
    </xdr:from>
    <xdr:ext cx="534377" cy="259045"/>
    <xdr:sp macro="" textlink="">
      <xdr:nvSpPr>
        <xdr:cNvPr id="138" name="n_1aveValue【道路】&#10;一人当たり延長"/>
        <xdr:cNvSpPr txBox="1"/>
      </xdr:nvSpPr>
      <xdr:spPr>
        <a:xfrm>
          <a:off x="9359411" y="696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112028</xdr:rowOff>
    </xdr:from>
    <xdr:ext cx="534377" cy="259045"/>
    <xdr:sp macro="" textlink="">
      <xdr:nvSpPr>
        <xdr:cNvPr id="139" name="n_2aveValue【道路】&#10;一人当たり延長"/>
        <xdr:cNvSpPr txBox="1"/>
      </xdr:nvSpPr>
      <xdr:spPr>
        <a:xfrm>
          <a:off x="8483111" y="697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120815</xdr:rowOff>
    </xdr:from>
    <xdr:ext cx="534377" cy="259045"/>
    <xdr:sp macro="" textlink="">
      <xdr:nvSpPr>
        <xdr:cNvPr id="140" name="n_3aveValue【道路】&#10;一人当たり延長"/>
        <xdr:cNvSpPr txBox="1"/>
      </xdr:nvSpPr>
      <xdr:spPr>
        <a:xfrm>
          <a:off x="7594111" y="697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133718</xdr:rowOff>
    </xdr:from>
    <xdr:ext cx="534377" cy="259045"/>
    <xdr:sp macro="" textlink="">
      <xdr:nvSpPr>
        <xdr:cNvPr id="141" name="n_4aveValue【道路】&#10;一人当たり延長"/>
        <xdr:cNvSpPr txBox="1"/>
      </xdr:nvSpPr>
      <xdr:spPr>
        <a:xfrm>
          <a:off x="6705111" y="699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105580</xdr:rowOff>
    </xdr:from>
    <xdr:ext cx="534377" cy="259045"/>
    <xdr:sp macro="" textlink="">
      <xdr:nvSpPr>
        <xdr:cNvPr id="142" name="n_1mainValue【道路】&#10;一人当たり延長"/>
        <xdr:cNvSpPr txBox="1"/>
      </xdr:nvSpPr>
      <xdr:spPr>
        <a:xfrm>
          <a:off x="9359411" y="662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108231</xdr:rowOff>
    </xdr:from>
    <xdr:ext cx="534377" cy="259045"/>
    <xdr:sp macro="" textlink="">
      <xdr:nvSpPr>
        <xdr:cNvPr id="143" name="n_2mainValue【道路】&#10;一人当たり延長"/>
        <xdr:cNvSpPr txBox="1"/>
      </xdr:nvSpPr>
      <xdr:spPr>
        <a:xfrm>
          <a:off x="8483111" y="662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111596</xdr:rowOff>
    </xdr:from>
    <xdr:ext cx="534377" cy="259045"/>
    <xdr:sp macro="" textlink="">
      <xdr:nvSpPr>
        <xdr:cNvPr id="144" name="n_3mainValue【道路】&#10;一人当たり延長"/>
        <xdr:cNvSpPr txBox="1"/>
      </xdr:nvSpPr>
      <xdr:spPr>
        <a:xfrm>
          <a:off x="7594111" y="662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116415</xdr:rowOff>
    </xdr:from>
    <xdr:ext cx="534377" cy="259045"/>
    <xdr:sp macro="" textlink="">
      <xdr:nvSpPr>
        <xdr:cNvPr id="145" name="n_4mainValue【道路】&#10;一人当たり延長"/>
        <xdr:cNvSpPr txBox="1"/>
      </xdr:nvSpPr>
      <xdr:spPr>
        <a:xfrm>
          <a:off x="6705111" y="663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126836</xdr:rowOff>
    </xdr:from>
    <xdr:ext cx="405111" cy="259045"/>
    <xdr:sp macro="" textlink="">
      <xdr:nvSpPr>
        <xdr:cNvPr id="176" name="【橋りょう・トンネル】&#10;有形固定資産減価償却率平均値テキスト"/>
        <xdr:cNvSpPr txBox="1"/>
      </xdr:nvSpPr>
      <xdr:spPr>
        <a:xfrm>
          <a:off x="4673600" y="10413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119017</xdr:rowOff>
    </xdr:from>
    <xdr:to>
      <xdr:col>24</xdr:col>
      <xdr:colOff>114300</xdr:colOff>
      <xdr:row>61</xdr:row>
      <xdr:rowOff>49167</xdr:rowOff>
    </xdr:to>
    <xdr:sp macro="" textlink="">
      <xdr:nvSpPr>
        <xdr:cNvPr id="187" name="楕円 186"/>
        <xdr:cNvSpPr/>
      </xdr:nvSpPr>
      <xdr:spPr>
        <a:xfrm>
          <a:off x="45847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141894</xdr:rowOff>
    </xdr:from>
    <xdr:ext cx="405111" cy="259045"/>
    <xdr:sp macro="" textlink="">
      <xdr:nvSpPr>
        <xdr:cNvPr id="188" name="【橋りょう・トンネル】&#10;有形固定資産減価償却率該当値テキスト"/>
        <xdr:cNvSpPr txBox="1"/>
      </xdr:nvSpPr>
      <xdr:spPr>
        <a:xfrm>
          <a:off x="4673600" y="10257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53703</xdr:rowOff>
    </xdr:from>
    <xdr:to>
      <xdr:col>20</xdr:col>
      <xdr:colOff>38100</xdr:colOff>
      <xdr:row>60</xdr:row>
      <xdr:rowOff>155303</xdr:rowOff>
    </xdr:to>
    <xdr:sp macro="" textlink="">
      <xdr:nvSpPr>
        <xdr:cNvPr id="189" name="楕円 188"/>
        <xdr:cNvSpPr/>
      </xdr:nvSpPr>
      <xdr:spPr>
        <a:xfrm>
          <a:off x="3746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104503</xdr:rowOff>
    </xdr:from>
    <xdr:to>
      <xdr:col>24</xdr:col>
      <xdr:colOff>63500</xdr:colOff>
      <xdr:row>60</xdr:row>
      <xdr:rowOff>169817</xdr:rowOff>
    </xdr:to>
    <xdr:cxnSp macro="">
      <xdr:nvCxnSpPr>
        <xdr:cNvPr id="190" name="直線コネクタ 189"/>
        <xdr:cNvCxnSpPr/>
      </xdr:nvCxnSpPr>
      <xdr:spPr>
        <a:xfrm>
          <a:off x="3797300" y="1039150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37374</xdr:rowOff>
    </xdr:from>
    <xdr:to>
      <xdr:col>15</xdr:col>
      <xdr:colOff>101600</xdr:colOff>
      <xdr:row>60</xdr:row>
      <xdr:rowOff>138974</xdr:rowOff>
    </xdr:to>
    <xdr:sp macro="" textlink="">
      <xdr:nvSpPr>
        <xdr:cNvPr id="191" name="楕円 190"/>
        <xdr:cNvSpPr/>
      </xdr:nvSpPr>
      <xdr:spPr>
        <a:xfrm>
          <a:off x="2857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88174</xdr:rowOff>
    </xdr:from>
    <xdr:to>
      <xdr:col>19</xdr:col>
      <xdr:colOff>177800</xdr:colOff>
      <xdr:row>60</xdr:row>
      <xdr:rowOff>104503</xdr:rowOff>
    </xdr:to>
    <xdr:cxnSp macro="">
      <xdr:nvCxnSpPr>
        <xdr:cNvPr id="192" name="直線コネクタ 191"/>
        <xdr:cNvCxnSpPr/>
      </xdr:nvCxnSpPr>
      <xdr:spPr>
        <a:xfrm>
          <a:off x="2908300" y="1037517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93" name="楕円 192"/>
        <xdr:cNvSpPr/>
      </xdr:nvSpPr>
      <xdr:spPr>
        <a:xfrm>
          <a:off x="1968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66947</xdr:rowOff>
    </xdr:from>
    <xdr:to>
      <xdr:col>15</xdr:col>
      <xdr:colOff>50800</xdr:colOff>
      <xdr:row>60</xdr:row>
      <xdr:rowOff>88174</xdr:rowOff>
    </xdr:to>
    <xdr:cxnSp macro="">
      <xdr:nvCxnSpPr>
        <xdr:cNvPr id="194" name="直線コネクタ 193"/>
        <xdr:cNvCxnSpPr/>
      </xdr:nvCxnSpPr>
      <xdr:spPr>
        <a:xfrm>
          <a:off x="2019300" y="1035394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166370</xdr:rowOff>
    </xdr:from>
    <xdr:to>
      <xdr:col>6</xdr:col>
      <xdr:colOff>38100</xdr:colOff>
      <xdr:row>60</xdr:row>
      <xdr:rowOff>96520</xdr:rowOff>
    </xdr:to>
    <xdr:sp macro="" textlink="">
      <xdr:nvSpPr>
        <xdr:cNvPr id="195" name="楕円 194"/>
        <xdr:cNvSpPr/>
      </xdr:nvSpPr>
      <xdr:spPr>
        <a:xfrm>
          <a:off x="1079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45720</xdr:rowOff>
    </xdr:from>
    <xdr:to>
      <xdr:col>10</xdr:col>
      <xdr:colOff>114300</xdr:colOff>
      <xdr:row>60</xdr:row>
      <xdr:rowOff>66947</xdr:rowOff>
    </xdr:to>
    <xdr:cxnSp macro="">
      <xdr:nvCxnSpPr>
        <xdr:cNvPr id="196" name="直線コネクタ 195"/>
        <xdr:cNvCxnSpPr/>
      </xdr:nvCxnSpPr>
      <xdr:spPr>
        <a:xfrm>
          <a:off x="1130300" y="1033272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40294</xdr:rowOff>
    </xdr:from>
    <xdr:ext cx="405111" cy="259045"/>
    <xdr:sp macro="" textlink="">
      <xdr:nvSpPr>
        <xdr:cNvPr id="197" name="n_1aveValue【橋りょう・トンネル】&#10;有形固定資産減価償却率"/>
        <xdr:cNvSpPr txBox="1"/>
      </xdr:nvSpPr>
      <xdr:spPr>
        <a:xfrm>
          <a:off x="35820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198" name="n_2aveValue【橋りょう・トンネル】&#10;有形固定資産減価償却率"/>
        <xdr:cNvSpPr txBox="1"/>
      </xdr:nvSpPr>
      <xdr:spPr>
        <a:xfrm>
          <a:off x="2705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199" name="n_3aveValue【橋りょう・トンネル】&#10;有形固定資産減価償却率"/>
        <xdr:cNvSpPr txBox="1"/>
      </xdr:nvSpPr>
      <xdr:spPr>
        <a:xfrm>
          <a:off x="1816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166024</xdr:rowOff>
    </xdr:from>
    <xdr:ext cx="405111" cy="259045"/>
    <xdr:sp macro="" textlink="">
      <xdr:nvSpPr>
        <xdr:cNvPr id="200" name="n_4aveValue【橋りょう・トンネル】&#10;有形固定資産減価償却率"/>
        <xdr:cNvSpPr txBox="1"/>
      </xdr:nvSpPr>
      <xdr:spPr>
        <a:xfrm>
          <a:off x="927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380</xdr:rowOff>
    </xdr:from>
    <xdr:ext cx="405111" cy="259045"/>
    <xdr:sp macro="" textlink="">
      <xdr:nvSpPr>
        <xdr:cNvPr id="201" name="n_1mainValue【橋りょう・トンネル】&#10;有形固定資産減価償却率"/>
        <xdr:cNvSpPr txBox="1"/>
      </xdr:nvSpPr>
      <xdr:spPr>
        <a:xfrm>
          <a:off x="35820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155501</xdr:rowOff>
    </xdr:from>
    <xdr:ext cx="405111" cy="259045"/>
    <xdr:sp macro="" textlink="">
      <xdr:nvSpPr>
        <xdr:cNvPr id="202" name="n_2mainValue【橋りょう・トンネル】&#10;有形固定資産減価償却率"/>
        <xdr:cNvSpPr txBox="1"/>
      </xdr:nvSpPr>
      <xdr:spPr>
        <a:xfrm>
          <a:off x="2705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134274</xdr:rowOff>
    </xdr:from>
    <xdr:ext cx="405111" cy="259045"/>
    <xdr:sp macro="" textlink="">
      <xdr:nvSpPr>
        <xdr:cNvPr id="203" name="n_3mainValue【橋りょう・トンネル】&#10;有形固定資産減価償却率"/>
        <xdr:cNvSpPr txBox="1"/>
      </xdr:nvSpPr>
      <xdr:spPr>
        <a:xfrm>
          <a:off x="1816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113047</xdr:rowOff>
    </xdr:from>
    <xdr:ext cx="405111" cy="259045"/>
    <xdr:sp macro="" textlink="">
      <xdr:nvSpPr>
        <xdr:cNvPr id="204" name="n_4mainValue【橋りょう・トンネル】&#10;有形固定資産減価償却率"/>
        <xdr:cNvSpPr txBox="1"/>
      </xdr:nvSpPr>
      <xdr:spPr>
        <a:xfrm>
          <a:off x="927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57038</xdr:rowOff>
    </xdr:from>
    <xdr:ext cx="599010" cy="259045"/>
    <xdr:sp macro="" textlink="">
      <xdr:nvSpPr>
        <xdr:cNvPr id="233" name="【橋りょう・トンネル】&#10;一人当たり有形固定資産（償却資産）額平均値テキスト"/>
        <xdr:cNvSpPr txBox="1"/>
      </xdr:nvSpPr>
      <xdr:spPr>
        <a:xfrm>
          <a:off x="10515600" y="10686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xdr:cNvSpPr/>
      </xdr:nvSpPr>
      <xdr:spPr>
        <a:xfrm>
          <a:off x="9588500" y="107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xdr:cNvSpPr/>
      </xdr:nvSpPr>
      <xdr:spPr>
        <a:xfrm>
          <a:off x="8699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xdr:cNvSpPr/>
      </xdr:nvSpPr>
      <xdr:spPr>
        <a:xfrm>
          <a:off x="7810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xdr:cNvSpPr/>
      </xdr:nvSpPr>
      <xdr:spPr>
        <a:xfrm>
          <a:off x="6921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15901</xdr:rowOff>
    </xdr:from>
    <xdr:to>
      <xdr:col>55</xdr:col>
      <xdr:colOff>50800</xdr:colOff>
      <xdr:row>62</xdr:row>
      <xdr:rowOff>117501</xdr:rowOff>
    </xdr:to>
    <xdr:sp macro="" textlink="">
      <xdr:nvSpPr>
        <xdr:cNvPr id="244" name="楕円 243"/>
        <xdr:cNvSpPr/>
      </xdr:nvSpPr>
      <xdr:spPr>
        <a:xfrm>
          <a:off x="10426700" y="1064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38778</xdr:rowOff>
    </xdr:from>
    <xdr:ext cx="599010" cy="259045"/>
    <xdr:sp macro="" textlink="">
      <xdr:nvSpPr>
        <xdr:cNvPr id="245" name="【橋りょう・トンネル】&#10;一人当たり有形固定資産（償却資産）額該当値テキスト"/>
        <xdr:cNvSpPr txBox="1"/>
      </xdr:nvSpPr>
      <xdr:spPr>
        <a:xfrm>
          <a:off x="10515600" y="10497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3707</xdr:rowOff>
    </xdr:from>
    <xdr:to>
      <xdr:col>50</xdr:col>
      <xdr:colOff>165100</xdr:colOff>
      <xdr:row>62</xdr:row>
      <xdr:rowOff>105307</xdr:rowOff>
    </xdr:to>
    <xdr:sp macro="" textlink="">
      <xdr:nvSpPr>
        <xdr:cNvPr id="246" name="楕円 245"/>
        <xdr:cNvSpPr/>
      </xdr:nvSpPr>
      <xdr:spPr>
        <a:xfrm>
          <a:off x="9588500" y="1063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54507</xdr:rowOff>
    </xdr:from>
    <xdr:to>
      <xdr:col>55</xdr:col>
      <xdr:colOff>0</xdr:colOff>
      <xdr:row>62</xdr:row>
      <xdr:rowOff>66701</xdr:rowOff>
    </xdr:to>
    <xdr:cxnSp macro="">
      <xdr:nvCxnSpPr>
        <xdr:cNvPr id="247" name="直線コネクタ 246"/>
        <xdr:cNvCxnSpPr/>
      </xdr:nvCxnSpPr>
      <xdr:spPr>
        <a:xfrm>
          <a:off x="9639300" y="10684407"/>
          <a:ext cx="838200" cy="1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11533</xdr:rowOff>
    </xdr:from>
    <xdr:to>
      <xdr:col>46</xdr:col>
      <xdr:colOff>38100</xdr:colOff>
      <xdr:row>62</xdr:row>
      <xdr:rowOff>113133</xdr:rowOff>
    </xdr:to>
    <xdr:sp macro="" textlink="">
      <xdr:nvSpPr>
        <xdr:cNvPr id="248" name="楕円 247"/>
        <xdr:cNvSpPr/>
      </xdr:nvSpPr>
      <xdr:spPr>
        <a:xfrm>
          <a:off x="8699500" y="1064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54507</xdr:rowOff>
    </xdr:from>
    <xdr:to>
      <xdr:col>50</xdr:col>
      <xdr:colOff>114300</xdr:colOff>
      <xdr:row>62</xdr:row>
      <xdr:rowOff>62333</xdr:rowOff>
    </xdr:to>
    <xdr:cxnSp macro="">
      <xdr:nvCxnSpPr>
        <xdr:cNvPr id="249" name="直線コネクタ 248"/>
        <xdr:cNvCxnSpPr/>
      </xdr:nvCxnSpPr>
      <xdr:spPr>
        <a:xfrm flipV="1">
          <a:off x="8750300" y="10684407"/>
          <a:ext cx="889000" cy="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17911</xdr:rowOff>
    </xdr:from>
    <xdr:to>
      <xdr:col>41</xdr:col>
      <xdr:colOff>101600</xdr:colOff>
      <xdr:row>62</xdr:row>
      <xdr:rowOff>119511</xdr:rowOff>
    </xdr:to>
    <xdr:sp macro="" textlink="">
      <xdr:nvSpPr>
        <xdr:cNvPr id="250" name="楕円 249"/>
        <xdr:cNvSpPr/>
      </xdr:nvSpPr>
      <xdr:spPr>
        <a:xfrm>
          <a:off x="7810500" y="1064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62333</xdr:rowOff>
    </xdr:from>
    <xdr:to>
      <xdr:col>45</xdr:col>
      <xdr:colOff>177800</xdr:colOff>
      <xdr:row>62</xdr:row>
      <xdr:rowOff>68711</xdr:rowOff>
    </xdr:to>
    <xdr:cxnSp macro="">
      <xdr:nvCxnSpPr>
        <xdr:cNvPr id="251" name="直線コネクタ 250"/>
        <xdr:cNvCxnSpPr/>
      </xdr:nvCxnSpPr>
      <xdr:spPr>
        <a:xfrm flipV="1">
          <a:off x="7861300" y="10692233"/>
          <a:ext cx="8890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28643</xdr:rowOff>
    </xdr:from>
    <xdr:to>
      <xdr:col>36</xdr:col>
      <xdr:colOff>165100</xdr:colOff>
      <xdr:row>62</xdr:row>
      <xdr:rowOff>130243</xdr:rowOff>
    </xdr:to>
    <xdr:sp macro="" textlink="">
      <xdr:nvSpPr>
        <xdr:cNvPr id="252" name="楕円 251"/>
        <xdr:cNvSpPr/>
      </xdr:nvSpPr>
      <xdr:spPr>
        <a:xfrm>
          <a:off x="6921500" y="1065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68711</xdr:rowOff>
    </xdr:from>
    <xdr:to>
      <xdr:col>41</xdr:col>
      <xdr:colOff>50800</xdr:colOff>
      <xdr:row>62</xdr:row>
      <xdr:rowOff>79443</xdr:rowOff>
    </xdr:to>
    <xdr:cxnSp macro="">
      <xdr:nvCxnSpPr>
        <xdr:cNvPr id="253" name="直線コネクタ 252"/>
        <xdr:cNvCxnSpPr/>
      </xdr:nvCxnSpPr>
      <xdr:spPr>
        <a:xfrm flipV="1">
          <a:off x="6972300" y="10698611"/>
          <a:ext cx="889000" cy="1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12447</xdr:rowOff>
    </xdr:from>
    <xdr:ext cx="599010" cy="259045"/>
    <xdr:sp macro="" textlink="">
      <xdr:nvSpPr>
        <xdr:cNvPr id="254" name="n_1aveValue【橋りょう・トンネル】&#10;一人当たり有形固定資産（償却資産）額"/>
        <xdr:cNvSpPr txBox="1"/>
      </xdr:nvSpPr>
      <xdr:spPr>
        <a:xfrm>
          <a:off x="9327095" y="1081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12183</xdr:rowOff>
    </xdr:from>
    <xdr:ext cx="599010" cy="259045"/>
    <xdr:sp macro="" textlink="">
      <xdr:nvSpPr>
        <xdr:cNvPr id="255" name="n_2aveValue【橋りょう・トンネル】&#10;一人当たり有形固定資産（償却資産）額"/>
        <xdr:cNvSpPr txBox="1"/>
      </xdr:nvSpPr>
      <xdr:spPr>
        <a:xfrm>
          <a:off x="84507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15184</xdr:rowOff>
    </xdr:from>
    <xdr:ext cx="599010" cy="259045"/>
    <xdr:sp macro="" textlink="">
      <xdr:nvSpPr>
        <xdr:cNvPr id="256" name="n_3aveValue【橋りょう・トンネル】&#10;一人当たり有形固定資産（償却資産）額"/>
        <xdr:cNvSpPr txBox="1"/>
      </xdr:nvSpPr>
      <xdr:spPr>
        <a:xfrm>
          <a:off x="7561795"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19566</xdr:rowOff>
    </xdr:from>
    <xdr:ext cx="599010" cy="259045"/>
    <xdr:sp macro="" textlink="">
      <xdr:nvSpPr>
        <xdr:cNvPr id="257" name="n_4aveValue【橋りょう・トンネル】&#10;一人当たり有形固定資産（償却資産）額"/>
        <xdr:cNvSpPr txBox="1"/>
      </xdr:nvSpPr>
      <xdr:spPr>
        <a:xfrm>
          <a:off x="6672795" y="108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121834</xdr:rowOff>
    </xdr:from>
    <xdr:ext cx="599010" cy="259045"/>
    <xdr:sp macro="" textlink="">
      <xdr:nvSpPr>
        <xdr:cNvPr id="258" name="n_1mainValue【橋りょう・トンネル】&#10;一人当たり有形固定資産（償却資産）額"/>
        <xdr:cNvSpPr txBox="1"/>
      </xdr:nvSpPr>
      <xdr:spPr>
        <a:xfrm>
          <a:off x="9327095" y="10408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129660</xdr:rowOff>
    </xdr:from>
    <xdr:ext cx="599010" cy="259045"/>
    <xdr:sp macro="" textlink="">
      <xdr:nvSpPr>
        <xdr:cNvPr id="259" name="n_2mainValue【橋りょう・トンネル】&#10;一人当たり有形固定資産（償却資産）額"/>
        <xdr:cNvSpPr txBox="1"/>
      </xdr:nvSpPr>
      <xdr:spPr>
        <a:xfrm>
          <a:off x="8450795" y="1041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136038</xdr:rowOff>
    </xdr:from>
    <xdr:ext cx="599010" cy="259045"/>
    <xdr:sp macro="" textlink="">
      <xdr:nvSpPr>
        <xdr:cNvPr id="260" name="n_3mainValue【橋りょう・トンネル】&#10;一人当たり有形固定資産（償却資産）額"/>
        <xdr:cNvSpPr txBox="1"/>
      </xdr:nvSpPr>
      <xdr:spPr>
        <a:xfrm>
          <a:off x="7561795" y="10423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146770</xdr:rowOff>
    </xdr:from>
    <xdr:ext cx="599010" cy="259045"/>
    <xdr:sp macro="" textlink="">
      <xdr:nvSpPr>
        <xdr:cNvPr id="261" name="n_4mainValue【橋りょう・トンネル】&#10;一人当たり有形固定資産（償却資産）額"/>
        <xdr:cNvSpPr txBox="1"/>
      </xdr:nvSpPr>
      <xdr:spPr>
        <a:xfrm>
          <a:off x="6672795" y="10433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91" name="【公営住宅】&#10;有形固定資産減価償却率平均値テキスト"/>
        <xdr:cNvSpPr txBox="1"/>
      </xdr:nvSpPr>
      <xdr:spPr>
        <a:xfrm>
          <a:off x="46736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93980</xdr:rowOff>
    </xdr:from>
    <xdr:to>
      <xdr:col>24</xdr:col>
      <xdr:colOff>114300</xdr:colOff>
      <xdr:row>85</xdr:row>
      <xdr:rowOff>24130</xdr:rowOff>
    </xdr:to>
    <xdr:sp macro="" textlink="">
      <xdr:nvSpPr>
        <xdr:cNvPr id="302" name="楕円 301"/>
        <xdr:cNvSpPr/>
      </xdr:nvSpPr>
      <xdr:spPr>
        <a:xfrm>
          <a:off x="45847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72407</xdr:rowOff>
    </xdr:from>
    <xdr:ext cx="405111" cy="259045"/>
    <xdr:sp macro="" textlink="">
      <xdr:nvSpPr>
        <xdr:cNvPr id="303" name="【公営住宅】&#10;有形固定資産減価償却率該当値テキスト"/>
        <xdr:cNvSpPr txBox="1"/>
      </xdr:nvSpPr>
      <xdr:spPr>
        <a:xfrm>
          <a:off x="4673600" y="1447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76836</xdr:rowOff>
    </xdr:from>
    <xdr:to>
      <xdr:col>20</xdr:col>
      <xdr:colOff>38100</xdr:colOff>
      <xdr:row>85</xdr:row>
      <xdr:rowOff>6986</xdr:rowOff>
    </xdr:to>
    <xdr:sp macro="" textlink="">
      <xdr:nvSpPr>
        <xdr:cNvPr id="304" name="楕円 303"/>
        <xdr:cNvSpPr/>
      </xdr:nvSpPr>
      <xdr:spPr>
        <a:xfrm>
          <a:off x="3746500" y="1447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127636</xdr:rowOff>
    </xdr:from>
    <xdr:to>
      <xdr:col>24</xdr:col>
      <xdr:colOff>63500</xdr:colOff>
      <xdr:row>84</xdr:row>
      <xdr:rowOff>144780</xdr:rowOff>
    </xdr:to>
    <xdr:cxnSp macro="">
      <xdr:nvCxnSpPr>
        <xdr:cNvPr id="305" name="直線コネクタ 304"/>
        <xdr:cNvCxnSpPr/>
      </xdr:nvCxnSpPr>
      <xdr:spPr>
        <a:xfrm>
          <a:off x="3797300" y="14529436"/>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59689</xdr:rowOff>
    </xdr:from>
    <xdr:to>
      <xdr:col>15</xdr:col>
      <xdr:colOff>101600</xdr:colOff>
      <xdr:row>84</xdr:row>
      <xdr:rowOff>161289</xdr:rowOff>
    </xdr:to>
    <xdr:sp macro="" textlink="">
      <xdr:nvSpPr>
        <xdr:cNvPr id="306" name="楕円 305"/>
        <xdr:cNvSpPr/>
      </xdr:nvSpPr>
      <xdr:spPr>
        <a:xfrm>
          <a:off x="28575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110489</xdr:rowOff>
    </xdr:from>
    <xdr:to>
      <xdr:col>19</xdr:col>
      <xdr:colOff>177800</xdr:colOff>
      <xdr:row>84</xdr:row>
      <xdr:rowOff>127636</xdr:rowOff>
    </xdr:to>
    <xdr:cxnSp macro="">
      <xdr:nvCxnSpPr>
        <xdr:cNvPr id="307" name="直線コネクタ 306"/>
        <xdr:cNvCxnSpPr/>
      </xdr:nvCxnSpPr>
      <xdr:spPr>
        <a:xfrm>
          <a:off x="2908300" y="14512289"/>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36830</xdr:rowOff>
    </xdr:from>
    <xdr:to>
      <xdr:col>10</xdr:col>
      <xdr:colOff>165100</xdr:colOff>
      <xdr:row>84</xdr:row>
      <xdr:rowOff>138430</xdr:rowOff>
    </xdr:to>
    <xdr:sp macro="" textlink="">
      <xdr:nvSpPr>
        <xdr:cNvPr id="308" name="楕円 307"/>
        <xdr:cNvSpPr/>
      </xdr:nvSpPr>
      <xdr:spPr>
        <a:xfrm>
          <a:off x="1968500" y="1443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87630</xdr:rowOff>
    </xdr:from>
    <xdr:to>
      <xdr:col>15</xdr:col>
      <xdr:colOff>50800</xdr:colOff>
      <xdr:row>84</xdr:row>
      <xdr:rowOff>110489</xdr:rowOff>
    </xdr:to>
    <xdr:cxnSp macro="">
      <xdr:nvCxnSpPr>
        <xdr:cNvPr id="309" name="直線コネクタ 308"/>
        <xdr:cNvCxnSpPr/>
      </xdr:nvCxnSpPr>
      <xdr:spPr>
        <a:xfrm>
          <a:off x="2019300" y="144894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8255</xdr:rowOff>
    </xdr:from>
    <xdr:to>
      <xdr:col>6</xdr:col>
      <xdr:colOff>38100</xdr:colOff>
      <xdr:row>84</xdr:row>
      <xdr:rowOff>109855</xdr:rowOff>
    </xdr:to>
    <xdr:sp macro="" textlink="">
      <xdr:nvSpPr>
        <xdr:cNvPr id="310" name="楕円 309"/>
        <xdr:cNvSpPr/>
      </xdr:nvSpPr>
      <xdr:spPr>
        <a:xfrm>
          <a:off x="1079500" y="1441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59055</xdr:rowOff>
    </xdr:from>
    <xdr:to>
      <xdr:col>10</xdr:col>
      <xdr:colOff>114300</xdr:colOff>
      <xdr:row>84</xdr:row>
      <xdr:rowOff>87630</xdr:rowOff>
    </xdr:to>
    <xdr:cxnSp macro="">
      <xdr:nvCxnSpPr>
        <xdr:cNvPr id="311" name="直線コネクタ 310"/>
        <xdr:cNvCxnSpPr/>
      </xdr:nvCxnSpPr>
      <xdr:spPr>
        <a:xfrm>
          <a:off x="1130300" y="144608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88282</xdr:rowOff>
    </xdr:from>
    <xdr:ext cx="405111" cy="259045"/>
    <xdr:sp macro="" textlink="">
      <xdr:nvSpPr>
        <xdr:cNvPr id="312" name="n_1aveValue【公営住宅】&#10;有形固定資産減価償却率"/>
        <xdr:cNvSpPr txBox="1"/>
      </xdr:nvSpPr>
      <xdr:spPr>
        <a:xfrm>
          <a:off x="35820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74947</xdr:rowOff>
    </xdr:from>
    <xdr:ext cx="405111" cy="259045"/>
    <xdr:sp macro="" textlink="">
      <xdr:nvSpPr>
        <xdr:cNvPr id="313" name="n_2aveValue【公営住宅】&#10;有形固定資産減価償却率"/>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52088</xdr:rowOff>
    </xdr:from>
    <xdr:ext cx="405111" cy="259045"/>
    <xdr:sp macro="" textlink="">
      <xdr:nvSpPr>
        <xdr:cNvPr id="314" name="n_3aveValue【公営住宅】&#10;有形固定資産減価償却率"/>
        <xdr:cNvSpPr txBox="1"/>
      </xdr:nvSpPr>
      <xdr:spPr>
        <a:xfrm>
          <a:off x="1816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15" name="n_4aveValue【公営住宅】&#10;有形固定資産減価償却率"/>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169563</xdr:rowOff>
    </xdr:from>
    <xdr:ext cx="405111" cy="259045"/>
    <xdr:sp macro="" textlink="">
      <xdr:nvSpPr>
        <xdr:cNvPr id="316" name="n_1mainValue【公営住宅】&#10;有形固定資産減価償却率"/>
        <xdr:cNvSpPr txBox="1"/>
      </xdr:nvSpPr>
      <xdr:spPr>
        <a:xfrm>
          <a:off x="3582044" y="1457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152416</xdr:rowOff>
    </xdr:from>
    <xdr:ext cx="405111" cy="259045"/>
    <xdr:sp macro="" textlink="">
      <xdr:nvSpPr>
        <xdr:cNvPr id="317" name="n_2mainValue【公営住宅】&#10;有形固定資産減価償却率"/>
        <xdr:cNvSpPr txBox="1"/>
      </xdr:nvSpPr>
      <xdr:spPr>
        <a:xfrm>
          <a:off x="2705744" y="1455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129557</xdr:rowOff>
    </xdr:from>
    <xdr:ext cx="405111" cy="259045"/>
    <xdr:sp macro="" textlink="">
      <xdr:nvSpPr>
        <xdr:cNvPr id="318" name="n_3mainValue【公営住宅】&#10;有形固定資産減価償却率"/>
        <xdr:cNvSpPr txBox="1"/>
      </xdr:nvSpPr>
      <xdr:spPr>
        <a:xfrm>
          <a:off x="1816744" y="1453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100982</xdr:rowOff>
    </xdr:from>
    <xdr:ext cx="405111" cy="259045"/>
    <xdr:sp macro="" textlink="">
      <xdr:nvSpPr>
        <xdr:cNvPr id="319" name="n_4mainValue【公営住宅】&#10;有形固定資産減価償却率"/>
        <xdr:cNvSpPr txBox="1"/>
      </xdr:nvSpPr>
      <xdr:spPr>
        <a:xfrm>
          <a:off x="927744" y="1450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46" name="【公営住宅】&#10;一人当たり面積平均値テキスト"/>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xdr:cNvSpPr/>
      </xdr:nvSpPr>
      <xdr:spPr>
        <a:xfrm>
          <a:off x="9588500" y="146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xdr:cNvSpPr/>
      </xdr:nvSpPr>
      <xdr:spPr>
        <a:xfrm>
          <a:off x="8699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xdr:cNvSpPr/>
      </xdr:nvSpPr>
      <xdr:spPr>
        <a:xfrm>
          <a:off x="7810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xdr:cNvSpPr/>
      </xdr:nvSpPr>
      <xdr:spPr>
        <a:xfrm>
          <a:off x="6921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37729</xdr:rowOff>
    </xdr:from>
    <xdr:to>
      <xdr:col>55</xdr:col>
      <xdr:colOff>50800</xdr:colOff>
      <xdr:row>85</xdr:row>
      <xdr:rowOff>139329</xdr:rowOff>
    </xdr:to>
    <xdr:sp macro="" textlink="">
      <xdr:nvSpPr>
        <xdr:cNvPr id="357" name="楕円 356"/>
        <xdr:cNvSpPr/>
      </xdr:nvSpPr>
      <xdr:spPr>
        <a:xfrm>
          <a:off x="10426700" y="1461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168556</xdr:rowOff>
    </xdr:from>
    <xdr:ext cx="469744" cy="259045"/>
    <xdr:sp macro="" textlink="">
      <xdr:nvSpPr>
        <xdr:cNvPr id="358" name="【公営住宅】&#10;一人当たり面積該当値テキスト"/>
        <xdr:cNvSpPr txBox="1"/>
      </xdr:nvSpPr>
      <xdr:spPr>
        <a:xfrm>
          <a:off x="10515600" y="14398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38781</xdr:rowOff>
    </xdr:from>
    <xdr:to>
      <xdr:col>50</xdr:col>
      <xdr:colOff>165100</xdr:colOff>
      <xdr:row>85</xdr:row>
      <xdr:rowOff>140381</xdr:rowOff>
    </xdr:to>
    <xdr:sp macro="" textlink="">
      <xdr:nvSpPr>
        <xdr:cNvPr id="359" name="楕円 358"/>
        <xdr:cNvSpPr/>
      </xdr:nvSpPr>
      <xdr:spPr>
        <a:xfrm>
          <a:off x="9588500" y="1461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88529</xdr:rowOff>
    </xdr:from>
    <xdr:to>
      <xdr:col>55</xdr:col>
      <xdr:colOff>0</xdr:colOff>
      <xdr:row>85</xdr:row>
      <xdr:rowOff>89581</xdr:rowOff>
    </xdr:to>
    <xdr:cxnSp macro="">
      <xdr:nvCxnSpPr>
        <xdr:cNvPr id="360" name="直線コネクタ 359"/>
        <xdr:cNvCxnSpPr/>
      </xdr:nvCxnSpPr>
      <xdr:spPr>
        <a:xfrm flipV="1">
          <a:off x="9639300" y="14661779"/>
          <a:ext cx="8382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39740</xdr:rowOff>
    </xdr:from>
    <xdr:to>
      <xdr:col>46</xdr:col>
      <xdr:colOff>38100</xdr:colOff>
      <xdr:row>85</xdr:row>
      <xdr:rowOff>141340</xdr:rowOff>
    </xdr:to>
    <xdr:sp macro="" textlink="">
      <xdr:nvSpPr>
        <xdr:cNvPr id="361" name="楕円 360"/>
        <xdr:cNvSpPr/>
      </xdr:nvSpPr>
      <xdr:spPr>
        <a:xfrm>
          <a:off x="8699500" y="1461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89581</xdr:rowOff>
    </xdr:from>
    <xdr:to>
      <xdr:col>50</xdr:col>
      <xdr:colOff>114300</xdr:colOff>
      <xdr:row>85</xdr:row>
      <xdr:rowOff>90540</xdr:rowOff>
    </xdr:to>
    <xdr:cxnSp macro="">
      <xdr:nvCxnSpPr>
        <xdr:cNvPr id="362" name="直線コネクタ 361"/>
        <xdr:cNvCxnSpPr/>
      </xdr:nvCxnSpPr>
      <xdr:spPr>
        <a:xfrm flipV="1">
          <a:off x="8750300" y="14662831"/>
          <a:ext cx="889000" cy="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40929</xdr:rowOff>
    </xdr:from>
    <xdr:to>
      <xdr:col>41</xdr:col>
      <xdr:colOff>101600</xdr:colOff>
      <xdr:row>85</xdr:row>
      <xdr:rowOff>142529</xdr:rowOff>
    </xdr:to>
    <xdr:sp macro="" textlink="">
      <xdr:nvSpPr>
        <xdr:cNvPr id="363" name="楕円 362"/>
        <xdr:cNvSpPr/>
      </xdr:nvSpPr>
      <xdr:spPr>
        <a:xfrm>
          <a:off x="7810500" y="1461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90540</xdr:rowOff>
    </xdr:from>
    <xdr:to>
      <xdr:col>45</xdr:col>
      <xdr:colOff>177800</xdr:colOff>
      <xdr:row>85</xdr:row>
      <xdr:rowOff>91729</xdr:rowOff>
    </xdr:to>
    <xdr:cxnSp macro="">
      <xdr:nvCxnSpPr>
        <xdr:cNvPr id="364" name="直線コネクタ 363"/>
        <xdr:cNvCxnSpPr/>
      </xdr:nvCxnSpPr>
      <xdr:spPr>
        <a:xfrm flipV="1">
          <a:off x="7861300" y="14663790"/>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42987</xdr:rowOff>
    </xdr:from>
    <xdr:to>
      <xdr:col>36</xdr:col>
      <xdr:colOff>165100</xdr:colOff>
      <xdr:row>85</xdr:row>
      <xdr:rowOff>144587</xdr:rowOff>
    </xdr:to>
    <xdr:sp macro="" textlink="">
      <xdr:nvSpPr>
        <xdr:cNvPr id="365" name="楕円 364"/>
        <xdr:cNvSpPr/>
      </xdr:nvSpPr>
      <xdr:spPr>
        <a:xfrm>
          <a:off x="6921500" y="1461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91729</xdr:rowOff>
    </xdr:from>
    <xdr:to>
      <xdr:col>41</xdr:col>
      <xdr:colOff>50800</xdr:colOff>
      <xdr:row>85</xdr:row>
      <xdr:rowOff>93787</xdr:rowOff>
    </xdr:to>
    <xdr:cxnSp macro="">
      <xdr:nvCxnSpPr>
        <xdr:cNvPr id="366" name="直線コネクタ 365"/>
        <xdr:cNvCxnSpPr/>
      </xdr:nvCxnSpPr>
      <xdr:spPr>
        <a:xfrm flipV="1">
          <a:off x="6972300" y="14664979"/>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23243</xdr:rowOff>
    </xdr:from>
    <xdr:ext cx="469744" cy="259045"/>
    <xdr:sp macro="" textlink="">
      <xdr:nvSpPr>
        <xdr:cNvPr id="367" name="n_1aveValue【公営住宅】&#10;一人当たり面積"/>
        <xdr:cNvSpPr txBox="1"/>
      </xdr:nvSpPr>
      <xdr:spPr>
        <a:xfrm>
          <a:off x="9391727" y="1476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21734</xdr:rowOff>
    </xdr:from>
    <xdr:ext cx="469744" cy="259045"/>
    <xdr:sp macro="" textlink="">
      <xdr:nvSpPr>
        <xdr:cNvPr id="368" name="n_2aveValue【公営住宅】&#10;一人当たり面積"/>
        <xdr:cNvSpPr txBox="1"/>
      </xdr:nvSpPr>
      <xdr:spPr>
        <a:xfrm>
          <a:off x="8515427" y="147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23105</xdr:rowOff>
    </xdr:from>
    <xdr:ext cx="469744" cy="259045"/>
    <xdr:sp macro="" textlink="">
      <xdr:nvSpPr>
        <xdr:cNvPr id="369" name="n_3aveValue【公営住宅】&#10;一人当たり面積"/>
        <xdr:cNvSpPr txBox="1"/>
      </xdr:nvSpPr>
      <xdr:spPr>
        <a:xfrm>
          <a:off x="76264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24615</xdr:rowOff>
    </xdr:from>
    <xdr:ext cx="469744" cy="259045"/>
    <xdr:sp macro="" textlink="">
      <xdr:nvSpPr>
        <xdr:cNvPr id="370" name="n_4aveValue【公営住宅】&#10;一人当たり面積"/>
        <xdr:cNvSpPr txBox="1"/>
      </xdr:nvSpPr>
      <xdr:spPr>
        <a:xfrm>
          <a:off x="6737427" y="1476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156908</xdr:rowOff>
    </xdr:from>
    <xdr:ext cx="469744" cy="259045"/>
    <xdr:sp macro="" textlink="">
      <xdr:nvSpPr>
        <xdr:cNvPr id="371" name="n_1mainValue【公営住宅】&#10;一人当たり面積"/>
        <xdr:cNvSpPr txBox="1"/>
      </xdr:nvSpPr>
      <xdr:spPr>
        <a:xfrm>
          <a:off x="9391727" y="1438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157867</xdr:rowOff>
    </xdr:from>
    <xdr:ext cx="469744" cy="259045"/>
    <xdr:sp macro="" textlink="">
      <xdr:nvSpPr>
        <xdr:cNvPr id="372" name="n_2mainValue【公営住宅】&#10;一人当たり面積"/>
        <xdr:cNvSpPr txBox="1"/>
      </xdr:nvSpPr>
      <xdr:spPr>
        <a:xfrm>
          <a:off x="8515427" y="14388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159056</xdr:rowOff>
    </xdr:from>
    <xdr:ext cx="469744" cy="259045"/>
    <xdr:sp macro="" textlink="">
      <xdr:nvSpPr>
        <xdr:cNvPr id="373" name="n_3mainValue【公営住宅】&#10;一人当たり面積"/>
        <xdr:cNvSpPr txBox="1"/>
      </xdr:nvSpPr>
      <xdr:spPr>
        <a:xfrm>
          <a:off x="7626427" y="14389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161114</xdr:rowOff>
    </xdr:from>
    <xdr:ext cx="469744" cy="259045"/>
    <xdr:sp macro="" textlink="">
      <xdr:nvSpPr>
        <xdr:cNvPr id="374" name="n_4mainValue【公営住宅】&#10;一人当たり面積"/>
        <xdr:cNvSpPr txBox="1"/>
      </xdr:nvSpPr>
      <xdr:spPr>
        <a:xfrm>
          <a:off x="6737427" y="1439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5" name="テキスト ボックス 394"/>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8" name="直線コネクタ 397"/>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99" name="【港湾・漁港】&#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0" name="直線コネクタ 399"/>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1" name="【港湾・漁港】&#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63516</xdr:rowOff>
    </xdr:from>
    <xdr:ext cx="405111" cy="259045"/>
    <xdr:sp macro="" textlink="">
      <xdr:nvSpPr>
        <xdr:cNvPr id="403" name="【港湾・漁港】&#10;有形固定資産減価償却率平均値テキスト"/>
        <xdr:cNvSpPr txBox="1"/>
      </xdr:nvSpPr>
      <xdr:spPr>
        <a:xfrm>
          <a:off x="4673600" y="17722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40639</xdr:rowOff>
    </xdr:from>
    <xdr:to>
      <xdr:col>24</xdr:col>
      <xdr:colOff>114300</xdr:colOff>
      <xdr:row>104</xdr:row>
      <xdr:rowOff>142239</xdr:rowOff>
    </xdr:to>
    <xdr:sp macro="" textlink="">
      <xdr:nvSpPr>
        <xdr:cNvPr id="404" name="フローチャート: 判断 403"/>
        <xdr:cNvSpPr/>
      </xdr:nvSpPr>
      <xdr:spPr>
        <a:xfrm>
          <a:off x="4584700" y="178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2539</xdr:rowOff>
    </xdr:from>
    <xdr:to>
      <xdr:col>20</xdr:col>
      <xdr:colOff>38100</xdr:colOff>
      <xdr:row>104</xdr:row>
      <xdr:rowOff>104139</xdr:rowOff>
    </xdr:to>
    <xdr:sp macro="" textlink="">
      <xdr:nvSpPr>
        <xdr:cNvPr id="405" name="フローチャート: 判断 404"/>
        <xdr:cNvSpPr/>
      </xdr:nvSpPr>
      <xdr:spPr>
        <a:xfrm>
          <a:off x="3746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144780</xdr:rowOff>
    </xdr:from>
    <xdr:to>
      <xdr:col>15</xdr:col>
      <xdr:colOff>101600</xdr:colOff>
      <xdr:row>104</xdr:row>
      <xdr:rowOff>74930</xdr:rowOff>
    </xdr:to>
    <xdr:sp macro="" textlink="">
      <xdr:nvSpPr>
        <xdr:cNvPr id="406" name="フローチャート: 判断 405"/>
        <xdr:cNvSpPr/>
      </xdr:nvSpPr>
      <xdr:spPr>
        <a:xfrm>
          <a:off x="2857500" y="1780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124461</xdr:rowOff>
    </xdr:from>
    <xdr:to>
      <xdr:col>10</xdr:col>
      <xdr:colOff>165100</xdr:colOff>
      <xdr:row>104</xdr:row>
      <xdr:rowOff>54611</xdr:rowOff>
    </xdr:to>
    <xdr:sp macro="" textlink="">
      <xdr:nvSpPr>
        <xdr:cNvPr id="407" name="フローチャート: 判断 406"/>
        <xdr:cNvSpPr/>
      </xdr:nvSpPr>
      <xdr:spPr>
        <a:xfrm>
          <a:off x="1968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127000</xdr:rowOff>
    </xdr:from>
    <xdr:to>
      <xdr:col>6</xdr:col>
      <xdr:colOff>38100</xdr:colOff>
      <xdr:row>104</xdr:row>
      <xdr:rowOff>57150</xdr:rowOff>
    </xdr:to>
    <xdr:sp macro="" textlink="">
      <xdr:nvSpPr>
        <xdr:cNvPr id="408" name="フローチャート: 判断 407"/>
        <xdr:cNvSpPr/>
      </xdr:nvSpPr>
      <xdr:spPr>
        <a:xfrm>
          <a:off x="1079500" y="1778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53339</xdr:rowOff>
    </xdr:from>
    <xdr:to>
      <xdr:col>24</xdr:col>
      <xdr:colOff>114300</xdr:colOff>
      <xdr:row>104</xdr:row>
      <xdr:rowOff>154939</xdr:rowOff>
    </xdr:to>
    <xdr:sp macro="" textlink="">
      <xdr:nvSpPr>
        <xdr:cNvPr id="414" name="楕円 413"/>
        <xdr:cNvSpPr/>
      </xdr:nvSpPr>
      <xdr:spPr>
        <a:xfrm>
          <a:off x="4584700" y="1788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31766</xdr:rowOff>
    </xdr:from>
    <xdr:ext cx="405111" cy="259045"/>
    <xdr:sp macro="" textlink="">
      <xdr:nvSpPr>
        <xdr:cNvPr id="415" name="【港湾・漁港】&#10;有形固定資産減価償却率該当値テキスト"/>
        <xdr:cNvSpPr txBox="1"/>
      </xdr:nvSpPr>
      <xdr:spPr>
        <a:xfrm>
          <a:off x="4673600" y="17862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29211</xdr:rowOff>
    </xdr:from>
    <xdr:to>
      <xdr:col>20</xdr:col>
      <xdr:colOff>38100</xdr:colOff>
      <xdr:row>104</xdr:row>
      <xdr:rowOff>130811</xdr:rowOff>
    </xdr:to>
    <xdr:sp macro="" textlink="">
      <xdr:nvSpPr>
        <xdr:cNvPr id="416" name="楕円 415"/>
        <xdr:cNvSpPr/>
      </xdr:nvSpPr>
      <xdr:spPr>
        <a:xfrm>
          <a:off x="3746500" y="1786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80011</xdr:rowOff>
    </xdr:from>
    <xdr:to>
      <xdr:col>24</xdr:col>
      <xdr:colOff>63500</xdr:colOff>
      <xdr:row>104</xdr:row>
      <xdr:rowOff>104139</xdr:rowOff>
    </xdr:to>
    <xdr:cxnSp macro="">
      <xdr:nvCxnSpPr>
        <xdr:cNvPr id="417" name="直線コネクタ 416"/>
        <xdr:cNvCxnSpPr/>
      </xdr:nvCxnSpPr>
      <xdr:spPr>
        <a:xfrm>
          <a:off x="3797300" y="17910811"/>
          <a:ext cx="8382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5080</xdr:rowOff>
    </xdr:from>
    <xdr:to>
      <xdr:col>15</xdr:col>
      <xdr:colOff>101600</xdr:colOff>
      <xdr:row>104</xdr:row>
      <xdr:rowOff>106680</xdr:rowOff>
    </xdr:to>
    <xdr:sp macro="" textlink="">
      <xdr:nvSpPr>
        <xdr:cNvPr id="418" name="楕円 417"/>
        <xdr:cNvSpPr/>
      </xdr:nvSpPr>
      <xdr:spPr>
        <a:xfrm>
          <a:off x="2857500" y="1783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55880</xdr:rowOff>
    </xdr:from>
    <xdr:to>
      <xdr:col>19</xdr:col>
      <xdr:colOff>177800</xdr:colOff>
      <xdr:row>104</xdr:row>
      <xdr:rowOff>80011</xdr:rowOff>
    </xdr:to>
    <xdr:cxnSp macro="">
      <xdr:nvCxnSpPr>
        <xdr:cNvPr id="419" name="直線コネクタ 418"/>
        <xdr:cNvCxnSpPr/>
      </xdr:nvCxnSpPr>
      <xdr:spPr>
        <a:xfrm>
          <a:off x="2908300" y="178866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152400</xdr:rowOff>
    </xdr:from>
    <xdr:to>
      <xdr:col>10</xdr:col>
      <xdr:colOff>165100</xdr:colOff>
      <xdr:row>104</xdr:row>
      <xdr:rowOff>82550</xdr:rowOff>
    </xdr:to>
    <xdr:sp macro="" textlink="">
      <xdr:nvSpPr>
        <xdr:cNvPr id="420" name="楕円 419"/>
        <xdr:cNvSpPr/>
      </xdr:nvSpPr>
      <xdr:spPr>
        <a:xfrm>
          <a:off x="1968500" y="1781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31750</xdr:rowOff>
    </xdr:from>
    <xdr:to>
      <xdr:col>15</xdr:col>
      <xdr:colOff>50800</xdr:colOff>
      <xdr:row>104</xdr:row>
      <xdr:rowOff>55880</xdr:rowOff>
    </xdr:to>
    <xdr:cxnSp macro="">
      <xdr:nvCxnSpPr>
        <xdr:cNvPr id="421" name="直線コネクタ 420"/>
        <xdr:cNvCxnSpPr/>
      </xdr:nvCxnSpPr>
      <xdr:spPr>
        <a:xfrm>
          <a:off x="2019300" y="178625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128270</xdr:rowOff>
    </xdr:from>
    <xdr:to>
      <xdr:col>6</xdr:col>
      <xdr:colOff>38100</xdr:colOff>
      <xdr:row>104</xdr:row>
      <xdr:rowOff>58420</xdr:rowOff>
    </xdr:to>
    <xdr:sp macro="" textlink="">
      <xdr:nvSpPr>
        <xdr:cNvPr id="422" name="楕円 421"/>
        <xdr:cNvSpPr/>
      </xdr:nvSpPr>
      <xdr:spPr>
        <a:xfrm>
          <a:off x="1079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7620</xdr:rowOff>
    </xdr:from>
    <xdr:to>
      <xdr:col>10</xdr:col>
      <xdr:colOff>114300</xdr:colOff>
      <xdr:row>104</xdr:row>
      <xdr:rowOff>31750</xdr:rowOff>
    </xdr:to>
    <xdr:cxnSp macro="">
      <xdr:nvCxnSpPr>
        <xdr:cNvPr id="423" name="直線コネクタ 422"/>
        <xdr:cNvCxnSpPr/>
      </xdr:nvCxnSpPr>
      <xdr:spPr>
        <a:xfrm>
          <a:off x="1130300" y="178384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120666</xdr:rowOff>
    </xdr:from>
    <xdr:ext cx="405111" cy="259045"/>
    <xdr:sp macro="" textlink="">
      <xdr:nvSpPr>
        <xdr:cNvPr id="424" name="n_1aveValue【港湾・漁港】&#10;有形固定資産減価償却率"/>
        <xdr:cNvSpPr txBox="1"/>
      </xdr:nvSpPr>
      <xdr:spPr>
        <a:xfrm>
          <a:off x="3582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91457</xdr:rowOff>
    </xdr:from>
    <xdr:ext cx="405111" cy="259045"/>
    <xdr:sp macro="" textlink="">
      <xdr:nvSpPr>
        <xdr:cNvPr id="425" name="n_2aveValue【港湾・漁港】&#10;有形固定資産減価償却率"/>
        <xdr:cNvSpPr txBox="1"/>
      </xdr:nvSpPr>
      <xdr:spPr>
        <a:xfrm>
          <a:off x="2705744" y="17579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71138</xdr:rowOff>
    </xdr:from>
    <xdr:ext cx="405111" cy="259045"/>
    <xdr:sp macro="" textlink="">
      <xdr:nvSpPr>
        <xdr:cNvPr id="426" name="n_3aveValue【港湾・漁港】&#10;有形固定資産減価償却率"/>
        <xdr:cNvSpPr txBox="1"/>
      </xdr:nvSpPr>
      <xdr:spPr>
        <a:xfrm>
          <a:off x="1816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73677</xdr:rowOff>
    </xdr:from>
    <xdr:ext cx="405111" cy="259045"/>
    <xdr:sp macro="" textlink="">
      <xdr:nvSpPr>
        <xdr:cNvPr id="427" name="n_4aveValue【港湾・漁港】&#10;有形固定資産減価償却率"/>
        <xdr:cNvSpPr txBox="1"/>
      </xdr:nvSpPr>
      <xdr:spPr>
        <a:xfrm>
          <a:off x="927744" y="17561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121938</xdr:rowOff>
    </xdr:from>
    <xdr:ext cx="405111" cy="259045"/>
    <xdr:sp macro="" textlink="">
      <xdr:nvSpPr>
        <xdr:cNvPr id="428" name="n_1mainValue【港湾・漁港】&#10;有形固定資産減価償却率"/>
        <xdr:cNvSpPr txBox="1"/>
      </xdr:nvSpPr>
      <xdr:spPr>
        <a:xfrm>
          <a:off x="3582044" y="1795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97807</xdr:rowOff>
    </xdr:from>
    <xdr:ext cx="405111" cy="259045"/>
    <xdr:sp macro="" textlink="">
      <xdr:nvSpPr>
        <xdr:cNvPr id="429" name="n_2mainValue【港湾・漁港】&#10;有形固定資産減価償却率"/>
        <xdr:cNvSpPr txBox="1"/>
      </xdr:nvSpPr>
      <xdr:spPr>
        <a:xfrm>
          <a:off x="2705744" y="1792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73677</xdr:rowOff>
    </xdr:from>
    <xdr:ext cx="405111" cy="259045"/>
    <xdr:sp macro="" textlink="">
      <xdr:nvSpPr>
        <xdr:cNvPr id="430" name="n_3mainValue【港湾・漁港】&#10;有形固定資産減価償却率"/>
        <xdr:cNvSpPr txBox="1"/>
      </xdr:nvSpPr>
      <xdr:spPr>
        <a:xfrm>
          <a:off x="1816744" y="1790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49547</xdr:rowOff>
    </xdr:from>
    <xdr:ext cx="405111" cy="259045"/>
    <xdr:sp macro="" textlink="">
      <xdr:nvSpPr>
        <xdr:cNvPr id="431" name="n_4mainValue【港湾・漁港】&#10;有形固定資産減価償却率"/>
        <xdr:cNvSpPr txBox="1"/>
      </xdr:nvSpPr>
      <xdr:spPr>
        <a:xfrm>
          <a:off x="927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2" name="直線コネクタ 44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3" name="テキスト ボックス 44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4" name="直線コネクタ 44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5" name="テキスト ボックス 444"/>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6" name="直線コネクタ 44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7" name="テキスト ボックス 446"/>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8" name="直線コネクタ 44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9" name="テキスト ボックス 448"/>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1" name="テキスト ボックス 45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69926</xdr:rowOff>
    </xdr:from>
    <xdr:to>
      <xdr:col>54</xdr:col>
      <xdr:colOff>189865</xdr:colOff>
      <xdr:row>108</xdr:row>
      <xdr:rowOff>76166</xdr:rowOff>
    </xdr:to>
    <xdr:cxnSp macro="">
      <xdr:nvCxnSpPr>
        <xdr:cNvPr id="453" name="直線コネクタ 452"/>
        <xdr:cNvCxnSpPr/>
      </xdr:nvCxnSpPr>
      <xdr:spPr>
        <a:xfrm flipV="1">
          <a:off x="10476865" y="17214926"/>
          <a:ext cx="0" cy="1377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4"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5" name="直線コネクタ 454"/>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16603</xdr:rowOff>
    </xdr:from>
    <xdr:ext cx="690189" cy="259045"/>
    <xdr:sp macro="" textlink="">
      <xdr:nvSpPr>
        <xdr:cNvPr id="456" name="【港湾・漁港】&#10;一人当たり有形固定資産（償却資産）額最大値テキスト"/>
        <xdr:cNvSpPr txBox="1"/>
      </xdr:nvSpPr>
      <xdr:spPr>
        <a:xfrm>
          <a:off x="10515600" y="169901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69926</xdr:rowOff>
    </xdr:from>
    <xdr:to>
      <xdr:col>55</xdr:col>
      <xdr:colOff>88900</xdr:colOff>
      <xdr:row>100</xdr:row>
      <xdr:rowOff>69926</xdr:rowOff>
    </xdr:to>
    <xdr:cxnSp macro="">
      <xdr:nvCxnSpPr>
        <xdr:cNvPr id="457" name="直線コネクタ 456"/>
        <xdr:cNvCxnSpPr/>
      </xdr:nvCxnSpPr>
      <xdr:spPr>
        <a:xfrm>
          <a:off x="10388600" y="1721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29365</xdr:rowOff>
    </xdr:from>
    <xdr:ext cx="599010" cy="259045"/>
    <xdr:sp macro="" textlink="">
      <xdr:nvSpPr>
        <xdr:cNvPr id="458" name="【港湾・漁港】&#10;一人当たり有形固定資産（償却資産）額平均値テキスト"/>
        <xdr:cNvSpPr txBox="1"/>
      </xdr:nvSpPr>
      <xdr:spPr>
        <a:xfrm>
          <a:off x="10515600" y="182030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6488</xdr:rowOff>
    </xdr:from>
    <xdr:to>
      <xdr:col>55</xdr:col>
      <xdr:colOff>50800</xdr:colOff>
      <xdr:row>107</xdr:row>
      <xdr:rowOff>108088</xdr:rowOff>
    </xdr:to>
    <xdr:sp macro="" textlink="">
      <xdr:nvSpPr>
        <xdr:cNvPr id="459" name="フローチャート: 判断 458"/>
        <xdr:cNvSpPr/>
      </xdr:nvSpPr>
      <xdr:spPr>
        <a:xfrm>
          <a:off x="10426700" y="183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42249</xdr:rowOff>
    </xdr:from>
    <xdr:to>
      <xdr:col>50</xdr:col>
      <xdr:colOff>165100</xdr:colOff>
      <xdr:row>107</xdr:row>
      <xdr:rowOff>143849</xdr:rowOff>
    </xdr:to>
    <xdr:sp macro="" textlink="">
      <xdr:nvSpPr>
        <xdr:cNvPr id="460" name="フローチャート: 判断 459"/>
        <xdr:cNvSpPr/>
      </xdr:nvSpPr>
      <xdr:spPr>
        <a:xfrm>
          <a:off x="9588500" y="1838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47782</xdr:rowOff>
    </xdr:from>
    <xdr:to>
      <xdr:col>46</xdr:col>
      <xdr:colOff>38100</xdr:colOff>
      <xdr:row>107</xdr:row>
      <xdr:rowOff>149382</xdr:rowOff>
    </xdr:to>
    <xdr:sp macro="" textlink="">
      <xdr:nvSpPr>
        <xdr:cNvPr id="461" name="フローチャート: 判断 460"/>
        <xdr:cNvSpPr/>
      </xdr:nvSpPr>
      <xdr:spPr>
        <a:xfrm>
          <a:off x="8699500" y="1839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33503</xdr:rowOff>
    </xdr:from>
    <xdr:to>
      <xdr:col>41</xdr:col>
      <xdr:colOff>101600</xdr:colOff>
      <xdr:row>107</xdr:row>
      <xdr:rowOff>135103</xdr:rowOff>
    </xdr:to>
    <xdr:sp macro="" textlink="">
      <xdr:nvSpPr>
        <xdr:cNvPr id="462" name="フローチャート: 判断 461"/>
        <xdr:cNvSpPr/>
      </xdr:nvSpPr>
      <xdr:spPr>
        <a:xfrm>
          <a:off x="7810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51223</xdr:rowOff>
    </xdr:from>
    <xdr:to>
      <xdr:col>36</xdr:col>
      <xdr:colOff>165100</xdr:colOff>
      <xdr:row>107</xdr:row>
      <xdr:rowOff>152823</xdr:rowOff>
    </xdr:to>
    <xdr:sp macro="" textlink="">
      <xdr:nvSpPr>
        <xdr:cNvPr id="463" name="フローチャート: 判断 462"/>
        <xdr:cNvSpPr/>
      </xdr:nvSpPr>
      <xdr:spPr>
        <a:xfrm>
          <a:off x="6921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133313</xdr:rowOff>
    </xdr:from>
    <xdr:to>
      <xdr:col>55</xdr:col>
      <xdr:colOff>50800</xdr:colOff>
      <xdr:row>108</xdr:row>
      <xdr:rowOff>63463</xdr:rowOff>
    </xdr:to>
    <xdr:sp macro="" textlink="">
      <xdr:nvSpPr>
        <xdr:cNvPr id="469" name="楕円 468"/>
        <xdr:cNvSpPr/>
      </xdr:nvSpPr>
      <xdr:spPr>
        <a:xfrm>
          <a:off x="10426700" y="1847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48240</xdr:rowOff>
    </xdr:from>
    <xdr:ext cx="599010" cy="259045"/>
    <xdr:sp macro="" textlink="">
      <xdr:nvSpPr>
        <xdr:cNvPr id="470" name="【港湾・漁港】&#10;一人当たり有形固定資産（償却資産）額該当値テキスト"/>
        <xdr:cNvSpPr txBox="1"/>
      </xdr:nvSpPr>
      <xdr:spPr>
        <a:xfrm>
          <a:off x="10515600" y="18393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132879</xdr:rowOff>
    </xdr:from>
    <xdr:to>
      <xdr:col>50</xdr:col>
      <xdr:colOff>165100</xdr:colOff>
      <xdr:row>108</xdr:row>
      <xdr:rowOff>63029</xdr:rowOff>
    </xdr:to>
    <xdr:sp macro="" textlink="">
      <xdr:nvSpPr>
        <xdr:cNvPr id="471" name="楕円 470"/>
        <xdr:cNvSpPr/>
      </xdr:nvSpPr>
      <xdr:spPr>
        <a:xfrm>
          <a:off x="9588500" y="1847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12229</xdr:rowOff>
    </xdr:from>
    <xdr:to>
      <xdr:col>55</xdr:col>
      <xdr:colOff>0</xdr:colOff>
      <xdr:row>108</xdr:row>
      <xdr:rowOff>12663</xdr:rowOff>
    </xdr:to>
    <xdr:cxnSp macro="">
      <xdr:nvCxnSpPr>
        <xdr:cNvPr id="472" name="直線コネクタ 471"/>
        <xdr:cNvCxnSpPr/>
      </xdr:nvCxnSpPr>
      <xdr:spPr>
        <a:xfrm>
          <a:off x="9639300" y="18528829"/>
          <a:ext cx="8382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133503</xdr:rowOff>
    </xdr:from>
    <xdr:to>
      <xdr:col>46</xdr:col>
      <xdr:colOff>38100</xdr:colOff>
      <xdr:row>108</xdr:row>
      <xdr:rowOff>63653</xdr:rowOff>
    </xdr:to>
    <xdr:sp macro="" textlink="">
      <xdr:nvSpPr>
        <xdr:cNvPr id="473" name="楕円 472"/>
        <xdr:cNvSpPr/>
      </xdr:nvSpPr>
      <xdr:spPr>
        <a:xfrm>
          <a:off x="8699500" y="1847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12229</xdr:rowOff>
    </xdr:from>
    <xdr:to>
      <xdr:col>50</xdr:col>
      <xdr:colOff>114300</xdr:colOff>
      <xdr:row>108</xdr:row>
      <xdr:rowOff>12853</xdr:rowOff>
    </xdr:to>
    <xdr:cxnSp macro="">
      <xdr:nvCxnSpPr>
        <xdr:cNvPr id="474" name="直線コネクタ 473"/>
        <xdr:cNvCxnSpPr/>
      </xdr:nvCxnSpPr>
      <xdr:spPr>
        <a:xfrm flipV="1">
          <a:off x="8750300" y="18528829"/>
          <a:ext cx="889000" cy="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134196</xdr:rowOff>
    </xdr:from>
    <xdr:to>
      <xdr:col>41</xdr:col>
      <xdr:colOff>101600</xdr:colOff>
      <xdr:row>108</xdr:row>
      <xdr:rowOff>64346</xdr:rowOff>
    </xdr:to>
    <xdr:sp macro="" textlink="">
      <xdr:nvSpPr>
        <xdr:cNvPr id="475" name="楕円 474"/>
        <xdr:cNvSpPr/>
      </xdr:nvSpPr>
      <xdr:spPr>
        <a:xfrm>
          <a:off x="7810500" y="1847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12853</xdr:rowOff>
    </xdr:from>
    <xdr:to>
      <xdr:col>45</xdr:col>
      <xdr:colOff>177800</xdr:colOff>
      <xdr:row>108</xdr:row>
      <xdr:rowOff>13546</xdr:rowOff>
    </xdr:to>
    <xdr:cxnSp macro="">
      <xdr:nvCxnSpPr>
        <xdr:cNvPr id="476" name="直線コネクタ 475"/>
        <xdr:cNvCxnSpPr/>
      </xdr:nvCxnSpPr>
      <xdr:spPr>
        <a:xfrm flipV="1">
          <a:off x="7861300" y="18529453"/>
          <a:ext cx="889000" cy="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135378</xdr:rowOff>
    </xdr:from>
    <xdr:to>
      <xdr:col>36</xdr:col>
      <xdr:colOff>165100</xdr:colOff>
      <xdr:row>108</xdr:row>
      <xdr:rowOff>65528</xdr:rowOff>
    </xdr:to>
    <xdr:sp macro="" textlink="">
      <xdr:nvSpPr>
        <xdr:cNvPr id="477" name="楕円 476"/>
        <xdr:cNvSpPr/>
      </xdr:nvSpPr>
      <xdr:spPr>
        <a:xfrm>
          <a:off x="6921500" y="1848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13546</xdr:rowOff>
    </xdr:from>
    <xdr:to>
      <xdr:col>41</xdr:col>
      <xdr:colOff>50800</xdr:colOff>
      <xdr:row>108</xdr:row>
      <xdr:rowOff>14728</xdr:rowOff>
    </xdr:to>
    <xdr:cxnSp macro="">
      <xdr:nvCxnSpPr>
        <xdr:cNvPr id="478" name="直線コネクタ 477"/>
        <xdr:cNvCxnSpPr/>
      </xdr:nvCxnSpPr>
      <xdr:spPr>
        <a:xfrm flipV="1">
          <a:off x="6972300" y="18530146"/>
          <a:ext cx="8890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160376</xdr:rowOff>
    </xdr:from>
    <xdr:ext cx="599010" cy="259045"/>
    <xdr:sp macro="" textlink="">
      <xdr:nvSpPr>
        <xdr:cNvPr id="479" name="n_1aveValue【港湾・漁港】&#10;一人当たり有形固定資産（償却資産）額"/>
        <xdr:cNvSpPr txBox="1"/>
      </xdr:nvSpPr>
      <xdr:spPr>
        <a:xfrm>
          <a:off x="9327095" y="18162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165909</xdr:rowOff>
    </xdr:from>
    <xdr:ext cx="599010" cy="259045"/>
    <xdr:sp macro="" textlink="">
      <xdr:nvSpPr>
        <xdr:cNvPr id="480" name="n_2aveValue【港湾・漁港】&#10;一人当たり有形固定資産（償却資産）額"/>
        <xdr:cNvSpPr txBox="1"/>
      </xdr:nvSpPr>
      <xdr:spPr>
        <a:xfrm>
          <a:off x="8450795" y="181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151630</xdr:rowOff>
    </xdr:from>
    <xdr:ext cx="599010" cy="259045"/>
    <xdr:sp macro="" textlink="">
      <xdr:nvSpPr>
        <xdr:cNvPr id="481" name="n_3aveValue【港湾・漁港】&#10;一人当たり有形固定資産（償却資産）額"/>
        <xdr:cNvSpPr txBox="1"/>
      </xdr:nvSpPr>
      <xdr:spPr>
        <a:xfrm>
          <a:off x="75617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169350</xdr:rowOff>
    </xdr:from>
    <xdr:ext cx="599010" cy="259045"/>
    <xdr:sp macro="" textlink="">
      <xdr:nvSpPr>
        <xdr:cNvPr id="482" name="n_4aveValue【港湾・漁港】&#10;一人当たり有形固定資産（償却資産）額"/>
        <xdr:cNvSpPr txBox="1"/>
      </xdr:nvSpPr>
      <xdr:spPr>
        <a:xfrm>
          <a:off x="66727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54156</xdr:rowOff>
    </xdr:from>
    <xdr:ext cx="599010" cy="259045"/>
    <xdr:sp macro="" textlink="">
      <xdr:nvSpPr>
        <xdr:cNvPr id="483" name="n_1mainValue【港湾・漁港】&#10;一人当たり有形固定資産（償却資産）額"/>
        <xdr:cNvSpPr txBox="1"/>
      </xdr:nvSpPr>
      <xdr:spPr>
        <a:xfrm>
          <a:off x="9327095" y="1857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54780</xdr:rowOff>
    </xdr:from>
    <xdr:ext cx="599010" cy="259045"/>
    <xdr:sp macro="" textlink="">
      <xdr:nvSpPr>
        <xdr:cNvPr id="484" name="n_2mainValue【港湾・漁港】&#10;一人当たり有形固定資産（償却資産）額"/>
        <xdr:cNvSpPr txBox="1"/>
      </xdr:nvSpPr>
      <xdr:spPr>
        <a:xfrm>
          <a:off x="8450795" y="1857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55473</xdr:rowOff>
    </xdr:from>
    <xdr:ext cx="599010" cy="259045"/>
    <xdr:sp macro="" textlink="">
      <xdr:nvSpPr>
        <xdr:cNvPr id="485" name="n_3mainValue【港湾・漁港】&#10;一人当たり有形固定資産（償却資産）額"/>
        <xdr:cNvSpPr txBox="1"/>
      </xdr:nvSpPr>
      <xdr:spPr>
        <a:xfrm>
          <a:off x="7561795" y="18572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56655</xdr:rowOff>
    </xdr:from>
    <xdr:ext cx="599010" cy="259045"/>
    <xdr:sp macro="" textlink="">
      <xdr:nvSpPr>
        <xdr:cNvPr id="486" name="n_4mainValue【港湾・漁港】&#10;一人当たり有形固定資産（償却資産）額"/>
        <xdr:cNvSpPr txBox="1"/>
      </xdr:nvSpPr>
      <xdr:spPr>
        <a:xfrm>
          <a:off x="6672795" y="1857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8" name="直線コネクタ 49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9" name="テキスト ボックス 49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0" name="直線コネクタ 49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1" name="テキスト ボックス 50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2" name="直線コネクタ 50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3" name="テキスト ボックス 50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4" name="直線コネクタ 50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5" name="テキスト ボックス 50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6" name="直線コネクタ 50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07" name="テキスト ボックス 506"/>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10" name="直線コネクタ 509"/>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11"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12" name="直線コネクタ 511"/>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13"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14" name="直線コネクタ 51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515" name="【認定こども園・幼稚園・保育所】&#10;有形固定資産減価償却率平均値テキスト"/>
        <xdr:cNvSpPr txBox="1"/>
      </xdr:nvSpPr>
      <xdr:spPr>
        <a:xfrm>
          <a:off x="1635760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516" name="フローチャート: 判断 515"/>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517" name="フローチャート: 判断 516"/>
        <xdr:cNvSpPr/>
      </xdr:nvSpPr>
      <xdr:spPr>
        <a:xfrm>
          <a:off x="15430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518" name="フローチャート: 判断 517"/>
        <xdr:cNvSpPr/>
      </xdr:nvSpPr>
      <xdr:spPr>
        <a:xfrm>
          <a:off x="14541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519" name="フローチャート: 判断 518"/>
        <xdr:cNvSpPr/>
      </xdr:nvSpPr>
      <xdr:spPr>
        <a:xfrm>
          <a:off x="13652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520" name="フローチャート: 判断 519"/>
        <xdr:cNvSpPr/>
      </xdr:nvSpPr>
      <xdr:spPr>
        <a:xfrm>
          <a:off x="1276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152400</xdr:rowOff>
    </xdr:from>
    <xdr:to>
      <xdr:col>85</xdr:col>
      <xdr:colOff>177800</xdr:colOff>
      <xdr:row>37</xdr:row>
      <xdr:rowOff>82550</xdr:rowOff>
    </xdr:to>
    <xdr:sp macro="" textlink="">
      <xdr:nvSpPr>
        <xdr:cNvPr id="526" name="楕円 525"/>
        <xdr:cNvSpPr/>
      </xdr:nvSpPr>
      <xdr:spPr>
        <a:xfrm>
          <a:off x="162687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3827</xdr:rowOff>
    </xdr:from>
    <xdr:ext cx="405111" cy="259045"/>
    <xdr:sp macro="" textlink="">
      <xdr:nvSpPr>
        <xdr:cNvPr id="527" name="【認定こども園・幼稚園・保育所】&#10;有形固定資産減価償却率該当値テキスト"/>
        <xdr:cNvSpPr txBox="1"/>
      </xdr:nvSpPr>
      <xdr:spPr>
        <a:xfrm>
          <a:off x="16357600"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34290</xdr:rowOff>
    </xdr:from>
    <xdr:to>
      <xdr:col>81</xdr:col>
      <xdr:colOff>101600</xdr:colOff>
      <xdr:row>36</xdr:row>
      <xdr:rowOff>135890</xdr:rowOff>
    </xdr:to>
    <xdr:sp macro="" textlink="">
      <xdr:nvSpPr>
        <xdr:cNvPr id="528" name="楕円 527"/>
        <xdr:cNvSpPr/>
      </xdr:nvSpPr>
      <xdr:spPr>
        <a:xfrm>
          <a:off x="15430500" y="62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85090</xdr:rowOff>
    </xdr:from>
    <xdr:to>
      <xdr:col>85</xdr:col>
      <xdr:colOff>127000</xdr:colOff>
      <xdr:row>37</xdr:row>
      <xdr:rowOff>31750</xdr:rowOff>
    </xdr:to>
    <xdr:cxnSp macro="">
      <xdr:nvCxnSpPr>
        <xdr:cNvPr id="529" name="直線コネクタ 528"/>
        <xdr:cNvCxnSpPr/>
      </xdr:nvCxnSpPr>
      <xdr:spPr>
        <a:xfrm>
          <a:off x="15481300" y="6257290"/>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0</xdr:rowOff>
    </xdr:from>
    <xdr:to>
      <xdr:col>76</xdr:col>
      <xdr:colOff>165100</xdr:colOff>
      <xdr:row>36</xdr:row>
      <xdr:rowOff>101600</xdr:rowOff>
    </xdr:to>
    <xdr:sp macro="" textlink="">
      <xdr:nvSpPr>
        <xdr:cNvPr id="530" name="楕円 529"/>
        <xdr:cNvSpPr/>
      </xdr:nvSpPr>
      <xdr:spPr>
        <a:xfrm>
          <a:off x="145415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50800</xdr:rowOff>
    </xdr:from>
    <xdr:to>
      <xdr:col>81</xdr:col>
      <xdr:colOff>50800</xdr:colOff>
      <xdr:row>36</xdr:row>
      <xdr:rowOff>85090</xdr:rowOff>
    </xdr:to>
    <xdr:cxnSp macro="">
      <xdr:nvCxnSpPr>
        <xdr:cNvPr id="531" name="直線コネクタ 530"/>
        <xdr:cNvCxnSpPr/>
      </xdr:nvCxnSpPr>
      <xdr:spPr>
        <a:xfrm>
          <a:off x="14592300" y="62230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142240</xdr:rowOff>
    </xdr:from>
    <xdr:to>
      <xdr:col>72</xdr:col>
      <xdr:colOff>38100</xdr:colOff>
      <xdr:row>36</xdr:row>
      <xdr:rowOff>72390</xdr:rowOff>
    </xdr:to>
    <xdr:sp macro="" textlink="">
      <xdr:nvSpPr>
        <xdr:cNvPr id="532" name="楕円 531"/>
        <xdr:cNvSpPr/>
      </xdr:nvSpPr>
      <xdr:spPr>
        <a:xfrm>
          <a:off x="136525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21590</xdr:rowOff>
    </xdr:from>
    <xdr:to>
      <xdr:col>76</xdr:col>
      <xdr:colOff>114300</xdr:colOff>
      <xdr:row>36</xdr:row>
      <xdr:rowOff>50800</xdr:rowOff>
    </xdr:to>
    <xdr:cxnSp macro="">
      <xdr:nvCxnSpPr>
        <xdr:cNvPr id="533" name="直線コネクタ 532"/>
        <xdr:cNvCxnSpPr/>
      </xdr:nvCxnSpPr>
      <xdr:spPr>
        <a:xfrm>
          <a:off x="13703300" y="619379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134620</xdr:rowOff>
    </xdr:from>
    <xdr:to>
      <xdr:col>67</xdr:col>
      <xdr:colOff>101600</xdr:colOff>
      <xdr:row>37</xdr:row>
      <xdr:rowOff>64770</xdr:rowOff>
    </xdr:to>
    <xdr:sp macro="" textlink="">
      <xdr:nvSpPr>
        <xdr:cNvPr id="534" name="楕円 533"/>
        <xdr:cNvSpPr/>
      </xdr:nvSpPr>
      <xdr:spPr>
        <a:xfrm>
          <a:off x="127635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21590</xdr:rowOff>
    </xdr:from>
    <xdr:to>
      <xdr:col>71</xdr:col>
      <xdr:colOff>177800</xdr:colOff>
      <xdr:row>37</xdr:row>
      <xdr:rowOff>13970</xdr:rowOff>
    </xdr:to>
    <xdr:cxnSp macro="">
      <xdr:nvCxnSpPr>
        <xdr:cNvPr id="535" name="直線コネクタ 534"/>
        <xdr:cNvCxnSpPr/>
      </xdr:nvCxnSpPr>
      <xdr:spPr>
        <a:xfrm flipV="1">
          <a:off x="12814300" y="619379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157497</xdr:rowOff>
    </xdr:from>
    <xdr:ext cx="405111" cy="259045"/>
    <xdr:sp macro="" textlink="">
      <xdr:nvSpPr>
        <xdr:cNvPr id="536" name="n_1aveValue【認定こども園・幼稚園・保育所】&#10;有形固定資産減価償却率"/>
        <xdr:cNvSpPr txBox="1"/>
      </xdr:nvSpPr>
      <xdr:spPr>
        <a:xfrm>
          <a:off x="15266044" y="650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153687</xdr:rowOff>
    </xdr:from>
    <xdr:ext cx="405111" cy="259045"/>
    <xdr:sp macro="" textlink="">
      <xdr:nvSpPr>
        <xdr:cNvPr id="537" name="n_2aveValue【認定こども園・幼稚園・保育所】&#10;有形固定資産減価償却率"/>
        <xdr:cNvSpPr txBox="1"/>
      </xdr:nvSpPr>
      <xdr:spPr>
        <a:xfrm>
          <a:off x="14389744" y="649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130827</xdr:rowOff>
    </xdr:from>
    <xdr:ext cx="405111" cy="259045"/>
    <xdr:sp macro="" textlink="">
      <xdr:nvSpPr>
        <xdr:cNvPr id="538" name="n_3aveValue【認定こども園・幼稚園・保育所】&#10;有形固定資産減価償却率"/>
        <xdr:cNvSpPr txBox="1"/>
      </xdr:nvSpPr>
      <xdr:spPr>
        <a:xfrm>
          <a:off x="13500744" y="647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147337</xdr:rowOff>
    </xdr:from>
    <xdr:ext cx="405111" cy="259045"/>
    <xdr:sp macro="" textlink="">
      <xdr:nvSpPr>
        <xdr:cNvPr id="539" name="n_4aveValue【認定こども園・幼稚園・保育所】&#10;有形固定資産減価償却率"/>
        <xdr:cNvSpPr txBox="1"/>
      </xdr:nvSpPr>
      <xdr:spPr>
        <a:xfrm>
          <a:off x="12611744" y="6490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152417</xdr:rowOff>
    </xdr:from>
    <xdr:ext cx="405111" cy="259045"/>
    <xdr:sp macro="" textlink="">
      <xdr:nvSpPr>
        <xdr:cNvPr id="540" name="n_1mainValue【認定こども園・幼稚園・保育所】&#10;有形固定資産減価償却率"/>
        <xdr:cNvSpPr txBox="1"/>
      </xdr:nvSpPr>
      <xdr:spPr>
        <a:xfrm>
          <a:off x="15266044" y="5981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118127</xdr:rowOff>
    </xdr:from>
    <xdr:ext cx="405111" cy="259045"/>
    <xdr:sp macro="" textlink="">
      <xdr:nvSpPr>
        <xdr:cNvPr id="541" name="n_2mainValue【認定こども園・幼稚園・保育所】&#10;有形固定資産減価償却率"/>
        <xdr:cNvSpPr txBox="1"/>
      </xdr:nvSpPr>
      <xdr:spPr>
        <a:xfrm>
          <a:off x="14389744" y="594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88917</xdr:rowOff>
    </xdr:from>
    <xdr:ext cx="405111" cy="259045"/>
    <xdr:sp macro="" textlink="">
      <xdr:nvSpPr>
        <xdr:cNvPr id="542" name="n_3mainValue【認定こども園・幼稚園・保育所】&#10;有形固定資産減価償却率"/>
        <xdr:cNvSpPr txBox="1"/>
      </xdr:nvSpPr>
      <xdr:spPr>
        <a:xfrm>
          <a:off x="13500744" y="5918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81297</xdr:rowOff>
    </xdr:from>
    <xdr:ext cx="405111" cy="259045"/>
    <xdr:sp macro="" textlink="">
      <xdr:nvSpPr>
        <xdr:cNvPr id="543" name="n_4mainValue【認定こども園・幼稚園・保育所】&#10;有形固定資産減価償却率"/>
        <xdr:cNvSpPr txBox="1"/>
      </xdr:nvSpPr>
      <xdr:spPr>
        <a:xfrm>
          <a:off x="12611744" y="6082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4" name="直線コネクタ 55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5" name="テキスト ボックス 55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6" name="直線コネクタ 55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7" name="テキスト ボックス 55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8" name="直線コネクタ 55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9" name="テキスト ボックス 55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0" name="直線コネクタ 55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1" name="テキスト ボックス 56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3" name="テキスト ボックス 56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565" name="直線コネクタ 564"/>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566"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567" name="直線コネクタ 566"/>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568" name="【認定こども園・幼稚園・保育所】&#10;一人当たり面積最大値テキスト"/>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569" name="直線コネクタ 568"/>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2557</xdr:rowOff>
    </xdr:from>
    <xdr:ext cx="469744" cy="259045"/>
    <xdr:sp macro="" textlink="">
      <xdr:nvSpPr>
        <xdr:cNvPr id="570" name="【認定こども園・幼稚園・保育所】&#10;一人当たり面積平均値テキスト"/>
        <xdr:cNvSpPr txBox="1"/>
      </xdr:nvSpPr>
      <xdr:spPr>
        <a:xfrm>
          <a:off x="22199600" y="651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571" name="フローチャート: 判断 570"/>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572" name="フローチャート: 判断 571"/>
        <xdr:cNvSpPr/>
      </xdr:nvSpPr>
      <xdr:spPr>
        <a:xfrm>
          <a:off x="21272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573" name="フローチャート: 判断 572"/>
        <xdr:cNvSpPr/>
      </xdr:nvSpPr>
      <xdr:spPr>
        <a:xfrm>
          <a:off x="20383500" y="669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574" name="フローチャート: 判断 573"/>
        <xdr:cNvSpPr/>
      </xdr:nvSpPr>
      <xdr:spPr>
        <a:xfrm>
          <a:off x="19494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575" name="フローチャート: 判断 574"/>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6" name="テキスト ボックス 5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7" name="テキスト ボックス 5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8" name="テキスト ボックス 5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9" name="テキスト ボックス 5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0" name="テキスト ボックス 5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160274</xdr:rowOff>
    </xdr:from>
    <xdr:to>
      <xdr:col>116</xdr:col>
      <xdr:colOff>114300</xdr:colOff>
      <xdr:row>39</xdr:row>
      <xdr:rowOff>90424</xdr:rowOff>
    </xdr:to>
    <xdr:sp macro="" textlink="">
      <xdr:nvSpPr>
        <xdr:cNvPr id="581" name="楕円 580"/>
        <xdr:cNvSpPr/>
      </xdr:nvSpPr>
      <xdr:spPr>
        <a:xfrm>
          <a:off x="22110700" y="667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138701</xdr:rowOff>
    </xdr:from>
    <xdr:ext cx="469744" cy="259045"/>
    <xdr:sp macro="" textlink="">
      <xdr:nvSpPr>
        <xdr:cNvPr id="582" name="【認定こども園・幼稚園・保育所】&#10;一人当たり面積該当値テキスト"/>
        <xdr:cNvSpPr txBox="1"/>
      </xdr:nvSpPr>
      <xdr:spPr>
        <a:xfrm>
          <a:off x="22199600" y="665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164846</xdr:rowOff>
    </xdr:from>
    <xdr:to>
      <xdr:col>112</xdr:col>
      <xdr:colOff>38100</xdr:colOff>
      <xdr:row>39</xdr:row>
      <xdr:rowOff>94996</xdr:rowOff>
    </xdr:to>
    <xdr:sp macro="" textlink="">
      <xdr:nvSpPr>
        <xdr:cNvPr id="583" name="楕円 582"/>
        <xdr:cNvSpPr/>
      </xdr:nvSpPr>
      <xdr:spPr>
        <a:xfrm>
          <a:off x="212725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39624</xdr:rowOff>
    </xdr:from>
    <xdr:to>
      <xdr:col>116</xdr:col>
      <xdr:colOff>63500</xdr:colOff>
      <xdr:row>39</xdr:row>
      <xdr:rowOff>44196</xdr:rowOff>
    </xdr:to>
    <xdr:cxnSp macro="">
      <xdr:nvCxnSpPr>
        <xdr:cNvPr id="584" name="直線コネクタ 583"/>
        <xdr:cNvCxnSpPr/>
      </xdr:nvCxnSpPr>
      <xdr:spPr>
        <a:xfrm flipV="1">
          <a:off x="21323300" y="672617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169418</xdr:rowOff>
    </xdr:from>
    <xdr:to>
      <xdr:col>107</xdr:col>
      <xdr:colOff>101600</xdr:colOff>
      <xdr:row>39</xdr:row>
      <xdr:rowOff>99568</xdr:rowOff>
    </xdr:to>
    <xdr:sp macro="" textlink="">
      <xdr:nvSpPr>
        <xdr:cNvPr id="585" name="楕円 584"/>
        <xdr:cNvSpPr/>
      </xdr:nvSpPr>
      <xdr:spPr>
        <a:xfrm>
          <a:off x="20383500" y="668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44196</xdr:rowOff>
    </xdr:from>
    <xdr:to>
      <xdr:col>111</xdr:col>
      <xdr:colOff>177800</xdr:colOff>
      <xdr:row>39</xdr:row>
      <xdr:rowOff>48768</xdr:rowOff>
    </xdr:to>
    <xdr:cxnSp macro="">
      <xdr:nvCxnSpPr>
        <xdr:cNvPr id="586" name="直線コネクタ 585"/>
        <xdr:cNvCxnSpPr/>
      </xdr:nvCxnSpPr>
      <xdr:spPr>
        <a:xfrm flipV="1">
          <a:off x="20434300" y="673074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2540</xdr:rowOff>
    </xdr:from>
    <xdr:to>
      <xdr:col>102</xdr:col>
      <xdr:colOff>165100</xdr:colOff>
      <xdr:row>39</xdr:row>
      <xdr:rowOff>104140</xdr:rowOff>
    </xdr:to>
    <xdr:sp macro="" textlink="">
      <xdr:nvSpPr>
        <xdr:cNvPr id="587" name="楕円 586"/>
        <xdr:cNvSpPr/>
      </xdr:nvSpPr>
      <xdr:spPr>
        <a:xfrm>
          <a:off x="19494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48768</xdr:rowOff>
    </xdr:from>
    <xdr:to>
      <xdr:col>107</xdr:col>
      <xdr:colOff>50800</xdr:colOff>
      <xdr:row>39</xdr:row>
      <xdr:rowOff>53340</xdr:rowOff>
    </xdr:to>
    <xdr:cxnSp macro="">
      <xdr:nvCxnSpPr>
        <xdr:cNvPr id="588" name="直線コネクタ 587"/>
        <xdr:cNvCxnSpPr/>
      </xdr:nvCxnSpPr>
      <xdr:spPr>
        <a:xfrm flipV="1">
          <a:off x="19545300" y="673531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116840</xdr:rowOff>
    </xdr:from>
    <xdr:to>
      <xdr:col>98</xdr:col>
      <xdr:colOff>38100</xdr:colOff>
      <xdr:row>39</xdr:row>
      <xdr:rowOff>46990</xdr:rowOff>
    </xdr:to>
    <xdr:sp macro="" textlink="">
      <xdr:nvSpPr>
        <xdr:cNvPr id="589" name="楕円 588"/>
        <xdr:cNvSpPr/>
      </xdr:nvSpPr>
      <xdr:spPr>
        <a:xfrm>
          <a:off x="18605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167640</xdr:rowOff>
    </xdr:from>
    <xdr:to>
      <xdr:col>102</xdr:col>
      <xdr:colOff>114300</xdr:colOff>
      <xdr:row>39</xdr:row>
      <xdr:rowOff>53340</xdr:rowOff>
    </xdr:to>
    <xdr:cxnSp macro="">
      <xdr:nvCxnSpPr>
        <xdr:cNvPr id="590" name="直線コネクタ 589"/>
        <xdr:cNvCxnSpPr/>
      </xdr:nvCxnSpPr>
      <xdr:spPr>
        <a:xfrm>
          <a:off x="18656300" y="66827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92981</xdr:rowOff>
    </xdr:from>
    <xdr:ext cx="469744" cy="259045"/>
    <xdr:sp macro="" textlink="">
      <xdr:nvSpPr>
        <xdr:cNvPr id="591" name="n_1aveValue【認定こども園・幼稚園・保育所】&#10;一人当たり面積"/>
        <xdr:cNvSpPr txBox="1"/>
      </xdr:nvSpPr>
      <xdr:spPr>
        <a:xfrm>
          <a:off x="21075727" y="677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104411</xdr:rowOff>
    </xdr:from>
    <xdr:ext cx="469744" cy="259045"/>
    <xdr:sp macro="" textlink="">
      <xdr:nvSpPr>
        <xdr:cNvPr id="592" name="n_2aveValue【認定こども園・幼稚園・保育所】&#10;一人当たり面積"/>
        <xdr:cNvSpPr txBox="1"/>
      </xdr:nvSpPr>
      <xdr:spPr>
        <a:xfrm>
          <a:off x="20199427" y="679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97553</xdr:rowOff>
    </xdr:from>
    <xdr:ext cx="469744" cy="259045"/>
    <xdr:sp macro="" textlink="">
      <xdr:nvSpPr>
        <xdr:cNvPr id="593" name="n_3aveValue【認定こども園・幼稚園・保育所】&#10;一人当たり面積"/>
        <xdr:cNvSpPr txBox="1"/>
      </xdr:nvSpPr>
      <xdr:spPr>
        <a:xfrm>
          <a:off x="193104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95267</xdr:rowOff>
    </xdr:from>
    <xdr:ext cx="469744" cy="259045"/>
    <xdr:sp macro="" textlink="">
      <xdr:nvSpPr>
        <xdr:cNvPr id="594" name="n_4aveValue【認定こども園・幼稚園・保育所】&#10;一人当たり面積"/>
        <xdr:cNvSpPr txBox="1"/>
      </xdr:nvSpPr>
      <xdr:spPr>
        <a:xfrm>
          <a:off x="18421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111523</xdr:rowOff>
    </xdr:from>
    <xdr:ext cx="469744" cy="259045"/>
    <xdr:sp macro="" textlink="">
      <xdr:nvSpPr>
        <xdr:cNvPr id="595" name="n_1mainValue【認定こども園・幼稚園・保育所】&#10;一人当たり面積"/>
        <xdr:cNvSpPr txBox="1"/>
      </xdr:nvSpPr>
      <xdr:spPr>
        <a:xfrm>
          <a:off x="21075727" y="645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116095</xdr:rowOff>
    </xdr:from>
    <xdr:ext cx="469744" cy="259045"/>
    <xdr:sp macro="" textlink="">
      <xdr:nvSpPr>
        <xdr:cNvPr id="596" name="n_2mainValue【認定こども園・幼稚園・保育所】&#10;一人当たり面積"/>
        <xdr:cNvSpPr txBox="1"/>
      </xdr:nvSpPr>
      <xdr:spPr>
        <a:xfrm>
          <a:off x="20199427" y="645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120667</xdr:rowOff>
    </xdr:from>
    <xdr:ext cx="469744" cy="259045"/>
    <xdr:sp macro="" textlink="">
      <xdr:nvSpPr>
        <xdr:cNvPr id="597" name="n_3mainValue【認定こども園・幼稚園・保育所】&#10;一人当たり面積"/>
        <xdr:cNvSpPr txBox="1"/>
      </xdr:nvSpPr>
      <xdr:spPr>
        <a:xfrm>
          <a:off x="19310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63517</xdr:rowOff>
    </xdr:from>
    <xdr:ext cx="469744" cy="259045"/>
    <xdr:sp macro="" textlink="">
      <xdr:nvSpPr>
        <xdr:cNvPr id="598" name="n_4mainValue【認定こども園・幼稚園・保育所】&#10;一人当たり面積"/>
        <xdr:cNvSpPr txBox="1"/>
      </xdr:nvSpPr>
      <xdr:spPr>
        <a:xfrm>
          <a:off x="18421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7" name="テキスト ボックス 6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8" name="直線コネクタ 6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9" name="テキスト ボックス 60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0" name="直線コネクタ 60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11" name="テキスト ボックス 610"/>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2" name="直線コネクタ 61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3" name="テキスト ボックス 61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4" name="直線コネクタ 61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5" name="テキスト ボックス 61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6" name="直線コネクタ 61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17" name="テキスト ボックス 61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8" name="直線コネクタ 6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9" name="テキスト ボックス 61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621" name="直線コネクタ 620"/>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622" name="【学校施設】&#10;有形固定資産減価償却率最小値テキスト"/>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623" name="直線コネクタ 622"/>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624" name="【学校施設】&#10;有形固定資産減価償却率最大値テキスト"/>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625" name="直線コネクタ 624"/>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138955</xdr:rowOff>
    </xdr:from>
    <xdr:ext cx="405111" cy="259045"/>
    <xdr:sp macro="" textlink="">
      <xdr:nvSpPr>
        <xdr:cNvPr id="626" name="【学校施設】&#10;有形固定資産減価償却率平均値テキスト"/>
        <xdr:cNvSpPr txBox="1"/>
      </xdr:nvSpPr>
      <xdr:spPr>
        <a:xfrm>
          <a:off x="16357600" y="9911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627" name="フローチャート: 判断 626"/>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628" name="フローチャート: 判断 627"/>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629" name="フローチャート: 判断 628"/>
        <xdr:cNvSpPr/>
      </xdr:nvSpPr>
      <xdr:spPr>
        <a:xfrm>
          <a:off x="14541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630" name="フローチャート: 判断 629"/>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631" name="フローチャート: 判断 630"/>
        <xdr:cNvSpPr/>
      </xdr:nvSpPr>
      <xdr:spPr>
        <a:xfrm>
          <a:off x="12763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2" name="テキスト ボックス 6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3" name="テキスト ボックス 6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4" name="テキスト ボックス 6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5" name="テキスト ボックス 6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6" name="テキスト ボックス 6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37" name="楕円 636"/>
        <xdr:cNvSpPr/>
      </xdr:nvSpPr>
      <xdr:spPr>
        <a:xfrm>
          <a:off x="162687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7637</xdr:rowOff>
    </xdr:from>
    <xdr:ext cx="405111" cy="259045"/>
    <xdr:sp macro="" textlink="">
      <xdr:nvSpPr>
        <xdr:cNvPr id="638" name="【学校施設】&#10;有形固定資産減価償却率該当値テキスト"/>
        <xdr:cNvSpPr txBox="1"/>
      </xdr:nvSpPr>
      <xdr:spPr>
        <a:xfrm>
          <a:off x="16357600"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143510</xdr:rowOff>
    </xdr:from>
    <xdr:to>
      <xdr:col>81</xdr:col>
      <xdr:colOff>101600</xdr:colOff>
      <xdr:row>60</xdr:row>
      <xdr:rowOff>73660</xdr:rowOff>
    </xdr:to>
    <xdr:sp macro="" textlink="">
      <xdr:nvSpPr>
        <xdr:cNvPr id="639" name="楕円 638"/>
        <xdr:cNvSpPr/>
      </xdr:nvSpPr>
      <xdr:spPr>
        <a:xfrm>
          <a:off x="15430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22860</xdr:rowOff>
    </xdr:from>
    <xdr:to>
      <xdr:col>85</xdr:col>
      <xdr:colOff>127000</xdr:colOff>
      <xdr:row>60</xdr:row>
      <xdr:rowOff>80010</xdr:rowOff>
    </xdr:to>
    <xdr:cxnSp macro="">
      <xdr:nvCxnSpPr>
        <xdr:cNvPr id="640" name="直線コネクタ 639"/>
        <xdr:cNvCxnSpPr/>
      </xdr:nvCxnSpPr>
      <xdr:spPr>
        <a:xfrm>
          <a:off x="15481300" y="1030986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111506</xdr:rowOff>
    </xdr:from>
    <xdr:to>
      <xdr:col>76</xdr:col>
      <xdr:colOff>165100</xdr:colOff>
      <xdr:row>60</xdr:row>
      <xdr:rowOff>41656</xdr:rowOff>
    </xdr:to>
    <xdr:sp macro="" textlink="">
      <xdr:nvSpPr>
        <xdr:cNvPr id="641" name="楕円 640"/>
        <xdr:cNvSpPr/>
      </xdr:nvSpPr>
      <xdr:spPr>
        <a:xfrm>
          <a:off x="14541500" y="102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162306</xdr:rowOff>
    </xdr:from>
    <xdr:to>
      <xdr:col>81</xdr:col>
      <xdr:colOff>50800</xdr:colOff>
      <xdr:row>60</xdr:row>
      <xdr:rowOff>22860</xdr:rowOff>
    </xdr:to>
    <xdr:cxnSp macro="">
      <xdr:nvCxnSpPr>
        <xdr:cNvPr id="642" name="直線コネクタ 641"/>
        <xdr:cNvCxnSpPr/>
      </xdr:nvCxnSpPr>
      <xdr:spPr>
        <a:xfrm>
          <a:off x="14592300" y="102778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100076</xdr:rowOff>
    </xdr:from>
    <xdr:to>
      <xdr:col>72</xdr:col>
      <xdr:colOff>38100</xdr:colOff>
      <xdr:row>60</xdr:row>
      <xdr:rowOff>30226</xdr:rowOff>
    </xdr:to>
    <xdr:sp macro="" textlink="">
      <xdr:nvSpPr>
        <xdr:cNvPr id="643" name="楕円 642"/>
        <xdr:cNvSpPr/>
      </xdr:nvSpPr>
      <xdr:spPr>
        <a:xfrm>
          <a:off x="13652500" y="1021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150876</xdr:rowOff>
    </xdr:from>
    <xdr:to>
      <xdr:col>76</xdr:col>
      <xdr:colOff>114300</xdr:colOff>
      <xdr:row>59</xdr:row>
      <xdr:rowOff>162306</xdr:rowOff>
    </xdr:to>
    <xdr:cxnSp macro="">
      <xdr:nvCxnSpPr>
        <xdr:cNvPr id="644" name="直線コネクタ 643"/>
        <xdr:cNvCxnSpPr/>
      </xdr:nvCxnSpPr>
      <xdr:spPr>
        <a:xfrm>
          <a:off x="13703300" y="1026642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70358</xdr:rowOff>
    </xdr:from>
    <xdr:to>
      <xdr:col>67</xdr:col>
      <xdr:colOff>101600</xdr:colOff>
      <xdr:row>60</xdr:row>
      <xdr:rowOff>508</xdr:rowOff>
    </xdr:to>
    <xdr:sp macro="" textlink="">
      <xdr:nvSpPr>
        <xdr:cNvPr id="645" name="楕円 644"/>
        <xdr:cNvSpPr/>
      </xdr:nvSpPr>
      <xdr:spPr>
        <a:xfrm>
          <a:off x="12763500" y="1018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121158</xdr:rowOff>
    </xdr:from>
    <xdr:to>
      <xdr:col>71</xdr:col>
      <xdr:colOff>177800</xdr:colOff>
      <xdr:row>59</xdr:row>
      <xdr:rowOff>150876</xdr:rowOff>
    </xdr:to>
    <xdr:cxnSp macro="">
      <xdr:nvCxnSpPr>
        <xdr:cNvPr id="646" name="直線コネクタ 645"/>
        <xdr:cNvCxnSpPr/>
      </xdr:nvCxnSpPr>
      <xdr:spPr>
        <a:xfrm>
          <a:off x="12814300" y="1023670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55897</xdr:rowOff>
    </xdr:from>
    <xdr:ext cx="405111" cy="259045"/>
    <xdr:sp macro="" textlink="">
      <xdr:nvSpPr>
        <xdr:cNvPr id="647" name="n_1aveValue【学校施設】&#10;有形固定資産減価償却率"/>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35323</xdr:rowOff>
    </xdr:from>
    <xdr:ext cx="405111" cy="259045"/>
    <xdr:sp macro="" textlink="">
      <xdr:nvSpPr>
        <xdr:cNvPr id="648" name="n_2aveValue【学校施設】&#10;有形固定資産減価償却率"/>
        <xdr:cNvSpPr txBox="1"/>
      </xdr:nvSpPr>
      <xdr:spPr>
        <a:xfrm>
          <a:off x="14389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21607</xdr:rowOff>
    </xdr:from>
    <xdr:ext cx="405111" cy="259045"/>
    <xdr:sp macro="" textlink="">
      <xdr:nvSpPr>
        <xdr:cNvPr id="649" name="n_3aveValue【学校施設】&#10;有形固定資産減価償却率"/>
        <xdr:cNvSpPr txBox="1"/>
      </xdr:nvSpPr>
      <xdr:spPr>
        <a:xfrm>
          <a:off x="13500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14749</xdr:rowOff>
    </xdr:from>
    <xdr:ext cx="405111" cy="259045"/>
    <xdr:sp macro="" textlink="">
      <xdr:nvSpPr>
        <xdr:cNvPr id="650" name="n_4aveValue【学校施設】&#10;有形固定資産減価償却率"/>
        <xdr:cNvSpPr txBox="1"/>
      </xdr:nvSpPr>
      <xdr:spPr>
        <a:xfrm>
          <a:off x="12611744" y="97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64787</xdr:rowOff>
    </xdr:from>
    <xdr:ext cx="405111" cy="259045"/>
    <xdr:sp macro="" textlink="">
      <xdr:nvSpPr>
        <xdr:cNvPr id="651" name="n_1mainValue【学校施設】&#10;有形固定資産減価償却率"/>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32783</xdr:rowOff>
    </xdr:from>
    <xdr:ext cx="405111" cy="259045"/>
    <xdr:sp macro="" textlink="">
      <xdr:nvSpPr>
        <xdr:cNvPr id="652" name="n_2mainValue【学校施設】&#10;有形固定資産減価償却率"/>
        <xdr:cNvSpPr txBox="1"/>
      </xdr:nvSpPr>
      <xdr:spPr>
        <a:xfrm>
          <a:off x="14389744" y="1031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21353</xdr:rowOff>
    </xdr:from>
    <xdr:ext cx="405111" cy="259045"/>
    <xdr:sp macro="" textlink="">
      <xdr:nvSpPr>
        <xdr:cNvPr id="653" name="n_3mainValue【学校施設】&#10;有形固定資産減価償却率"/>
        <xdr:cNvSpPr txBox="1"/>
      </xdr:nvSpPr>
      <xdr:spPr>
        <a:xfrm>
          <a:off x="13500744" y="1030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163085</xdr:rowOff>
    </xdr:from>
    <xdr:ext cx="405111" cy="259045"/>
    <xdr:sp macro="" textlink="">
      <xdr:nvSpPr>
        <xdr:cNvPr id="654" name="n_4mainValue【学校施設】&#10;有形固定資産減価償却率"/>
        <xdr:cNvSpPr txBox="1"/>
      </xdr:nvSpPr>
      <xdr:spPr>
        <a:xfrm>
          <a:off x="12611744" y="1027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5" name="正方形/長方形 6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6" name="正方形/長方形 6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7" name="正方形/長方形 6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8" name="正方形/長方形 6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9" name="正方形/長方形 6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0" name="正方形/長方形 6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1" name="正方形/長方形 6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2" name="正方形/長方形 6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3" name="テキスト ボックス 6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4" name="直線コネクタ 6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5" name="直線コネクタ 66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6" name="テキスト ボックス 66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7" name="直線コネクタ 66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68" name="テキスト ボックス 66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69" name="直線コネクタ 66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0" name="テキスト ボックス 66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1" name="直線コネクタ 67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2" name="テキスト ボックス 67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3" name="直線コネクタ 67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4" name="テキスト ボックス 67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5" name="直線コネクタ 67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76" name="テキスト ボックス 67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78" name="テキスト ボックス 67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680" name="直線コネクタ 679"/>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681" name="【学校施設】&#10;一人当たり面積最小値テキスト"/>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682" name="直線コネクタ 681"/>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683" name="【学校施設】&#10;一人当たり面積最大値テキスト"/>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684" name="直線コネクタ 683"/>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54210</xdr:rowOff>
    </xdr:from>
    <xdr:ext cx="469744" cy="259045"/>
    <xdr:sp macro="" textlink="">
      <xdr:nvSpPr>
        <xdr:cNvPr id="685" name="【学校施設】&#10;一人当たり面積平均値テキスト"/>
        <xdr:cNvSpPr txBox="1"/>
      </xdr:nvSpPr>
      <xdr:spPr>
        <a:xfrm>
          <a:off x="22199600" y="1051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686" name="フローチャート: 判断 685"/>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687" name="フローチャート: 判断 686"/>
        <xdr:cNvSpPr/>
      </xdr:nvSpPr>
      <xdr:spPr>
        <a:xfrm>
          <a:off x="21272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688" name="フローチャート: 判断 687"/>
        <xdr:cNvSpPr/>
      </xdr:nvSpPr>
      <xdr:spPr>
        <a:xfrm>
          <a:off x="20383500" y="1068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689" name="フローチャート: 判断 688"/>
        <xdr:cNvSpPr/>
      </xdr:nvSpPr>
      <xdr:spPr>
        <a:xfrm>
          <a:off x="19494500" y="1068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690" name="フローチャート: 判断 689"/>
        <xdr:cNvSpPr/>
      </xdr:nvSpPr>
      <xdr:spPr>
        <a:xfrm>
          <a:off x="18605500" y="106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75093</xdr:rowOff>
    </xdr:from>
    <xdr:to>
      <xdr:col>116</xdr:col>
      <xdr:colOff>114300</xdr:colOff>
      <xdr:row>63</xdr:row>
      <xdr:rowOff>5243</xdr:rowOff>
    </xdr:to>
    <xdr:sp macro="" textlink="">
      <xdr:nvSpPr>
        <xdr:cNvPr id="696" name="楕円 695"/>
        <xdr:cNvSpPr/>
      </xdr:nvSpPr>
      <xdr:spPr>
        <a:xfrm>
          <a:off x="22110700" y="1070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53520</xdr:rowOff>
    </xdr:from>
    <xdr:ext cx="469744" cy="259045"/>
    <xdr:sp macro="" textlink="">
      <xdr:nvSpPr>
        <xdr:cNvPr id="697" name="【学校施設】&#10;一人当たり面積該当値テキスト"/>
        <xdr:cNvSpPr txBox="1"/>
      </xdr:nvSpPr>
      <xdr:spPr>
        <a:xfrm>
          <a:off x="22199600" y="1068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22352</xdr:rowOff>
    </xdr:from>
    <xdr:to>
      <xdr:col>112</xdr:col>
      <xdr:colOff>38100</xdr:colOff>
      <xdr:row>62</xdr:row>
      <xdr:rowOff>123952</xdr:rowOff>
    </xdr:to>
    <xdr:sp macro="" textlink="">
      <xdr:nvSpPr>
        <xdr:cNvPr id="698" name="楕円 697"/>
        <xdr:cNvSpPr/>
      </xdr:nvSpPr>
      <xdr:spPr>
        <a:xfrm>
          <a:off x="21272500" y="106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73152</xdr:rowOff>
    </xdr:from>
    <xdr:to>
      <xdr:col>116</xdr:col>
      <xdr:colOff>63500</xdr:colOff>
      <xdr:row>62</xdr:row>
      <xdr:rowOff>125893</xdr:rowOff>
    </xdr:to>
    <xdr:cxnSp macro="">
      <xdr:nvCxnSpPr>
        <xdr:cNvPr id="699" name="直線コネクタ 698"/>
        <xdr:cNvCxnSpPr/>
      </xdr:nvCxnSpPr>
      <xdr:spPr>
        <a:xfrm>
          <a:off x="21323300" y="10703052"/>
          <a:ext cx="838200" cy="5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7330</xdr:rowOff>
    </xdr:from>
    <xdr:to>
      <xdr:col>107</xdr:col>
      <xdr:colOff>101600</xdr:colOff>
      <xdr:row>62</xdr:row>
      <xdr:rowOff>108930</xdr:rowOff>
    </xdr:to>
    <xdr:sp macro="" textlink="">
      <xdr:nvSpPr>
        <xdr:cNvPr id="700" name="楕円 699"/>
        <xdr:cNvSpPr/>
      </xdr:nvSpPr>
      <xdr:spPr>
        <a:xfrm>
          <a:off x="20383500" y="1063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58130</xdr:rowOff>
    </xdr:from>
    <xdr:to>
      <xdr:col>111</xdr:col>
      <xdr:colOff>177800</xdr:colOff>
      <xdr:row>62</xdr:row>
      <xdr:rowOff>73152</xdr:rowOff>
    </xdr:to>
    <xdr:cxnSp macro="">
      <xdr:nvCxnSpPr>
        <xdr:cNvPr id="701" name="直線コネクタ 700"/>
        <xdr:cNvCxnSpPr/>
      </xdr:nvCxnSpPr>
      <xdr:spPr>
        <a:xfrm>
          <a:off x="20434300" y="10688030"/>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163594</xdr:rowOff>
    </xdr:from>
    <xdr:to>
      <xdr:col>102</xdr:col>
      <xdr:colOff>165100</xdr:colOff>
      <xdr:row>62</xdr:row>
      <xdr:rowOff>93744</xdr:rowOff>
    </xdr:to>
    <xdr:sp macro="" textlink="">
      <xdr:nvSpPr>
        <xdr:cNvPr id="702" name="楕円 701"/>
        <xdr:cNvSpPr/>
      </xdr:nvSpPr>
      <xdr:spPr>
        <a:xfrm>
          <a:off x="19494500" y="1062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42944</xdr:rowOff>
    </xdr:from>
    <xdr:to>
      <xdr:col>107</xdr:col>
      <xdr:colOff>50800</xdr:colOff>
      <xdr:row>62</xdr:row>
      <xdr:rowOff>58130</xdr:rowOff>
    </xdr:to>
    <xdr:cxnSp macro="">
      <xdr:nvCxnSpPr>
        <xdr:cNvPr id="703" name="直線コネクタ 702"/>
        <xdr:cNvCxnSpPr/>
      </xdr:nvCxnSpPr>
      <xdr:spPr>
        <a:xfrm>
          <a:off x="19545300" y="10672844"/>
          <a:ext cx="889000" cy="1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169799</xdr:rowOff>
    </xdr:from>
    <xdr:to>
      <xdr:col>98</xdr:col>
      <xdr:colOff>38100</xdr:colOff>
      <xdr:row>62</xdr:row>
      <xdr:rowOff>99949</xdr:rowOff>
    </xdr:to>
    <xdr:sp macro="" textlink="">
      <xdr:nvSpPr>
        <xdr:cNvPr id="704" name="楕円 703"/>
        <xdr:cNvSpPr/>
      </xdr:nvSpPr>
      <xdr:spPr>
        <a:xfrm>
          <a:off x="18605500" y="1062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42944</xdr:rowOff>
    </xdr:from>
    <xdr:to>
      <xdr:col>102</xdr:col>
      <xdr:colOff>114300</xdr:colOff>
      <xdr:row>62</xdr:row>
      <xdr:rowOff>49149</xdr:rowOff>
    </xdr:to>
    <xdr:cxnSp macro="">
      <xdr:nvCxnSpPr>
        <xdr:cNvPr id="705" name="直線コネクタ 704"/>
        <xdr:cNvCxnSpPr/>
      </xdr:nvCxnSpPr>
      <xdr:spPr>
        <a:xfrm flipV="1">
          <a:off x="18656300" y="10672844"/>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137613</xdr:rowOff>
    </xdr:from>
    <xdr:ext cx="469744" cy="259045"/>
    <xdr:sp macro="" textlink="">
      <xdr:nvSpPr>
        <xdr:cNvPr id="706" name="n_1aveValue【学校施設】&#10;一人当たり面積"/>
        <xdr:cNvSpPr txBox="1"/>
      </xdr:nvSpPr>
      <xdr:spPr>
        <a:xfrm>
          <a:off x="21075727" y="1076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143654</xdr:rowOff>
    </xdr:from>
    <xdr:ext cx="469744" cy="259045"/>
    <xdr:sp macro="" textlink="">
      <xdr:nvSpPr>
        <xdr:cNvPr id="707" name="n_2aveValue【学校施設】&#10;一人当たり面積"/>
        <xdr:cNvSpPr txBox="1"/>
      </xdr:nvSpPr>
      <xdr:spPr>
        <a:xfrm>
          <a:off x="20199427" y="1077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146266</xdr:rowOff>
    </xdr:from>
    <xdr:ext cx="469744" cy="259045"/>
    <xdr:sp macro="" textlink="">
      <xdr:nvSpPr>
        <xdr:cNvPr id="708" name="n_3aveValue【学校施設】&#10;一人当たり面積"/>
        <xdr:cNvSpPr txBox="1"/>
      </xdr:nvSpPr>
      <xdr:spPr>
        <a:xfrm>
          <a:off x="19310427" y="1077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127162</xdr:rowOff>
    </xdr:from>
    <xdr:ext cx="469744" cy="259045"/>
    <xdr:sp macro="" textlink="">
      <xdr:nvSpPr>
        <xdr:cNvPr id="709" name="n_4aveValue【学校施設】&#10;一人当たり面積"/>
        <xdr:cNvSpPr txBox="1"/>
      </xdr:nvSpPr>
      <xdr:spPr>
        <a:xfrm>
          <a:off x="18421427" y="1075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140479</xdr:rowOff>
    </xdr:from>
    <xdr:ext cx="469744" cy="259045"/>
    <xdr:sp macro="" textlink="">
      <xdr:nvSpPr>
        <xdr:cNvPr id="710" name="n_1mainValue【学校施設】&#10;一人当たり面積"/>
        <xdr:cNvSpPr txBox="1"/>
      </xdr:nvSpPr>
      <xdr:spPr>
        <a:xfrm>
          <a:off x="21075727" y="1042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125457</xdr:rowOff>
    </xdr:from>
    <xdr:ext cx="469744" cy="259045"/>
    <xdr:sp macro="" textlink="">
      <xdr:nvSpPr>
        <xdr:cNvPr id="711" name="n_2mainValue【学校施設】&#10;一人当たり面積"/>
        <xdr:cNvSpPr txBox="1"/>
      </xdr:nvSpPr>
      <xdr:spPr>
        <a:xfrm>
          <a:off x="20199427" y="1041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110271</xdr:rowOff>
    </xdr:from>
    <xdr:ext cx="469744" cy="259045"/>
    <xdr:sp macro="" textlink="">
      <xdr:nvSpPr>
        <xdr:cNvPr id="712" name="n_3mainValue【学校施設】&#10;一人当たり面積"/>
        <xdr:cNvSpPr txBox="1"/>
      </xdr:nvSpPr>
      <xdr:spPr>
        <a:xfrm>
          <a:off x="19310427" y="10397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116476</xdr:rowOff>
    </xdr:from>
    <xdr:ext cx="469744" cy="259045"/>
    <xdr:sp macro="" textlink="">
      <xdr:nvSpPr>
        <xdr:cNvPr id="713" name="n_4mainValue【学校施設】&#10;一人当たり面積"/>
        <xdr:cNvSpPr txBox="1"/>
      </xdr:nvSpPr>
      <xdr:spPr>
        <a:xfrm>
          <a:off x="18421427" y="1040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2" name="正方形/長方形 7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3" name="正方形/長方形 7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4" name="正方形/長方形 7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5" name="正方形/長方形 7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6" name="正方形/長方形 7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7" name="正方形/長方形 7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8" name="正方形/長方形 7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9" name="正方形/長方形 72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0" name="テキスト ボックス 73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1" name="直線コネクタ 74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2" name="テキスト ボックス 74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3" name="直線コネクタ 74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4" name="テキスト ボックス 74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5" name="直線コネクタ 74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6" name="テキスト ボックス 74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7" name="直線コネクタ 74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8" name="テキスト ボックス 74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9" name="直線コネクタ 74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0" name="テキスト ボックス 74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1" name="直線コネクタ 7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2" name="テキスト ボックス 75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754" name="直線コネクタ 753"/>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55"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56" name="直線コネクタ 755"/>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757" name="【公民館】&#10;有形固定資産減価償却率最大値テキスト"/>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758" name="直線コネクタ 757"/>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120666</xdr:rowOff>
    </xdr:from>
    <xdr:ext cx="405111" cy="259045"/>
    <xdr:sp macro="" textlink="">
      <xdr:nvSpPr>
        <xdr:cNvPr id="759" name="【公民館】&#10;有形固定資産減価償却率平均値テキスト"/>
        <xdr:cNvSpPr txBox="1"/>
      </xdr:nvSpPr>
      <xdr:spPr>
        <a:xfrm>
          <a:off x="16357600" y="17780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760" name="フローチャート: 判断 759"/>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761" name="フローチャート: 判断 760"/>
        <xdr:cNvSpPr/>
      </xdr:nvSpPr>
      <xdr:spPr>
        <a:xfrm>
          <a:off x="15430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762" name="フローチャート: 判断 761"/>
        <xdr:cNvSpPr/>
      </xdr:nvSpPr>
      <xdr:spPr>
        <a:xfrm>
          <a:off x="14541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763" name="フローチャート: 判断 762"/>
        <xdr:cNvSpPr/>
      </xdr:nvSpPr>
      <xdr:spPr>
        <a:xfrm>
          <a:off x="13652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764" name="フローチャート: 判断 763"/>
        <xdr:cNvSpPr/>
      </xdr:nvSpPr>
      <xdr:spPr>
        <a:xfrm>
          <a:off x="12763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5" name="テキスト ボックス 7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6" name="テキスト ボックス 7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7" name="テキスト ボックス 7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8" name="テキスト ボックス 7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9" name="テキスト ボックス 7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132080</xdr:rowOff>
    </xdr:from>
    <xdr:to>
      <xdr:col>85</xdr:col>
      <xdr:colOff>177800</xdr:colOff>
      <xdr:row>107</xdr:row>
      <xdr:rowOff>62230</xdr:rowOff>
    </xdr:to>
    <xdr:sp macro="" textlink="">
      <xdr:nvSpPr>
        <xdr:cNvPr id="770" name="楕円 769"/>
        <xdr:cNvSpPr/>
      </xdr:nvSpPr>
      <xdr:spPr>
        <a:xfrm>
          <a:off x="162687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110507</xdr:rowOff>
    </xdr:from>
    <xdr:ext cx="405111" cy="259045"/>
    <xdr:sp macro="" textlink="">
      <xdr:nvSpPr>
        <xdr:cNvPr id="771" name="【公民館】&#10;有形固定資産減価償却率該当値テキスト"/>
        <xdr:cNvSpPr txBox="1"/>
      </xdr:nvSpPr>
      <xdr:spPr>
        <a:xfrm>
          <a:off x="16357600" y="182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36830</xdr:rowOff>
    </xdr:from>
    <xdr:to>
      <xdr:col>81</xdr:col>
      <xdr:colOff>101600</xdr:colOff>
      <xdr:row>105</xdr:row>
      <xdr:rowOff>138430</xdr:rowOff>
    </xdr:to>
    <xdr:sp macro="" textlink="">
      <xdr:nvSpPr>
        <xdr:cNvPr id="772" name="楕円 771"/>
        <xdr:cNvSpPr/>
      </xdr:nvSpPr>
      <xdr:spPr>
        <a:xfrm>
          <a:off x="15430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87630</xdr:rowOff>
    </xdr:from>
    <xdr:to>
      <xdr:col>85</xdr:col>
      <xdr:colOff>127000</xdr:colOff>
      <xdr:row>107</xdr:row>
      <xdr:rowOff>11430</xdr:rowOff>
    </xdr:to>
    <xdr:cxnSp macro="">
      <xdr:nvCxnSpPr>
        <xdr:cNvPr id="773" name="直線コネクタ 772"/>
        <xdr:cNvCxnSpPr/>
      </xdr:nvCxnSpPr>
      <xdr:spPr>
        <a:xfrm>
          <a:off x="15481300" y="1808988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21589</xdr:rowOff>
    </xdr:from>
    <xdr:to>
      <xdr:col>76</xdr:col>
      <xdr:colOff>165100</xdr:colOff>
      <xdr:row>105</xdr:row>
      <xdr:rowOff>123189</xdr:rowOff>
    </xdr:to>
    <xdr:sp macro="" textlink="">
      <xdr:nvSpPr>
        <xdr:cNvPr id="774" name="楕円 773"/>
        <xdr:cNvSpPr/>
      </xdr:nvSpPr>
      <xdr:spPr>
        <a:xfrm>
          <a:off x="14541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72389</xdr:rowOff>
    </xdr:from>
    <xdr:to>
      <xdr:col>81</xdr:col>
      <xdr:colOff>50800</xdr:colOff>
      <xdr:row>105</xdr:row>
      <xdr:rowOff>87630</xdr:rowOff>
    </xdr:to>
    <xdr:cxnSp macro="">
      <xdr:nvCxnSpPr>
        <xdr:cNvPr id="775" name="直線コネクタ 774"/>
        <xdr:cNvCxnSpPr/>
      </xdr:nvCxnSpPr>
      <xdr:spPr>
        <a:xfrm>
          <a:off x="14592300" y="180746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154939</xdr:rowOff>
    </xdr:from>
    <xdr:to>
      <xdr:col>72</xdr:col>
      <xdr:colOff>38100</xdr:colOff>
      <xdr:row>105</xdr:row>
      <xdr:rowOff>85089</xdr:rowOff>
    </xdr:to>
    <xdr:sp macro="" textlink="">
      <xdr:nvSpPr>
        <xdr:cNvPr id="776" name="楕円 775"/>
        <xdr:cNvSpPr/>
      </xdr:nvSpPr>
      <xdr:spPr>
        <a:xfrm>
          <a:off x="13652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34289</xdr:rowOff>
    </xdr:from>
    <xdr:to>
      <xdr:col>76</xdr:col>
      <xdr:colOff>114300</xdr:colOff>
      <xdr:row>105</xdr:row>
      <xdr:rowOff>72389</xdr:rowOff>
    </xdr:to>
    <xdr:cxnSp macro="">
      <xdr:nvCxnSpPr>
        <xdr:cNvPr id="777" name="直線コネクタ 776"/>
        <xdr:cNvCxnSpPr/>
      </xdr:nvCxnSpPr>
      <xdr:spPr>
        <a:xfrm>
          <a:off x="13703300" y="180365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126364</xdr:rowOff>
    </xdr:from>
    <xdr:to>
      <xdr:col>67</xdr:col>
      <xdr:colOff>101600</xdr:colOff>
      <xdr:row>106</xdr:row>
      <xdr:rowOff>56514</xdr:rowOff>
    </xdr:to>
    <xdr:sp macro="" textlink="">
      <xdr:nvSpPr>
        <xdr:cNvPr id="778" name="楕円 777"/>
        <xdr:cNvSpPr/>
      </xdr:nvSpPr>
      <xdr:spPr>
        <a:xfrm>
          <a:off x="12763500" y="1812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34289</xdr:rowOff>
    </xdr:from>
    <xdr:to>
      <xdr:col>71</xdr:col>
      <xdr:colOff>177800</xdr:colOff>
      <xdr:row>106</xdr:row>
      <xdr:rowOff>5714</xdr:rowOff>
    </xdr:to>
    <xdr:cxnSp macro="">
      <xdr:nvCxnSpPr>
        <xdr:cNvPr id="779" name="直線コネクタ 778"/>
        <xdr:cNvCxnSpPr/>
      </xdr:nvCxnSpPr>
      <xdr:spPr>
        <a:xfrm flipV="1">
          <a:off x="12814300" y="18036539"/>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67327</xdr:rowOff>
    </xdr:from>
    <xdr:ext cx="405111" cy="259045"/>
    <xdr:sp macro="" textlink="">
      <xdr:nvSpPr>
        <xdr:cNvPr id="780" name="n_1aveValue【公民館】&#10;有形固定資産減価償却率"/>
        <xdr:cNvSpPr txBox="1"/>
      </xdr:nvSpPr>
      <xdr:spPr>
        <a:xfrm>
          <a:off x="152660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69232</xdr:rowOff>
    </xdr:from>
    <xdr:ext cx="405111" cy="259045"/>
    <xdr:sp macro="" textlink="">
      <xdr:nvSpPr>
        <xdr:cNvPr id="781" name="n_2aveValue【公民館】&#10;有形固定資産減価償却率"/>
        <xdr:cNvSpPr txBox="1"/>
      </xdr:nvSpPr>
      <xdr:spPr>
        <a:xfrm>
          <a:off x="143897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53991</xdr:rowOff>
    </xdr:from>
    <xdr:ext cx="405111" cy="259045"/>
    <xdr:sp macro="" textlink="">
      <xdr:nvSpPr>
        <xdr:cNvPr id="782" name="n_3aveValue【公民館】&#10;有形固定資産減価償却率"/>
        <xdr:cNvSpPr txBox="1"/>
      </xdr:nvSpPr>
      <xdr:spPr>
        <a:xfrm>
          <a:off x="13500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63516</xdr:rowOff>
    </xdr:from>
    <xdr:ext cx="405111" cy="259045"/>
    <xdr:sp macro="" textlink="">
      <xdr:nvSpPr>
        <xdr:cNvPr id="783" name="n_4aveValue【公民館】&#10;有形固定資産減価償却率"/>
        <xdr:cNvSpPr txBox="1"/>
      </xdr:nvSpPr>
      <xdr:spPr>
        <a:xfrm>
          <a:off x="12611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129557</xdr:rowOff>
    </xdr:from>
    <xdr:ext cx="405111" cy="259045"/>
    <xdr:sp macro="" textlink="">
      <xdr:nvSpPr>
        <xdr:cNvPr id="784" name="n_1mainValue【公民館】&#10;有形固定資産減価償却率"/>
        <xdr:cNvSpPr txBox="1"/>
      </xdr:nvSpPr>
      <xdr:spPr>
        <a:xfrm>
          <a:off x="152660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114316</xdr:rowOff>
    </xdr:from>
    <xdr:ext cx="405111" cy="259045"/>
    <xdr:sp macro="" textlink="">
      <xdr:nvSpPr>
        <xdr:cNvPr id="785" name="n_2mainValue【公民館】&#10;有形固定資産減価償却率"/>
        <xdr:cNvSpPr txBox="1"/>
      </xdr:nvSpPr>
      <xdr:spPr>
        <a:xfrm>
          <a:off x="14389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76216</xdr:rowOff>
    </xdr:from>
    <xdr:ext cx="405111" cy="259045"/>
    <xdr:sp macro="" textlink="">
      <xdr:nvSpPr>
        <xdr:cNvPr id="786" name="n_3mainValue【公民館】&#10;有形固定資産減価償却率"/>
        <xdr:cNvSpPr txBox="1"/>
      </xdr:nvSpPr>
      <xdr:spPr>
        <a:xfrm>
          <a:off x="13500744"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47641</xdr:rowOff>
    </xdr:from>
    <xdr:ext cx="405111" cy="259045"/>
    <xdr:sp macro="" textlink="">
      <xdr:nvSpPr>
        <xdr:cNvPr id="787" name="n_4mainValue【公民館】&#10;有形固定資産減価償却率"/>
        <xdr:cNvSpPr txBox="1"/>
      </xdr:nvSpPr>
      <xdr:spPr>
        <a:xfrm>
          <a:off x="12611744" y="1822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9" name="正方形/長方形 7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0" name="正方形/長方形 7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1" name="正方形/長方形 7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2" name="正方形/長方形 7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3" name="正方形/長方形 7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4" name="正方形/長方形 7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5" name="正方形/長方形 7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6" name="テキスト ボックス 7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7" name="直線コネクタ 7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8" name="直線コネクタ 79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9" name="テキスト ボックス 79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0" name="直線コネクタ 79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1" name="テキスト ボックス 80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2" name="直線コネクタ 80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3" name="テキスト ボックス 80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4" name="直線コネクタ 80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5" name="テキスト ボックス 80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6" name="直線コネクタ 80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7" name="テキスト ボックス 80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8" name="直線コネクタ 80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9" name="テキスト ボックス 80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1" name="テキスト ボックス 8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813" name="直線コネクタ 812"/>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14" name="【公民館】&#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15" name="直線コネクタ 814"/>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816" name="【公民館】&#10;一人当たり面積最大値テキスト"/>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817" name="直線コネクタ 816"/>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116313</xdr:rowOff>
    </xdr:from>
    <xdr:ext cx="469744" cy="259045"/>
    <xdr:sp macro="" textlink="">
      <xdr:nvSpPr>
        <xdr:cNvPr id="818" name="【公民館】&#10;一人当たり面積平均値テキスト"/>
        <xdr:cNvSpPr txBox="1"/>
      </xdr:nvSpPr>
      <xdr:spPr>
        <a:xfrm>
          <a:off x="22199600" y="18290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819" name="フローチャート: 判断 818"/>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820" name="フローチャート: 判断 819"/>
        <xdr:cNvSpPr/>
      </xdr:nvSpPr>
      <xdr:spPr>
        <a:xfrm>
          <a:off x="21272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821" name="フローチャート: 判断 820"/>
        <xdr:cNvSpPr/>
      </xdr:nvSpPr>
      <xdr:spPr>
        <a:xfrm>
          <a:off x="20383500" y="1843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822" name="フローチャート: 判断 821"/>
        <xdr:cNvSpPr/>
      </xdr:nvSpPr>
      <xdr:spPr>
        <a:xfrm>
          <a:off x="19494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823" name="フローチャート: 判断 822"/>
        <xdr:cNvSpPr/>
      </xdr:nvSpPr>
      <xdr:spPr>
        <a:xfrm>
          <a:off x="18605500" y="1844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4" name="テキスト ボックス 8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5" name="テキスト ボックス 8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6" name="テキスト ボックス 8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7" name="テキスト ボックス 8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8" name="テキスト ボックス 8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13426</xdr:rowOff>
    </xdr:from>
    <xdr:to>
      <xdr:col>116</xdr:col>
      <xdr:colOff>114300</xdr:colOff>
      <xdr:row>108</xdr:row>
      <xdr:rowOff>115026</xdr:rowOff>
    </xdr:to>
    <xdr:sp macro="" textlink="">
      <xdr:nvSpPr>
        <xdr:cNvPr id="829" name="楕円 828"/>
        <xdr:cNvSpPr/>
      </xdr:nvSpPr>
      <xdr:spPr>
        <a:xfrm>
          <a:off x="22110700" y="1853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163303</xdr:rowOff>
    </xdr:from>
    <xdr:ext cx="469744" cy="259045"/>
    <xdr:sp macro="" textlink="">
      <xdr:nvSpPr>
        <xdr:cNvPr id="830" name="【公民館】&#10;一人当たり面積該当値テキスト"/>
        <xdr:cNvSpPr txBox="1"/>
      </xdr:nvSpPr>
      <xdr:spPr>
        <a:xfrm>
          <a:off x="22199600" y="1850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15602</xdr:rowOff>
    </xdr:from>
    <xdr:to>
      <xdr:col>112</xdr:col>
      <xdr:colOff>38100</xdr:colOff>
      <xdr:row>108</xdr:row>
      <xdr:rowOff>117202</xdr:rowOff>
    </xdr:to>
    <xdr:sp macro="" textlink="">
      <xdr:nvSpPr>
        <xdr:cNvPr id="831" name="楕円 830"/>
        <xdr:cNvSpPr/>
      </xdr:nvSpPr>
      <xdr:spPr>
        <a:xfrm>
          <a:off x="212725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64226</xdr:rowOff>
    </xdr:from>
    <xdr:to>
      <xdr:col>116</xdr:col>
      <xdr:colOff>63500</xdr:colOff>
      <xdr:row>108</xdr:row>
      <xdr:rowOff>66402</xdr:rowOff>
    </xdr:to>
    <xdr:cxnSp macro="">
      <xdr:nvCxnSpPr>
        <xdr:cNvPr id="832" name="直線コネクタ 831"/>
        <xdr:cNvCxnSpPr/>
      </xdr:nvCxnSpPr>
      <xdr:spPr>
        <a:xfrm flipV="1">
          <a:off x="21323300" y="18580826"/>
          <a:ext cx="8382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6894</xdr:rowOff>
    </xdr:from>
    <xdr:to>
      <xdr:col>107</xdr:col>
      <xdr:colOff>101600</xdr:colOff>
      <xdr:row>108</xdr:row>
      <xdr:rowOff>108494</xdr:rowOff>
    </xdr:to>
    <xdr:sp macro="" textlink="">
      <xdr:nvSpPr>
        <xdr:cNvPr id="833" name="楕円 832"/>
        <xdr:cNvSpPr/>
      </xdr:nvSpPr>
      <xdr:spPr>
        <a:xfrm>
          <a:off x="20383500" y="1852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57694</xdr:rowOff>
    </xdr:from>
    <xdr:to>
      <xdr:col>111</xdr:col>
      <xdr:colOff>177800</xdr:colOff>
      <xdr:row>108</xdr:row>
      <xdr:rowOff>66402</xdr:rowOff>
    </xdr:to>
    <xdr:cxnSp macro="">
      <xdr:nvCxnSpPr>
        <xdr:cNvPr id="834" name="直線コネクタ 833"/>
        <xdr:cNvCxnSpPr/>
      </xdr:nvCxnSpPr>
      <xdr:spPr>
        <a:xfrm>
          <a:off x="20434300" y="18574294"/>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9071</xdr:rowOff>
    </xdr:from>
    <xdr:to>
      <xdr:col>102</xdr:col>
      <xdr:colOff>165100</xdr:colOff>
      <xdr:row>108</xdr:row>
      <xdr:rowOff>110671</xdr:rowOff>
    </xdr:to>
    <xdr:sp macro="" textlink="">
      <xdr:nvSpPr>
        <xdr:cNvPr id="835" name="楕円 834"/>
        <xdr:cNvSpPr/>
      </xdr:nvSpPr>
      <xdr:spPr>
        <a:xfrm>
          <a:off x="19494500" y="185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57694</xdr:rowOff>
    </xdr:from>
    <xdr:to>
      <xdr:col>107</xdr:col>
      <xdr:colOff>50800</xdr:colOff>
      <xdr:row>108</xdr:row>
      <xdr:rowOff>59871</xdr:rowOff>
    </xdr:to>
    <xdr:cxnSp macro="">
      <xdr:nvCxnSpPr>
        <xdr:cNvPr id="836" name="直線コネクタ 835"/>
        <xdr:cNvCxnSpPr/>
      </xdr:nvCxnSpPr>
      <xdr:spPr>
        <a:xfrm flipV="1">
          <a:off x="19545300" y="18574294"/>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72752</xdr:rowOff>
    </xdr:from>
    <xdr:to>
      <xdr:col>98</xdr:col>
      <xdr:colOff>38100</xdr:colOff>
      <xdr:row>108</xdr:row>
      <xdr:rowOff>2902</xdr:rowOff>
    </xdr:to>
    <xdr:sp macro="" textlink="">
      <xdr:nvSpPr>
        <xdr:cNvPr id="837" name="楕円 836"/>
        <xdr:cNvSpPr/>
      </xdr:nvSpPr>
      <xdr:spPr>
        <a:xfrm>
          <a:off x="186055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123552</xdr:rowOff>
    </xdr:from>
    <xdr:to>
      <xdr:col>102</xdr:col>
      <xdr:colOff>114300</xdr:colOff>
      <xdr:row>108</xdr:row>
      <xdr:rowOff>59871</xdr:rowOff>
    </xdr:to>
    <xdr:cxnSp macro="">
      <xdr:nvCxnSpPr>
        <xdr:cNvPr id="838" name="直線コネクタ 837"/>
        <xdr:cNvCxnSpPr/>
      </xdr:nvCxnSpPr>
      <xdr:spPr>
        <a:xfrm>
          <a:off x="18656300" y="18468702"/>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43378</xdr:rowOff>
    </xdr:from>
    <xdr:ext cx="469744" cy="259045"/>
    <xdr:sp macro="" textlink="">
      <xdr:nvSpPr>
        <xdr:cNvPr id="839" name="n_1aveValue【公民館】&#10;一人当たり面積"/>
        <xdr:cNvSpPr txBox="1"/>
      </xdr:nvSpPr>
      <xdr:spPr>
        <a:xfrm>
          <a:off x="21075727" y="182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37935</xdr:rowOff>
    </xdr:from>
    <xdr:ext cx="469744" cy="259045"/>
    <xdr:sp macro="" textlink="">
      <xdr:nvSpPr>
        <xdr:cNvPr id="840" name="n_2aveValue【公民館】&#10;一人当たり面積"/>
        <xdr:cNvSpPr txBox="1"/>
      </xdr:nvSpPr>
      <xdr:spPr>
        <a:xfrm>
          <a:off x="20199427" y="1821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43378</xdr:rowOff>
    </xdr:from>
    <xdr:ext cx="469744" cy="259045"/>
    <xdr:sp macro="" textlink="">
      <xdr:nvSpPr>
        <xdr:cNvPr id="841" name="n_3aveValue【公民館】&#10;一人当たり面積"/>
        <xdr:cNvSpPr txBox="1"/>
      </xdr:nvSpPr>
      <xdr:spPr>
        <a:xfrm>
          <a:off x="19310427" y="182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19066</xdr:rowOff>
    </xdr:from>
    <xdr:ext cx="469744" cy="259045"/>
    <xdr:sp macro="" textlink="">
      <xdr:nvSpPr>
        <xdr:cNvPr id="842" name="n_4aveValue【公民館】&#10;一人当たり面積"/>
        <xdr:cNvSpPr txBox="1"/>
      </xdr:nvSpPr>
      <xdr:spPr>
        <a:xfrm>
          <a:off x="184214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108329</xdr:rowOff>
    </xdr:from>
    <xdr:ext cx="469744" cy="259045"/>
    <xdr:sp macro="" textlink="">
      <xdr:nvSpPr>
        <xdr:cNvPr id="843" name="n_1mainValue【公民館】&#10;一人当たり面積"/>
        <xdr:cNvSpPr txBox="1"/>
      </xdr:nvSpPr>
      <xdr:spPr>
        <a:xfrm>
          <a:off x="21075727" y="186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99621</xdr:rowOff>
    </xdr:from>
    <xdr:ext cx="469744" cy="259045"/>
    <xdr:sp macro="" textlink="">
      <xdr:nvSpPr>
        <xdr:cNvPr id="844" name="n_2mainValue【公民館】&#10;一人当たり面積"/>
        <xdr:cNvSpPr txBox="1"/>
      </xdr:nvSpPr>
      <xdr:spPr>
        <a:xfrm>
          <a:off x="20199427"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101798</xdr:rowOff>
    </xdr:from>
    <xdr:ext cx="469744" cy="259045"/>
    <xdr:sp macro="" textlink="">
      <xdr:nvSpPr>
        <xdr:cNvPr id="845" name="n_3mainValue【公民館】&#10;一人当たり面積"/>
        <xdr:cNvSpPr txBox="1"/>
      </xdr:nvSpPr>
      <xdr:spPr>
        <a:xfrm>
          <a:off x="19310427" y="1861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19429</xdr:rowOff>
    </xdr:from>
    <xdr:ext cx="469744" cy="259045"/>
    <xdr:sp macro="" textlink="">
      <xdr:nvSpPr>
        <xdr:cNvPr id="846" name="n_4mainValue【公民館】&#10;一人当たり面積"/>
        <xdr:cNvSpPr txBox="1"/>
      </xdr:nvSpPr>
      <xdr:spPr>
        <a:xfrm>
          <a:off x="18421427" y="1819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類似団体と比較して、全体的に有形固定資産減価償却率は高い数値となっている。要因としては、合併前の旧</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町では</a:t>
          </a:r>
          <a:r>
            <a:rPr kumimoji="1" lang="en-US" altLang="ja-JP" sz="1300">
              <a:latin typeface="ＭＳ Ｐゴシック" panose="020B0600070205080204" pitchFamily="50" charset="-128"/>
              <a:ea typeface="ＭＳ Ｐゴシック" panose="020B0600070205080204" pitchFamily="50" charset="-128"/>
            </a:rPr>
            <a:t>1970</a:t>
          </a:r>
          <a:r>
            <a:rPr kumimoji="1" lang="ja-JP" altLang="en-US" sz="1300">
              <a:latin typeface="ＭＳ Ｐゴシック" panose="020B0600070205080204" pitchFamily="50" charset="-128"/>
              <a:ea typeface="ＭＳ Ｐゴシック" panose="020B0600070205080204" pitchFamily="50" charset="-128"/>
            </a:rPr>
            <a:t>年代に整備した施設が多いことが挙げられる。公共施設の修繕、更新等の財政需要の増大が懸念されるため、平成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年度に策定した、公共施設等総合管理計画に基づき、今後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年間の取組として公共施設等の集約化・複合化を進めるなどにより、施設保有量の適正化を図っていく。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兵庫県淡路市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42,721
42,335
184.24
34,039,463
33,024,450
898,268
17,464,896
37,531,157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101.2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22151</xdr:rowOff>
    </xdr:from>
    <xdr:ext cx="405111" cy="259045"/>
    <xdr:sp macro="" textlink="">
      <xdr:nvSpPr>
        <xdr:cNvPr id="63" name="【図書館】&#10;有形固定資産減価償却率平均値テキスト"/>
        <xdr:cNvSpPr txBox="1"/>
      </xdr:nvSpPr>
      <xdr:spPr>
        <a:xfrm>
          <a:off x="4673600" y="619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xdr:cNvSpPr/>
      </xdr:nvSpPr>
      <xdr:spPr>
        <a:xfrm>
          <a:off x="2857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xdr:cNvSpPr/>
      </xdr:nvSpPr>
      <xdr:spPr>
        <a:xfrm>
          <a:off x="1079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5806</xdr:rowOff>
    </xdr:from>
    <xdr:to>
      <xdr:col>24</xdr:col>
      <xdr:colOff>114300</xdr:colOff>
      <xdr:row>38</xdr:row>
      <xdr:rowOff>107406</xdr:rowOff>
    </xdr:to>
    <xdr:sp macro="" textlink="">
      <xdr:nvSpPr>
        <xdr:cNvPr id="74" name="楕円 73"/>
        <xdr:cNvSpPr/>
      </xdr:nvSpPr>
      <xdr:spPr>
        <a:xfrm>
          <a:off x="45847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155683</xdr:rowOff>
    </xdr:from>
    <xdr:ext cx="405111" cy="259045"/>
    <xdr:sp macro="" textlink="">
      <xdr:nvSpPr>
        <xdr:cNvPr id="75" name="【図書館】&#10;有形固定資産減価償却率該当値テキスト"/>
        <xdr:cNvSpPr txBox="1"/>
      </xdr:nvSpPr>
      <xdr:spPr>
        <a:xfrm>
          <a:off x="4673600" y="649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95613</xdr:rowOff>
    </xdr:from>
    <xdr:to>
      <xdr:col>20</xdr:col>
      <xdr:colOff>38100</xdr:colOff>
      <xdr:row>35</xdr:row>
      <xdr:rowOff>25763</xdr:rowOff>
    </xdr:to>
    <xdr:sp macro="" textlink="">
      <xdr:nvSpPr>
        <xdr:cNvPr id="76" name="楕円 75"/>
        <xdr:cNvSpPr/>
      </xdr:nvSpPr>
      <xdr:spPr>
        <a:xfrm>
          <a:off x="3746500" y="592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146413</xdr:rowOff>
    </xdr:from>
    <xdr:to>
      <xdr:col>24</xdr:col>
      <xdr:colOff>63500</xdr:colOff>
      <xdr:row>38</xdr:row>
      <xdr:rowOff>56606</xdr:rowOff>
    </xdr:to>
    <xdr:cxnSp macro="">
      <xdr:nvCxnSpPr>
        <xdr:cNvPr id="77" name="直線コネクタ 76"/>
        <xdr:cNvCxnSpPr/>
      </xdr:nvCxnSpPr>
      <xdr:spPr>
        <a:xfrm>
          <a:off x="3797300" y="5975713"/>
          <a:ext cx="838200" cy="59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111942</xdr:rowOff>
    </xdr:from>
    <xdr:to>
      <xdr:col>15</xdr:col>
      <xdr:colOff>101600</xdr:colOff>
      <xdr:row>38</xdr:row>
      <xdr:rowOff>42092</xdr:rowOff>
    </xdr:to>
    <xdr:sp macro="" textlink="">
      <xdr:nvSpPr>
        <xdr:cNvPr id="78" name="楕円 77"/>
        <xdr:cNvSpPr/>
      </xdr:nvSpPr>
      <xdr:spPr>
        <a:xfrm>
          <a:off x="2857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146413</xdr:rowOff>
    </xdr:from>
    <xdr:to>
      <xdr:col>19</xdr:col>
      <xdr:colOff>177800</xdr:colOff>
      <xdr:row>37</xdr:row>
      <xdr:rowOff>162741</xdr:rowOff>
    </xdr:to>
    <xdr:cxnSp macro="">
      <xdr:nvCxnSpPr>
        <xdr:cNvPr id="79" name="直線コネクタ 78"/>
        <xdr:cNvCxnSpPr/>
      </xdr:nvCxnSpPr>
      <xdr:spPr>
        <a:xfrm flipV="1">
          <a:off x="2908300" y="5975713"/>
          <a:ext cx="889000" cy="53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85816</xdr:rowOff>
    </xdr:from>
    <xdr:to>
      <xdr:col>10</xdr:col>
      <xdr:colOff>165100</xdr:colOff>
      <xdr:row>38</xdr:row>
      <xdr:rowOff>15966</xdr:rowOff>
    </xdr:to>
    <xdr:sp macro="" textlink="">
      <xdr:nvSpPr>
        <xdr:cNvPr id="80" name="楕円 79"/>
        <xdr:cNvSpPr/>
      </xdr:nvSpPr>
      <xdr:spPr>
        <a:xfrm>
          <a:off x="1968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136616</xdr:rowOff>
    </xdr:from>
    <xdr:to>
      <xdr:col>15</xdr:col>
      <xdr:colOff>50800</xdr:colOff>
      <xdr:row>37</xdr:row>
      <xdr:rowOff>162741</xdr:rowOff>
    </xdr:to>
    <xdr:cxnSp macro="">
      <xdr:nvCxnSpPr>
        <xdr:cNvPr id="81" name="直線コネクタ 80"/>
        <xdr:cNvCxnSpPr/>
      </xdr:nvCxnSpPr>
      <xdr:spPr>
        <a:xfrm>
          <a:off x="2019300" y="648026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46627</xdr:rowOff>
    </xdr:from>
    <xdr:to>
      <xdr:col>6</xdr:col>
      <xdr:colOff>38100</xdr:colOff>
      <xdr:row>37</xdr:row>
      <xdr:rowOff>148227</xdr:rowOff>
    </xdr:to>
    <xdr:sp macro="" textlink="">
      <xdr:nvSpPr>
        <xdr:cNvPr id="82" name="楕円 81"/>
        <xdr:cNvSpPr/>
      </xdr:nvSpPr>
      <xdr:spPr>
        <a:xfrm>
          <a:off x="10795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97427</xdr:rowOff>
    </xdr:from>
    <xdr:to>
      <xdr:col>10</xdr:col>
      <xdr:colOff>114300</xdr:colOff>
      <xdr:row>37</xdr:row>
      <xdr:rowOff>136616</xdr:rowOff>
    </xdr:to>
    <xdr:cxnSp macro="">
      <xdr:nvCxnSpPr>
        <xdr:cNvPr id="83" name="直線コネクタ 82"/>
        <xdr:cNvCxnSpPr/>
      </xdr:nvCxnSpPr>
      <xdr:spPr>
        <a:xfrm>
          <a:off x="1130300" y="644107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65876</xdr:rowOff>
    </xdr:from>
    <xdr:ext cx="405111" cy="259045"/>
    <xdr:sp macro="" textlink="">
      <xdr:nvSpPr>
        <xdr:cNvPr id="84" name="n_1aveValue【図書館】&#10;有形固定資産減価償却率"/>
        <xdr:cNvSpPr txBox="1"/>
      </xdr:nvSpPr>
      <xdr:spPr>
        <a:xfrm>
          <a:off x="3582044"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85" name="n_2aveValue【図書館】&#10;有形固定資産減価償却率"/>
        <xdr:cNvSpPr txBox="1"/>
      </xdr:nvSpPr>
      <xdr:spPr>
        <a:xfrm>
          <a:off x="2705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61884</xdr:rowOff>
    </xdr:from>
    <xdr:ext cx="405111" cy="259045"/>
    <xdr:sp macro="" textlink="">
      <xdr:nvSpPr>
        <xdr:cNvPr id="87" name="n_4aveValue【図書館】&#10;有形固定資産減価償却率"/>
        <xdr:cNvSpPr txBox="1"/>
      </xdr:nvSpPr>
      <xdr:spPr>
        <a:xfrm>
          <a:off x="927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42290</xdr:rowOff>
    </xdr:from>
    <xdr:ext cx="405111" cy="259045"/>
    <xdr:sp macro="" textlink="">
      <xdr:nvSpPr>
        <xdr:cNvPr id="88" name="n_1mainValue【図書館】&#10;有形固定資産減価償却率"/>
        <xdr:cNvSpPr txBox="1"/>
      </xdr:nvSpPr>
      <xdr:spPr>
        <a:xfrm>
          <a:off x="3582044" y="570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33218</xdr:rowOff>
    </xdr:from>
    <xdr:ext cx="405111" cy="259045"/>
    <xdr:sp macro="" textlink="">
      <xdr:nvSpPr>
        <xdr:cNvPr id="89" name="n_2mainValue【図書館】&#10;有形固定資産減価償却率"/>
        <xdr:cNvSpPr txBox="1"/>
      </xdr:nvSpPr>
      <xdr:spPr>
        <a:xfrm>
          <a:off x="2705744" y="654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7093</xdr:rowOff>
    </xdr:from>
    <xdr:ext cx="405111" cy="259045"/>
    <xdr:sp macro="" textlink="">
      <xdr:nvSpPr>
        <xdr:cNvPr id="90" name="n_3mainValue【図書館】&#10;有形固定資産減価償却率"/>
        <xdr:cNvSpPr txBox="1"/>
      </xdr:nvSpPr>
      <xdr:spPr>
        <a:xfrm>
          <a:off x="1816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139354</xdr:rowOff>
    </xdr:from>
    <xdr:ext cx="405111" cy="259045"/>
    <xdr:sp macro="" textlink="">
      <xdr:nvSpPr>
        <xdr:cNvPr id="91" name="n_4mainValue【図書館】&#10;有形固定資産減価償却率"/>
        <xdr:cNvSpPr txBox="1"/>
      </xdr:nvSpPr>
      <xdr:spPr>
        <a:xfrm>
          <a:off x="927744" y="648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45737</xdr:rowOff>
    </xdr:from>
    <xdr:ext cx="469744" cy="259045"/>
    <xdr:sp macro="" textlink="">
      <xdr:nvSpPr>
        <xdr:cNvPr id="120" name="【図書館】&#10;一人当たり面積平均値テキスト"/>
        <xdr:cNvSpPr txBox="1"/>
      </xdr:nvSpPr>
      <xdr:spPr>
        <a:xfrm>
          <a:off x="10515600" y="690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xdr:cNvSpPr/>
      </xdr:nvSpPr>
      <xdr:spPr>
        <a:xfrm>
          <a:off x="8699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xdr:cNvSpPr/>
      </xdr:nvSpPr>
      <xdr:spPr>
        <a:xfrm>
          <a:off x="7810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55880</xdr:rowOff>
    </xdr:from>
    <xdr:to>
      <xdr:col>55</xdr:col>
      <xdr:colOff>50800</xdr:colOff>
      <xdr:row>40</xdr:row>
      <xdr:rowOff>157480</xdr:rowOff>
    </xdr:to>
    <xdr:sp macro="" textlink="">
      <xdr:nvSpPr>
        <xdr:cNvPr id="131" name="楕円 130"/>
        <xdr:cNvSpPr/>
      </xdr:nvSpPr>
      <xdr:spPr>
        <a:xfrm>
          <a:off x="104267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78757</xdr:rowOff>
    </xdr:from>
    <xdr:ext cx="469744" cy="259045"/>
    <xdr:sp macro="" textlink="">
      <xdr:nvSpPr>
        <xdr:cNvPr id="132" name="【図書館】&#10;一人当たり面積該当値テキスト"/>
        <xdr:cNvSpPr txBox="1"/>
      </xdr:nvSpPr>
      <xdr:spPr>
        <a:xfrm>
          <a:off x="10515600" y="676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71120</xdr:rowOff>
    </xdr:from>
    <xdr:to>
      <xdr:col>50</xdr:col>
      <xdr:colOff>165100</xdr:colOff>
      <xdr:row>41</xdr:row>
      <xdr:rowOff>1270</xdr:rowOff>
    </xdr:to>
    <xdr:sp macro="" textlink="">
      <xdr:nvSpPr>
        <xdr:cNvPr id="133" name="楕円 132"/>
        <xdr:cNvSpPr/>
      </xdr:nvSpPr>
      <xdr:spPr>
        <a:xfrm>
          <a:off x="9588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106680</xdr:rowOff>
    </xdr:from>
    <xdr:to>
      <xdr:col>55</xdr:col>
      <xdr:colOff>0</xdr:colOff>
      <xdr:row>40</xdr:row>
      <xdr:rowOff>121920</xdr:rowOff>
    </xdr:to>
    <xdr:cxnSp macro="">
      <xdr:nvCxnSpPr>
        <xdr:cNvPr id="134" name="直線コネクタ 133"/>
        <xdr:cNvCxnSpPr/>
      </xdr:nvCxnSpPr>
      <xdr:spPr>
        <a:xfrm flipV="1">
          <a:off x="9639300" y="69646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2540</xdr:rowOff>
    </xdr:from>
    <xdr:to>
      <xdr:col>46</xdr:col>
      <xdr:colOff>38100</xdr:colOff>
      <xdr:row>41</xdr:row>
      <xdr:rowOff>104140</xdr:rowOff>
    </xdr:to>
    <xdr:sp macro="" textlink="">
      <xdr:nvSpPr>
        <xdr:cNvPr id="135" name="楕円 134"/>
        <xdr:cNvSpPr/>
      </xdr:nvSpPr>
      <xdr:spPr>
        <a:xfrm>
          <a:off x="8699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121920</xdr:rowOff>
    </xdr:from>
    <xdr:to>
      <xdr:col>50</xdr:col>
      <xdr:colOff>114300</xdr:colOff>
      <xdr:row>41</xdr:row>
      <xdr:rowOff>53340</xdr:rowOff>
    </xdr:to>
    <xdr:cxnSp macro="">
      <xdr:nvCxnSpPr>
        <xdr:cNvPr id="136" name="直線コネクタ 135"/>
        <xdr:cNvCxnSpPr/>
      </xdr:nvCxnSpPr>
      <xdr:spPr>
        <a:xfrm flipV="1">
          <a:off x="8750300" y="697992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6350</xdr:rowOff>
    </xdr:from>
    <xdr:to>
      <xdr:col>41</xdr:col>
      <xdr:colOff>101600</xdr:colOff>
      <xdr:row>41</xdr:row>
      <xdr:rowOff>107950</xdr:rowOff>
    </xdr:to>
    <xdr:sp macro="" textlink="">
      <xdr:nvSpPr>
        <xdr:cNvPr id="137" name="楕円 136"/>
        <xdr:cNvSpPr/>
      </xdr:nvSpPr>
      <xdr:spPr>
        <a:xfrm>
          <a:off x="7810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53340</xdr:rowOff>
    </xdr:from>
    <xdr:to>
      <xdr:col>45</xdr:col>
      <xdr:colOff>177800</xdr:colOff>
      <xdr:row>41</xdr:row>
      <xdr:rowOff>57150</xdr:rowOff>
    </xdr:to>
    <xdr:cxnSp macro="">
      <xdr:nvCxnSpPr>
        <xdr:cNvPr id="138" name="直線コネクタ 137"/>
        <xdr:cNvCxnSpPr/>
      </xdr:nvCxnSpPr>
      <xdr:spPr>
        <a:xfrm flipV="1">
          <a:off x="7861300" y="70827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6350</xdr:rowOff>
    </xdr:from>
    <xdr:to>
      <xdr:col>36</xdr:col>
      <xdr:colOff>165100</xdr:colOff>
      <xdr:row>41</xdr:row>
      <xdr:rowOff>107950</xdr:rowOff>
    </xdr:to>
    <xdr:sp macro="" textlink="">
      <xdr:nvSpPr>
        <xdr:cNvPr id="139" name="楕円 138"/>
        <xdr:cNvSpPr/>
      </xdr:nvSpPr>
      <xdr:spPr>
        <a:xfrm>
          <a:off x="6921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57150</xdr:rowOff>
    </xdr:from>
    <xdr:to>
      <xdr:col>41</xdr:col>
      <xdr:colOff>50800</xdr:colOff>
      <xdr:row>41</xdr:row>
      <xdr:rowOff>57150</xdr:rowOff>
    </xdr:to>
    <xdr:cxnSp macro="">
      <xdr:nvCxnSpPr>
        <xdr:cNvPr id="140" name="直線コネクタ 139"/>
        <xdr:cNvCxnSpPr/>
      </xdr:nvCxnSpPr>
      <xdr:spPr>
        <a:xfrm>
          <a:off x="6972300" y="708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167657</xdr:rowOff>
    </xdr:from>
    <xdr:ext cx="469744" cy="259045"/>
    <xdr:sp macro="" textlink="">
      <xdr:nvSpPr>
        <xdr:cNvPr id="141" name="n_1aveValue【図書館】&#10;一人当たり面積"/>
        <xdr:cNvSpPr txBox="1"/>
      </xdr:nvSpPr>
      <xdr:spPr>
        <a:xfrm>
          <a:off x="939172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25417</xdr:rowOff>
    </xdr:from>
    <xdr:ext cx="469744" cy="259045"/>
    <xdr:sp macro="" textlink="">
      <xdr:nvSpPr>
        <xdr:cNvPr id="142" name="n_2aveValue【図書館】&#10;一人当たり面積"/>
        <xdr:cNvSpPr txBox="1"/>
      </xdr:nvSpPr>
      <xdr:spPr>
        <a:xfrm>
          <a:off x="85154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33037</xdr:rowOff>
    </xdr:from>
    <xdr:ext cx="469744" cy="259045"/>
    <xdr:sp macro="" textlink="">
      <xdr:nvSpPr>
        <xdr:cNvPr id="143" name="n_3aveValue【図書館】&#10;一人当たり面積"/>
        <xdr:cNvSpPr txBox="1"/>
      </xdr:nvSpPr>
      <xdr:spPr>
        <a:xfrm>
          <a:off x="7626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48277</xdr:rowOff>
    </xdr:from>
    <xdr:ext cx="469744" cy="259045"/>
    <xdr:sp macro="" textlink="">
      <xdr:nvSpPr>
        <xdr:cNvPr id="144" name="n_4aveValue【図書館】&#10;一人当たり面積"/>
        <xdr:cNvSpPr txBox="1"/>
      </xdr:nvSpPr>
      <xdr:spPr>
        <a:xfrm>
          <a:off x="6737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17797</xdr:rowOff>
    </xdr:from>
    <xdr:ext cx="469744" cy="259045"/>
    <xdr:sp macro="" textlink="">
      <xdr:nvSpPr>
        <xdr:cNvPr id="145" name="n_1mainValue【図書館】&#10;一人当たり面積"/>
        <xdr:cNvSpPr txBox="1"/>
      </xdr:nvSpPr>
      <xdr:spPr>
        <a:xfrm>
          <a:off x="9391727" y="670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95267</xdr:rowOff>
    </xdr:from>
    <xdr:ext cx="469744" cy="259045"/>
    <xdr:sp macro="" textlink="">
      <xdr:nvSpPr>
        <xdr:cNvPr id="146" name="n_2mainValue【図書館】&#10;一人当たり面積"/>
        <xdr:cNvSpPr txBox="1"/>
      </xdr:nvSpPr>
      <xdr:spPr>
        <a:xfrm>
          <a:off x="8515427" y="712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99077</xdr:rowOff>
    </xdr:from>
    <xdr:ext cx="469744" cy="259045"/>
    <xdr:sp macro="" textlink="">
      <xdr:nvSpPr>
        <xdr:cNvPr id="147" name="n_3mainValue【図書館】&#10;一人当たり面積"/>
        <xdr:cNvSpPr txBox="1"/>
      </xdr:nvSpPr>
      <xdr:spPr>
        <a:xfrm>
          <a:off x="7626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99077</xdr:rowOff>
    </xdr:from>
    <xdr:ext cx="469744" cy="259045"/>
    <xdr:sp macro="" textlink="">
      <xdr:nvSpPr>
        <xdr:cNvPr id="148" name="n_4mainValue【図書館】&#10;一人当たり面積"/>
        <xdr:cNvSpPr txBox="1"/>
      </xdr:nvSpPr>
      <xdr:spPr>
        <a:xfrm>
          <a:off x="6737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9" name="【体育館・プール】&#10;有形固定資産減価償却率平均値テキスト"/>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82" name="フローチャート: 判断 181"/>
        <xdr:cNvSpPr/>
      </xdr:nvSpPr>
      <xdr:spPr>
        <a:xfrm>
          <a:off x="2857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83" name="フローチャート: 判断 182"/>
        <xdr:cNvSpPr/>
      </xdr:nvSpPr>
      <xdr:spPr>
        <a:xfrm>
          <a:off x="1968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84" name="フローチャート: 判断 183"/>
        <xdr:cNvSpPr/>
      </xdr:nvSpPr>
      <xdr:spPr>
        <a:xfrm>
          <a:off x="107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136978</xdr:rowOff>
    </xdr:from>
    <xdr:to>
      <xdr:col>24</xdr:col>
      <xdr:colOff>114300</xdr:colOff>
      <xdr:row>62</xdr:row>
      <xdr:rowOff>67128</xdr:rowOff>
    </xdr:to>
    <xdr:sp macro="" textlink="">
      <xdr:nvSpPr>
        <xdr:cNvPr id="190" name="楕円 189"/>
        <xdr:cNvSpPr/>
      </xdr:nvSpPr>
      <xdr:spPr>
        <a:xfrm>
          <a:off x="45847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115405</xdr:rowOff>
    </xdr:from>
    <xdr:ext cx="405111" cy="259045"/>
    <xdr:sp macro="" textlink="">
      <xdr:nvSpPr>
        <xdr:cNvPr id="191" name="【体育館・プール】&#10;有形固定資産減価償却率該当値テキスト"/>
        <xdr:cNvSpPr txBox="1"/>
      </xdr:nvSpPr>
      <xdr:spPr>
        <a:xfrm>
          <a:off x="4673600"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150041</xdr:rowOff>
    </xdr:from>
    <xdr:to>
      <xdr:col>20</xdr:col>
      <xdr:colOff>38100</xdr:colOff>
      <xdr:row>62</xdr:row>
      <xdr:rowOff>80191</xdr:rowOff>
    </xdr:to>
    <xdr:sp macro="" textlink="">
      <xdr:nvSpPr>
        <xdr:cNvPr id="192" name="楕円 191"/>
        <xdr:cNvSpPr/>
      </xdr:nvSpPr>
      <xdr:spPr>
        <a:xfrm>
          <a:off x="3746500" y="106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16328</xdr:rowOff>
    </xdr:from>
    <xdr:to>
      <xdr:col>24</xdr:col>
      <xdr:colOff>63500</xdr:colOff>
      <xdr:row>62</xdr:row>
      <xdr:rowOff>29391</xdr:rowOff>
    </xdr:to>
    <xdr:cxnSp macro="">
      <xdr:nvCxnSpPr>
        <xdr:cNvPr id="193" name="直線コネクタ 192"/>
        <xdr:cNvCxnSpPr/>
      </xdr:nvCxnSpPr>
      <xdr:spPr>
        <a:xfrm flipV="1">
          <a:off x="3797300" y="1064622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92891</xdr:rowOff>
    </xdr:from>
    <xdr:to>
      <xdr:col>15</xdr:col>
      <xdr:colOff>101600</xdr:colOff>
      <xdr:row>62</xdr:row>
      <xdr:rowOff>23041</xdr:rowOff>
    </xdr:to>
    <xdr:sp macro="" textlink="">
      <xdr:nvSpPr>
        <xdr:cNvPr id="194" name="楕円 193"/>
        <xdr:cNvSpPr/>
      </xdr:nvSpPr>
      <xdr:spPr>
        <a:xfrm>
          <a:off x="2857500" y="105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143691</xdr:rowOff>
    </xdr:from>
    <xdr:to>
      <xdr:col>19</xdr:col>
      <xdr:colOff>177800</xdr:colOff>
      <xdr:row>62</xdr:row>
      <xdr:rowOff>29391</xdr:rowOff>
    </xdr:to>
    <xdr:cxnSp macro="">
      <xdr:nvCxnSpPr>
        <xdr:cNvPr id="195" name="直線コネクタ 194"/>
        <xdr:cNvCxnSpPr/>
      </xdr:nvCxnSpPr>
      <xdr:spPr>
        <a:xfrm>
          <a:off x="2908300" y="1060214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73297</xdr:rowOff>
    </xdr:from>
    <xdr:to>
      <xdr:col>10</xdr:col>
      <xdr:colOff>165100</xdr:colOff>
      <xdr:row>62</xdr:row>
      <xdr:rowOff>3447</xdr:rowOff>
    </xdr:to>
    <xdr:sp macro="" textlink="">
      <xdr:nvSpPr>
        <xdr:cNvPr id="196" name="楕円 195"/>
        <xdr:cNvSpPr/>
      </xdr:nvSpPr>
      <xdr:spPr>
        <a:xfrm>
          <a:off x="1968500" y="1053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124097</xdr:rowOff>
    </xdr:from>
    <xdr:to>
      <xdr:col>15</xdr:col>
      <xdr:colOff>50800</xdr:colOff>
      <xdr:row>61</xdr:row>
      <xdr:rowOff>143691</xdr:rowOff>
    </xdr:to>
    <xdr:cxnSp macro="">
      <xdr:nvCxnSpPr>
        <xdr:cNvPr id="197" name="直線コネクタ 196"/>
        <xdr:cNvCxnSpPr/>
      </xdr:nvCxnSpPr>
      <xdr:spPr>
        <a:xfrm>
          <a:off x="2019300" y="1058254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55335</xdr:rowOff>
    </xdr:from>
    <xdr:to>
      <xdr:col>6</xdr:col>
      <xdr:colOff>38100</xdr:colOff>
      <xdr:row>61</xdr:row>
      <xdr:rowOff>156935</xdr:rowOff>
    </xdr:to>
    <xdr:sp macro="" textlink="">
      <xdr:nvSpPr>
        <xdr:cNvPr id="198" name="楕円 197"/>
        <xdr:cNvSpPr/>
      </xdr:nvSpPr>
      <xdr:spPr>
        <a:xfrm>
          <a:off x="10795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106135</xdr:rowOff>
    </xdr:from>
    <xdr:to>
      <xdr:col>10</xdr:col>
      <xdr:colOff>114300</xdr:colOff>
      <xdr:row>61</xdr:row>
      <xdr:rowOff>124097</xdr:rowOff>
    </xdr:to>
    <xdr:cxnSp macro="">
      <xdr:nvCxnSpPr>
        <xdr:cNvPr id="199" name="直線コネクタ 198"/>
        <xdr:cNvCxnSpPr/>
      </xdr:nvCxnSpPr>
      <xdr:spPr>
        <a:xfrm>
          <a:off x="1130300" y="10564585"/>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91820</xdr:rowOff>
    </xdr:from>
    <xdr:ext cx="405111" cy="259045"/>
    <xdr:sp macro="" textlink="">
      <xdr:nvSpPr>
        <xdr:cNvPr id="201" name="n_2aveValue【体育館・プール】&#10;有形固定資産減価償却率"/>
        <xdr:cNvSpPr txBox="1"/>
      </xdr:nvSpPr>
      <xdr:spPr>
        <a:xfrm>
          <a:off x="270574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85289</xdr:rowOff>
    </xdr:from>
    <xdr:ext cx="405111" cy="259045"/>
    <xdr:sp macro="" textlink="">
      <xdr:nvSpPr>
        <xdr:cNvPr id="202" name="n_3aveValue【体育館・プール】&#10;有形固定資産減価償却率"/>
        <xdr:cNvSpPr txBox="1"/>
      </xdr:nvSpPr>
      <xdr:spPr>
        <a:xfrm>
          <a:off x="1816744" y="1020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73858</xdr:rowOff>
    </xdr:from>
    <xdr:ext cx="405111" cy="259045"/>
    <xdr:sp macro="" textlink="">
      <xdr:nvSpPr>
        <xdr:cNvPr id="203" name="n_4aveValue【体育館・プール】&#10;有形固定資産減価償却率"/>
        <xdr:cNvSpPr txBox="1"/>
      </xdr:nvSpPr>
      <xdr:spPr>
        <a:xfrm>
          <a:off x="927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71318</xdr:rowOff>
    </xdr:from>
    <xdr:ext cx="405111" cy="259045"/>
    <xdr:sp macro="" textlink="">
      <xdr:nvSpPr>
        <xdr:cNvPr id="204" name="n_1mainValue【体育館・プール】&#10;有形固定資産減価償却率"/>
        <xdr:cNvSpPr txBox="1"/>
      </xdr:nvSpPr>
      <xdr:spPr>
        <a:xfrm>
          <a:off x="3582044" y="1070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14168</xdr:rowOff>
    </xdr:from>
    <xdr:ext cx="405111" cy="259045"/>
    <xdr:sp macro="" textlink="">
      <xdr:nvSpPr>
        <xdr:cNvPr id="205" name="n_2mainValue【体育館・プール】&#10;有形固定資産減価償却率"/>
        <xdr:cNvSpPr txBox="1"/>
      </xdr:nvSpPr>
      <xdr:spPr>
        <a:xfrm>
          <a:off x="27057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166024</xdr:rowOff>
    </xdr:from>
    <xdr:ext cx="405111" cy="259045"/>
    <xdr:sp macro="" textlink="">
      <xdr:nvSpPr>
        <xdr:cNvPr id="206" name="n_3mainValue【体育館・プール】&#10;有形固定資産減価償却率"/>
        <xdr:cNvSpPr txBox="1"/>
      </xdr:nvSpPr>
      <xdr:spPr>
        <a:xfrm>
          <a:off x="1816744" y="1062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148062</xdr:rowOff>
    </xdr:from>
    <xdr:ext cx="405111" cy="259045"/>
    <xdr:sp macro="" textlink="">
      <xdr:nvSpPr>
        <xdr:cNvPr id="207" name="n_4mainValue【体育館・プール】&#10;有形固定資産減価償却率"/>
        <xdr:cNvSpPr txBox="1"/>
      </xdr:nvSpPr>
      <xdr:spPr>
        <a:xfrm>
          <a:off x="927744"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64660</xdr:rowOff>
    </xdr:from>
    <xdr:ext cx="469744" cy="259045"/>
    <xdr:sp macro="" textlink="">
      <xdr:nvSpPr>
        <xdr:cNvPr id="236" name="【体育館・プール】&#10;一人当たり面積平均値テキスト"/>
        <xdr:cNvSpPr txBox="1"/>
      </xdr:nvSpPr>
      <xdr:spPr>
        <a:xfrm>
          <a:off x="10515600" y="10694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xdr:cNvSpPr/>
      </xdr:nvSpPr>
      <xdr:spPr>
        <a:xfrm>
          <a:off x="9588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9" name="フローチャート: 判断 238"/>
        <xdr:cNvSpPr/>
      </xdr:nvSpPr>
      <xdr:spPr>
        <a:xfrm>
          <a:off x="8699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40" name="フローチャート: 判断 239"/>
        <xdr:cNvSpPr/>
      </xdr:nvSpPr>
      <xdr:spPr>
        <a:xfrm>
          <a:off x="7810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41" name="フローチャート: 判断 240"/>
        <xdr:cNvSpPr/>
      </xdr:nvSpPr>
      <xdr:spPr>
        <a:xfrm>
          <a:off x="6921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42545</xdr:rowOff>
    </xdr:from>
    <xdr:to>
      <xdr:col>55</xdr:col>
      <xdr:colOff>50800</xdr:colOff>
      <xdr:row>63</xdr:row>
      <xdr:rowOff>144145</xdr:rowOff>
    </xdr:to>
    <xdr:sp macro="" textlink="">
      <xdr:nvSpPr>
        <xdr:cNvPr id="247" name="楕円 246"/>
        <xdr:cNvSpPr/>
      </xdr:nvSpPr>
      <xdr:spPr>
        <a:xfrm>
          <a:off x="10426700" y="1084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20972</xdr:rowOff>
    </xdr:from>
    <xdr:ext cx="469744" cy="259045"/>
    <xdr:sp macro="" textlink="">
      <xdr:nvSpPr>
        <xdr:cNvPr id="248" name="【体育館・プール】&#10;一人当たり面積該当値テキスト"/>
        <xdr:cNvSpPr txBox="1"/>
      </xdr:nvSpPr>
      <xdr:spPr>
        <a:xfrm>
          <a:off x="105156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44069</xdr:rowOff>
    </xdr:from>
    <xdr:to>
      <xdr:col>50</xdr:col>
      <xdr:colOff>165100</xdr:colOff>
      <xdr:row>63</xdr:row>
      <xdr:rowOff>145669</xdr:rowOff>
    </xdr:to>
    <xdr:sp macro="" textlink="">
      <xdr:nvSpPr>
        <xdr:cNvPr id="249" name="楕円 248"/>
        <xdr:cNvSpPr/>
      </xdr:nvSpPr>
      <xdr:spPr>
        <a:xfrm>
          <a:off x="9588500" y="1084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93345</xdr:rowOff>
    </xdr:from>
    <xdr:to>
      <xdr:col>55</xdr:col>
      <xdr:colOff>0</xdr:colOff>
      <xdr:row>63</xdr:row>
      <xdr:rowOff>94869</xdr:rowOff>
    </xdr:to>
    <xdr:cxnSp macro="">
      <xdr:nvCxnSpPr>
        <xdr:cNvPr id="250" name="直線コネクタ 249"/>
        <xdr:cNvCxnSpPr/>
      </xdr:nvCxnSpPr>
      <xdr:spPr>
        <a:xfrm flipV="1">
          <a:off x="9639300" y="10894695"/>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34544</xdr:rowOff>
    </xdr:from>
    <xdr:to>
      <xdr:col>46</xdr:col>
      <xdr:colOff>38100</xdr:colOff>
      <xdr:row>63</xdr:row>
      <xdr:rowOff>136144</xdr:rowOff>
    </xdr:to>
    <xdr:sp macro="" textlink="">
      <xdr:nvSpPr>
        <xdr:cNvPr id="251" name="楕円 250"/>
        <xdr:cNvSpPr/>
      </xdr:nvSpPr>
      <xdr:spPr>
        <a:xfrm>
          <a:off x="86995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85344</xdr:rowOff>
    </xdr:from>
    <xdr:to>
      <xdr:col>50</xdr:col>
      <xdr:colOff>114300</xdr:colOff>
      <xdr:row>63</xdr:row>
      <xdr:rowOff>94869</xdr:rowOff>
    </xdr:to>
    <xdr:cxnSp macro="">
      <xdr:nvCxnSpPr>
        <xdr:cNvPr id="252" name="直線コネクタ 251"/>
        <xdr:cNvCxnSpPr/>
      </xdr:nvCxnSpPr>
      <xdr:spPr>
        <a:xfrm>
          <a:off x="8750300" y="1088669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36068</xdr:rowOff>
    </xdr:from>
    <xdr:to>
      <xdr:col>41</xdr:col>
      <xdr:colOff>101600</xdr:colOff>
      <xdr:row>63</xdr:row>
      <xdr:rowOff>137668</xdr:rowOff>
    </xdr:to>
    <xdr:sp macro="" textlink="">
      <xdr:nvSpPr>
        <xdr:cNvPr id="253" name="楕円 252"/>
        <xdr:cNvSpPr/>
      </xdr:nvSpPr>
      <xdr:spPr>
        <a:xfrm>
          <a:off x="7810500" y="1083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85344</xdr:rowOff>
    </xdr:from>
    <xdr:to>
      <xdr:col>45</xdr:col>
      <xdr:colOff>177800</xdr:colOff>
      <xdr:row>63</xdr:row>
      <xdr:rowOff>86868</xdr:rowOff>
    </xdr:to>
    <xdr:cxnSp macro="">
      <xdr:nvCxnSpPr>
        <xdr:cNvPr id="254" name="直線コネクタ 253"/>
        <xdr:cNvCxnSpPr/>
      </xdr:nvCxnSpPr>
      <xdr:spPr>
        <a:xfrm flipV="1">
          <a:off x="7861300" y="1088669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47879</xdr:rowOff>
    </xdr:from>
    <xdr:to>
      <xdr:col>36</xdr:col>
      <xdr:colOff>165100</xdr:colOff>
      <xdr:row>63</xdr:row>
      <xdr:rowOff>149479</xdr:rowOff>
    </xdr:to>
    <xdr:sp macro="" textlink="">
      <xdr:nvSpPr>
        <xdr:cNvPr id="255" name="楕円 254"/>
        <xdr:cNvSpPr/>
      </xdr:nvSpPr>
      <xdr:spPr>
        <a:xfrm>
          <a:off x="6921500" y="1084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86868</xdr:rowOff>
    </xdr:from>
    <xdr:to>
      <xdr:col>41</xdr:col>
      <xdr:colOff>50800</xdr:colOff>
      <xdr:row>63</xdr:row>
      <xdr:rowOff>98679</xdr:rowOff>
    </xdr:to>
    <xdr:cxnSp macro="">
      <xdr:nvCxnSpPr>
        <xdr:cNvPr id="256" name="直線コネクタ 255"/>
        <xdr:cNvCxnSpPr/>
      </xdr:nvCxnSpPr>
      <xdr:spPr>
        <a:xfrm flipV="1">
          <a:off x="6972300" y="10888218"/>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145559</xdr:rowOff>
    </xdr:from>
    <xdr:ext cx="469744" cy="259045"/>
    <xdr:sp macro="" textlink="">
      <xdr:nvSpPr>
        <xdr:cNvPr id="257" name="n_1aveValue【体育館・プール】&#10;一人当たり面積"/>
        <xdr:cNvSpPr txBox="1"/>
      </xdr:nvSpPr>
      <xdr:spPr>
        <a:xfrm>
          <a:off x="9391727"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157751</xdr:rowOff>
    </xdr:from>
    <xdr:ext cx="469744" cy="259045"/>
    <xdr:sp macro="" textlink="">
      <xdr:nvSpPr>
        <xdr:cNvPr id="258" name="n_2aveValue【体育館・プール】&#10;一人当たり面積"/>
        <xdr:cNvSpPr txBox="1"/>
      </xdr:nvSpPr>
      <xdr:spPr>
        <a:xfrm>
          <a:off x="85154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161561</xdr:rowOff>
    </xdr:from>
    <xdr:ext cx="469744" cy="259045"/>
    <xdr:sp macro="" textlink="">
      <xdr:nvSpPr>
        <xdr:cNvPr id="259" name="n_3aveValue【体育館・プール】&#10;一人当たり面積"/>
        <xdr:cNvSpPr txBox="1"/>
      </xdr:nvSpPr>
      <xdr:spPr>
        <a:xfrm>
          <a:off x="7626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165752</xdr:rowOff>
    </xdr:from>
    <xdr:ext cx="469744" cy="259045"/>
    <xdr:sp macro="" textlink="">
      <xdr:nvSpPr>
        <xdr:cNvPr id="260" name="n_4aveValue【体育館・プール】&#10;一人当たり面積"/>
        <xdr:cNvSpPr txBox="1"/>
      </xdr:nvSpPr>
      <xdr:spPr>
        <a:xfrm>
          <a:off x="6737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162196</xdr:rowOff>
    </xdr:from>
    <xdr:ext cx="469744" cy="259045"/>
    <xdr:sp macro="" textlink="">
      <xdr:nvSpPr>
        <xdr:cNvPr id="261" name="n_1mainValue【体育館・プール】&#10;一人当たり面積"/>
        <xdr:cNvSpPr txBox="1"/>
      </xdr:nvSpPr>
      <xdr:spPr>
        <a:xfrm>
          <a:off x="9391727" y="1062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152671</xdr:rowOff>
    </xdr:from>
    <xdr:ext cx="469744" cy="259045"/>
    <xdr:sp macro="" textlink="">
      <xdr:nvSpPr>
        <xdr:cNvPr id="262" name="n_2mainValue【体育館・プール】&#10;一人当たり面積"/>
        <xdr:cNvSpPr txBox="1"/>
      </xdr:nvSpPr>
      <xdr:spPr>
        <a:xfrm>
          <a:off x="8515427" y="10611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154195</xdr:rowOff>
    </xdr:from>
    <xdr:ext cx="469744" cy="259045"/>
    <xdr:sp macro="" textlink="">
      <xdr:nvSpPr>
        <xdr:cNvPr id="263" name="n_3mainValue【体育館・プール】&#10;一人当たり面積"/>
        <xdr:cNvSpPr txBox="1"/>
      </xdr:nvSpPr>
      <xdr:spPr>
        <a:xfrm>
          <a:off x="7626427" y="1061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166006</xdr:rowOff>
    </xdr:from>
    <xdr:ext cx="469744" cy="259045"/>
    <xdr:sp macro="" textlink="">
      <xdr:nvSpPr>
        <xdr:cNvPr id="264" name="n_4mainValue【体育館・プール】&#10;一人当たり面積"/>
        <xdr:cNvSpPr txBox="1"/>
      </xdr:nvSpPr>
      <xdr:spPr>
        <a:xfrm>
          <a:off x="6737427" y="1062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2" name="直線コネクタ 2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3" name="テキスト ボックス 29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4" name="直線コネクタ 2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5" name="テキスト ボックス 2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6" name="直線コネクタ 2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7" name="テキスト ボックス 2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8" name="直線コネクタ 2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9" name="テキスト ボックス 2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0" name="直線コネクタ 2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1" name="テキスト ボックス 3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2" name="直線コネクタ 3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3" name="テキスト ボックス 30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306" name="直線コネクタ 305"/>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7"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8" name="直線コネクタ 307"/>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309" name="【市民会館】&#10;有形固定資産減価償却率最大値テキスト"/>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310" name="直線コネクタ 309"/>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311" name="【市民会館】&#10;有形固定資産減価償却率平均値テキスト"/>
        <xdr:cNvSpPr txBox="1"/>
      </xdr:nvSpPr>
      <xdr:spPr>
        <a:xfrm>
          <a:off x="4673600" y="1773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312" name="フローチャート: 判断 311"/>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313" name="フローチャート: 判断 312"/>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314" name="フローチャート: 判断 313"/>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315" name="フローチャート: 判断 314"/>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316" name="フローチャート: 判断 315"/>
        <xdr:cNvSpPr/>
      </xdr:nvSpPr>
      <xdr:spPr>
        <a:xfrm>
          <a:off x="1079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322" name="楕円 321"/>
        <xdr:cNvSpPr/>
      </xdr:nvSpPr>
      <xdr:spPr>
        <a:xfrm>
          <a:off x="45847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78939</xdr:rowOff>
    </xdr:from>
    <xdr:ext cx="405111" cy="259045"/>
    <xdr:sp macro="" textlink="">
      <xdr:nvSpPr>
        <xdr:cNvPr id="323" name="【市民会館】&#10;有形固定資産減価償却率該当値テキスト"/>
        <xdr:cNvSpPr txBox="1"/>
      </xdr:nvSpPr>
      <xdr:spPr>
        <a:xfrm>
          <a:off x="4673600" y="1790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49893</xdr:rowOff>
    </xdr:from>
    <xdr:to>
      <xdr:col>20</xdr:col>
      <xdr:colOff>38100</xdr:colOff>
      <xdr:row>104</xdr:row>
      <xdr:rowOff>151493</xdr:rowOff>
    </xdr:to>
    <xdr:sp macro="" textlink="">
      <xdr:nvSpPr>
        <xdr:cNvPr id="324" name="楕円 323"/>
        <xdr:cNvSpPr/>
      </xdr:nvSpPr>
      <xdr:spPr>
        <a:xfrm>
          <a:off x="3746500" y="178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100693</xdr:rowOff>
    </xdr:from>
    <xdr:to>
      <xdr:col>24</xdr:col>
      <xdr:colOff>63500</xdr:colOff>
      <xdr:row>104</xdr:row>
      <xdr:rowOff>151312</xdr:rowOff>
    </xdr:to>
    <xdr:cxnSp macro="">
      <xdr:nvCxnSpPr>
        <xdr:cNvPr id="325" name="直線コネクタ 324"/>
        <xdr:cNvCxnSpPr/>
      </xdr:nvCxnSpPr>
      <xdr:spPr>
        <a:xfrm>
          <a:off x="3797300" y="17931493"/>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20501</xdr:rowOff>
    </xdr:from>
    <xdr:to>
      <xdr:col>15</xdr:col>
      <xdr:colOff>101600</xdr:colOff>
      <xdr:row>104</xdr:row>
      <xdr:rowOff>122101</xdr:rowOff>
    </xdr:to>
    <xdr:sp macro="" textlink="">
      <xdr:nvSpPr>
        <xdr:cNvPr id="326" name="楕円 325"/>
        <xdr:cNvSpPr/>
      </xdr:nvSpPr>
      <xdr:spPr>
        <a:xfrm>
          <a:off x="2857500" y="178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71301</xdr:rowOff>
    </xdr:from>
    <xdr:to>
      <xdr:col>19</xdr:col>
      <xdr:colOff>177800</xdr:colOff>
      <xdr:row>104</xdr:row>
      <xdr:rowOff>100693</xdr:rowOff>
    </xdr:to>
    <xdr:cxnSp macro="">
      <xdr:nvCxnSpPr>
        <xdr:cNvPr id="327" name="直線コネクタ 326"/>
        <xdr:cNvCxnSpPr/>
      </xdr:nvCxnSpPr>
      <xdr:spPr>
        <a:xfrm>
          <a:off x="2908300" y="1790210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907</xdr:rowOff>
    </xdr:from>
    <xdr:to>
      <xdr:col>10</xdr:col>
      <xdr:colOff>165100</xdr:colOff>
      <xdr:row>104</xdr:row>
      <xdr:rowOff>102507</xdr:rowOff>
    </xdr:to>
    <xdr:sp macro="" textlink="">
      <xdr:nvSpPr>
        <xdr:cNvPr id="328" name="楕円 327"/>
        <xdr:cNvSpPr/>
      </xdr:nvSpPr>
      <xdr:spPr>
        <a:xfrm>
          <a:off x="1968500" y="1783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51707</xdr:rowOff>
    </xdr:from>
    <xdr:to>
      <xdr:col>15</xdr:col>
      <xdr:colOff>50800</xdr:colOff>
      <xdr:row>104</xdr:row>
      <xdr:rowOff>71301</xdr:rowOff>
    </xdr:to>
    <xdr:cxnSp macro="">
      <xdr:nvCxnSpPr>
        <xdr:cNvPr id="329" name="直線コネクタ 328"/>
        <xdr:cNvCxnSpPr/>
      </xdr:nvCxnSpPr>
      <xdr:spPr>
        <a:xfrm>
          <a:off x="2019300" y="1788250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139700</xdr:rowOff>
    </xdr:from>
    <xdr:to>
      <xdr:col>6</xdr:col>
      <xdr:colOff>38100</xdr:colOff>
      <xdr:row>104</xdr:row>
      <xdr:rowOff>69850</xdr:rowOff>
    </xdr:to>
    <xdr:sp macro="" textlink="">
      <xdr:nvSpPr>
        <xdr:cNvPr id="330" name="楕円 329"/>
        <xdr:cNvSpPr/>
      </xdr:nvSpPr>
      <xdr:spPr>
        <a:xfrm>
          <a:off x="1079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19050</xdr:rowOff>
    </xdr:from>
    <xdr:to>
      <xdr:col>10</xdr:col>
      <xdr:colOff>114300</xdr:colOff>
      <xdr:row>104</xdr:row>
      <xdr:rowOff>51707</xdr:rowOff>
    </xdr:to>
    <xdr:cxnSp macro="">
      <xdr:nvCxnSpPr>
        <xdr:cNvPr id="331" name="直線コネクタ 330"/>
        <xdr:cNvCxnSpPr/>
      </xdr:nvCxnSpPr>
      <xdr:spPr>
        <a:xfrm>
          <a:off x="1130300" y="1784985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332" name="n_1aveValue【市民会館】&#10;有形固定資産減価償却率"/>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126291</xdr:rowOff>
    </xdr:from>
    <xdr:ext cx="405111" cy="259045"/>
    <xdr:sp macro="" textlink="">
      <xdr:nvSpPr>
        <xdr:cNvPr id="333" name="n_2aveValue【市民会館】&#10;有形固定資産減価償却率"/>
        <xdr:cNvSpPr txBox="1"/>
      </xdr:nvSpPr>
      <xdr:spPr>
        <a:xfrm>
          <a:off x="2705744"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103432</xdr:rowOff>
    </xdr:from>
    <xdr:ext cx="405111" cy="259045"/>
    <xdr:sp macro="" textlink="">
      <xdr:nvSpPr>
        <xdr:cNvPr id="334" name="n_3aveValue【市民会館】&#10;有形固定資産減価償却率"/>
        <xdr:cNvSpPr txBox="1"/>
      </xdr:nvSpPr>
      <xdr:spPr>
        <a:xfrm>
          <a:off x="1816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98533</xdr:rowOff>
    </xdr:from>
    <xdr:ext cx="405111" cy="259045"/>
    <xdr:sp macro="" textlink="">
      <xdr:nvSpPr>
        <xdr:cNvPr id="335" name="n_4aveValue【市民会館】&#10;有形固定資産減価償却率"/>
        <xdr:cNvSpPr txBox="1"/>
      </xdr:nvSpPr>
      <xdr:spPr>
        <a:xfrm>
          <a:off x="927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142620</xdr:rowOff>
    </xdr:from>
    <xdr:ext cx="405111" cy="259045"/>
    <xdr:sp macro="" textlink="">
      <xdr:nvSpPr>
        <xdr:cNvPr id="336" name="n_1mainValue【市民会館】&#10;有形固定資産減価償却率"/>
        <xdr:cNvSpPr txBox="1"/>
      </xdr:nvSpPr>
      <xdr:spPr>
        <a:xfrm>
          <a:off x="35820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138628</xdr:rowOff>
    </xdr:from>
    <xdr:ext cx="405111" cy="259045"/>
    <xdr:sp macro="" textlink="">
      <xdr:nvSpPr>
        <xdr:cNvPr id="337" name="n_2mainValue【市民会館】&#10;有形固定資産減価償却率"/>
        <xdr:cNvSpPr txBox="1"/>
      </xdr:nvSpPr>
      <xdr:spPr>
        <a:xfrm>
          <a:off x="2705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119034</xdr:rowOff>
    </xdr:from>
    <xdr:ext cx="405111" cy="259045"/>
    <xdr:sp macro="" textlink="">
      <xdr:nvSpPr>
        <xdr:cNvPr id="338" name="n_3mainValue【市民会館】&#10;有形固定資産減価償却率"/>
        <xdr:cNvSpPr txBox="1"/>
      </xdr:nvSpPr>
      <xdr:spPr>
        <a:xfrm>
          <a:off x="18167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86377</xdr:rowOff>
    </xdr:from>
    <xdr:ext cx="405111" cy="259045"/>
    <xdr:sp macro="" textlink="">
      <xdr:nvSpPr>
        <xdr:cNvPr id="339" name="n_4mainValue【市民会館】&#10;有形固定資産減価償却率"/>
        <xdr:cNvSpPr txBox="1"/>
      </xdr:nvSpPr>
      <xdr:spPr>
        <a:xfrm>
          <a:off x="927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0" name="直線コネクタ 34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1" name="テキスト ボックス 35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2" name="直線コネクタ 35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3" name="テキスト ボックス 35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4" name="直線コネクタ 35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5" name="テキスト ボックス 35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6" name="直線コネクタ 35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7" name="テキスト ボックス 35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8" name="直線コネクタ 35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9" name="テキスト ボックス 35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0" name="直線コネクタ 3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1" name="テキスト ボックス 36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363" name="直線コネクタ 362"/>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364" name="【市民会館】&#10;一人当たり面積最小値テキスト"/>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365" name="直線コネクタ 364"/>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366" name="【市民会館】&#10;一人当たり面積最大値テキスト"/>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367" name="直線コネクタ 366"/>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92091</xdr:rowOff>
    </xdr:from>
    <xdr:ext cx="469744" cy="259045"/>
    <xdr:sp macro="" textlink="">
      <xdr:nvSpPr>
        <xdr:cNvPr id="368" name="【市民会館】&#10;一人当たり面積平均値テキスト"/>
        <xdr:cNvSpPr txBox="1"/>
      </xdr:nvSpPr>
      <xdr:spPr>
        <a:xfrm>
          <a:off x="10515600" y="1809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369" name="フローチャート: 判断 368"/>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370" name="フローチャート: 判断 369"/>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371" name="フローチャート: 判断 370"/>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372" name="フローチャート: 判断 371"/>
        <xdr:cNvSpPr/>
      </xdr:nvSpPr>
      <xdr:spPr>
        <a:xfrm>
          <a:off x="7810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373" name="フローチャート: 判断 372"/>
        <xdr:cNvSpPr/>
      </xdr:nvSpPr>
      <xdr:spPr>
        <a:xfrm>
          <a:off x="6921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111125</xdr:rowOff>
    </xdr:from>
    <xdr:to>
      <xdr:col>55</xdr:col>
      <xdr:colOff>50800</xdr:colOff>
      <xdr:row>107</xdr:row>
      <xdr:rowOff>41275</xdr:rowOff>
    </xdr:to>
    <xdr:sp macro="" textlink="">
      <xdr:nvSpPr>
        <xdr:cNvPr id="379" name="楕円 378"/>
        <xdr:cNvSpPr/>
      </xdr:nvSpPr>
      <xdr:spPr>
        <a:xfrm>
          <a:off x="10426700" y="182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89552</xdr:rowOff>
    </xdr:from>
    <xdr:ext cx="469744" cy="259045"/>
    <xdr:sp macro="" textlink="">
      <xdr:nvSpPr>
        <xdr:cNvPr id="380" name="【市民会館】&#10;一人当たり面積該当値テキスト"/>
        <xdr:cNvSpPr txBox="1"/>
      </xdr:nvSpPr>
      <xdr:spPr>
        <a:xfrm>
          <a:off x="10515600" y="1826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114936</xdr:rowOff>
    </xdr:from>
    <xdr:to>
      <xdr:col>50</xdr:col>
      <xdr:colOff>165100</xdr:colOff>
      <xdr:row>107</xdr:row>
      <xdr:rowOff>45086</xdr:rowOff>
    </xdr:to>
    <xdr:sp macro="" textlink="">
      <xdr:nvSpPr>
        <xdr:cNvPr id="381" name="楕円 380"/>
        <xdr:cNvSpPr/>
      </xdr:nvSpPr>
      <xdr:spPr>
        <a:xfrm>
          <a:off x="9588500" y="1828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161925</xdr:rowOff>
    </xdr:from>
    <xdr:to>
      <xdr:col>55</xdr:col>
      <xdr:colOff>0</xdr:colOff>
      <xdr:row>106</xdr:row>
      <xdr:rowOff>165736</xdr:rowOff>
    </xdr:to>
    <xdr:cxnSp macro="">
      <xdr:nvCxnSpPr>
        <xdr:cNvPr id="382" name="直線コネクタ 381"/>
        <xdr:cNvCxnSpPr/>
      </xdr:nvCxnSpPr>
      <xdr:spPr>
        <a:xfrm flipV="1">
          <a:off x="9639300" y="18335625"/>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19686</xdr:rowOff>
    </xdr:from>
    <xdr:to>
      <xdr:col>46</xdr:col>
      <xdr:colOff>38100</xdr:colOff>
      <xdr:row>107</xdr:row>
      <xdr:rowOff>121286</xdr:rowOff>
    </xdr:to>
    <xdr:sp macro="" textlink="">
      <xdr:nvSpPr>
        <xdr:cNvPr id="383" name="楕円 382"/>
        <xdr:cNvSpPr/>
      </xdr:nvSpPr>
      <xdr:spPr>
        <a:xfrm>
          <a:off x="8699500" y="1836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165736</xdr:rowOff>
    </xdr:from>
    <xdr:to>
      <xdr:col>50</xdr:col>
      <xdr:colOff>114300</xdr:colOff>
      <xdr:row>107</xdr:row>
      <xdr:rowOff>70486</xdr:rowOff>
    </xdr:to>
    <xdr:cxnSp macro="">
      <xdr:nvCxnSpPr>
        <xdr:cNvPr id="384" name="直線コネクタ 383"/>
        <xdr:cNvCxnSpPr/>
      </xdr:nvCxnSpPr>
      <xdr:spPr>
        <a:xfrm flipV="1">
          <a:off x="8750300" y="1833943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109220</xdr:rowOff>
    </xdr:from>
    <xdr:to>
      <xdr:col>41</xdr:col>
      <xdr:colOff>101600</xdr:colOff>
      <xdr:row>107</xdr:row>
      <xdr:rowOff>39370</xdr:rowOff>
    </xdr:to>
    <xdr:sp macro="" textlink="">
      <xdr:nvSpPr>
        <xdr:cNvPr id="385" name="楕円 384"/>
        <xdr:cNvSpPr/>
      </xdr:nvSpPr>
      <xdr:spPr>
        <a:xfrm>
          <a:off x="7810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160020</xdr:rowOff>
    </xdr:from>
    <xdr:to>
      <xdr:col>45</xdr:col>
      <xdr:colOff>177800</xdr:colOff>
      <xdr:row>107</xdr:row>
      <xdr:rowOff>70486</xdr:rowOff>
    </xdr:to>
    <xdr:cxnSp macro="">
      <xdr:nvCxnSpPr>
        <xdr:cNvPr id="386" name="直線コネクタ 385"/>
        <xdr:cNvCxnSpPr/>
      </xdr:nvCxnSpPr>
      <xdr:spPr>
        <a:xfrm>
          <a:off x="7861300" y="18333720"/>
          <a:ext cx="8890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114936</xdr:rowOff>
    </xdr:from>
    <xdr:to>
      <xdr:col>36</xdr:col>
      <xdr:colOff>165100</xdr:colOff>
      <xdr:row>107</xdr:row>
      <xdr:rowOff>45086</xdr:rowOff>
    </xdr:to>
    <xdr:sp macro="" textlink="">
      <xdr:nvSpPr>
        <xdr:cNvPr id="387" name="楕円 386"/>
        <xdr:cNvSpPr/>
      </xdr:nvSpPr>
      <xdr:spPr>
        <a:xfrm>
          <a:off x="6921500" y="1828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160020</xdr:rowOff>
    </xdr:from>
    <xdr:to>
      <xdr:col>41</xdr:col>
      <xdr:colOff>50800</xdr:colOff>
      <xdr:row>106</xdr:row>
      <xdr:rowOff>165736</xdr:rowOff>
    </xdr:to>
    <xdr:cxnSp macro="">
      <xdr:nvCxnSpPr>
        <xdr:cNvPr id="388" name="直線コネクタ 387"/>
        <xdr:cNvCxnSpPr/>
      </xdr:nvCxnSpPr>
      <xdr:spPr>
        <a:xfrm flipV="1">
          <a:off x="6972300" y="183337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34941</xdr:rowOff>
    </xdr:from>
    <xdr:ext cx="469744" cy="259045"/>
    <xdr:sp macro="" textlink="">
      <xdr:nvSpPr>
        <xdr:cNvPr id="389" name="n_1aveValue【市民会館】&#10;一人当たり面積"/>
        <xdr:cNvSpPr txBox="1"/>
      </xdr:nvSpPr>
      <xdr:spPr>
        <a:xfrm>
          <a:off x="939172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390" name="n_2aveValue【市民会館】&#10;一人当たり面積"/>
        <xdr:cNvSpPr txBox="1"/>
      </xdr:nvSpPr>
      <xdr:spPr>
        <a:xfrm>
          <a:off x="85154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32402</xdr:rowOff>
    </xdr:from>
    <xdr:ext cx="469744" cy="259045"/>
    <xdr:sp macro="" textlink="">
      <xdr:nvSpPr>
        <xdr:cNvPr id="391" name="n_3aveValue【市民会館】&#10;一人当たり面積"/>
        <xdr:cNvSpPr txBox="1"/>
      </xdr:nvSpPr>
      <xdr:spPr>
        <a:xfrm>
          <a:off x="7626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50182</xdr:rowOff>
    </xdr:from>
    <xdr:ext cx="469744" cy="259045"/>
    <xdr:sp macro="" textlink="">
      <xdr:nvSpPr>
        <xdr:cNvPr id="392" name="n_4aveValue【市民会館】&#10;一人当たり面積"/>
        <xdr:cNvSpPr txBox="1"/>
      </xdr:nvSpPr>
      <xdr:spPr>
        <a:xfrm>
          <a:off x="6737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36213</xdr:rowOff>
    </xdr:from>
    <xdr:ext cx="469744" cy="259045"/>
    <xdr:sp macro="" textlink="">
      <xdr:nvSpPr>
        <xdr:cNvPr id="393" name="n_1mainValue【市民会館】&#10;一人当たり面積"/>
        <xdr:cNvSpPr txBox="1"/>
      </xdr:nvSpPr>
      <xdr:spPr>
        <a:xfrm>
          <a:off x="9391727" y="1838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112413</xdr:rowOff>
    </xdr:from>
    <xdr:ext cx="469744" cy="259045"/>
    <xdr:sp macro="" textlink="">
      <xdr:nvSpPr>
        <xdr:cNvPr id="394" name="n_2mainValue【市民会館】&#10;一人当たり面積"/>
        <xdr:cNvSpPr txBox="1"/>
      </xdr:nvSpPr>
      <xdr:spPr>
        <a:xfrm>
          <a:off x="8515427" y="1845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55897</xdr:rowOff>
    </xdr:from>
    <xdr:ext cx="469744" cy="259045"/>
    <xdr:sp macro="" textlink="">
      <xdr:nvSpPr>
        <xdr:cNvPr id="395" name="n_3mainValue【市民会館】&#10;一人当たり面積"/>
        <xdr:cNvSpPr txBox="1"/>
      </xdr:nvSpPr>
      <xdr:spPr>
        <a:xfrm>
          <a:off x="7626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36213</xdr:rowOff>
    </xdr:from>
    <xdr:ext cx="469744" cy="259045"/>
    <xdr:sp macro="" textlink="">
      <xdr:nvSpPr>
        <xdr:cNvPr id="396" name="n_4mainValue【市民会館】&#10;一人当たり面積"/>
        <xdr:cNvSpPr txBox="1"/>
      </xdr:nvSpPr>
      <xdr:spPr>
        <a:xfrm>
          <a:off x="6737427" y="1838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422" name="直線コネクタ 421"/>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423" name="【一般廃棄物処理施設】&#10;有形固定資産減価償却率最小値テキスト"/>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424" name="直線コネクタ 423"/>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5" name="【一般廃棄物処理施設】&#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6" name="直線コネクタ 425"/>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427" name="【一般廃棄物処理施設】&#10;有形固定資産減価償却率平均値テキスト"/>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8" name="フローチャート: 判断 427"/>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429" name="フローチャート: 判断 428"/>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430" name="フローチャート: 判断 429"/>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431" name="フローチャート: 判断 430"/>
        <xdr:cNvSpPr/>
      </xdr:nvSpPr>
      <xdr:spPr>
        <a:xfrm>
          <a:off x="13652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432" name="フローチャート: 判断 431"/>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15603</xdr:rowOff>
    </xdr:from>
    <xdr:to>
      <xdr:col>85</xdr:col>
      <xdr:colOff>177800</xdr:colOff>
      <xdr:row>39</xdr:row>
      <xdr:rowOff>117203</xdr:rowOff>
    </xdr:to>
    <xdr:sp macro="" textlink="">
      <xdr:nvSpPr>
        <xdr:cNvPr id="438" name="楕円 437"/>
        <xdr:cNvSpPr/>
      </xdr:nvSpPr>
      <xdr:spPr>
        <a:xfrm>
          <a:off x="16268700" y="670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165480</xdr:rowOff>
    </xdr:from>
    <xdr:ext cx="405111" cy="259045"/>
    <xdr:sp macro="" textlink="">
      <xdr:nvSpPr>
        <xdr:cNvPr id="439" name="【一般廃棄物処理施設】&#10;有形固定資産減価償却率該当値テキスト"/>
        <xdr:cNvSpPr txBox="1"/>
      </xdr:nvSpPr>
      <xdr:spPr>
        <a:xfrm>
          <a:off x="16357600"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139700</xdr:rowOff>
    </xdr:from>
    <xdr:to>
      <xdr:col>81</xdr:col>
      <xdr:colOff>101600</xdr:colOff>
      <xdr:row>39</xdr:row>
      <xdr:rowOff>69850</xdr:rowOff>
    </xdr:to>
    <xdr:sp macro="" textlink="">
      <xdr:nvSpPr>
        <xdr:cNvPr id="440" name="楕円 439"/>
        <xdr:cNvSpPr/>
      </xdr:nvSpPr>
      <xdr:spPr>
        <a:xfrm>
          <a:off x="1543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19050</xdr:rowOff>
    </xdr:from>
    <xdr:to>
      <xdr:col>85</xdr:col>
      <xdr:colOff>127000</xdr:colOff>
      <xdr:row>39</xdr:row>
      <xdr:rowOff>66403</xdr:rowOff>
    </xdr:to>
    <xdr:cxnSp macro="">
      <xdr:nvCxnSpPr>
        <xdr:cNvPr id="441" name="直線コネクタ 440"/>
        <xdr:cNvCxnSpPr/>
      </xdr:nvCxnSpPr>
      <xdr:spPr>
        <a:xfrm>
          <a:off x="15481300" y="6705600"/>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92347</xdr:rowOff>
    </xdr:from>
    <xdr:to>
      <xdr:col>76</xdr:col>
      <xdr:colOff>165100</xdr:colOff>
      <xdr:row>39</xdr:row>
      <xdr:rowOff>22497</xdr:rowOff>
    </xdr:to>
    <xdr:sp macro="" textlink="">
      <xdr:nvSpPr>
        <xdr:cNvPr id="442" name="楕円 441"/>
        <xdr:cNvSpPr/>
      </xdr:nvSpPr>
      <xdr:spPr>
        <a:xfrm>
          <a:off x="14541500" y="66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143147</xdr:rowOff>
    </xdr:from>
    <xdr:to>
      <xdr:col>81</xdr:col>
      <xdr:colOff>50800</xdr:colOff>
      <xdr:row>39</xdr:row>
      <xdr:rowOff>19050</xdr:rowOff>
    </xdr:to>
    <xdr:cxnSp macro="">
      <xdr:nvCxnSpPr>
        <xdr:cNvPr id="443" name="直線コネクタ 442"/>
        <xdr:cNvCxnSpPr/>
      </xdr:nvCxnSpPr>
      <xdr:spPr>
        <a:xfrm>
          <a:off x="14592300" y="665824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44994</xdr:rowOff>
    </xdr:from>
    <xdr:to>
      <xdr:col>72</xdr:col>
      <xdr:colOff>38100</xdr:colOff>
      <xdr:row>38</xdr:row>
      <xdr:rowOff>146594</xdr:rowOff>
    </xdr:to>
    <xdr:sp macro="" textlink="">
      <xdr:nvSpPr>
        <xdr:cNvPr id="444" name="楕円 443"/>
        <xdr:cNvSpPr/>
      </xdr:nvSpPr>
      <xdr:spPr>
        <a:xfrm>
          <a:off x="136525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95794</xdr:rowOff>
    </xdr:from>
    <xdr:to>
      <xdr:col>76</xdr:col>
      <xdr:colOff>114300</xdr:colOff>
      <xdr:row>38</xdr:row>
      <xdr:rowOff>143147</xdr:rowOff>
    </xdr:to>
    <xdr:cxnSp macro="">
      <xdr:nvCxnSpPr>
        <xdr:cNvPr id="445" name="直線コネクタ 444"/>
        <xdr:cNvCxnSpPr/>
      </xdr:nvCxnSpPr>
      <xdr:spPr>
        <a:xfrm>
          <a:off x="13703300" y="661089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169091</xdr:rowOff>
    </xdr:from>
    <xdr:to>
      <xdr:col>67</xdr:col>
      <xdr:colOff>101600</xdr:colOff>
      <xdr:row>38</xdr:row>
      <xdr:rowOff>99241</xdr:rowOff>
    </xdr:to>
    <xdr:sp macro="" textlink="">
      <xdr:nvSpPr>
        <xdr:cNvPr id="446" name="楕円 445"/>
        <xdr:cNvSpPr/>
      </xdr:nvSpPr>
      <xdr:spPr>
        <a:xfrm>
          <a:off x="12763500" y="6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48441</xdr:rowOff>
    </xdr:from>
    <xdr:to>
      <xdr:col>71</xdr:col>
      <xdr:colOff>177800</xdr:colOff>
      <xdr:row>38</xdr:row>
      <xdr:rowOff>95794</xdr:rowOff>
    </xdr:to>
    <xdr:cxnSp macro="">
      <xdr:nvCxnSpPr>
        <xdr:cNvPr id="447" name="直線コネクタ 446"/>
        <xdr:cNvCxnSpPr/>
      </xdr:nvCxnSpPr>
      <xdr:spPr>
        <a:xfrm>
          <a:off x="12814300" y="6563541"/>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168020</xdr:rowOff>
    </xdr:from>
    <xdr:ext cx="405111" cy="259045"/>
    <xdr:sp macro="" textlink="">
      <xdr:nvSpPr>
        <xdr:cNvPr id="448" name="n_1aveValue【一般廃棄物処理施設】&#10;有形固定資産減価償却率"/>
        <xdr:cNvSpPr txBox="1"/>
      </xdr:nvSpPr>
      <xdr:spPr>
        <a:xfrm>
          <a:off x="152660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449" name="n_2aveValue【一般廃棄物処理施設】&#10;有形固定資産減価償却率"/>
        <xdr:cNvSpPr txBox="1"/>
      </xdr:nvSpPr>
      <xdr:spPr>
        <a:xfrm>
          <a:off x="14389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153324</xdr:rowOff>
    </xdr:from>
    <xdr:ext cx="405111" cy="259045"/>
    <xdr:sp macro="" textlink="">
      <xdr:nvSpPr>
        <xdr:cNvPr id="450" name="n_3aveValue【一般廃棄物処理施設】&#10;有形固定資産減価償却率"/>
        <xdr:cNvSpPr txBox="1"/>
      </xdr:nvSpPr>
      <xdr:spPr>
        <a:xfrm>
          <a:off x="13500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451" name="n_4aveValue【一般廃棄物処理施設】&#10;有形固定資産減価償却率"/>
        <xdr:cNvSpPr txBox="1"/>
      </xdr:nvSpPr>
      <xdr:spPr>
        <a:xfrm>
          <a:off x="12611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60977</xdr:rowOff>
    </xdr:from>
    <xdr:ext cx="405111" cy="259045"/>
    <xdr:sp macro="" textlink="">
      <xdr:nvSpPr>
        <xdr:cNvPr id="452" name="n_1mainValue【一般廃棄物処理施設】&#10;有形固定資産減価償却率"/>
        <xdr:cNvSpPr txBox="1"/>
      </xdr:nvSpPr>
      <xdr:spPr>
        <a:xfrm>
          <a:off x="15266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13624</xdr:rowOff>
    </xdr:from>
    <xdr:ext cx="405111" cy="259045"/>
    <xdr:sp macro="" textlink="">
      <xdr:nvSpPr>
        <xdr:cNvPr id="453" name="n_2mainValue【一般廃棄物処理施設】&#10;有形固定資産減価償却率"/>
        <xdr:cNvSpPr txBox="1"/>
      </xdr:nvSpPr>
      <xdr:spPr>
        <a:xfrm>
          <a:off x="143897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137721</xdr:rowOff>
    </xdr:from>
    <xdr:ext cx="405111" cy="259045"/>
    <xdr:sp macro="" textlink="">
      <xdr:nvSpPr>
        <xdr:cNvPr id="454" name="n_3mainValue【一般廃棄物処理施設】&#10;有形固定資産減価償却率"/>
        <xdr:cNvSpPr txBox="1"/>
      </xdr:nvSpPr>
      <xdr:spPr>
        <a:xfrm>
          <a:off x="13500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90368</xdr:rowOff>
    </xdr:from>
    <xdr:ext cx="405111" cy="259045"/>
    <xdr:sp macro="" textlink="">
      <xdr:nvSpPr>
        <xdr:cNvPr id="455" name="n_4mainValue【一般廃棄物処理施設】&#10;有形固定資産減価償却率"/>
        <xdr:cNvSpPr txBox="1"/>
      </xdr:nvSpPr>
      <xdr:spPr>
        <a:xfrm>
          <a:off x="12611744" y="660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7" name="テキスト ボックス 46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9" name="テキスト ボックス 46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1" name="テキスト ボックス 47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3" name="テキスト ボックス 47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5" name="テキスト ボックス 47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477" name="直線コネクタ 476"/>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478" name="【一般廃棄物処理施設】&#10;一人当たり有形固定資産（償却資産）額最小値テキスト"/>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479" name="直線コネクタ 478"/>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480" name="【一般廃棄物処理施設】&#10;一人当たり有形固定資産（償却資産）額最大値テキスト"/>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481" name="直線コネクタ 480"/>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82425</xdr:rowOff>
    </xdr:from>
    <xdr:ext cx="599010" cy="259045"/>
    <xdr:sp macro="" textlink="">
      <xdr:nvSpPr>
        <xdr:cNvPr id="482" name="【一般廃棄物処理施設】&#10;一人当たり有形固定資産（償却資産）額平均値テキスト"/>
        <xdr:cNvSpPr txBox="1"/>
      </xdr:nvSpPr>
      <xdr:spPr>
        <a:xfrm>
          <a:off x="22199600" y="6426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483" name="フローチャート: 判断 482"/>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484" name="フローチャート: 判断 483"/>
        <xdr:cNvSpPr/>
      </xdr:nvSpPr>
      <xdr:spPr>
        <a:xfrm>
          <a:off x="21272500" y="659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485" name="フローチャート: 判断 484"/>
        <xdr:cNvSpPr/>
      </xdr:nvSpPr>
      <xdr:spPr>
        <a:xfrm>
          <a:off x="20383500" y="660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486" name="フローチャート: 判断 485"/>
        <xdr:cNvSpPr/>
      </xdr:nvSpPr>
      <xdr:spPr>
        <a:xfrm>
          <a:off x="19494500" y="66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487" name="フローチャート: 判断 486"/>
        <xdr:cNvSpPr/>
      </xdr:nvSpPr>
      <xdr:spPr>
        <a:xfrm>
          <a:off x="18605500" y="581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39733</xdr:rowOff>
    </xdr:from>
    <xdr:to>
      <xdr:col>116</xdr:col>
      <xdr:colOff>114300</xdr:colOff>
      <xdr:row>41</xdr:row>
      <xdr:rowOff>141333</xdr:rowOff>
    </xdr:to>
    <xdr:sp macro="" textlink="">
      <xdr:nvSpPr>
        <xdr:cNvPr id="493" name="楕円 492"/>
        <xdr:cNvSpPr/>
      </xdr:nvSpPr>
      <xdr:spPr>
        <a:xfrm>
          <a:off x="22110700" y="706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126110</xdr:rowOff>
    </xdr:from>
    <xdr:ext cx="469744" cy="259045"/>
    <xdr:sp macro="" textlink="">
      <xdr:nvSpPr>
        <xdr:cNvPr id="494" name="【一般廃棄物処理施設】&#10;一人当たり有形固定資産（償却資産）額該当値テキスト"/>
        <xdr:cNvSpPr txBox="1"/>
      </xdr:nvSpPr>
      <xdr:spPr>
        <a:xfrm>
          <a:off x="22199600" y="6984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40140</xdr:rowOff>
    </xdr:from>
    <xdr:to>
      <xdr:col>112</xdr:col>
      <xdr:colOff>38100</xdr:colOff>
      <xdr:row>41</xdr:row>
      <xdr:rowOff>141740</xdr:rowOff>
    </xdr:to>
    <xdr:sp macro="" textlink="">
      <xdr:nvSpPr>
        <xdr:cNvPr id="495" name="楕円 494"/>
        <xdr:cNvSpPr/>
      </xdr:nvSpPr>
      <xdr:spPr>
        <a:xfrm>
          <a:off x="21272500" y="706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90533</xdr:rowOff>
    </xdr:from>
    <xdr:to>
      <xdr:col>116</xdr:col>
      <xdr:colOff>63500</xdr:colOff>
      <xdr:row>41</xdr:row>
      <xdr:rowOff>90940</xdr:rowOff>
    </xdr:to>
    <xdr:cxnSp macro="">
      <xdr:nvCxnSpPr>
        <xdr:cNvPr id="496" name="直線コネクタ 495"/>
        <xdr:cNvCxnSpPr/>
      </xdr:nvCxnSpPr>
      <xdr:spPr>
        <a:xfrm flipV="1">
          <a:off x="21323300" y="7119983"/>
          <a:ext cx="838200" cy="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40561</xdr:rowOff>
    </xdr:from>
    <xdr:to>
      <xdr:col>107</xdr:col>
      <xdr:colOff>101600</xdr:colOff>
      <xdr:row>41</xdr:row>
      <xdr:rowOff>142161</xdr:rowOff>
    </xdr:to>
    <xdr:sp macro="" textlink="">
      <xdr:nvSpPr>
        <xdr:cNvPr id="497" name="楕円 496"/>
        <xdr:cNvSpPr/>
      </xdr:nvSpPr>
      <xdr:spPr>
        <a:xfrm>
          <a:off x="20383500" y="707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90940</xdr:rowOff>
    </xdr:from>
    <xdr:to>
      <xdr:col>111</xdr:col>
      <xdr:colOff>177800</xdr:colOff>
      <xdr:row>41</xdr:row>
      <xdr:rowOff>91361</xdr:rowOff>
    </xdr:to>
    <xdr:cxnSp macro="">
      <xdr:nvCxnSpPr>
        <xdr:cNvPr id="498" name="直線コネクタ 497"/>
        <xdr:cNvCxnSpPr/>
      </xdr:nvCxnSpPr>
      <xdr:spPr>
        <a:xfrm flipV="1">
          <a:off x="20434300" y="7120390"/>
          <a:ext cx="889000" cy="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41013</xdr:rowOff>
    </xdr:from>
    <xdr:to>
      <xdr:col>102</xdr:col>
      <xdr:colOff>165100</xdr:colOff>
      <xdr:row>41</xdr:row>
      <xdr:rowOff>142613</xdr:rowOff>
    </xdr:to>
    <xdr:sp macro="" textlink="">
      <xdr:nvSpPr>
        <xdr:cNvPr id="499" name="楕円 498"/>
        <xdr:cNvSpPr/>
      </xdr:nvSpPr>
      <xdr:spPr>
        <a:xfrm>
          <a:off x="19494500" y="707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91361</xdr:rowOff>
    </xdr:from>
    <xdr:to>
      <xdr:col>107</xdr:col>
      <xdr:colOff>50800</xdr:colOff>
      <xdr:row>41</xdr:row>
      <xdr:rowOff>91813</xdr:rowOff>
    </xdr:to>
    <xdr:cxnSp macro="">
      <xdr:nvCxnSpPr>
        <xdr:cNvPr id="500" name="直線コネクタ 499"/>
        <xdr:cNvCxnSpPr/>
      </xdr:nvCxnSpPr>
      <xdr:spPr>
        <a:xfrm flipV="1">
          <a:off x="19545300" y="7120811"/>
          <a:ext cx="889000" cy="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41740</xdr:rowOff>
    </xdr:from>
    <xdr:to>
      <xdr:col>98</xdr:col>
      <xdr:colOff>38100</xdr:colOff>
      <xdr:row>41</xdr:row>
      <xdr:rowOff>143340</xdr:rowOff>
    </xdr:to>
    <xdr:sp macro="" textlink="">
      <xdr:nvSpPr>
        <xdr:cNvPr id="501" name="楕円 500"/>
        <xdr:cNvSpPr/>
      </xdr:nvSpPr>
      <xdr:spPr>
        <a:xfrm>
          <a:off x="18605500" y="707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91813</xdr:rowOff>
    </xdr:from>
    <xdr:to>
      <xdr:col>102</xdr:col>
      <xdr:colOff>114300</xdr:colOff>
      <xdr:row>41</xdr:row>
      <xdr:rowOff>92540</xdr:rowOff>
    </xdr:to>
    <xdr:cxnSp macro="">
      <xdr:nvCxnSpPr>
        <xdr:cNvPr id="502" name="直線コネクタ 501"/>
        <xdr:cNvCxnSpPr/>
      </xdr:nvCxnSpPr>
      <xdr:spPr>
        <a:xfrm flipV="1">
          <a:off x="18656300" y="7121263"/>
          <a:ext cx="889000" cy="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22744</xdr:rowOff>
    </xdr:from>
    <xdr:ext cx="599010" cy="259045"/>
    <xdr:sp macro="" textlink="">
      <xdr:nvSpPr>
        <xdr:cNvPr id="503" name="n_1aveValue【一般廃棄物処理施設】&#10;一人当たり有形固定資産（償却資産）額"/>
        <xdr:cNvSpPr txBox="1"/>
      </xdr:nvSpPr>
      <xdr:spPr>
        <a:xfrm>
          <a:off x="21011095" y="636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35175</xdr:rowOff>
    </xdr:from>
    <xdr:ext cx="599010" cy="259045"/>
    <xdr:sp macro="" textlink="">
      <xdr:nvSpPr>
        <xdr:cNvPr id="504" name="n_2aveValue【一般廃棄物処理施設】&#10;一人当たり有形固定資産（償却資産）額"/>
        <xdr:cNvSpPr txBox="1"/>
      </xdr:nvSpPr>
      <xdr:spPr>
        <a:xfrm>
          <a:off x="20134795" y="637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52215</xdr:rowOff>
    </xdr:from>
    <xdr:ext cx="599010" cy="259045"/>
    <xdr:sp macro="" textlink="">
      <xdr:nvSpPr>
        <xdr:cNvPr id="505" name="n_3aveValue【一般廃棄物処理施設】&#10;一人当たり有形固定資産（償却資産）額"/>
        <xdr:cNvSpPr txBox="1"/>
      </xdr:nvSpPr>
      <xdr:spPr>
        <a:xfrm>
          <a:off x="19245795" y="6395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506" name="n_4aveValue【一般廃棄物処理施設】&#10;一人当たり有形固定資産（償却資産）額"/>
        <xdr:cNvSpPr txBox="1"/>
      </xdr:nvSpPr>
      <xdr:spPr>
        <a:xfrm>
          <a:off x="18356795" y="55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132867</xdr:rowOff>
    </xdr:from>
    <xdr:ext cx="469744" cy="259045"/>
    <xdr:sp macro="" textlink="">
      <xdr:nvSpPr>
        <xdr:cNvPr id="507" name="n_1mainValue【一般廃棄物処理施設】&#10;一人当たり有形固定資産（償却資産）額"/>
        <xdr:cNvSpPr txBox="1"/>
      </xdr:nvSpPr>
      <xdr:spPr>
        <a:xfrm>
          <a:off x="21075728" y="716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133288</xdr:rowOff>
    </xdr:from>
    <xdr:ext cx="469744" cy="259045"/>
    <xdr:sp macro="" textlink="">
      <xdr:nvSpPr>
        <xdr:cNvPr id="508" name="n_2mainValue【一般廃棄物処理施設】&#10;一人当たり有形固定資産（償却資産）額"/>
        <xdr:cNvSpPr txBox="1"/>
      </xdr:nvSpPr>
      <xdr:spPr>
        <a:xfrm>
          <a:off x="20199428" y="716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133740</xdr:rowOff>
    </xdr:from>
    <xdr:ext cx="469744" cy="259045"/>
    <xdr:sp macro="" textlink="">
      <xdr:nvSpPr>
        <xdr:cNvPr id="509" name="n_3mainValue【一般廃棄物処理施設】&#10;一人当たり有形固定資産（償却資産）額"/>
        <xdr:cNvSpPr txBox="1"/>
      </xdr:nvSpPr>
      <xdr:spPr>
        <a:xfrm>
          <a:off x="19310428" y="716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134467</xdr:rowOff>
    </xdr:from>
    <xdr:ext cx="469744" cy="259045"/>
    <xdr:sp macro="" textlink="">
      <xdr:nvSpPr>
        <xdr:cNvPr id="510" name="n_4mainValue【一般廃棄物処理施設】&#10;一人当たり有形固定資産（償却資産）額"/>
        <xdr:cNvSpPr txBox="1"/>
      </xdr:nvSpPr>
      <xdr:spPr>
        <a:xfrm>
          <a:off x="18421428" y="716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2" name="直線コネクタ 52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3" name="テキスト ボックス 52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4" name="直線コネクタ 52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5" name="テキスト ボックス 52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6" name="直線コネクタ 52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7" name="テキスト ボックス 52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8" name="直線コネクタ 52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9" name="テキスト ボックス 52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0" name="直線コネクタ 52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1" name="テキスト ボックス 53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2" name="直線コネクタ 53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3" name="テキスト ボックス 53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536" name="直線コネクタ 535"/>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7"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8" name="直線コネクタ 537"/>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539" name="【保健センター・保健所】&#10;有形固定資産減価償却率最大値テキスト"/>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540" name="直線コネクタ 539"/>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126836</xdr:rowOff>
    </xdr:from>
    <xdr:ext cx="405111" cy="259045"/>
    <xdr:sp macro="" textlink="">
      <xdr:nvSpPr>
        <xdr:cNvPr id="541" name="【保健センター・保健所】&#10;有形固定資産減価償却率平均値テキスト"/>
        <xdr:cNvSpPr txBox="1"/>
      </xdr:nvSpPr>
      <xdr:spPr>
        <a:xfrm>
          <a:off x="16357600" y="10242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542" name="フローチャート: 判断 541"/>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43" name="フローチャート: 判断 542"/>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544" name="フローチャート: 判断 543"/>
        <xdr:cNvSpPr/>
      </xdr:nvSpPr>
      <xdr:spPr>
        <a:xfrm>
          <a:off x="14541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545" name="フローチャート: 判断 544"/>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546" name="フローチャート: 判断 545"/>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9616</xdr:rowOff>
    </xdr:from>
    <xdr:to>
      <xdr:col>85</xdr:col>
      <xdr:colOff>177800</xdr:colOff>
      <xdr:row>59</xdr:row>
      <xdr:rowOff>111216</xdr:rowOff>
    </xdr:to>
    <xdr:sp macro="" textlink="">
      <xdr:nvSpPr>
        <xdr:cNvPr id="552" name="楕円 551"/>
        <xdr:cNvSpPr/>
      </xdr:nvSpPr>
      <xdr:spPr>
        <a:xfrm>
          <a:off x="162687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32493</xdr:rowOff>
    </xdr:from>
    <xdr:ext cx="405111" cy="259045"/>
    <xdr:sp macro="" textlink="">
      <xdr:nvSpPr>
        <xdr:cNvPr id="553" name="【保健センター・保健所】&#10;有形固定資産減価償却率該当値テキスト"/>
        <xdr:cNvSpPr txBox="1"/>
      </xdr:nvSpPr>
      <xdr:spPr>
        <a:xfrm>
          <a:off x="16357600" y="997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117384</xdr:rowOff>
    </xdr:from>
    <xdr:to>
      <xdr:col>81</xdr:col>
      <xdr:colOff>101600</xdr:colOff>
      <xdr:row>59</xdr:row>
      <xdr:rowOff>47534</xdr:rowOff>
    </xdr:to>
    <xdr:sp macro="" textlink="">
      <xdr:nvSpPr>
        <xdr:cNvPr id="554" name="楕円 553"/>
        <xdr:cNvSpPr/>
      </xdr:nvSpPr>
      <xdr:spPr>
        <a:xfrm>
          <a:off x="15430500" y="100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168184</xdr:rowOff>
    </xdr:from>
    <xdr:to>
      <xdr:col>85</xdr:col>
      <xdr:colOff>127000</xdr:colOff>
      <xdr:row>59</xdr:row>
      <xdr:rowOff>60416</xdr:rowOff>
    </xdr:to>
    <xdr:cxnSp macro="">
      <xdr:nvCxnSpPr>
        <xdr:cNvPr id="555" name="直線コネクタ 554"/>
        <xdr:cNvCxnSpPr/>
      </xdr:nvCxnSpPr>
      <xdr:spPr>
        <a:xfrm>
          <a:off x="15481300" y="10112284"/>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83094</xdr:rowOff>
    </xdr:from>
    <xdr:to>
      <xdr:col>76</xdr:col>
      <xdr:colOff>165100</xdr:colOff>
      <xdr:row>59</xdr:row>
      <xdr:rowOff>13244</xdr:rowOff>
    </xdr:to>
    <xdr:sp macro="" textlink="">
      <xdr:nvSpPr>
        <xdr:cNvPr id="556" name="楕円 555"/>
        <xdr:cNvSpPr/>
      </xdr:nvSpPr>
      <xdr:spPr>
        <a:xfrm>
          <a:off x="145415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133894</xdr:rowOff>
    </xdr:from>
    <xdr:to>
      <xdr:col>81</xdr:col>
      <xdr:colOff>50800</xdr:colOff>
      <xdr:row>58</xdr:row>
      <xdr:rowOff>168184</xdr:rowOff>
    </xdr:to>
    <xdr:cxnSp macro="">
      <xdr:nvCxnSpPr>
        <xdr:cNvPr id="557" name="直線コネクタ 556"/>
        <xdr:cNvCxnSpPr/>
      </xdr:nvCxnSpPr>
      <xdr:spPr>
        <a:xfrm>
          <a:off x="14592300" y="1007799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58601</xdr:rowOff>
    </xdr:from>
    <xdr:to>
      <xdr:col>72</xdr:col>
      <xdr:colOff>38100</xdr:colOff>
      <xdr:row>58</xdr:row>
      <xdr:rowOff>160201</xdr:rowOff>
    </xdr:to>
    <xdr:sp macro="" textlink="">
      <xdr:nvSpPr>
        <xdr:cNvPr id="558" name="楕円 557"/>
        <xdr:cNvSpPr/>
      </xdr:nvSpPr>
      <xdr:spPr>
        <a:xfrm>
          <a:off x="13652500" y="1000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109401</xdr:rowOff>
    </xdr:from>
    <xdr:to>
      <xdr:col>76</xdr:col>
      <xdr:colOff>114300</xdr:colOff>
      <xdr:row>58</xdr:row>
      <xdr:rowOff>133894</xdr:rowOff>
    </xdr:to>
    <xdr:cxnSp macro="">
      <xdr:nvCxnSpPr>
        <xdr:cNvPr id="559" name="直線コネクタ 558"/>
        <xdr:cNvCxnSpPr/>
      </xdr:nvCxnSpPr>
      <xdr:spPr>
        <a:xfrm>
          <a:off x="13703300" y="1005350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25944</xdr:rowOff>
    </xdr:from>
    <xdr:to>
      <xdr:col>67</xdr:col>
      <xdr:colOff>101600</xdr:colOff>
      <xdr:row>58</xdr:row>
      <xdr:rowOff>127544</xdr:rowOff>
    </xdr:to>
    <xdr:sp macro="" textlink="">
      <xdr:nvSpPr>
        <xdr:cNvPr id="560" name="楕円 559"/>
        <xdr:cNvSpPr/>
      </xdr:nvSpPr>
      <xdr:spPr>
        <a:xfrm>
          <a:off x="12763500" y="997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76744</xdr:rowOff>
    </xdr:from>
    <xdr:to>
      <xdr:col>71</xdr:col>
      <xdr:colOff>177800</xdr:colOff>
      <xdr:row>58</xdr:row>
      <xdr:rowOff>109401</xdr:rowOff>
    </xdr:to>
    <xdr:cxnSp macro="">
      <xdr:nvCxnSpPr>
        <xdr:cNvPr id="561" name="直線コネクタ 560"/>
        <xdr:cNvCxnSpPr/>
      </xdr:nvCxnSpPr>
      <xdr:spPr>
        <a:xfrm>
          <a:off x="12814300" y="100208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53357</xdr:rowOff>
    </xdr:from>
    <xdr:ext cx="405111" cy="259045"/>
    <xdr:sp macro="" textlink="">
      <xdr:nvSpPr>
        <xdr:cNvPr id="562" name="n_1aveValue【保健センター・保健所】&#10;有形固定資産減価償却率"/>
        <xdr:cNvSpPr txBox="1"/>
      </xdr:nvSpPr>
      <xdr:spPr>
        <a:xfrm>
          <a:off x="15266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2739</xdr:rowOff>
    </xdr:from>
    <xdr:ext cx="405111" cy="259045"/>
    <xdr:sp macro="" textlink="">
      <xdr:nvSpPr>
        <xdr:cNvPr id="563" name="n_2aveValue【保健センター・保健所】&#10;有形固定資産減価償却率"/>
        <xdr:cNvSpPr txBox="1"/>
      </xdr:nvSpPr>
      <xdr:spPr>
        <a:xfrm>
          <a:off x="143897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564" name="n_3aveValue【保健センター・保健所】&#10;有形固定資産減価償却率"/>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118671</xdr:rowOff>
    </xdr:from>
    <xdr:ext cx="405111" cy="259045"/>
    <xdr:sp macro="" textlink="">
      <xdr:nvSpPr>
        <xdr:cNvPr id="565" name="n_4aveValue【保健センター・保健所】&#10;有形固定資産減価償却率"/>
        <xdr:cNvSpPr txBox="1"/>
      </xdr:nvSpPr>
      <xdr:spPr>
        <a:xfrm>
          <a:off x="12611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64061</xdr:rowOff>
    </xdr:from>
    <xdr:ext cx="405111" cy="259045"/>
    <xdr:sp macro="" textlink="">
      <xdr:nvSpPr>
        <xdr:cNvPr id="566" name="n_1mainValue【保健センター・保健所】&#10;有形固定資産減価償却率"/>
        <xdr:cNvSpPr txBox="1"/>
      </xdr:nvSpPr>
      <xdr:spPr>
        <a:xfrm>
          <a:off x="152660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29771</xdr:rowOff>
    </xdr:from>
    <xdr:ext cx="405111" cy="259045"/>
    <xdr:sp macro="" textlink="">
      <xdr:nvSpPr>
        <xdr:cNvPr id="567" name="n_2mainValue【保健センター・保健所】&#10;有形固定資産減価償却率"/>
        <xdr:cNvSpPr txBox="1"/>
      </xdr:nvSpPr>
      <xdr:spPr>
        <a:xfrm>
          <a:off x="14389744" y="980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5278</xdr:rowOff>
    </xdr:from>
    <xdr:ext cx="405111" cy="259045"/>
    <xdr:sp macro="" textlink="">
      <xdr:nvSpPr>
        <xdr:cNvPr id="568" name="n_3mainValue【保健センター・保健所】&#10;有形固定資産減価償却率"/>
        <xdr:cNvSpPr txBox="1"/>
      </xdr:nvSpPr>
      <xdr:spPr>
        <a:xfrm>
          <a:off x="13500744" y="977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144071</xdr:rowOff>
    </xdr:from>
    <xdr:ext cx="405111" cy="259045"/>
    <xdr:sp macro="" textlink="">
      <xdr:nvSpPr>
        <xdr:cNvPr id="569" name="n_4mainValue【保健センター・保健所】&#10;有形固定資産減価償却率"/>
        <xdr:cNvSpPr txBox="1"/>
      </xdr:nvSpPr>
      <xdr:spPr>
        <a:xfrm>
          <a:off x="12611744" y="974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593" name="直線コネクタ 592"/>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94"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95" name="直線コネクタ 594"/>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596" name="【保健センター・保健所】&#10;一人当たり面積最大値テキスト"/>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597" name="直線コネクタ 596"/>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45737</xdr:rowOff>
    </xdr:from>
    <xdr:ext cx="469744" cy="259045"/>
    <xdr:sp macro="" textlink="">
      <xdr:nvSpPr>
        <xdr:cNvPr id="598" name="【保健センター・保健所】&#10;一人当たり面積平均値テキスト"/>
        <xdr:cNvSpPr txBox="1"/>
      </xdr:nvSpPr>
      <xdr:spPr>
        <a:xfrm>
          <a:off x="22199600" y="10675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599" name="フローチャート: 判断 598"/>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00" name="フローチャート: 判断 599"/>
        <xdr:cNvSpPr/>
      </xdr:nvSpPr>
      <xdr:spPr>
        <a:xfrm>
          <a:off x="21272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601" name="フローチャート: 判断 600"/>
        <xdr:cNvSpPr/>
      </xdr:nvSpPr>
      <xdr:spPr>
        <a:xfrm>
          <a:off x="20383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602" name="フローチャート: 判断 601"/>
        <xdr:cNvSpPr/>
      </xdr:nvSpPr>
      <xdr:spPr>
        <a:xfrm>
          <a:off x="19494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603" name="フローチャート: 判断 602"/>
        <xdr:cNvSpPr/>
      </xdr:nvSpPr>
      <xdr:spPr>
        <a:xfrm>
          <a:off x="18605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609" name="楕円 608"/>
        <xdr:cNvSpPr/>
      </xdr:nvSpPr>
      <xdr:spPr>
        <a:xfrm>
          <a:off x="221107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78757</xdr:rowOff>
    </xdr:from>
    <xdr:ext cx="469744" cy="259045"/>
    <xdr:sp macro="" textlink="">
      <xdr:nvSpPr>
        <xdr:cNvPr id="610" name="【保健センター・保健所】&#10;一人当たり面積該当値テキスト"/>
        <xdr:cNvSpPr txBox="1"/>
      </xdr:nvSpPr>
      <xdr:spPr>
        <a:xfrm>
          <a:off x="22199600"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59690</xdr:rowOff>
    </xdr:from>
    <xdr:to>
      <xdr:col>112</xdr:col>
      <xdr:colOff>38100</xdr:colOff>
      <xdr:row>62</xdr:row>
      <xdr:rowOff>161290</xdr:rowOff>
    </xdr:to>
    <xdr:sp macro="" textlink="">
      <xdr:nvSpPr>
        <xdr:cNvPr id="611" name="楕円 610"/>
        <xdr:cNvSpPr/>
      </xdr:nvSpPr>
      <xdr:spPr>
        <a:xfrm>
          <a:off x="21272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106680</xdr:rowOff>
    </xdr:from>
    <xdr:to>
      <xdr:col>116</xdr:col>
      <xdr:colOff>63500</xdr:colOff>
      <xdr:row>62</xdr:row>
      <xdr:rowOff>110490</xdr:rowOff>
    </xdr:to>
    <xdr:cxnSp macro="">
      <xdr:nvCxnSpPr>
        <xdr:cNvPr id="612" name="直線コネクタ 611"/>
        <xdr:cNvCxnSpPr/>
      </xdr:nvCxnSpPr>
      <xdr:spPr>
        <a:xfrm flipV="1">
          <a:off x="21323300" y="107365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33020</xdr:rowOff>
    </xdr:from>
    <xdr:to>
      <xdr:col>107</xdr:col>
      <xdr:colOff>101600</xdr:colOff>
      <xdr:row>62</xdr:row>
      <xdr:rowOff>134620</xdr:rowOff>
    </xdr:to>
    <xdr:sp macro="" textlink="">
      <xdr:nvSpPr>
        <xdr:cNvPr id="613" name="楕円 612"/>
        <xdr:cNvSpPr/>
      </xdr:nvSpPr>
      <xdr:spPr>
        <a:xfrm>
          <a:off x="20383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83820</xdr:rowOff>
    </xdr:from>
    <xdr:to>
      <xdr:col>111</xdr:col>
      <xdr:colOff>177800</xdr:colOff>
      <xdr:row>62</xdr:row>
      <xdr:rowOff>110490</xdr:rowOff>
    </xdr:to>
    <xdr:cxnSp macro="">
      <xdr:nvCxnSpPr>
        <xdr:cNvPr id="614" name="直線コネクタ 613"/>
        <xdr:cNvCxnSpPr/>
      </xdr:nvCxnSpPr>
      <xdr:spPr>
        <a:xfrm>
          <a:off x="20434300" y="107137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36830</xdr:rowOff>
    </xdr:from>
    <xdr:to>
      <xdr:col>102</xdr:col>
      <xdr:colOff>165100</xdr:colOff>
      <xdr:row>62</xdr:row>
      <xdr:rowOff>138430</xdr:rowOff>
    </xdr:to>
    <xdr:sp macro="" textlink="">
      <xdr:nvSpPr>
        <xdr:cNvPr id="615" name="楕円 614"/>
        <xdr:cNvSpPr/>
      </xdr:nvSpPr>
      <xdr:spPr>
        <a:xfrm>
          <a:off x="19494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83820</xdr:rowOff>
    </xdr:from>
    <xdr:to>
      <xdr:col>107</xdr:col>
      <xdr:colOff>50800</xdr:colOff>
      <xdr:row>62</xdr:row>
      <xdr:rowOff>87630</xdr:rowOff>
    </xdr:to>
    <xdr:cxnSp macro="">
      <xdr:nvCxnSpPr>
        <xdr:cNvPr id="616" name="直線コネクタ 615"/>
        <xdr:cNvCxnSpPr/>
      </xdr:nvCxnSpPr>
      <xdr:spPr>
        <a:xfrm flipV="1">
          <a:off x="19545300" y="107137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40640</xdr:rowOff>
    </xdr:from>
    <xdr:to>
      <xdr:col>98</xdr:col>
      <xdr:colOff>38100</xdr:colOff>
      <xdr:row>62</xdr:row>
      <xdr:rowOff>142240</xdr:rowOff>
    </xdr:to>
    <xdr:sp macro="" textlink="">
      <xdr:nvSpPr>
        <xdr:cNvPr id="617" name="楕円 616"/>
        <xdr:cNvSpPr/>
      </xdr:nvSpPr>
      <xdr:spPr>
        <a:xfrm>
          <a:off x="18605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87630</xdr:rowOff>
    </xdr:from>
    <xdr:to>
      <xdr:col>102</xdr:col>
      <xdr:colOff>114300</xdr:colOff>
      <xdr:row>62</xdr:row>
      <xdr:rowOff>91440</xdr:rowOff>
    </xdr:to>
    <xdr:cxnSp macro="">
      <xdr:nvCxnSpPr>
        <xdr:cNvPr id="618" name="直線コネクタ 617"/>
        <xdr:cNvCxnSpPr/>
      </xdr:nvCxnSpPr>
      <xdr:spPr>
        <a:xfrm flipV="1">
          <a:off x="18656300" y="107175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167657</xdr:rowOff>
    </xdr:from>
    <xdr:ext cx="469744" cy="259045"/>
    <xdr:sp macro="" textlink="">
      <xdr:nvSpPr>
        <xdr:cNvPr id="619" name="n_1aveValue【保健センター・保健所】&#10;一人当たり面積"/>
        <xdr:cNvSpPr txBox="1"/>
      </xdr:nvSpPr>
      <xdr:spPr>
        <a:xfrm>
          <a:off x="210757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140987</xdr:rowOff>
    </xdr:from>
    <xdr:ext cx="469744" cy="259045"/>
    <xdr:sp macro="" textlink="">
      <xdr:nvSpPr>
        <xdr:cNvPr id="620" name="n_2aveValue【保健センター・保健所】&#10;一人当たり面積"/>
        <xdr:cNvSpPr txBox="1"/>
      </xdr:nvSpPr>
      <xdr:spPr>
        <a:xfrm>
          <a:off x="201994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15257</xdr:rowOff>
    </xdr:from>
    <xdr:ext cx="469744" cy="259045"/>
    <xdr:sp macro="" textlink="">
      <xdr:nvSpPr>
        <xdr:cNvPr id="621" name="n_3aveValue【保健センター・保健所】&#10;一人当たり面積"/>
        <xdr:cNvSpPr txBox="1"/>
      </xdr:nvSpPr>
      <xdr:spPr>
        <a:xfrm>
          <a:off x="19310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22877</xdr:rowOff>
    </xdr:from>
    <xdr:ext cx="469744" cy="259045"/>
    <xdr:sp macro="" textlink="">
      <xdr:nvSpPr>
        <xdr:cNvPr id="622" name="n_4aveValue【保健センター・保健所】&#10;一人当たり面積"/>
        <xdr:cNvSpPr txBox="1"/>
      </xdr:nvSpPr>
      <xdr:spPr>
        <a:xfrm>
          <a:off x="18421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6367</xdr:rowOff>
    </xdr:from>
    <xdr:ext cx="469744" cy="259045"/>
    <xdr:sp macro="" textlink="">
      <xdr:nvSpPr>
        <xdr:cNvPr id="623" name="n_1mainValue【保健センター・保健所】&#10;一人当たり面積"/>
        <xdr:cNvSpPr txBox="1"/>
      </xdr:nvSpPr>
      <xdr:spPr>
        <a:xfrm>
          <a:off x="21075727" y="104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151147</xdr:rowOff>
    </xdr:from>
    <xdr:ext cx="469744" cy="259045"/>
    <xdr:sp macro="" textlink="">
      <xdr:nvSpPr>
        <xdr:cNvPr id="624" name="n_2mainValue【保健センター・保健所】&#10;一人当たり面積"/>
        <xdr:cNvSpPr txBox="1"/>
      </xdr:nvSpPr>
      <xdr:spPr>
        <a:xfrm>
          <a:off x="20199427"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154957</xdr:rowOff>
    </xdr:from>
    <xdr:ext cx="469744" cy="259045"/>
    <xdr:sp macro="" textlink="">
      <xdr:nvSpPr>
        <xdr:cNvPr id="625" name="n_3mainValue【保健センター・保健所】&#10;一人当たり面積"/>
        <xdr:cNvSpPr txBox="1"/>
      </xdr:nvSpPr>
      <xdr:spPr>
        <a:xfrm>
          <a:off x="19310427" y="1044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158767</xdr:rowOff>
    </xdr:from>
    <xdr:ext cx="469744" cy="259045"/>
    <xdr:sp macro="" textlink="">
      <xdr:nvSpPr>
        <xdr:cNvPr id="626" name="n_4mainValue【保健センター・保健所】&#10;一人当たり面積"/>
        <xdr:cNvSpPr txBox="1"/>
      </xdr:nvSpPr>
      <xdr:spPr>
        <a:xfrm>
          <a:off x="184214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8" name="直線コネクタ 63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9" name="テキスト ボックス 63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0" name="直線コネクタ 63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1" name="テキスト ボックス 64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2" name="直線コネクタ 64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3" name="テキスト ボックス 64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4" name="直線コネクタ 64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5" name="テキスト ボックス 64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6" name="直線コネクタ 64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7" name="テキスト ボックス 646"/>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50" name="直線コネクタ 649"/>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1"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2" name="直線コネクタ 651"/>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3"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4" name="直線コネクタ 653"/>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655" name="【消防施設】&#10;有形固定資産減価償却率平均値テキスト"/>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56" name="フローチャート: 判断 655"/>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657" name="フローチャート: 判断 656"/>
        <xdr:cNvSpPr/>
      </xdr:nvSpPr>
      <xdr:spPr>
        <a:xfrm>
          <a:off x="15430500"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658" name="フローチャート: 判断 657"/>
        <xdr:cNvSpPr/>
      </xdr:nvSpPr>
      <xdr:spPr>
        <a:xfrm>
          <a:off x="1454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659" name="フローチャート: 判断 658"/>
        <xdr:cNvSpPr/>
      </xdr:nvSpPr>
      <xdr:spPr>
        <a:xfrm>
          <a:off x="13652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660" name="フローチャート: 判断 659"/>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83820</xdr:rowOff>
    </xdr:from>
    <xdr:to>
      <xdr:col>85</xdr:col>
      <xdr:colOff>177800</xdr:colOff>
      <xdr:row>82</xdr:row>
      <xdr:rowOff>13970</xdr:rowOff>
    </xdr:to>
    <xdr:sp macro="" textlink="">
      <xdr:nvSpPr>
        <xdr:cNvPr id="666" name="楕円 665"/>
        <xdr:cNvSpPr/>
      </xdr:nvSpPr>
      <xdr:spPr>
        <a:xfrm>
          <a:off x="16268700" y="1397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106697</xdr:rowOff>
    </xdr:from>
    <xdr:ext cx="405111" cy="259045"/>
    <xdr:sp macro="" textlink="">
      <xdr:nvSpPr>
        <xdr:cNvPr id="667" name="【消防施設】&#10;有形固定資産減価償却率該当値テキスト"/>
        <xdr:cNvSpPr txBox="1"/>
      </xdr:nvSpPr>
      <xdr:spPr>
        <a:xfrm>
          <a:off x="16357600" y="1382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50800</xdr:rowOff>
    </xdr:from>
    <xdr:to>
      <xdr:col>81</xdr:col>
      <xdr:colOff>101600</xdr:colOff>
      <xdr:row>82</xdr:row>
      <xdr:rowOff>152400</xdr:rowOff>
    </xdr:to>
    <xdr:sp macro="" textlink="">
      <xdr:nvSpPr>
        <xdr:cNvPr id="668" name="楕円 667"/>
        <xdr:cNvSpPr/>
      </xdr:nvSpPr>
      <xdr:spPr>
        <a:xfrm>
          <a:off x="15430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134620</xdr:rowOff>
    </xdr:from>
    <xdr:to>
      <xdr:col>85</xdr:col>
      <xdr:colOff>127000</xdr:colOff>
      <xdr:row>82</xdr:row>
      <xdr:rowOff>101600</xdr:rowOff>
    </xdr:to>
    <xdr:cxnSp macro="">
      <xdr:nvCxnSpPr>
        <xdr:cNvPr id="669" name="直線コネクタ 668"/>
        <xdr:cNvCxnSpPr/>
      </xdr:nvCxnSpPr>
      <xdr:spPr>
        <a:xfrm flipV="1">
          <a:off x="15481300" y="14022070"/>
          <a:ext cx="838200" cy="13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26670</xdr:rowOff>
    </xdr:from>
    <xdr:to>
      <xdr:col>76</xdr:col>
      <xdr:colOff>165100</xdr:colOff>
      <xdr:row>82</xdr:row>
      <xdr:rowOff>128270</xdr:rowOff>
    </xdr:to>
    <xdr:sp macro="" textlink="">
      <xdr:nvSpPr>
        <xdr:cNvPr id="670" name="楕円 669"/>
        <xdr:cNvSpPr/>
      </xdr:nvSpPr>
      <xdr:spPr>
        <a:xfrm>
          <a:off x="14541500" y="1408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77470</xdr:rowOff>
    </xdr:from>
    <xdr:to>
      <xdr:col>81</xdr:col>
      <xdr:colOff>50800</xdr:colOff>
      <xdr:row>82</xdr:row>
      <xdr:rowOff>101600</xdr:rowOff>
    </xdr:to>
    <xdr:cxnSp macro="">
      <xdr:nvCxnSpPr>
        <xdr:cNvPr id="671" name="直線コネクタ 670"/>
        <xdr:cNvCxnSpPr/>
      </xdr:nvCxnSpPr>
      <xdr:spPr>
        <a:xfrm>
          <a:off x="14592300" y="141363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86361</xdr:rowOff>
    </xdr:from>
    <xdr:to>
      <xdr:col>72</xdr:col>
      <xdr:colOff>38100</xdr:colOff>
      <xdr:row>83</xdr:row>
      <xdr:rowOff>16511</xdr:rowOff>
    </xdr:to>
    <xdr:sp macro="" textlink="">
      <xdr:nvSpPr>
        <xdr:cNvPr id="672" name="楕円 671"/>
        <xdr:cNvSpPr/>
      </xdr:nvSpPr>
      <xdr:spPr>
        <a:xfrm>
          <a:off x="13652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77470</xdr:rowOff>
    </xdr:from>
    <xdr:to>
      <xdr:col>76</xdr:col>
      <xdr:colOff>114300</xdr:colOff>
      <xdr:row>82</xdr:row>
      <xdr:rowOff>137161</xdr:rowOff>
    </xdr:to>
    <xdr:cxnSp macro="">
      <xdr:nvCxnSpPr>
        <xdr:cNvPr id="673" name="直線コネクタ 672"/>
        <xdr:cNvCxnSpPr/>
      </xdr:nvCxnSpPr>
      <xdr:spPr>
        <a:xfrm flipV="1">
          <a:off x="13703300" y="14136370"/>
          <a:ext cx="889000" cy="5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95250</xdr:rowOff>
    </xdr:from>
    <xdr:to>
      <xdr:col>67</xdr:col>
      <xdr:colOff>101600</xdr:colOff>
      <xdr:row>83</xdr:row>
      <xdr:rowOff>25400</xdr:rowOff>
    </xdr:to>
    <xdr:sp macro="" textlink="">
      <xdr:nvSpPr>
        <xdr:cNvPr id="674" name="楕円 673"/>
        <xdr:cNvSpPr/>
      </xdr:nvSpPr>
      <xdr:spPr>
        <a:xfrm>
          <a:off x="12763500" y="1415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137161</xdr:rowOff>
    </xdr:from>
    <xdr:to>
      <xdr:col>71</xdr:col>
      <xdr:colOff>177800</xdr:colOff>
      <xdr:row>82</xdr:row>
      <xdr:rowOff>146050</xdr:rowOff>
    </xdr:to>
    <xdr:cxnSp macro="">
      <xdr:nvCxnSpPr>
        <xdr:cNvPr id="675" name="直線コネクタ 674"/>
        <xdr:cNvCxnSpPr/>
      </xdr:nvCxnSpPr>
      <xdr:spPr>
        <a:xfrm flipV="1">
          <a:off x="12814300" y="14196061"/>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115588</xdr:rowOff>
    </xdr:from>
    <xdr:ext cx="405111" cy="259045"/>
    <xdr:sp macro="" textlink="">
      <xdr:nvSpPr>
        <xdr:cNvPr id="676" name="n_1aveValue【消防施設】&#10;有形固定資産減価償却率"/>
        <xdr:cNvSpPr txBox="1"/>
      </xdr:nvSpPr>
      <xdr:spPr>
        <a:xfrm>
          <a:off x="15266044" y="1383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128288</xdr:rowOff>
    </xdr:from>
    <xdr:ext cx="405111" cy="259045"/>
    <xdr:sp macro="" textlink="">
      <xdr:nvSpPr>
        <xdr:cNvPr id="677" name="n_2aveValue【消防施設】&#10;有形固定資産減価償却率"/>
        <xdr:cNvSpPr txBox="1"/>
      </xdr:nvSpPr>
      <xdr:spPr>
        <a:xfrm>
          <a:off x="14389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142257</xdr:rowOff>
    </xdr:from>
    <xdr:ext cx="405111" cy="259045"/>
    <xdr:sp macro="" textlink="">
      <xdr:nvSpPr>
        <xdr:cNvPr id="678" name="n_3aveValue【消防施設】&#10;有形固定資産減価償却率"/>
        <xdr:cNvSpPr txBox="1"/>
      </xdr:nvSpPr>
      <xdr:spPr>
        <a:xfrm>
          <a:off x="13500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5097</xdr:rowOff>
    </xdr:from>
    <xdr:ext cx="405111" cy="259045"/>
    <xdr:sp macro="" textlink="">
      <xdr:nvSpPr>
        <xdr:cNvPr id="679" name="n_4aveValue【消防施設】&#10;有形固定資産減価償却率"/>
        <xdr:cNvSpPr txBox="1"/>
      </xdr:nvSpPr>
      <xdr:spPr>
        <a:xfrm>
          <a:off x="12611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143527</xdr:rowOff>
    </xdr:from>
    <xdr:ext cx="405111" cy="259045"/>
    <xdr:sp macro="" textlink="">
      <xdr:nvSpPr>
        <xdr:cNvPr id="680" name="n_1mainValue【消防施設】&#10;有形固定資産減価償却率"/>
        <xdr:cNvSpPr txBox="1"/>
      </xdr:nvSpPr>
      <xdr:spPr>
        <a:xfrm>
          <a:off x="15266044" y="14202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119397</xdr:rowOff>
    </xdr:from>
    <xdr:ext cx="405111" cy="259045"/>
    <xdr:sp macro="" textlink="">
      <xdr:nvSpPr>
        <xdr:cNvPr id="681" name="n_2mainValue【消防施設】&#10;有形固定資産減価償却率"/>
        <xdr:cNvSpPr txBox="1"/>
      </xdr:nvSpPr>
      <xdr:spPr>
        <a:xfrm>
          <a:off x="14389744" y="14178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7638</xdr:rowOff>
    </xdr:from>
    <xdr:ext cx="405111" cy="259045"/>
    <xdr:sp macro="" textlink="">
      <xdr:nvSpPr>
        <xdr:cNvPr id="682" name="n_3mainValue【消防施設】&#10;有形固定資産減価償却率"/>
        <xdr:cNvSpPr txBox="1"/>
      </xdr:nvSpPr>
      <xdr:spPr>
        <a:xfrm>
          <a:off x="13500744"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16527</xdr:rowOff>
    </xdr:from>
    <xdr:ext cx="405111" cy="259045"/>
    <xdr:sp macro="" textlink="">
      <xdr:nvSpPr>
        <xdr:cNvPr id="683" name="n_4mainValue【消防施設】&#10;有形固定資産減価償却率"/>
        <xdr:cNvSpPr txBox="1"/>
      </xdr:nvSpPr>
      <xdr:spPr>
        <a:xfrm>
          <a:off x="12611744" y="14246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697" name="テキスト ボックス 696"/>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699" name="テキスト ボックス 698"/>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01" name="テキスト ボックス 700"/>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03" name="テキスト ボックス 702"/>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05" name="テキスト ボックス 704"/>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707" name="直線コネクタ 706"/>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708" name="【消防施設】&#10;一人当たり面積最小値テキスト"/>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09" name="直線コネクタ 708"/>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710" name="【消防施設】&#10;一人当たり面積最大値テキスト"/>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711" name="直線コネクタ 710"/>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712" name="【消防施設】&#10;一人当たり面積平均値テキスト"/>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713" name="フローチャート: 判断 712"/>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714" name="フローチャート: 判断 713"/>
        <xdr:cNvSpPr/>
      </xdr:nvSpPr>
      <xdr:spPr>
        <a:xfrm>
          <a:off x="21272500" y="14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715" name="フローチャート: 判断 714"/>
        <xdr:cNvSpPr/>
      </xdr:nvSpPr>
      <xdr:spPr>
        <a:xfrm>
          <a:off x="20383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716" name="フローチャート: 判断 715"/>
        <xdr:cNvSpPr/>
      </xdr:nvSpPr>
      <xdr:spPr>
        <a:xfrm>
          <a:off x="19494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717" name="フローチャート: 判断 716"/>
        <xdr:cNvSpPr/>
      </xdr:nvSpPr>
      <xdr:spPr>
        <a:xfrm>
          <a:off x="18605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62951</xdr:rowOff>
    </xdr:from>
    <xdr:to>
      <xdr:col>116</xdr:col>
      <xdr:colOff>114300</xdr:colOff>
      <xdr:row>86</xdr:row>
      <xdr:rowOff>164551</xdr:rowOff>
    </xdr:to>
    <xdr:sp macro="" textlink="">
      <xdr:nvSpPr>
        <xdr:cNvPr id="723" name="楕円 722"/>
        <xdr:cNvSpPr/>
      </xdr:nvSpPr>
      <xdr:spPr>
        <a:xfrm>
          <a:off x="22110700" y="1480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34147</xdr:rowOff>
    </xdr:from>
    <xdr:ext cx="469744" cy="259045"/>
    <xdr:sp macro="" textlink="">
      <xdr:nvSpPr>
        <xdr:cNvPr id="724" name="【消防施設】&#10;一人当たり面積該当値テキスト"/>
        <xdr:cNvSpPr txBox="1"/>
      </xdr:nvSpPr>
      <xdr:spPr>
        <a:xfrm>
          <a:off x="22199600" y="1477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62956</xdr:rowOff>
    </xdr:from>
    <xdr:to>
      <xdr:col>112</xdr:col>
      <xdr:colOff>38100</xdr:colOff>
      <xdr:row>86</xdr:row>
      <xdr:rowOff>164556</xdr:rowOff>
    </xdr:to>
    <xdr:sp macro="" textlink="">
      <xdr:nvSpPr>
        <xdr:cNvPr id="725" name="楕円 724"/>
        <xdr:cNvSpPr/>
      </xdr:nvSpPr>
      <xdr:spPr>
        <a:xfrm>
          <a:off x="21272500" y="1480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113751</xdr:rowOff>
    </xdr:from>
    <xdr:to>
      <xdr:col>116</xdr:col>
      <xdr:colOff>63500</xdr:colOff>
      <xdr:row>86</xdr:row>
      <xdr:rowOff>113756</xdr:rowOff>
    </xdr:to>
    <xdr:cxnSp macro="">
      <xdr:nvCxnSpPr>
        <xdr:cNvPr id="726" name="直線コネクタ 725"/>
        <xdr:cNvCxnSpPr/>
      </xdr:nvCxnSpPr>
      <xdr:spPr>
        <a:xfrm flipV="1">
          <a:off x="21323300" y="14858451"/>
          <a:ext cx="8382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62959</xdr:rowOff>
    </xdr:from>
    <xdr:to>
      <xdr:col>107</xdr:col>
      <xdr:colOff>101600</xdr:colOff>
      <xdr:row>86</xdr:row>
      <xdr:rowOff>164559</xdr:rowOff>
    </xdr:to>
    <xdr:sp macro="" textlink="">
      <xdr:nvSpPr>
        <xdr:cNvPr id="727" name="楕円 726"/>
        <xdr:cNvSpPr/>
      </xdr:nvSpPr>
      <xdr:spPr>
        <a:xfrm>
          <a:off x="20383500" y="1480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113756</xdr:rowOff>
    </xdr:from>
    <xdr:to>
      <xdr:col>111</xdr:col>
      <xdr:colOff>177800</xdr:colOff>
      <xdr:row>86</xdr:row>
      <xdr:rowOff>113759</xdr:rowOff>
    </xdr:to>
    <xdr:cxnSp macro="">
      <xdr:nvCxnSpPr>
        <xdr:cNvPr id="728" name="直線コネクタ 727"/>
        <xdr:cNvCxnSpPr/>
      </xdr:nvCxnSpPr>
      <xdr:spPr>
        <a:xfrm flipV="1">
          <a:off x="20434300" y="14858456"/>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729" name="楕円 728"/>
        <xdr:cNvSpPr/>
      </xdr:nvSpPr>
      <xdr:spPr>
        <a:xfrm>
          <a:off x="19494500" y="1480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113759</xdr:rowOff>
    </xdr:from>
    <xdr:to>
      <xdr:col>107</xdr:col>
      <xdr:colOff>50800</xdr:colOff>
      <xdr:row>86</xdr:row>
      <xdr:rowOff>113774</xdr:rowOff>
    </xdr:to>
    <xdr:cxnSp macro="">
      <xdr:nvCxnSpPr>
        <xdr:cNvPr id="730" name="直線コネクタ 729"/>
        <xdr:cNvCxnSpPr/>
      </xdr:nvCxnSpPr>
      <xdr:spPr>
        <a:xfrm flipV="1">
          <a:off x="19545300" y="14858459"/>
          <a:ext cx="8890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62982</xdr:rowOff>
    </xdr:from>
    <xdr:to>
      <xdr:col>98</xdr:col>
      <xdr:colOff>38100</xdr:colOff>
      <xdr:row>86</xdr:row>
      <xdr:rowOff>164582</xdr:rowOff>
    </xdr:to>
    <xdr:sp macro="" textlink="">
      <xdr:nvSpPr>
        <xdr:cNvPr id="731" name="楕円 730"/>
        <xdr:cNvSpPr/>
      </xdr:nvSpPr>
      <xdr:spPr>
        <a:xfrm>
          <a:off x="18605500" y="1480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113774</xdr:rowOff>
    </xdr:from>
    <xdr:to>
      <xdr:col>102</xdr:col>
      <xdr:colOff>114300</xdr:colOff>
      <xdr:row>86</xdr:row>
      <xdr:rowOff>113782</xdr:rowOff>
    </xdr:to>
    <xdr:cxnSp macro="">
      <xdr:nvCxnSpPr>
        <xdr:cNvPr id="732" name="直線コネクタ 731"/>
        <xdr:cNvCxnSpPr/>
      </xdr:nvCxnSpPr>
      <xdr:spPr>
        <a:xfrm flipV="1">
          <a:off x="18656300" y="14858474"/>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733" name="n_1aveValue【消防施設】&#10;一人当たり面積"/>
        <xdr:cNvSpPr txBox="1"/>
      </xdr:nvSpPr>
      <xdr:spPr>
        <a:xfrm>
          <a:off x="21075727"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155689</xdr:rowOff>
    </xdr:from>
    <xdr:ext cx="469744" cy="259045"/>
    <xdr:sp macro="" textlink="">
      <xdr:nvSpPr>
        <xdr:cNvPr id="734" name="n_2aveValue【消防施設】&#10;一人当たり面積"/>
        <xdr:cNvSpPr txBox="1"/>
      </xdr:nvSpPr>
      <xdr:spPr>
        <a:xfrm>
          <a:off x="2019942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155701</xdr:rowOff>
    </xdr:from>
    <xdr:ext cx="469744" cy="259045"/>
    <xdr:sp macro="" textlink="">
      <xdr:nvSpPr>
        <xdr:cNvPr id="735" name="n_3aveValue【消防施設】&#10;一人当たり面積"/>
        <xdr:cNvSpPr txBox="1"/>
      </xdr:nvSpPr>
      <xdr:spPr>
        <a:xfrm>
          <a:off x="19310427" y="1490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155712</xdr:rowOff>
    </xdr:from>
    <xdr:ext cx="469744" cy="259045"/>
    <xdr:sp macro="" textlink="">
      <xdr:nvSpPr>
        <xdr:cNvPr id="736" name="n_4aveValue【消防施設】&#10;一人当たり面積"/>
        <xdr:cNvSpPr txBox="1"/>
      </xdr:nvSpPr>
      <xdr:spPr>
        <a:xfrm>
          <a:off x="18421427" y="149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155683</xdr:rowOff>
    </xdr:from>
    <xdr:ext cx="469744" cy="259045"/>
    <xdr:sp macro="" textlink="">
      <xdr:nvSpPr>
        <xdr:cNvPr id="737" name="n_1mainValue【消防施設】&#10;一人当たり面積"/>
        <xdr:cNvSpPr txBox="1"/>
      </xdr:nvSpPr>
      <xdr:spPr>
        <a:xfrm>
          <a:off x="21075727" y="1490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9636</xdr:rowOff>
    </xdr:from>
    <xdr:ext cx="469744" cy="259045"/>
    <xdr:sp macro="" textlink="">
      <xdr:nvSpPr>
        <xdr:cNvPr id="738" name="n_2mainValue【消防施設】&#10;一人当たり面積"/>
        <xdr:cNvSpPr txBox="1"/>
      </xdr:nvSpPr>
      <xdr:spPr>
        <a:xfrm>
          <a:off x="20199427" y="1458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9651</xdr:rowOff>
    </xdr:from>
    <xdr:ext cx="469744" cy="259045"/>
    <xdr:sp macro="" textlink="">
      <xdr:nvSpPr>
        <xdr:cNvPr id="739" name="n_3mainValue【消防施設】&#10;一人当たり面積"/>
        <xdr:cNvSpPr txBox="1"/>
      </xdr:nvSpPr>
      <xdr:spPr>
        <a:xfrm>
          <a:off x="19310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9659</xdr:rowOff>
    </xdr:from>
    <xdr:ext cx="469744" cy="259045"/>
    <xdr:sp macro="" textlink="">
      <xdr:nvSpPr>
        <xdr:cNvPr id="740" name="n_4mainValue【消防施設】&#10;一人当たり面積"/>
        <xdr:cNvSpPr txBox="1"/>
      </xdr:nvSpPr>
      <xdr:spPr>
        <a:xfrm>
          <a:off x="18421427" y="1458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2" name="直線コネクタ 7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3" name="テキスト ボックス 7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4" name="直線コネクタ 7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5" name="テキスト ボックス 7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6" name="直線コネクタ 7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7" name="テキスト ボックス 7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8" name="直線コネクタ 7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9" name="テキスト ボックス 7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0" name="直線コネクタ 7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1" name="テキスト ボックス 7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2" name="直線コネクタ 7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3" name="テキスト ボックス 7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766" name="直線コネクタ 765"/>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7"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8" name="直線コネクタ 76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769" name="【庁舎】&#10;有形固定資産減価償却率最大値テキスト"/>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770" name="直線コネクタ 769"/>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163847</xdr:rowOff>
    </xdr:from>
    <xdr:ext cx="405111" cy="259045"/>
    <xdr:sp macro="" textlink="">
      <xdr:nvSpPr>
        <xdr:cNvPr id="771" name="【庁舎】&#10;有形固定資産減価償却率平均値テキスト"/>
        <xdr:cNvSpPr txBox="1"/>
      </xdr:nvSpPr>
      <xdr:spPr>
        <a:xfrm>
          <a:off x="16357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772" name="フローチャート: 判断 771"/>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773" name="フローチャート: 判断 772"/>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774" name="フローチャート: 判断 773"/>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775" name="フローチャート: 判断 774"/>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776" name="フローチャート: 判断 775"/>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56424</xdr:rowOff>
    </xdr:from>
    <xdr:to>
      <xdr:col>85</xdr:col>
      <xdr:colOff>177800</xdr:colOff>
      <xdr:row>103</xdr:row>
      <xdr:rowOff>158024</xdr:rowOff>
    </xdr:to>
    <xdr:sp macro="" textlink="">
      <xdr:nvSpPr>
        <xdr:cNvPr id="782" name="楕円 781"/>
        <xdr:cNvSpPr/>
      </xdr:nvSpPr>
      <xdr:spPr>
        <a:xfrm>
          <a:off x="16268700" y="177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79301</xdr:rowOff>
    </xdr:from>
    <xdr:ext cx="405111" cy="259045"/>
    <xdr:sp macro="" textlink="">
      <xdr:nvSpPr>
        <xdr:cNvPr id="783" name="【庁舎】&#10;有形固定資産減価償却率該当値テキスト"/>
        <xdr:cNvSpPr txBox="1"/>
      </xdr:nvSpPr>
      <xdr:spPr>
        <a:xfrm>
          <a:off x="16357600" y="1756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105411</xdr:rowOff>
    </xdr:from>
    <xdr:to>
      <xdr:col>81</xdr:col>
      <xdr:colOff>101600</xdr:colOff>
      <xdr:row>104</xdr:row>
      <xdr:rowOff>35561</xdr:rowOff>
    </xdr:to>
    <xdr:sp macro="" textlink="">
      <xdr:nvSpPr>
        <xdr:cNvPr id="784" name="楕円 783"/>
        <xdr:cNvSpPr/>
      </xdr:nvSpPr>
      <xdr:spPr>
        <a:xfrm>
          <a:off x="15430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107224</xdr:rowOff>
    </xdr:from>
    <xdr:to>
      <xdr:col>85</xdr:col>
      <xdr:colOff>127000</xdr:colOff>
      <xdr:row>103</xdr:row>
      <xdr:rowOff>156211</xdr:rowOff>
    </xdr:to>
    <xdr:cxnSp macro="">
      <xdr:nvCxnSpPr>
        <xdr:cNvPr id="785" name="直線コネクタ 784"/>
        <xdr:cNvCxnSpPr/>
      </xdr:nvCxnSpPr>
      <xdr:spPr>
        <a:xfrm flipV="1">
          <a:off x="15481300" y="17766574"/>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76019</xdr:rowOff>
    </xdr:from>
    <xdr:to>
      <xdr:col>76</xdr:col>
      <xdr:colOff>165100</xdr:colOff>
      <xdr:row>104</xdr:row>
      <xdr:rowOff>6169</xdr:rowOff>
    </xdr:to>
    <xdr:sp macro="" textlink="">
      <xdr:nvSpPr>
        <xdr:cNvPr id="786" name="楕円 785"/>
        <xdr:cNvSpPr/>
      </xdr:nvSpPr>
      <xdr:spPr>
        <a:xfrm>
          <a:off x="1454150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126819</xdr:rowOff>
    </xdr:from>
    <xdr:to>
      <xdr:col>81</xdr:col>
      <xdr:colOff>50800</xdr:colOff>
      <xdr:row>103</xdr:row>
      <xdr:rowOff>156211</xdr:rowOff>
    </xdr:to>
    <xdr:cxnSp macro="">
      <xdr:nvCxnSpPr>
        <xdr:cNvPr id="787" name="直線コネクタ 786"/>
        <xdr:cNvCxnSpPr/>
      </xdr:nvCxnSpPr>
      <xdr:spPr>
        <a:xfrm>
          <a:off x="14592300" y="1778616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79284</xdr:rowOff>
    </xdr:from>
    <xdr:to>
      <xdr:col>72</xdr:col>
      <xdr:colOff>38100</xdr:colOff>
      <xdr:row>104</xdr:row>
      <xdr:rowOff>9434</xdr:rowOff>
    </xdr:to>
    <xdr:sp macro="" textlink="">
      <xdr:nvSpPr>
        <xdr:cNvPr id="788" name="楕円 787"/>
        <xdr:cNvSpPr/>
      </xdr:nvSpPr>
      <xdr:spPr>
        <a:xfrm>
          <a:off x="136525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126819</xdr:rowOff>
    </xdr:from>
    <xdr:to>
      <xdr:col>76</xdr:col>
      <xdr:colOff>114300</xdr:colOff>
      <xdr:row>103</xdr:row>
      <xdr:rowOff>130084</xdr:rowOff>
    </xdr:to>
    <xdr:cxnSp macro="">
      <xdr:nvCxnSpPr>
        <xdr:cNvPr id="789" name="直線コネクタ 788"/>
        <xdr:cNvCxnSpPr/>
      </xdr:nvCxnSpPr>
      <xdr:spPr>
        <a:xfrm flipV="1">
          <a:off x="13703300" y="177861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103777</xdr:rowOff>
    </xdr:from>
    <xdr:to>
      <xdr:col>67</xdr:col>
      <xdr:colOff>101600</xdr:colOff>
      <xdr:row>105</xdr:row>
      <xdr:rowOff>33927</xdr:rowOff>
    </xdr:to>
    <xdr:sp macro="" textlink="">
      <xdr:nvSpPr>
        <xdr:cNvPr id="790" name="楕円 789"/>
        <xdr:cNvSpPr/>
      </xdr:nvSpPr>
      <xdr:spPr>
        <a:xfrm>
          <a:off x="127635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130084</xdr:rowOff>
    </xdr:from>
    <xdr:to>
      <xdr:col>71</xdr:col>
      <xdr:colOff>177800</xdr:colOff>
      <xdr:row>104</xdr:row>
      <xdr:rowOff>154577</xdr:rowOff>
    </xdr:to>
    <xdr:cxnSp macro="">
      <xdr:nvCxnSpPr>
        <xdr:cNvPr id="791" name="直線コネクタ 790"/>
        <xdr:cNvCxnSpPr/>
      </xdr:nvCxnSpPr>
      <xdr:spPr>
        <a:xfrm flipV="1">
          <a:off x="12814300" y="17789434"/>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132822</xdr:rowOff>
    </xdr:from>
    <xdr:ext cx="405111" cy="259045"/>
    <xdr:sp macro="" textlink="">
      <xdr:nvSpPr>
        <xdr:cNvPr id="792" name="n_1aveValue【庁舎】&#10;有形固定資産減価償却率"/>
        <xdr:cNvSpPr txBox="1"/>
      </xdr:nvSpPr>
      <xdr:spPr>
        <a:xfrm>
          <a:off x="15266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140988</xdr:rowOff>
    </xdr:from>
    <xdr:ext cx="405111" cy="259045"/>
    <xdr:sp macro="" textlink="">
      <xdr:nvSpPr>
        <xdr:cNvPr id="793" name="n_2aveValue【庁舎】&#10;有形固定資産減価償却率"/>
        <xdr:cNvSpPr txBox="1"/>
      </xdr:nvSpPr>
      <xdr:spPr>
        <a:xfrm>
          <a:off x="14389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11991</xdr:rowOff>
    </xdr:from>
    <xdr:ext cx="405111" cy="259045"/>
    <xdr:sp macro="" textlink="">
      <xdr:nvSpPr>
        <xdr:cNvPr id="794" name="n_3aveValue【庁舎】&#10;有形固定資産減価償却率"/>
        <xdr:cNvSpPr txBox="1"/>
      </xdr:nvSpPr>
      <xdr:spPr>
        <a:xfrm>
          <a:off x="13500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29953</xdr:rowOff>
    </xdr:from>
    <xdr:ext cx="405111" cy="259045"/>
    <xdr:sp macro="" textlink="">
      <xdr:nvSpPr>
        <xdr:cNvPr id="795" name="n_4aveValue【庁舎】&#10;有形固定資産減価償却率"/>
        <xdr:cNvSpPr txBox="1"/>
      </xdr:nvSpPr>
      <xdr:spPr>
        <a:xfrm>
          <a:off x="12611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52088</xdr:rowOff>
    </xdr:from>
    <xdr:ext cx="405111" cy="259045"/>
    <xdr:sp macro="" textlink="">
      <xdr:nvSpPr>
        <xdr:cNvPr id="796" name="n_1mainValue【庁舎】&#10;有形固定資産減価償却率"/>
        <xdr:cNvSpPr txBox="1"/>
      </xdr:nvSpPr>
      <xdr:spPr>
        <a:xfrm>
          <a:off x="152660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22696</xdr:rowOff>
    </xdr:from>
    <xdr:ext cx="405111" cy="259045"/>
    <xdr:sp macro="" textlink="">
      <xdr:nvSpPr>
        <xdr:cNvPr id="797" name="n_2mainValue【庁舎】&#10;有形固定資産減価償却率"/>
        <xdr:cNvSpPr txBox="1"/>
      </xdr:nvSpPr>
      <xdr:spPr>
        <a:xfrm>
          <a:off x="14389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25961</xdr:rowOff>
    </xdr:from>
    <xdr:ext cx="405111" cy="259045"/>
    <xdr:sp macro="" textlink="">
      <xdr:nvSpPr>
        <xdr:cNvPr id="798" name="n_3mainValue【庁舎】&#10;有形固定資産減価償却率"/>
        <xdr:cNvSpPr txBox="1"/>
      </xdr:nvSpPr>
      <xdr:spPr>
        <a:xfrm>
          <a:off x="13500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50454</xdr:rowOff>
    </xdr:from>
    <xdr:ext cx="405111" cy="259045"/>
    <xdr:sp macro="" textlink="">
      <xdr:nvSpPr>
        <xdr:cNvPr id="799" name="n_4mainValue【庁舎】&#10;有形固定資産減価償却率"/>
        <xdr:cNvSpPr txBox="1"/>
      </xdr:nvSpPr>
      <xdr:spPr>
        <a:xfrm>
          <a:off x="126117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0" name="直線コネクタ 8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1" name="テキスト ボックス 8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2" name="直線コネクタ 8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3" name="テキスト ボックス 8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4" name="直線コネクタ 8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5" name="テキスト ボックス 8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6" name="直線コネクタ 8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7" name="テキスト ボックス 8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8" name="直線コネクタ 8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9" name="テキスト ボックス 8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0" name="直線コネクタ 8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1" name="テキスト ボックス 8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825" name="直線コネクタ 824"/>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826" name="【庁舎】&#10;一人当たり面積最小値テキスト"/>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827" name="直線コネクタ 826"/>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828" name="【庁舎】&#10;一人当たり面積最大値テキスト"/>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829" name="直線コネクタ 828"/>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29953</xdr:rowOff>
    </xdr:from>
    <xdr:ext cx="469744" cy="259045"/>
    <xdr:sp macro="" textlink="">
      <xdr:nvSpPr>
        <xdr:cNvPr id="830" name="【庁舎】&#10;一人当たり面積平均値テキスト"/>
        <xdr:cNvSpPr txBox="1"/>
      </xdr:nvSpPr>
      <xdr:spPr>
        <a:xfrm>
          <a:off x="22199600" y="18032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831" name="フローチャート: 判断 830"/>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832" name="フローチャート: 判断 831"/>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833" name="フローチャート: 判断 832"/>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834" name="フローチャート: 判断 833"/>
        <xdr:cNvSpPr/>
      </xdr:nvSpPr>
      <xdr:spPr>
        <a:xfrm>
          <a:off x="19494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835" name="フローチャート: 判断 834"/>
        <xdr:cNvSpPr/>
      </xdr:nvSpPr>
      <xdr:spPr>
        <a:xfrm>
          <a:off x="18605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28666</xdr:rowOff>
    </xdr:from>
    <xdr:to>
      <xdr:col>116</xdr:col>
      <xdr:colOff>114300</xdr:colOff>
      <xdr:row>105</xdr:row>
      <xdr:rowOff>130266</xdr:rowOff>
    </xdr:to>
    <xdr:sp macro="" textlink="">
      <xdr:nvSpPr>
        <xdr:cNvPr id="841" name="楕円 840"/>
        <xdr:cNvSpPr/>
      </xdr:nvSpPr>
      <xdr:spPr>
        <a:xfrm>
          <a:off x="221107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51543</xdr:rowOff>
    </xdr:from>
    <xdr:ext cx="469744" cy="259045"/>
    <xdr:sp macro="" textlink="">
      <xdr:nvSpPr>
        <xdr:cNvPr id="842" name="【庁舎】&#10;一人当たり面積該当値テキスト"/>
        <xdr:cNvSpPr txBox="1"/>
      </xdr:nvSpPr>
      <xdr:spPr>
        <a:xfrm>
          <a:off x="22199600" y="1788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40095</xdr:rowOff>
    </xdr:from>
    <xdr:to>
      <xdr:col>112</xdr:col>
      <xdr:colOff>38100</xdr:colOff>
      <xdr:row>105</xdr:row>
      <xdr:rowOff>141695</xdr:rowOff>
    </xdr:to>
    <xdr:sp macro="" textlink="">
      <xdr:nvSpPr>
        <xdr:cNvPr id="843" name="楕円 842"/>
        <xdr:cNvSpPr/>
      </xdr:nvSpPr>
      <xdr:spPr>
        <a:xfrm>
          <a:off x="21272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79466</xdr:rowOff>
    </xdr:from>
    <xdr:to>
      <xdr:col>116</xdr:col>
      <xdr:colOff>63500</xdr:colOff>
      <xdr:row>105</xdr:row>
      <xdr:rowOff>90895</xdr:rowOff>
    </xdr:to>
    <xdr:cxnSp macro="">
      <xdr:nvCxnSpPr>
        <xdr:cNvPr id="844" name="直線コネクタ 843"/>
        <xdr:cNvCxnSpPr/>
      </xdr:nvCxnSpPr>
      <xdr:spPr>
        <a:xfrm flipV="1">
          <a:off x="21323300" y="18081716"/>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44994</xdr:rowOff>
    </xdr:from>
    <xdr:to>
      <xdr:col>107</xdr:col>
      <xdr:colOff>101600</xdr:colOff>
      <xdr:row>105</xdr:row>
      <xdr:rowOff>146594</xdr:rowOff>
    </xdr:to>
    <xdr:sp macro="" textlink="">
      <xdr:nvSpPr>
        <xdr:cNvPr id="845" name="楕円 844"/>
        <xdr:cNvSpPr/>
      </xdr:nvSpPr>
      <xdr:spPr>
        <a:xfrm>
          <a:off x="203835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90895</xdr:rowOff>
    </xdr:from>
    <xdr:to>
      <xdr:col>111</xdr:col>
      <xdr:colOff>177800</xdr:colOff>
      <xdr:row>105</xdr:row>
      <xdr:rowOff>95794</xdr:rowOff>
    </xdr:to>
    <xdr:cxnSp macro="">
      <xdr:nvCxnSpPr>
        <xdr:cNvPr id="846" name="直線コネクタ 845"/>
        <xdr:cNvCxnSpPr/>
      </xdr:nvCxnSpPr>
      <xdr:spPr>
        <a:xfrm flipV="1">
          <a:off x="20434300" y="18093145"/>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30299</xdr:rowOff>
    </xdr:from>
    <xdr:to>
      <xdr:col>102</xdr:col>
      <xdr:colOff>165100</xdr:colOff>
      <xdr:row>105</xdr:row>
      <xdr:rowOff>131899</xdr:rowOff>
    </xdr:to>
    <xdr:sp macro="" textlink="">
      <xdr:nvSpPr>
        <xdr:cNvPr id="847" name="楕円 846"/>
        <xdr:cNvSpPr/>
      </xdr:nvSpPr>
      <xdr:spPr>
        <a:xfrm>
          <a:off x="194945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81099</xdr:rowOff>
    </xdr:from>
    <xdr:to>
      <xdr:col>107</xdr:col>
      <xdr:colOff>50800</xdr:colOff>
      <xdr:row>105</xdr:row>
      <xdr:rowOff>95794</xdr:rowOff>
    </xdr:to>
    <xdr:cxnSp macro="">
      <xdr:nvCxnSpPr>
        <xdr:cNvPr id="848" name="直線コネクタ 847"/>
        <xdr:cNvCxnSpPr/>
      </xdr:nvCxnSpPr>
      <xdr:spPr>
        <a:xfrm>
          <a:off x="19545300" y="1808334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103777</xdr:rowOff>
    </xdr:from>
    <xdr:to>
      <xdr:col>98</xdr:col>
      <xdr:colOff>38100</xdr:colOff>
      <xdr:row>106</xdr:row>
      <xdr:rowOff>33927</xdr:rowOff>
    </xdr:to>
    <xdr:sp macro="" textlink="">
      <xdr:nvSpPr>
        <xdr:cNvPr id="849" name="楕円 848"/>
        <xdr:cNvSpPr/>
      </xdr:nvSpPr>
      <xdr:spPr>
        <a:xfrm>
          <a:off x="18605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81099</xdr:rowOff>
    </xdr:from>
    <xdr:to>
      <xdr:col>102</xdr:col>
      <xdr:colOff>114300</xdr:colOff>
      <xdr:row>105</xdr:row>
      <xdr:rowOff>154577</xdr:rowOff>
    </xdr:to>
    <xdr:cxnSp macro="">
      <xdr:nvCxnSpPr>
        <xdr:cNvPr id="850" name="直線コネクタ 849"/>
        <xdr:cNvCxnSpPr/>
      </xdr:nvCxnSpPr>
      <xdr:spPr>
        <a:xfrm flipV="1">
          <a:off x="18656300" y="18083349"/>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154050</xdr:rowOff>
    </xdr:from>
    <xdr:ext cx="469744" cy="259045"/>
    <xdr:sp macro="" textlink="">
      <xdr:nvSpPr>
        <xdr:cNvPr id="851" name="n_1aveValue【庁舎】&#10;一人当たり面積"/>
        <xdr:cNvSpPr txBox="1"/>
      </xdr:nvSpPr>
      <xdr:spPr>
        <a:xfrm>
          <a:off x="21075727" y="1815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145885</xdr:rowOff>
    </xdr:from>
    <xdr:ext cx="469744" cy="259045"/>
    <xdr:sp macro="" textlink="">
      <xdr:nvSpPr>
        <xdr:cNvPr id="852" name="n_2aveValue【庁舎】&#10;一人当たり面積"/>
        <xdr:cNvSpPr txBox="1"/>
      </xdr:nvSpPr>
      <xdr:spPr>
        <a:xfrm>
          <a:off x="20199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2195</xdr:rowOff>
    </xdr:from>
    <xdr:ext cx="469744" cy="259045"/>
    <xdr:sp macro="" textlink="">
      <xdr:nvSpPr>
        <xdr:cNvPr id="853" name="n_3aveValue【庁舎】&#10;一人当たり面積"/>
        <xdr:cNvSpPr txBox="1"/>
      </xdr:nvSpPr>
      <xdr:spPr>
        <a:xfrm>
          <a:off x="19310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37391</xdr:rowOff>
    </xdr:from>
    <xdr:ext cx="469744" cy="259045"/>
    <xdr:sp macro="" textlink="">
      <xdr:nvSpPr>
        <xdr:cNvPr id="854" name="n_4aveValue【庁舎】&#10;一人当たり面積"/>
        <xdr:cNvSpPr txBox="1"/>
      </xdr:nvSpPr>
      <xdr:spPr>
        <a:xfrm>
          <a:off x="18421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158222</xdr:rowOff>
    </xdr:from>
    <xdr:ext cx="469744" cy="259045"/>
    <xdr:sp macro="" textlink="">
      <xdr:nvSpPr>
        <xdr:cNvPr id="855" name="n_1mainValue【庁舎】&#10;一人当たり面積"/>
        <xdr:cNvSpPr txBox="1"/>
      </xdr:nvSpPr>
      <xdr:spPr>
        <a:xfrm>
          <a:off x="21075727" y="1781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163121</xdr:rowOff>
    </xdr:from>
    <xdr:ext cx="469744" cy="259045"/>
    <xdr:sp macro="" textlink="">
      <xdr:nvSpPr>
        <xdr:cNvPr id="856" name="n_2mainValue【庁舎】&#10;一人当たり面積"/>
        <xdr:cNvSpPr txBox="1"/>
      </xdr:nvSpPr>
      <xdr:spPr>
        <a:xfrm>
          <a:off x="20199427" y="1782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148426</xdr:rowOff>
    </xdr:from>
    <xdr:ext cx="469744" cy="259045"/>
    <xdr:sp macro="" textlink="">
      <xdr:nvSpPr>
        <xdr:cNvPr id="857" name="n_3mainValue【庁舎】&#10;一人当たり面積"/>
        <xdr:cNvSpPr txBox="1"/>
      </xdr:nvSpPr>
      <xdr:spPr>
        <a:xfrm>
          <a:off x="19310427" y="1780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25054</xdr:rowOff>
    </xdr:from>
    <xdr:ext cx="469744" cy="259045"/>
    <xdr:sp macro="" textlink="">
      <xdr:nvSpPr>
        <xdr:cNvPr id="858" name="n_4mainValue【庁舎】&#10;一人当たり面積"/>
        <xdr:cNvSpPr txBox="1"/>
      </xdr:nvSpPr>
      <xdr:spPr>
        <a:xfrm>
          <a:off x="18421427" y="1819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有形固定資産減価償却率は、類似団体と比較して非常に高い数値となっている。要因としては、合併前の旧</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町では</a:t>
          </a:r>
          <a:r>
            <a:rPr kumimoji="1" lang="en-US" altLang="ja-JP" sz="1300">
              <a:latin typeface="ＭＳ Ｐゴシック" panose="020B0600070205080204" pitchFamily="50" charset="-128"/>
              <a:ea typeface="ＭＳ Ｐゴシック" panose="020B0600070205080204" pitchFamily="50" charset="-128"/>
            </a:rPr>
            <a:t>1970</a:t>
          </a:r>
          <a:r>
            <a:rPr kumimoji="1" lang="ja-JP" altLang="en-US" sz="1300">
              <a:latin typeface="ＭＳ Ｐゴシック" panose="020B0600070205080204" pitchFamily="50" charset="-128"/>
              <a:ea typeface="ＭＳ Ｐゴシック" panose="020B0600070205080204" pitchFamily="50" charset="-128"/>
            </a:rPr>
            <a:t>年代に整備した施設が多いことが挙げられる。公共施設の修繕、更新等の財政需要の増大が懸念されるため、平成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年度に策定した、公共施設等総合管理計画に基づき、今後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年間の取組として公共施設等の集約化・複合化を進めるなどにより、施設保有量の適正化を図っていく。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兵庫県淡路市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42,721
42,335
184.24
34,039,463
33,024,450
898,268
17,464,896
37,531,157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101.2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市内に安定した基幹産業や企業が少なく、雇用が確保されにくい状況に加え、人口減少と高齢化が進み、自主財源である税収入が少な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の水準を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下回って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次淡路市新行財政改革推進方策」等に基づき、業務改善等による歳出の抑制を進めるとともに、市税などの収納対策のより一層の強化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未利用地の売却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企業誘致の積極的な推進に努め、身の丈に合った持続可能な行財政運営を図る。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67" name="直線コネクタ 66"/>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0" name="直線コネクタ 69"/>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2" name="テキスト ボックス 71"/>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170180</xdr:rowOff>
    </xdr:to>
    <xdr:cxnSp macro="">
      <xdr:nvCxnSpPr>
        <xdr:cNvPr id="73" name="直線コネクタ 72"/>
        <xdr:cNvCxnSpPr/>
      </xdr:nvCxnSpPr>
      <xdr:spPr>
        <a:xfrm flipV="1">
          <a:off x="2336800" y="73469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170180</xdr:rowOff>
    </xdr:from>
    <xdr:to>
      <xdr:col>11</xdr:col>
      <xdr:colOff>31750</xdr:colOff>
      <xdr:row>42</xdr:row>
      <xdr:rowOff>170180</xdr:rowOff>
    </xdr:to>
    <xdr:cxnSp macro="">
      <xdr:nvCxnSpPr>
        <xdr:cNvPr id="76" name="直線コネクタ 75"/>
        <xdr:cNvCxnSpPr/>
      </xdr:nvCxnSpPr>
      <xdr:spPr>
        <a:xfrm>
          <a:off x="1447800" y="737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110507</xdr:rowOff>
    </xdr:from>
    <xdr:ext cx="762000" cy="259045"/>
    <xdr:sp macro="" textlink="">
      <xdr:nvSpPr>
        <xdr:cNvPr id="78" name="テキスト ボックス 77"/>
        <xdr:cNvSpPr txBox="1"/>
      </xdr:nvSpPr>
      <xdr:spPr>
        <a:xfrm>
          <a:off x="1955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6" name="楕円 85"/>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7"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88" name="楕円 87"/>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89" name="テキスト ボックス 88"/>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0" name="楕円 89"/>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1" name="テキスト ボックス 90"/>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119380</xdr:rowOff>
    </xdr:from>
    <xdr:to>
      <xdr:col>11</xdr:col>
      <xdr:colOff>82550</xdr:colOff>
      <xdr:row>43</xdr:row>
      <xdr:rowOff>49530</xdr:rowOff>
    </xdr:to>
    <xdr:sp macro="" textlink="">
      <xdr:nvSpPr>
        <xdr:cNvPr id="92" name="楕円 91"/>
        <xdr:cNvSpPr/>
      </xdr:nvSpPr>
      <xdr:spPr>
        <a:xfrm>
          <a:off x="2286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34307</xdr:rowOff>
    </xdr:from>
    <xdr:ext cx="762000" cy="259045"/>
    <xdr:sp macro="" textlink="">
      <xdr:nvSpPr>
        <xdr:cNvPr id="93" name="テキスト ボックス 92"/>
        <xdr:cNvSpPr txBox="1"/>
      </xdr:nvSpPr>
      <xdr:spPr>
        <a:xfrm>
          <a:off x="1955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119380</xdr:rowOff>
    </xdr:from>
    <xdr:to>
      <xdr:col>7</xdr:col>
      <xdr:colOff>31750</xdr:colOff>
      <xdr:row>43</xdr:row>
      <xdr:rowOff>49530</xdr:rowOff>
    </xdr:to>
    <xdr:sp macro="" textlink="">
      <xdr:nvSpPr>
        <xdr:cNvPr id="94" name="楕円 93"/>
        <xdr:cNvSpPr/>
      </xdr:nvSpPr>
      <xdr:spPr>
        <a:xfrm>
          <a:off x="1397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34307</xdr:rowOff>
    </xdr:from>
    <xdr:ext cx="762000" cy="259045"/>
    <xdr:sp macro="" textlink="">
      <xdr:nvSpPr>
        <xdr:cNvPr id="95" name="テキスト ボックス 94"/>
        <xdr:cNvSpPr txBox="1"/>
      </xdr:nvSpPr>
      <xdr:spPr>
        <a:xfrm>
          <a:off x="1066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下降</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しており、こ</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生活保護費（医療扶助費）の増加</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が主な要因である。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他方、阪神・淡路大震災の復興に充てた地方債による公債費が影響し、歳出全体に占める公債費の割合が依然として高い比率であるが、繰上償還の実施により地方債残高の縮減が徐々に図られている。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計画的な地方債の発行（合併特例事業債の有効活用等）により、地方債残高の縮減等に努める。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37465</xdr:rowOff>
    </xdr:from>
    <xdr:to>
      <xdr:col>23</xdr:col>
      <xdr:colOff>133350</xdr:colOff>
      <xdr:row>61</xdr:row>
      <xdr:rowOff>14817</xdr:rowOff>
    </xdr:to>
    <xdr:cxnSp macro="">
      <xdr:nvCxnSpPr>
        <xdr:cNvPr id="130" name="直線コネクタ 129"/>
        <xdr:cNvCxnSpPr/>
      </xdr:nvCxnSpPr>
      <xdr:spPr>
        <a:xfrm flipV="1">
          <a:off x="4114800" y="10324465"/>
          <a:ext cx="8382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138235</xdr:rowOff>
    </xdr:from>
    <xdr:ext cx="762000" cy="259045"/>
    <xdr:sp macro="" textlink="">
      <xdr:nvSpPr>
        <xdr:cNvPr id="131" name="財政構造の弾力性平均値テキスト"/>
        <xdr:cNvSpPr txBox="1"/>
      </xdr:nvSpPr>
      <xdr:spPr>
        <a:xfrm>
          <a:off x="5041900" y="10253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125942</xdr:rowOff>
    </xdr:from>
    <xdr:to>
      <xdr:col>19</xdr:col>
      <xdr:colOff>133350</xdr:colOff>
      <xdr:row>61</xdr:row>
      <xdr:rowOff>14817</xdr:rowOff>
    </xdr:to>
    <xdr:cxnSp macro="">
      <xdr:nvCxnSpPr>
        <xdr:cNvPr id="133" name="直線コネクタ 132"/>
        <xdr:cNvCxnSpPr/>
      </xdr:nvCxnSpPr>
      <xdr:spPr>
        <a:xfrm>
          <a:off x="3225800" y="1041294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70502</xdr:rowOff>
    </xdr:from>
    <xdr:ext cx="736600" cy="259045"/>
    <xdr:sp macro="" textlink="">
      <xdr:nvSpPr>
        <xdr:cNvPr id="135" name="テキスト ボックス 134"/>
        <xdr:cNvSpPr txBox="1"/>
      </xdr:nvSpPr>
      <xdr:spPr>
        <a:xfrm>
          <a:off x="3733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29421</xdr:rowOff>
    </xdr:from>
    <xdr:to>
      <xdr:col>15</xdr:col>
      <xdr:colOff>82550</xdr:colOff>
      <xdr:row>60</xdr:row>
      <xdr:rowOff>125942</xdr:rowOff>
    </xdr:to>
    <xdr:cxnSp macro="">
      <xdr:nvCxnSpPr>
        <xdr:cNvPr id="136" name="直線コネクタ 135"/>
        <xdr:cNvCxnSpPr/>
      </xdr:nvCxnSpPr>
      <xdr:spPr>
        <a:xfrm>
          <a:off x="2336800" y="10316421"/>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118762</xdr:rowOff>
    </xdr:from>
    <xdr:ext cx="762000" cy="259045"/>
    <xdr:sp macro="" textlink="">
      <xdr:nvSpPr>
        <xdr:cNvPr id="138" name="テキスト ボックス 137"/>
        <xdr:cNvSpPr txBox="1"/>
      </xdr:nvSpPr>
      <xdr:spPr>
        <a:xfrm>
          <a:off x="2844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29421</xdr:rowOff>
    </xdr:from>
    <xdr:to>
      <xdr:col>11</xdr:col>
      <xdr:colOff>31750</xdr:colOff>
      <xdr:row>60</xdr:row>
      <xdr:rowOff>77681</xdr:rowOff>
    </xdr:to>
    <xdr:cxnSp macro="">
      <xdr:nvCxnSpPr>
        <xdr:cNvPr id="139" name="直線コネクタ 138"/>
        <xdr:cNvCxnSpPr/>
      </xdr:nvCxnSpPr>
      <xdr:spPr>
        <a:xfrm flipV="1">
          <a:off x="1447800" y="1031642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90610</xdr:rowOff>
    </xdr:from>
    <xdr:ext cx="762000" cy="259045"/>
    <xdr:sp macro="" textlink="">
      <xdr:nvSpPr>
        <xdr:cNvPr id="141" name="テキスト ボックス 140"/>
        <xdr:cNvSpPr txBox="1"/>
      </xdr:nvSpPr>
      <xdr:spPr>
        <a:xfrm>
          <a:off x="1955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58437</xdr:rowOff>
    </xdr:from>
    <xdr:ext cx="762000" cy="259045"/>
    <xdr:sp macro="" textlink="">
      <xdr:nvSpPr>
        <xdr:cNvPr id="143" name="テキスト ボックス 142"/>
        <xdr:cNvSpPr txBox="1"/>
      </xdr:nvSpPr>
      <xdr:spPr>
        <a:xfrm>
          <a:off x="1066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158115</xdr:rowOff>
    </xdr:from>
    <xdr:to>
      <xdr:col>23</xdr:col>
      <xdr:colOff>184150</xdr:colOff>
      <xdr:row>60</xdr:row>
      <xdr:rowOff>88265</xdr:rowOff>
    </xdr:to>
    <xdr:sp macro="" textlink="">
      <xdr:nvSpPr>
        <xdr:cNvPr id="149" name="楕円 148"/>
        <xdr:cNvSpPr/>
      </xdr:nvSpPr>
      <xdr:spPr>
        <a:xfrm>
          <a:off x="49022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3192</xdr:rowOff>
    </xdr:from>
    <xdr:ext cx="762000" cy="259045"/>
    <xdr:sp macro="" textlink="">
      <xdr:nvSpPr>
        <xdr:cNvPr id="150" name="財政構造の弾力性該当値テキスト"/>
        <xdr:cNvSpPr txBox="1"/>
      </xdr:nvSpPr>
      <xdr:spPr>
        <a:xfrm>
          <a:off x="5041900" y="10118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135467</xdr:rowOff>
    </xdr:from>
    <xdr:to>
      <xdr:col>19</xdr:col>
      <xdr:colOff>184150</xdr:colOff>
      <xdr:row>61</xdr:row>
      <xdr:rowOff>65617</xdr:rowOff>
    </xdr:to>
    <xdr:sp macro="" textlink="">
      <xdr:nvSpPr>
        <xdr:cNvPr id="151" name="楕円 150"/>
        <xdr:cNvSpPr/>
      </xdr:nvSpPr>
      <xdr:spPr>
        <a:xfrm>
          <a:off x="4064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75794</xdr:rowOff>
    </xdr:from>
    <xdr:ext cx="736600" cy="259045"/>
    <xdr:sp macro="" textlink="">
      <xdr:nvSpPr>
        <xdr:cNvPr id="152" name="テキスト ボックス 151"/>
        <xdr:cNvSpPr txBox="1"/>
      </xdr:nvSpPr>
      <xdr:spPr>
        <a:xfrm>
          <a:off x="3733800" y="1019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75142</xdr:rowOff>
    </xdr:from>
    <xdr:to>
      <xdr:col>15</xdr:col>
      <xdr:colOff>133350</xdr:colOff>
      <xdr:row>61</xdr:row>
      <xdr:rowOff>5292</xdr:rowOff>
    </xdr:to>
    <xdr:sp macro="" textlink="">
      <xdr:nvSpPr>
        <xdr:cNvPr id="153" name="楕円 152"/>
        <xdr:cNvSpPr/>
      </xdr:nvSpPr>
      <xdr:spPr>
        <a:xfrm>
          <a:off x="3175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15469</xdr:rowOff>
    </xdr:from>
    <xdr:ext cx="762000" cy="259045"/>
    <xdr:sp macro="" textlink="">
      <xdr:nvSpPr>
        <xdr:cNvPr id="154" name="テキスト ボックス 153"/>
        <xdr:cNvSpPr txBox="1"/>
      </xdr:nvSpPr>
      <xdr:spPr>
        <a:xfrm>
          <a:off x="2844800" y="1013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150071</xdr:rowOff>
    </xdr:from>
    <xdr:to>
      <xdr:col>11</xdr:col>
      <xdr:colOff>82550</xdr:colOff>
      <xdr:row>60</xdr:row>
      <xdr:rowOff>80221</xdr:rowOff>
    </xdr:to>
    <xdr:sp macro="" textlink="">
      <xdr:nvSpPr>
        <xdr:cNvPr id="155" name="楕円 154"/>
        <xdr:cNvSpPr/>
      </xdr:nvSpPr>
      <xdr:spPr>
        <a:xfrm>
          <a:off x="22860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90398</xdr:rowOff>
    </xdr:from>
    <xdr:ext cx="762000" cy="259045"/>
    <xdr:sp macro="" textlink="">
      <xdr:nvSpPr>
        <xdr:cNvPr id="156" name="テキスト ボックス 155"/>
        <xdr:cNvSpPr txBox="1"/>
      </xdr:nvSpPr>
      <xdr:spPr>
        <a:xfrm>
          <a:off x="1955800" y="1003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26881</xdr:rowOff>
    </xdr:from>
    <xdr:to>
      <xdr:col>7</xdr:col>
      <xdr:colOff>31750</xdr:colOff>
      <xdr:row>60</xdr:row>
      <xdr:rowOff>128481</xdr:rowOff>
    </xdr:to>
    <xdr:sp macro="" textlink="">
      <xdr:nvSpPr>
        <xdr:cNvPr id="157" name="楕円 156"/>
        <xdr:cNvSpPr/>
      </xdr:nvSpPr>
      <xdr:spPr>
        <a:xfrm>
          <a:off x="13970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138658</xdr:rowOff>
    </xdr:from>
    <xdr:ext cx="762000" cy="259045"/>
    <xdr:sp macro="" textlink="">
      <xdr:nvSpPr>
        <xdr:cNvPr id="158" name="テキスト ボックス 157"/>
        <xdr:cNvSpPr txBox="1"/>
      </xdr:nvSpPr>
      <xdr:spPr>
        <a:xfrm>
          <a:off x="1066800" y="1008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[210,274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や県平均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倍の決算額となっている。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は物件費のうち</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、合併により複数存在する類似の公共施設の維持管理費や、公共施設整備時に行った借地費用が影響している。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、公共施設等の統廃合を進めるとともに、借地における借地料の見直しや不要な借地の返還等を進め、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145011</xdr:rowOff>
    </xdr:from>
    <xdr:to>
      <xdr:col>23</xdr:col>
      <xdr:colOff>133350</xdr:colOff>
      <xdr:row>82</xdr:row>
      <xdr:rowOff>164593</xdr:rowOff>
    </xdr:to>
    <xdr:cxnSp macro="">
      <xdr:nvCxnSpPr>
        <xdr:cNvPr id="192" name="直線コネクタ 191"/>
        <xdr:cNvCxnSpPr/>
      </xdr:nvCxnSpPr>
      <xdr:spPr>
        <a:xfrm>
          <a:off x="4114800" y="14203911"/>
          <a:ext cx="838200" cy="1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123167</xdr:rowOff>
    </xdr:from>
    <xdr:ext cx="762000" cy="259045"/>
    <xdr:sp macro="" textlink="">
      <xdr:nvSpPr>
        <xdr:cNvPr id="193" name="人件費・物件費等の状況平均値テキスト"/>
        <xdr:cNvSpPr txBox="1"/>
      </xdr:nvSpPr>
      <xdr:spPr>
        <a:xfrm>
          <a:off x="5041900" y="1401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109048</xdr:rowOff>
    </xdr:from>
    <xdr:to>
      <xdr:col>19</xdr:col>
      <xdr:colOff>133350</xdr:colOff>
      <xdr:row>82</xdr:row>
      <xdr:rowOff>145011</xdr:rowOff>
    </xdr:to>
    <xdr:cxnSp macro="">
      <xdr:nvCxnSpPr>
        <xdr:cNvPr id="195" name="直線コネクタ 194"/>
        <xdr:cNvCxnSpPr/>
      </xdr:nvCxnSpPr>
      <xdr:spPr>
        <a:xfrm>
          <a:off x="3225800" y="14167948"/>
          <a:ext cx="889000" cy="3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23485</xdr:rowOff>
    </xdr:from>
    <xdr:ext cx="736600" cy="259045"/>
    <xdr:sp macro="" textlink="">
      <xdr:nvSpPr>
        <xdr:cNvPr id="197" name="テキスト ボックス 196"/>
        <xdr:cNvSpPr txBox="1"/>
      </xdr:nvSpPr>
      <xdr:spPr>
        <a:xfrm>
          <a:off x="3733800" y="13910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79311</xdr:rowOff>
    </xdr:from>
    <xdr:to>
      <xdr:col>15</xdr:col>
      <xdr:colOff>82550</xdr:colOff>
      <xdr:row>82</xdr:row>
      <xdr:rowOff>109048</xdr:rowOff>
    </xdr:to>
    <xdr:cxnSp macro="">
      <xdr:nvCxnSpPr>
        <xdr:cNvPr id="198" name="直線コネクタ 197"/>
        <xdr:cNvCxnSpPr/>
      </xdr:nvCxnSpPr>
      <xdr:spPr>
        <a:xfrm>
          <a:off x="2336800" y="14138211"/>
          <a:ext cx="889000" cy="2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162135</xdr:rowOff>
    </xdr:from>
    <xdr:ext cx="762000" cy="259045"/>
    <xdr:sp macro="" textlink="">
      <xdr:nvSpPr>
        <xdr:cNvPr id="200" name="テキスト ボックス 199"/>
        <xdr:cNvSpPr txBox="1"/>
      </xdr:nvSpPr>
      <xdr:spPr>
        <a:xfrm>
          <a:off x="2844800" y="1387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75764</xdr:rowOff>
    </xdr:from>
    <xdr:to>
      <xdr:col>11</xdr:col>
      <xdr:colOff>31750</xdr:colOff>
      <xdr:row>82</xdr:row>
      <xdr:rowOff>79311</xdr:rowOff>
    </xdr:to>
    <xdr:cxnSp macro="">
      <xdr:nvCxnSpPr>
        <xdr:cNvPr id="201" name="直線コネクタ 200"/>
        <xdr:cNvCxnSpPr/>
      </xdr:nvCxnSpPr>
      <xdr:spPr>
        <a:xfrm>
          <a:off x="1447800" y="14134664"/>
          <a:ext cx="889000" cy="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124026</xdr:rowOff>
    </xdr:from>
    <xdr:ext cx="762000" cy="259045"/>
    <xdr:sp macro="" textlink="">
      <xdr:nvSpPr>
        <xdr:cNvPr id="203" name="テキスト ボックス 202"/>
        <xdr:cNvSpPr txBox="1"/>
      </xdr:nvSpPr>
      <xdr:spPr>
        <a:xfrm>
          <a:off x="1955800" y="1418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115310</xdr:rowOff>
    </xdr:from>
    <xdr:ext cx="762000" cy="259045"/>
    <xdr:sp macro="" textlink="">
      <xdr:nvSpPr>
        <xdr:cNvPr id="205" name="テキスト ボックス 204"/>
        <xdr:cNvSpPr txBox="1"/>
      </xdr:nvSpPr>
      <xdr:spPr>
        <a:xfrm>
          <a:off x="1066800" y="1417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113793</xdr:rowOff>
    </xdr:from>
    <xdr:to>
      <xdr:col>23</xdr:col>
      <xdr:colOff>184150</xdr:colOff>
      <xdr:row>83</xdr:row>
      <xdr:rowOff>43943</xdr:rowOff>
    </xdr:to>
    <xdr:sp macro="" textlink="">
      <xdr:nvSpPr>
        <xdr:cNvPr id="211" name="楕円 210"/>
        <xdr:cNvSpPr/>
      </xdr:nvSpPr>
      <xdr:spPr>
        <a:xfrm>
          <a:off x="4902200" y="1417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85870</xdr:rowOff>
    </xdr:from>
    <xdr:ext cx="762000" cy="259045"/>
    <xdr:sp macro="" textlink="">
      <xdr:nvSpPr>
        <xdr:cNvPr id="212" name="人件費・物件費等の状況該当値テキスト"/>
        <xdr:cNvSpPr txBox="1"/>
      </xdr:nvSpPr>
      <xdr:spPr>
        <a:xfrm>
          <a:off x="5041900" y="1414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94211</xdr:rowOff>
    </xdr:from>
    <xdr:to>
      <xdr:col>19</xdr:col>
      <xdr:colOff>184150</xdr:colOff>
      <xdr:row>83</xdr:row>
      <xdr:rowOff>24361</xdr:rowOff>
    </xdr:to>
    <xdr:sp macro="" textlink="">
      <xdr:nvSpPr>
        <xdr:cNvPr id="213" name="楕円 212"/>
        <xdr:cNvSpPr/>
      </xdr:nvSpPr>
      <xdr:spPr>
        <a:xfrm>
          <a:off x="4064000" y="141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9138</xdr:rowOff>
    </xdr:from>
    <xdr:ext cx="736600" cy="259045"/>
    <xdr:sp macro="" textlink="">
      <xdr:nvSpPr>
        <xdr:cNvPr id="214" name="テキスト ボックス 213"/>
        <xdr:cNvSpPr txBox="1"/>
      </xdr:nvSpPr>
      <xdr:spPr>
        <a:xfrm>
          <a:off x="3733800" y="1423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58248</xdr:rowOff>
    </xdr:from>
    <xdr:to>
      <xdr:col>15</xdr:col>
      <xdr:colOff>133350</xdr:colOff>
      <xdr:row>82</xdr:row>
      <xdr:rowOff>159848</xdr:rowOff>
    </xdr:to>
    <xdr:sp macro="" textlink="">
      <xdr:nvSpPr>
        <xdr:cNvPr id="215" name="楕円 214"/>
        <xdr:cNvSpPr/>
      </xdr:nvSpPr>
      <xdr:spPr>
        <a:xfrm>
          <a:off x="3175000" y="141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144625</xdr:rowOff>
    </xdr:from>
    <xdr:ext cx="762000" cy="259045"/>
    <xdr:sp macro="" textlink="">
      <xdr:nvSpPr>
        <xdr:cNvPr id="216" name="テキスト ボックス 215"/>
        <xdr:cNvSpPr txBox="1"/>
      </xdr:nvSpPr>
      <xdr:spPr>
        <a:xfrm>
          <a:off x="2844800" y="142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28511</xdr:rowOff>
    </xdr:from>
    <xdr:to>
      <xdr:col>11</xdr:col>
      <xdr:colOff>82550</xdr:colOff>
      <xdr:row>82</xdr:row>
      <xdr:rowOff>130111</xdr:rowOff>
    </xdr:to>
    <xdr:sp macro="" textlink="">
      <xdr:nvSpPr>
        <xdr:cNvPr id="217" name="楕円 216"/>
        <xdr:cNvSpPr/>
      </xdr:nvSpPr>
      <xdr:spPr>
        <a:xfrm>
          <a:off x="2286000" y="1408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140288</xdr:rowOff>
    </xdr:from>
    <xdr:ext cx="762000" cy="259045"/>
    <xdr:sp macro="" textlink="">
      <xdr:nvSpPr>
        <xdr:cNvPr id="218" name="テキスト ボックス 217"/>
        <xdr:cNvSpPr txBox="1"/>
      </xdr:nvSpPr>
      <xdr:spPr>
        <a:xfrm>
          <a:off x="1955800" y="1385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24964</xdr:rowOff>
    </xdr:from>
    <xdr:to>
      <xdr:col>7</xdr:col>
      <xdr:colOff>31750</xdr:colOff>
      <xdr:row>82</xdr:row>
      <xdr:rowOff>126564</xdr:rowOff>
    </xdr:to>
    <xdr:sp macro="" textlink="">
      <xdr:nvSpPr>
        <xdr:cNvPr id="219" name="楕円 218"/>
        <xdr:cNvSpPr/>
      </xdr:nvSpPr>
      <xdr:spPr>
        <a:xfrm>
          <a:off x="1397000" y="1408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136741</xdr:rowOff>
    </xdr:from>
    <xdr:ext cx="762000" cy="259045"/>
    <xdr:sp macro="" textlink="">
      <xdr:nvSpPr>
        <xdr:cNvPr id="220" name="テキスト ボックス 219"/>
        <xdr:cNvSpPr txBox="1"/>
      </xdr:nvSpPr>
      <xdr:spPr>
        <a:xfrm>
          <a:off x="1066800" y="13852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ポイント上回っているが、全国市平均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と同水準となっている。他方、令和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普通交付税の「合併算定替」</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の特例措置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が終了し、非常に厳しい状況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ことから、引き続き、「新行財政改革推進方策」及び「定員適正化計画」に基づき、事務の効率化を図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るとともに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、定年延長と退職に対する採用等を総合的に勘案し、人件費総額の抑制に努める。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168628</xdr:rowOff>
    </xdr:from>
    <xdr:to>
      <xdr:col>81</xdr:col>
      <xdr:colOff>44450</xdr:colOff>
      <xdr:row>86</xdr:row>
      <xdr:rowOff>168628</xdr:rowOff>
    </xdr:to>
    <xdr:cxnSp macro="">
      <xdr:nvCxnSpPr>
        <xdr:cNvPr id="254" name="直線コネクタ 253"/>
        <xdr:cNvCxnSpPr/>
      </xdr:nvCxnSpPr>
      <xdr:spPr>
        <a:xfrm>
          <a:off x="16179800" y="149133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27111</xdr:rowOff>
    </xdr:from>
    <xdr:ext cx="762000" cy="259045"/>
    <xdr:sp macro="" textlink="">
      <xdr:nvSpPr>
        <xdr:cNvPr id="255" name="給与水準   （国との比較）平均値テキスト"/>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168628</xdr:rowOff>
    </xdr:from>
    <xdr:to>
      <xdr:col>77</xdr:col>
      <xdr:colOff>44450</xdr:colOff>
      <xdr:row>87</xdr:row>
      <xdr:rowOff>64205</xdr:rowOff>
    </xdr:to>
    <xdr:cxnSp macro="">
      <xdr:nvCxnSpPr>
        <xdr:cNvPr id="257" name="直線コネクタ 256"/>
        <xdr:cNvCxnSpPr/>
      </xdr:nvCxnSpPr>
      <xdr:spPr>
        <a:xfrm flipV="1">
          <a:off x="15290800" y="1491332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59" name="テキスト ボックス 258"/>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64205</xdr:rowOff>
    </xdr:from>
    <xdr:to>
      <xdr:col>72</xdr:col>
      <xdr:colOff>203200</xdr:colOff>
      <xdr:row>87</xdr:row>
      <xdr:rowOff>77611</xdr:rowOff>
    </xdr:to>
    <xdr:cxnSp macro="">
      <xdr:nvCxnSpPr>
        <xdr:cNvPr id="260" name="直線コネクタ 259"/>
        <xdr:cNvCxnSpPr/>
      </xdr:nvCxnSpPr>
      <xdr:spPr>
        <a:xfrm flipV="1">
          <a:off x="14401800" y="1498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2" name="テキスト ボックス 261"/>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77611</xdr:rowOff>
    </xdr:from>
    <xdr:to>
      <xdr:col>68</xdr:col>
      <xdr:colOff>152400</xdr:colOff>
      <xdr:row>87</xdr:row>
      <xdr:rowOff>104422</xdr:rowOff>
    </xdr:to>
    <xdr:cxnSp macro="">
      <xdr:nvCxnSpPr>
        <xdr:cNvPr id="263" name="直線コネクタ 262"/>
        <xdr:cNvCxnSpPr/>
      </xdr:nvCxnSpPr>
      <xdr:spPr>
        <a:xfrm flipV="1">
          <a:off x="13512800" y="149937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5" name="テキスト ボックス 264"/>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67" name="テキスト ボックス 266"/>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117828</xdr:rowOff>
    </xdr:from>
    <xdr:to>
      <xdr:col>81</xdr:col>
      <xdr:colOff>95250</xdr:colOff>
      <xdr:row>87</xdr:row>
      <xdr:rowOff>47978</xdr:rowOff>
    </xdr:to>
    <xdr:sp macro="" textlink="">
      <xdr:nvSpPr>
        <xdr:cNvPr id="273" name="楕円 272"/>
        <xdr:cNvSpPr/>
      </xdr:nvSpPr>
      <xdr:spPr>
        <a:xfrm>
          <a:off x="169672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89905</xdr:rowOff>
    </xdr:from>
    <xdr:ext cx="762000" cy="259045"/>
    <xdr:sp macro="" textlink="">
      <xdr:nvSpPr>
        <xdr:cNvPr id="274" name="給与水準   （国との比較）該当値テキスト"/>
        <xdr:cNvSpPr txBox="1"/>
      </xdr:nvSpPr>
      <xdr:spPr>
        <a:xfrm>
          <a:off x="17106900" y="1483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117828</xdr:rowOff>
    </xdr:from>
    <xdr:to>
      <xdr:col>77</xdr:col>
      <xdr:colOff>95250</xdr:colOff>
      <xdr:row>87</xdr:row>
      <xdr:rowOff>47978</xdr:rowOff>
    </xdr:to>
    <xdr:sp macro="" textlink="">
      <xdr:nvSpPr>
        <xdr:cNvPr id="275" name="楕円 274"/>
        <xdr:cNvSpPr/>
      </xdr:nvSpPr>
      <xdr:spPr>
        <a:xfrm>
          <a:off x="16129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32755</xdr:rowOff>
    </xdr:from>
    <xdr:ext cx="736600" cy="259045"/>
    <xdr:sp macro="" textlink="">
      <xdr:nvSpPr>
        <xdr:cNvPr id="276" name="テキスト ボックス 275"/>
        <xdr:cNvSpPr txBox="1"/>
      </xdr:nvSpPr>
      <xdr:spPr>
        <a:xfrm>
          <a:off x="15798800" y="1494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13405</xdr:rowOff>
    </xdr:from>
    <xdr:to>
      <xdr:col>73</xdr:col>
      <xdr:colOff>44450</xdr:colOff>
      <xdr:row>87</xdr:row>
      <xdr:rowOff>115005</xdr:rowOff>
    </xdr:to>
    <xdr:sp macro="" textlink="">
      <xdr:nvSpPr>
        <xdr:cNvPr id="277" name="楕円 276"/>
        <xdr:cNvSpPr/>
      </xdr:nvSpPr>
      <xdr:spPr>
        <a:xfrm>
          <a:off x="15240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99782</xdr:rowOff>
    </xdr:from>
    <xdr:ext cx="762000" cy="259045"/>
    <xdr:sp macro="" textlink="">
      <xdr:nvSpPr>
        <xdr:cNvPr id="278" name="テキスト ボックス 277"/>
        <xdr:cNvSpPr txBox="1"/>
      </xdr:nvSpPr>
      <xdr:spPr>
        <a:xfrm>
          <a:off x="14909800" y="15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26811</xdr:rowOff>
    </xdr:from>
    <xdr:to>
      <xdr:col>68</xdr:col>
      <xdr:colOff>203200</xdr:colOff>
      <xdr:row>87</xdr:row>
      <xdr:rowOff>128411</xdr:rowOff>
    </xdr:to>
    <xdr:sp macro="" textlink="">
      <xdr:nvSpPr>
        <xdr:cNvPr id="279" name="楕円 278"/>
        <xdr:cNvSpPr/>
      </xdr:nvSpPr>
      <xdr:spPr>
        <a:xfrm>
          <a:off x="14351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113188</xdr:rowOff>
    </xdr:from>
    <xdr:ext cx="762000" cy="259045"/>
    <xdr:sp macro="" textlink="">
      <xdr:nvSpPr>
        <xdr:cNvPr id="280" name="テキスト ボックス 279"/>
        <xdr:cNvSpPr txBox="1"/>
      </xdr:nvSpPr>
      <xdr:spPr>
        <a:xfrm>
          <a:off x="14020800" y="150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53622</xdr:rowOff>
    </xdr:from>
    <xdr:to>
      <xdr:col>64</xdr:col>
      <xdr:colOff>152400</xdr:colOff>
      <xdr:row>87</xdr:row>
      <xdr:rowOff>155222</xdr:rowOff>
    </xdr:to>
    <xdr:sp macro="" textlink="">
      <xdr:nvSpPr>
        <xdr:cNvPr id="281" name="楕円 280"/>
        <xdr:cNvSpPr/>
      </xdr:nvSpPr>
      <xdr:spPr>
        <a:xfrm>
          <a:off x="13462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139999</xdr:rowOff>
    </xdr:from>
    <xdr:ext cx="762000" cy="259045"/>
    <xdr:sp macro="" textlink="">
      <xdr:nvSpPr>
        <xdr:cNvPr id="282" name="テキスト ボックス 281"/>
        <xdr:cNvSpPr txBox="1"/>
      </xdr:nvSpPr>
      <xdr:spPr>
        <a:xfrm>
          <a:off x="13131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年度の合併から平成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は、行政効率が悪い地形的な課題と、合併による急激な住民サービスの低下を防ぐため、旧役場を地域事務所（支所）として配置していたことから、類似団体平均値と同水準であった。以降は、「新行財政改革推進方策」等に基づき、地域事務所の出張所化や定年退職者の不補充等の計画的な実施により、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平均値を下回っている。引き続き、事務の効率化を図り、定年延長と退職に対する採用等を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総合的に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勘案し、適切な定員管理に努める。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122162</xdr:rowOff>
    </xdr:from>
    <xdr:to>
      <xdr:col>81</xdr:col>
      <xdr:colOff>44450</xdr:colOff>
      <xdr:row>59</xdr:row>
      <xdr:rowOff>131354</xdr:rowOff>
    </xdr:to>
    <xdr:cxnSp macro="">
      <xdr:nvCxnSpPr>
        <xdr:cNvPr id="319" name="直線コネクタ 318"/>
        <xdr:cNvCxnSpPr/>
      </xdr:nvCxnSpPr>
      <xdr:spPr>
        <a:xfrm>
          <a:off x="16179800" y="10237712"/>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96053</xdr:rowOff>
    </xdr:from>
    <xdr:ext cx="762000" cy="259045"/>
    <xdr:sp macro="" textlink="">
      <xdr:nvSpPr>
        <xdr:cNvPr id="320" name="定員管理の状況平均値テキスト"/>
        <xdr:cNvSpPr txBox="1"/>
      </xdr:nvSpPr>
      <xdr:spPr>
        <a:xfrm>
          <a:off x="17106900" y="103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107224</xdr:rowOff>
    </xdr:from>
    <xdr:to>
      <xdr:col>77</xdr:col>
      <xdr:colOff>44450</xdr:colOff>
      <xdr:row>59</xdr:row>
      <xdr:rowOff>122162</xdr:rowOff>
    </xdr:to>
    <xdr:cxnSp macro="">
      <xdr:nvCxnSpPr>
        <xdr:cNvPr id="322" name="直線コネクタ 321"/>
        <xdr:cNvCxnSpPr/>
      </xdr:nvCxnSpPr>
      <xdr:spPr>
        <a:xfrm>
          <a:off x="15290800" y="10222774"/>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171286</xdr:rowOff>
    </xdr:from>
    <xdr:ext cx="736600" cy="259045"/>
    <xdr:sp macro="" textlink="">
      <xdr:nvSpPr>
        <xdr:cNvPr id="324" name="テキスト ボックス 323"/>
        <xdr:cNvSpPr txBox="1"/>
      </xdr:nvSpPr>
      <xdr:spPr>
        <a:xfrm>
          <a:off x="15798800" y="1045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83094</xdr:rowOff>
    </xdr:from>
    <xdr:to>
      <xdr:col>72</xdr:col>
      <xdr:colOff>203200</xdr:colOff>
      <xdr:row>59</xdr:row>
      <xdr:rowOff>107224</xdr:rowOff>
    </xdr:to>
    <xdr:cxnSp macro="">
      <xdr:nvCxnSpPr>
        <xdr:cNvPr id="325" name="直線コネクタ 324"/>
        <xdr:cNvCxnSpPr/>
      </xdr:nvCxnSpPr>
      <xdr:spPr>
        <a:xfrm>
          <a:off x="14401800" y="1019864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162093</xdr:rowOff>
    </xdr:from>
    <xdr:ext cx="762000" cy="259045"/>
    <xdr:sp macro="" textlink="">
      <xdr:nvSpPr>
        <xdr:cNvPr id="327" name="テキスト ボックス 326"/>
        <xdr:cNvSpPr txBox="1"/>
      </xdr:nvSpPr>
      <xdr:spPr>
        <a:xfrm>
          <a:off x="14909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83094</xdr:rowOff>
    </xdr:from>
    <xdr:to>
      <xdr:col>68</xdr:col>
      <xdr:colOff>152400</xdr:colOff>
      <xdr:row>59</xdr:row>
      <xdr:rowOff>107224</xdr:rowOff>
    </xdr:to>
    <xdr:cxnSp macro="">
      <xdr:nvCxnSpPr>
        <xdr:cNvPr id="328" name="直線コネクタ 327"/>
        <xdr:cNvCxnSpPr/>
      </xdr:nvCxnSpPr>
      <xdr:spPr>
        <a:xfrm flipV="1">
          <a:off x="13512800" y="1019864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0" name="テキスト ボックス 329"/>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148305</xdr:rowOff>
    </xdr:from>
    <xdr:ext cx="762000" cy="259045"/>
    <xdr:sp macro="" textlink="">
      <xdr:nvSpPr>
        <xdr:cNvPr id="332" name="テキスト ボックス 331"/>
        <xdr:cNvSpPr txBox="1"/>
      </xdr:nvSpPr>
      <xdr:spPr>
        <a:xfrm>
          <a:off x="13131800" y="1043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80554</xdr:rowOff>
    </xdr:from>
    <xdr:to>
      <xdr:col>81</xdr:col>
      <xdr:colOff>95250</xdr:colOff>
      <xdr:row>60</xdr:row>
      <xdr:rowOff>10704</xdr:rowOff>
    </xdr:to>
    <xdr:sp macro="" textlink="">
      <xdr:nvSpPr>
        <xdr:cNvPr id="338" name="楕円 337"/>
        <xdr:cNvSpPr/>
      </xdr:nvSpPr>
      <xdr:spPr>
        <a:xfrm>
          <a:off x="16967200" y="101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97081</xdr:rowOff>
    </xdr:from>
    <xdr:ext cx="762000" cy="259045"/>
    <xdr:sp macro="" textlink="">
      <xdr:nvSpPr>
        <xdr:cNvPr id="339" name="定員管理の状況該当値テキスト"/>
        <xdr:cNvSpPr txBox="1"/>
      </xdr:nvSpPr>
      <xdr:spPr>
        <a:xfrm>
          <a:off x="17106900" y="1004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71362</xdr:rowOff>
    </xdr:from>
    <xdr:to>
      <xdr:col>77</xdr:col>
      <xdr:colOff>95250</xdr:colOff>
      <xdr:row>60</xdr:row>
      <xdr:rowOff>1512</xdr:rowOff>
    </xdr:to>
    <xdr:sp macro="" textlink="">
      <xdr:nvSpPr>
        <xdr:cNvPr id="340" name="楕円 339"/>
        <xdr:cNvSpPr/>
      </xdr:nvSpPr>
      <xdr:spPr>
        <a:xfrm>
          <a:off x="16129000" y="1018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11689</xdr:rowOff>
    </xdr:from>
    <xdr:ext cx="736600" cy="259045"/>
    <xdr:sp macro="" textlink="">
      <xdr:nvSpPr>
        <xdr:cNvPr id="341" name="テキスト ボックス 340"/>
        <xdr:cNvSpPr txBox="1"/>
      </xdr:nvSpPr>
      <xdr:spPr>
        <a:xfrm>
          <a:off x="15798800" y="9955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56424</xdr:rowOff>
    </xdr:from>
    <xdr:to>
      <xdr:col>73</xdr:col>
      <xdr:colOff>44450</xdr:colOff>
      <xdr:row>59</xdr:row>
      <xdr:rowOff>158024</xdr:rowOff>
    </xdr:to>
    <xdr:sp macro="" textlink="">
      <xdr:nvSpPr>
        <xdr:cNvPr id="342" name="楕円 341"/>
        <xdr:cNvSpPr/>
      </xdr:nvSpPr>
      <xdr:spPr>
        <a:xfrm>
          <a:off x="15240000" y="101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168201</xdr:rowOff>
    </xdr:from>
    <xdr:ext cx="762000" cy="259045"/>
    <xdr:sp macro="" textlink="">
      <xdr:nvSpPr>
        <xdr:cNvPr id="343" name="テキスト ボックス 342"/>
        <xdr:cNvSpPr txBox="1"/>
      </xdr:nvSpPr>
      <xdr:spPr>
        <a:xfrm>
          <a:off x="14909800" y="994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32294</xdr:rowOff>
    </xdr:from>
    <xdr:to>
      <xdr:col>68</xdr:col>
      <xdr:colOff>203200</xdr:colOff>
      <xdr:row>59</xdr:row>
      <xdr:rowOff>133894</xdr:rowOff>
    </xdr:to>
    <xdr:sp macro="" textlink="">
      <xdr:nvSpPr>
        <xdr:cNvPr id="344" name="楕円 343"/>
        <xdr:cNvSpPr/>
      </xdr:nvSpPr>
      <xdr:spPr>
        <a:xfrm>
          <a:off x="14351000" y="1014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144071</xdr:rowOff>
    </xdr:from>
    <xdr:ext cx="762000" cy="259045"/>
    <xdr:sp macro="" textlink="">
      <xdr:nvSpPr>
        <xdr:cNvPr id="345" name="テキスト ボックス 344"/>
        <xdr:cNvSpPr txBox="1"/>
      </xdr:nvSpPr>
      <xdr:spPr>
        <a:xfrm>
          <a:off x="14020800" y="991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56424</xdr:rowOff>
    </xdr:from>
    <xdr:to>
      <xdr:col>64</xdr:col>
      <xdr:colOff>152400</xdr:colOff>
      <xdr:row>59</xdr:row>
      <xdr:rowOff>158024</xdr:rowOff>
    </xdr:to>
    <xdr:sp macro="" textlink="">
      <xdr:nvSpPr>
        <xdr:cNvPr id="346" name="楕円 345"/>
        <xdr:cNvSpPr/>
      </xdr:nvSpPr>
      <xdr:spPr>
        <a:xfrm>
          <a:off x="13462000" y="101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168201</xdr:rowOff>
    </xdr:from>
    <xdr:ext cx="762000" cy="259045"/>
    <xdr:sp macro="" textlink="">
      <xdr:nvSpPr>
        <xdr:cNvPr id="347" name="テキスト ボックス 346"/>
        <xdr:cNvSpPr txBox="1"/>
      </xdr:nvSpPr>
      <xdr:spPr>
        <a:xfrm>
          <a:off x="13131800" y="994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分母となる標準財政規模の拡大等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により、昨年度より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しかし、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阪神・淡路大震災の復興に充てた地方債による公債費の影響</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水道事業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下水道事業において、本市特有の地形により整備効率が悪く、施設整備の事業費が嵩み、一般会計からの補助金等が多額となっていることから、類似団体平均値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大きく上回っている。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、計画的な地方債の発行（合併特例事業債の有効活用等）により、改善に努める。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122555</xdr:rowOff>
    </xdr:from>
    <xdr:to>
      <xdr:col>81</xdr:col>
      <xdr:colOff>44450</xdr:colOff>
      <xdr:row>37</xdr:row>
      <xdr:rowOff>136631</xdr:rowOff>
    </xdr:to>
    <xdr:cxnSp macro="">
      <xdr:nvCxnSpPr>
        <xdr:cNvPr id="381" name="直線コネクタ 380"/>
        <xdr:cNvCxnSpPr/>
      </xdr:nvCxnSpPr>
      <xdr:spPr>
        <a:xfrm flipV="1">
          <a:off x="16179800" y="6466205"/>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2" name="公債費負担の状況平均値テキスト"/>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128588</xdr:rowOff>
    </xdr:from>
    <xdr:to>
      <xdr:col>77</xdr:col>
      <xdr:colOff>44450</xdr:colOff>
      <xdr:row>37</xdr:row>
      <xdr:rowOff>136631</xdr:rowOff>
    </xdr:to>
    <xdr:cxnSp macro="">
      <xdr:nvCxnSpPr>
        <xdr:cNvPr id="384" name="直線コネクタ 383"/>
        <xdr:cNvCxnSpPr/>
      </xdr:nvCxnSpPr>
      <xdr:spPr>
        <a:xfrm>
          <a:off x="15290800" y="647223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82990</xdr:rowOff>
    </xdr:from>
    <xdr:ext cx="736600" cy="259045"/>
    <xdr:sp macro="" textlink="">
      <xdr:nvSpPr>
        <xdr:cNvPr id="386" name="テキスト ボックス 385"/>
        <xdr:cNvSpPr txBox="1"/>
      </xdr:nvSpPr>
      <xdr:spPr>
        <a:xfrm>
          <a:off x="15798800" y="608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128588</xdr:rowOff>
    </xdr:from>
    <xdr:to>
      <xdr:col>72</xdr:col>
      <xdr:colOff>203200</xdr:colOff>
      <xdr:row>37</xdr:row>
      <xdr:rowOff>132609</xdr:rowOff>
    </xdr:to>
    <xdr:cxnSp macro="">
      <xdr:nvCxnSpPr>
        <xdr:cNvPr id="387" name="直線コネクタ 386"/>
        <xdr:cNvCxnSpPr/>
      </xdr:nvCxnSpPr>
      <xdr:spPr>
        <a:xfrm flipV="1">
          <a:off x="14401800" y="6472238"/>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89023</xdr:rowOff>
    </xdr:from>
    <xdr:ext cx="762000" cy="259045"/>
    <xdr:sp macro="" textlink="">
      <xdr:nvSpPr>
        <xdr:cNvPr id="389" name="テキスト ボックス 388"/>
        <xdr:cNvSpPr txBox="1"/>
      </xdr:nvSpPr>
      <xdr:spPr>
        <a:xfrm>
          <a:off x="14909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132609</xdr:rowOff>
    </xdr:from>
    <xdr:to>
      <xdr:col>68</xdr:col>
      <xdr:colOff>152400</xdr:colOff>
      <xdr:row>37</xdr:row>
      <xdr:rowOff>148696</xdr:rowOff>
    </xdr:to>
    <xdr:cxnSp macro="">
      <xdr:nvCxnSpPr>
        <xdr:cNvPr id="390" name="直線コネクタ 389"/>
        <xdr:cNvCxnSpPr/>
      </xdr:nvCxnSpPr>
      <xdr:spPr>
        <a:xfrm flipV="1">
          <a:off x="13512800" y="647625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91034</xdr:rowOff>
    </xdr:from>
    <xdr:ext cx="762000" cy="259045"/>
    <xdr:sp macro="" textlink="">
      <xdr:nvSpPr>
        <xdr:cNvPr id="392" name="テキスト ボックス 391"/>
        <xdr:cNvSpPr txBox="1"/>
      </xdr:nvSpPr>
      <xdr:spPr>
        <a:xfrm>
          <a:off x="14020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95055</xdr:rowOff>
    </xdr:from>
    <xdr:ext cx="762000" cy="259045"/>
    <xdr:sp macro="" textlink="">
      <xdr:nvSpPr>
        <xdr:cNvPr id="394" name="テキスト ボックス 393"/>
        <xdr:cNvSpPr txBox="1"/>
      </xdr:nvSpPr>
      <xdr:spPr>
        <a:xfrm>
          <a:off x="13131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71755</xdr:rowOff>
    </xdr:from>
    <xdr:to>
      <xdr:col>81</xdr:col>
      <xdr:colOff>95250</xdr:colOff>
      <xdr:row>38</xdr:row>
      <xdr:rowOff>1905</xdr:rowOff>
    </xdr:to>
    <xdr:sp macro="" textlink="">
      <xdr:nvSpPr>
        <xdr:cNvPr id="400" name="楕円 399"/>
        <xdr:cNvSpPr/>
      </xdr:nvSpPr>
      <xdr:spPr>
        <a:xfrm>
          <a:off x="169672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43832</xdr:rowOff>
    </xdr:from>
    <xdr:ext cx="762000" cy="259045"/>
    <xdr:sp macro="" textlink="">
      <xdr:nvSpPr>
        <xdr:cNvPr id="401" name="公債費負担の状況該当値テキスト"/>
        <xdr:cNvSpPr txBox="1"/>
      </xdr:nvSpPr>
      <xdr:spPr>
        <a:xfrm>
          <a:off x="17106900" y="6387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85831</xdr:rowOff>
    </xdr:from>
    <xdr:to>
      <xdr:col>77</xdr:col>
      <xdr:colOff>95250</xdr:colOff>
      <xdr:row>38</xdr:row>
      <xdr:rowOff>15980</xdr:rowOff>
    </xdr:to>
    <xdr:sp macro="" textlink="">
      <xdr:nvSpPr>
        <xdr:cNvPr id="402" name="楕円 401"/>
        <xdr:cNvSpPr/>
      </xdr:nvSpPr>
      <xdr:spPr>
        <a:xfrm>
          <a:off x="16129000" y="64294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758</xdr:rowOff>
    </xdr:from>
    <xdr:ext cx="736600" cy="259045"/>
    <xdr:sp macro="" textlink="">
      <xdr:nvSpPr>
        <xdr:cNvPr id="403" name="テキスト ボックス 402"/>
        <xdr:cNvSpPr txBox="1"/>
      </xdr:nvSpPr>
      <xdr:spPr>
        <a:xfrm>
          <a:off x="15798800" y="6515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77788</xdr:rowOff>
    </xdr:from>
    <xdr:to>
      <xdr:col>73</xdr:col>
      <xdr:colOff>44450</xdr:colOff>
      <xdr:row>38</xdr:row>
      <xdr:rowOff>7938</xdr:rowOff>
    </xdr:to>
    <xdr:sp macro="" textlink="">
      <xdr:nvSpPr>
        <xdr:cNvPr id="404" name="楕円 403"/>
        <xdr:cNvSpPr/>
      </xdr:nvSpPr>
      <xdr:spPr>
        <a:xfrm>
          <a:off x="15240000" y="642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164165</xdr:rowOff>
    </xdr:from>
    <xdr:ext cx="762000" cy="259045"/>
    <xdr:sp macro="" textlink="">
      <xdr:nvSpPr>
        <xdr:cNvPr id="405" name="テキスト ボックス 404"/>
        <xdr:cNvSpPr txBox="1"/>
      </xdr:nvSpPr>
      <xdr:spPr>
        <a:xfrm>
          <a:off x="14909800" y="6507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81809</xdr:rowOff>
    </xdr:from>
    <xdr:to>
      <xdr:col>68</xdr:col>
      <xdr:colOff>203200</xdr:colOff>
      <xdr:row>38</xdr:row>
      <xdr:rowOff>11959</xdr:rowOff>
    </xdr:to>
    <xdr:sp macro="" textlink="">
      <xdr:nvSpPr>
        <xdr:cNvPr id="406" name="楕円 405"/>
        <xdr:cNvSpPr/>
      </xdr:nvSpPr>
      <xdr:spPr>
        <a:xfrm>
          <a:off x="14351000" y="642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168186</xdr:rowOff>
    </xdr:from>
    <xdr:ext cx="762000" cy="259045"/>
    <xdr:sp macro="" textlink="">
      <xdr:nvSpPr>
        <xdr:cNvPr id="407" name="テキスト ボックス 406"/>
        <xdr:cNvSpPr txBox="1"/>
      </xdr:nvSpPr>
      <xdr:spPr>
        <a:xfrm>
          <a:off x="14020800" y="6511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97896</xdr:rowOff>
    </xdr:from>
    <xdr:to>
      <xdr:col>64</xdr:col>
      <xdr:colOff>152400</xdr:colOff>
      <xdr:row>38</xdr:row>
      <xdr:rowOff>28046</xdr:rowOff>
    </xdr:to>
    <xdr:sp macro="" textlink="">
      <xdr:nvSpPr>
        <xdr:cNvPr id="408" name="楕円 407"/>
        <xdr:cNvSpPr/>
      </xdr:nvSpPr>
      <xdr:spPr>
        <a:xfrm>
          <a:off x="13462000" y="644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12823</xdr:rowOff>
    </xdr:from>
    <xdr:ext cx="762000" cy="259045"/>
    <xdr:sp macro="" textlink="">
      <xdr:nvSpPr>
        <xdr:cNvPr id="409" name="テキスト ボックス 408"/>
        <xdr:cNvSpPr txBox="1"/>
      </xdr:nvSpPr>
      <xdr:spPr>
        <a:xfrm>
          <a:off x="13131800" y="652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年度において早期健全化基準を超える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となったものの、地方債の発行抑制</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繰上償還の実施により、同比率の適正化に努めて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。また、今年度に大規模な市有地を売却し、その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売却益を基金積立したこと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昨年度より更に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しかし、阪神・淡路大震災の復興に充てた地方債残高の影響が今なお大きく、類似団体平均値と比較すると約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倍と、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依然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高い数値となっている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引き続き、計画的な地方債の発行（合併特例事業債の有効活用等）により、地方債残高の縮減等に努める。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24841</xdr:rowOff>
    </xdr:from>
    <xdr:to>
      <xdr:col>81</xdr:col>
      <xdr:colOff>44450</xdr:colOff>
      <xdr:row>18</xdr:row>
      <xdr:rowOff>44983</xdr:rowOff>
    </xdr:to>
    <xdr:cxnSp macro="">
      <xdr:nvCxnSpPr>
        <xdr:cNvPr id="441" name="直線コネクタ 440"/>
        <xdr:cNvCxnSpPr/>
      </xdr:nvCxnSpPr>
      <xdr:spPr>
        <a:xfrm flipV="1">
          <a:off x="16179800" y="2939491"/>
          <a:ext cx="838200" cy="19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138142</xdr:rowOff>
    </xdr:from>
    <xdr:ext cx="762000" cy="259045"/>
    <xdr:sp macro="" textlink="">
      <xdr:nvSpPr>
        <xdr:cNvPr id="442" name="将来負担の状況平均値テキスト"/>
        <xdr:cNvSpPr txBox="1"/>
      </xdr:nvSpPr>
      <xdr:spPr>
        <a:xfrm>
          <a:off x="17106900" y="2366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44983</xdr:rowOff>
    </xdr:from>
    <xdr:to>
      <xdr:col>77</xdr:col>
      <xdr:colOff>44450</xdr:colOff>
      <xdr:row>18</xdr:row>
      <xdr:rowOff>125095</xdr:rowOff>
    </xdr:to>
    <xdr:cxnSp macro="">
      <xdr:nvCxnSpPr>
        <xdr:cNvPr id="444" name="直線コネクタ 443"/>
        <xdr:cNvCxnSpPr/>
      </xdr:nvCxnSpPr>
      <xdr:spPr>
        <a:xfrm flipV="1">
          <a:off x="15290800" y="3131083"/>
          <a:ext cx="889000" cy="8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6" name="テキスト ボックス 445"/>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125095</xdr:rowOff>
    </xdr:from>
    <xdr:to>
      <xdr:col>72</xdr:col>
      <xdr:colOff>203200</xdr:colOff>
      <xdr:row>19</xdr:row>
      <xdr:rowOff>32791</xdr:rowOff>
    </xdr:to>
    <xdr:cxnSp macro="">
      <xdr:nvCxnSpPr>
        <xdr:cNvPr id="447" name="直線コネクタ 446"/>
        <xdr:cNvCxnSpPr/>
      </xdr:nvCxnSpPr>
      <xdr:spPr>
        <a:xfrm flipV="1">
          <a:off x="14401800" y="3211195"/>
          <a:ext cx="889000" cy="7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5834</xdr:rowOff>
    </xdr:from>
    <xdr:ext cx="762000" cy="259045"/>
    <xdr:sp macro="" textlink="">
      <xdr:nvSpPr>
        <xdr:cNvPr id="449" name="テキスト ボックス 448"/>
        <xdr:cNvSpPr txBox="1"/>
      </xdr:nvSpPr>
      <xdr:spPr>
        <a:xfrm>
          <a:off x="14909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32791</xdr:rowOff>
    </xdr:from>
    <xdr:to>
      <xdr:col>68</xdr:col>
      <xdr:colOff>152400</xdr:colOff>
      <xdr:row>19</xdr:row>
      <xdr:rowOff>118212</xdr:rowOff>
    </xdr:to>
    <xdr:cxnSp macro="">
      <xdr:nvCxnSpPr>
        <xdr:cNvPr id="450" name="直線コネクタ 449"/>
        <xdr:cNvCxnSpPr/>
      </xdr:nvCxnSpPr>
      <xdr:spPr>
        <a:xfrm flipV="1">
          <a:off x="13512800" y="3290341"/>
          <a:ext cx="889000" cy="8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60198</xdr:rowOff>
    </xdr:from>
    <xdr:to>
      <xdr:col>68</xdr:col>
      <xdr:colOff>203200</xdr:colOff>
      <xdr:row>15</xdr:row>
      <xdr:rowOff>161798</xdr:rowOff>
    </xdr:to>
    <xdr:sp macro="" textlink="">
      <xdr:nvSpPr>
        <xdr:cNvPr id="451" name="フローチャート: 判断 450"/>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52" name="テキスト ボックス 451"/>
        <xdr:cNvSpPr txBox="1"/>
      </xdr:nvSpPr>
      <xdr:spPr>
        <a:xfrm>
          <a:off x="14020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3" name="フローチャート: 判断 452"/>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26585</xdr:rowOff>
    </xdr:from>
    <xdr:ext cx="762000" cy="259045"/>
    <xdr:sp macro="" textlink="">
      <xdr:nvSpPr>
        <xdr:cNvPr id="454" name="テキスト ボックス 453"/>
        <xdr:cNvSpPr txBox="1"/>
      </xdr:nvSpPr>
      <xdr:spPr>
        <a:xfrm>
          <a:off x="13131800" y="24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145491</xdr:rowOff>
    </xdr:from>
    <xdr:to>
      <xdr:col>81</xdr:col>
      <xdr:colOff>95250</xdr:colOff>
      <xdr:row>17</xdr:row>
      <xdr:rowOff>75641</xdr:rowOff>
    </xdr:to>
    <xdr:sp macro="" textlink="">
      <xdr:nvSpPr>
        <xdr:cNvPr id="460" name="楕円 459"/>
        <xdr:cNvSpPr/>
      </xdr:nvSpPr>
      <xdr:spPr>
        <a:xfrm>
          <a:off x="16967200" y="288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117568</xdr:rowOff>
    </xdr:from>
    <xdr:ext cx="762000" cy="259045"/>
    <xdr:sp macro="" textlink="">
      <xdr:nvSpPr>
        <xdr:cNvPr id="461" name="将来負担の状況該当値テキスト"/>
        <xdr:cNvSpPr txBox="1"/>
      </xdr:nvSpPr>
      <xdr:spPr>
        <a:xfrm>
          <a:off x="17106900" y="286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165633</xdr:rowOff>
    </xdr:from>
    <xdr:to>
      <xdr:col>77</xdr:col>
      <xdr:colOff>95250</xdr:colOff>
      <xdr:row>18</xdr:row>
      <xdr:rowOff>95783</xdr:rowOff>
    </xdr:to>
    <xdr:sp macro="" textlink="">
      <xdr:nvSpPr>
        <xdr:cNvPr id="462" name="楕円 461"/>
        <xdr:cNvSpPr/>
      </xdr:nvSpPr>
      <xdr:spPr>
        <a:xfrm>
          <a:off x="16129000" y="308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80560</xdr:rowOff>
    </xdr:from>
    <xdr:ext cx="736600" cy="259045"/>
    <xdr:sp macro="" textlink="">
      <xdr:nvSpPr>
        <xdr:cNvPr id="463" name="テキスト ボックス 462"/>
        <xdr:cNvSpPr txBox="1"/>
      </xdr:nvSpPr>
      <xdr:spPr>
        <a:xfrm>
          <a:off x="15798800" y="3166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74295</xdr:rowOff>
    </xdr:from>
    <xdr:to>
      <xdr:col>73</xdr:col>
      <xdr:colOff>44450</xdr:colOff>
      <xdr:row>19</xdr:row>
      <xdr:rowOff>4445</xdr:rowOff>
    </xdr:to>
    <xdr:sp macro="" textlink="">
      <xdr:nvSpPr>
        <xdr:cNvPr id="464" name="楕円 463"/>
        <xdr:cNvSpPr/>
      </xdr:nvSpPr>
      <xdr:spPr>
        <a:xfrm>
          <a:off x="15240000" y="316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160672</xdr:rowOff>
    </xdr:from>
    <xdr:ext cx="762000" cy="259045"/>
    <xdr:sp macro="" textlink="">
      <xdr:nvSpPr>
        <xdr:cNvPr id="465" name="テキスト ボックス 464"/>
        <xdr:cNvSpPr txBox="1"/>
      </xdr:nvSpPr>
      <xdr:spPr>
        <a:xfrm>
          <a:off x="14909800" y="324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153441</xdr:rowOff>
    </xdr:from>
    <xdr:to>
      <xdr:col>68</xdr:col>
      <xdr:colOff>203200</xdr:colOff>
      <xdr:row>19</xdr:row>
      <xdr:rowOff>83591</xdr:rowOff>
    </xdr:to>
    <xdr:sp macro="" textlink="">
      <xdr:nvSpPr>
        <xdr:cNvPr id="466" name="楕円 465"/>
        <xdr:cNvSpPr/>
      </xdr:nvSpPr>
      <xdr:spPr>
        <a:xfrm>
          <a:off x="14351000" y="323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68368</xdr:rowOff>
    </xdr:from>
    <xdr:ext cx="762000" cy="259045"/>
    <xdr:sp macro="" textlink="">
      <xdr:nvSpPr>
        <xdr:cNvPr id="467" name="テキスト ボックス 466"/>
        <xdr:cNvSpPr txBox="1"/>
      </xdr:nvSpPr>
      <xdr:spPr>
        <a:xfrm>
          <a:off x="14020800" y="332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67412</xdr:rowOff>
    </xdr:from>
    <xdr:to>
      <xdr:col>64</xdr:col>
      <xdr:colOff>152400</xdr:colOff>
      <xdr:row>19</xdr:row>
      <xdr:rowOff>169012</xdr:rowOff>
    </xdr:to>
    <xdr:sp macro="" textlink="">
      <xdr:nvSpPr>
        <xdr:cNvPr id="468" name="楕円 467"/>
        <xdr:cNvSpPr/>
      </xdr:nvSpPr>
      <xdr:spPr>
        <a:xfrm>
          <a:off x="13462000" y="332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153789</xdr:rowOff>
    </xdr:from>
    <xdr:ext cx="762000" cy="259045"/>
    <xdr:sp macro="" textlink="">
      <xdr:nvSpPr>
        <xdr:cNvPr id="469" name="テキスト ボックス 468"/>
        <xdr:cNvSpPr txBox="1"/>
      </xdr:nvSpPr>
      <xdr:spPr>
        <a:xfrm>
          <a:off x="13131800" y="341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兵庫県淡路市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42,721
42,335
184.24
34,039,463
33,024,450
898,268
17,464,896
37,531,157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101.2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普通交付税が類似団体と比較して多額であるため、分母である経常一般財源が大きく、類似団体平均値より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「新行財政改革推進方策」及び「定員適正化計画」に基づき、事務の効率化を図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るとともに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、定年延長と退職に対する採用等を総合的に勘案し、人件費総額の抑制に努める。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xdr:rowOff>
    </xdr:from>
    <xdr:to>
      <xdr:col>24</xdr:col>
      <xdr:colOff>25400</xdr:colOff>
      <xdr:row>36</xdr:row>
      <xdr:rowOff>58420</xdr:rowOff>
    </xdr:to>
    <xdr:cxnSp macro="">
      <xdr:nvCxnSpPr>
        <xdr:cNvPr id="66" name="直線コネクタ 65"/>
        <xdr:cNvCxnSpPr/>
      </xdr:nvCxnSpPr>
      <xdr:spPr>
        <a:xfrm flipV="1">
          <a:off x="3987800" y="61772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100330</xdr:rowOff>
    </xdr:from>
    <xdr:to>
      <xdr:col>19</xdr:col>
      <xdr:colOff>187325</xdr:colOff>
      <xdr:row>36</xdr:row>
      <xdr:rowOff>58420</xdr:rowOff>
    </xdr:to>
    <xdr:cxnSp macro="">
      <xdr:nvCxnSpPr>
        <xdr:cNvPr id="69" name="直線コネクタ 68"/>
        <xdr:cNvCxnSpPr/>
      </xdr:nvCxnSpPr>
      <xdr:spPr>
        <a:xfrm>
          <a:off x="3098800" y="5758180"/>
          <a:ext cx="889000" cy="4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71" name="テキスト ボックス 70"/>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100330</xdr:rowOff>
    </xdr:from>
    <xdr:to>
      <xdr:col>15</xdr:col>
      <xdr:colOff>98425</xdr:colOff>
      <xdr:row>33</xdr:row>
      <xdr:rowOff>138430</xdr:rowOff>
    </xdr:to>
    <xdr:cxnSp macro="">
      <xdr:nvCxnSpPr>
        <xdr:cNvPr id="72" name="直線コネクタ 71"/>
        <xdr:cNvCxnSpPr/>
      </xdr:nvCxnSpPr>
      <xdr:spPr>
        <a:xfrm flipV="1">
          <a:off x="2209800" y="5758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100330</xdr:rowOff>
    </xdr:from>
    <xdr:to>
      <xdr:col>11</xdr:col>
      <xdr:colOff>9525</xdr:colOff>
      <xdr:row>33</xdr:row>
      <xdr:rowOff>138430</xdr:rowOff>
    </xdr:to>
    <xdr:cxnSp macro="">
      <xdr:nvCxnSpPr>
        <xdr:cNvPr id="75" name="直線コネクタ 74"/>
        <xdr:cNvCxnSpPr/>
      </xdr:nvCxnSpPr>
      <xdr:spPr>
        <a:xfrm>
          <a:off x="1320800" y="5758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7" name="テキスト ボックス 76"/>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85" name="楕円 84"/>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142257</xdr:rowOff>
    </xdr:from>
    <xdr:ext cx="762000" cy="259045"/>
    <xdr:sp macro="" textlink="">
      <xdr:nvSpPr>
        <xdr:cNvPr id="86" name="人件費該当値テキスト"/>
        <xdr:cNvSpPr txBox="1"/>
      </xdr:nvSpPr>
      <xdr:spPr>
        <a:xfrm>
          <a:off x="49149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7" name="楕円 86"/>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8" name="テキスト ボックス 87"/>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49530</xdr:rowOff>
    </xdr:from>
    <xdr:to>
      <xdr:col>15</xdr:col>
      <xdr:colOff>149225</xdr:colOff>
      <xdr:row>33</xdr:row>
      <xdr:rowOff>151130</xdr:rowOff>
    </xdr:to>
    <xdr:sp macro="" textlink="">
      <xdr:nvSpPr>
        <xdr:cNvPr id="89" name="楕円 88"/>
        <xdr:cNvSpPr/>
      </xdr:nvSpPr>
      <xdr:spPr>
        <a:xfrm>
          <a:off x="3048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161307</xdr:rowOff>
    </xdr:from>
    <xdr:ext cx="762000" cy="259045"/>
    <xdr:sp macro="" textlink="">
      <xdr:nvSpPr>
        <xdr:cNvPr id="90" name="テキスト ボックス 89"/>
        <xdr:cNvSpPr txBox="1"/>
      </xdr:nvSpPr>
      <xdr:spPr>
        <a:xfrm>
          <a:off x="2717800" y="547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87630</xdr:rowOff>
    </xdr:from>
    <xdr:to>
      <xdr:col>11</xdr:col>
      <xdr:colOff>60325</xdr:colOff>
      <xdr:row>34</xdr:row>
      <xdr:rowOff>17780</xdr:rowOff>
    </xdr:to>
    <xdr:sp macro="" textlink="">
      <xdr:nvSpPr>
        <xdr:cNvPr id="91" name="楕円 90"/>
        <xdr:cNvSpPr/>
      </xdr:nvSpPr>
      <xdr:spPr>
        <a:xfrm>
          <a:off x="2159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27957</xdr:rowOff>
    </xdr:from>
    <xdr:ext cx="762000" cy="259045"/>
    <xdr:sp macro="" textlink="">
      <xdr:nvSpPr>
        <xdr:cNvPr id="92" name="テキスト ボックス 91"/>
        <xdr:cNvSpPr txBox="1"/>
      </xdr:nvSpPr>
      <xdr:spPr>
        <a:xfrm>
          <a:off x="1828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49530</xdr:rowOff>
    </xdr:from>
    <xdr:to>
      <xdr:col>6</xdr:col>
      <xdr:colOff>171450</xdr:colOff>
      <xdr:row>33</xdr:row>
      <xdr:rowOff>151130</xdr:rowOff>
    </xdr:to>
    <xdr:sp macro="" textlink="">
      <xdr:nvSpPr>
        <xdr:cNvPr id="93" name="楕円 92"/>
        <xdr:cNvSpPr/>
      </xdr:nvSpPr>
      <xdr:spPr>
        <a:xfrm>
          <a:off x="1270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161307</xdr:rowOff>
    </xdr:from>
    <xdr:ext cx="762000" cy="259045"/>
    <xdr:sp macro="" textlink="">
      <xdr:nvSpPr>
        <xdr:cNvPr id="94" name="テキスト ボックス 93"/>
        <xdr:cNvSpPr txBox="1"/>
      </xdr:nvSpPr>
      <xdr:spPr>
        <a:xfrm>
          <a:off x="939800" y="547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会計年度任用職員制度が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導入されたことにより、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臨時的任用職員の賃金が皆減</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が大きく下降</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「公共施設等総合管理計画」に基づ</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き</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、公共施設等の統廃合を進めるとともに、借地における借地料の見直しや不要な借地の返還等を進め、物件費の削減に努める。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31750</xdr:rowOff>
    </xdr:from>
    <xdr:to>
      <xdr:col>82</xdr:col>
      <xdr:colOff>107950</xdr:colOff>
      <xdr:row>17</xdr:row>
      <xdr:rowOff>146050</xdr:rowOff>
    </xdr:to>
    <xdr:cxnSp macro="">
      <xdr:nvCxnSpPr>
        <xdr:cNvPr id="127" name="直線コネクタ 126"/>
        <xdr:cNvCxnSpPr/>
      </xdr:nvCxnSpPr>
      <xdr:spPr>
        <a:xfrm flipV="1">
          <a:off x="15671800" y="29464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16527</xdr:rowOff>
    </xdr:from>
    <xdr:ext cx="762000" cy="259045"/>
    <xdr:sp macro="" textlink="">
      <xdr:nvSpPr>
        <xdr:cNvPr id="128" name="物件費平均値テキスト"/>
        <xdr:cNvSpPr txBox="1"/>
      </xdr:nvSpPr>
      <xdr:spPr>
        <a:xfrm>
          <a:off x="16598900" y="293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146050</xdr:rowOff>
    </xdr:from>
    <xdr:to>
      <xdr:col>78</xdr:col>
      <xdr:colOff>69850</xdr:colOff>
      <xdr:row>21</xdr:row>
      <xdr:rowOff>6350</xdr:rowOff>
    </xdr:to>
    <xdr:cxnSp macro="">
      <xdr:nvCxnSpPr>
        <xdr:cNvPr id="130" name="直線コネクタ 129"/>
        <xdr:cNvCxnSpPr/>
      </xdr:nvCxnSpPr>
      <xdr:spPr>
        <a:xfrm flipV="1">
          <a:off x="14782800" y="3060700"/>
          <a:ext cx="889000" cy="54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35577</xdr:rowOff>
    </xdr:from>
    <xdr:ext cx="736600" cy="259045"/>
    <xdr:sp macro="" textlink="">
      <xdr:nvSpPr>
        <xdr:cNvPr id="132" name="テキスト ボックス 131"/>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76200</xdr:rowOff>
    </xdr:from>
    <xdr:to>
      <xdr:col>73</xdr:col>
      <xdr:colOff>180975</xdr:colOff>
      <xdr:row>21</xdr:row>
      <xdr:rowOff>6350</xdr:rowOff>
    </xdr:to>
    <xdr:cxnSp macro="">
      <xdr:nvCxnSpPr>
        <xdr:cNvPr id="133" name="直線コネクタ 132"/>
        <xdr:cNvCxnSpPr/>
      </xdr:nvCxnSpPr>
      <xdr:spPr>
        <a:xfrm>
          <a:off x="13893800" y="3505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5" name="テキスト ボックス 134"/>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12700</xdr:rowOff>
    </xdr:from>
    <xdr:to>
      <xdr:col>69</xdr:col>
      <xdr:colOff>92075</xdr:colOff>
      <xdr:row>20</xdr:row>
      <xdr:rowOff>76200</xdr:rowOff>
    </xdr:to>
    <xdr:cxnSp macro="">
      <xdr:nvCxnSpPr>
        <xdr:cNvPr id="136" name="直線コネクタ 135"/>
        <xdr:cNvCxnSpPr/>
      </xdr:nvCxnSpPr>
      <xdr:spPr>
        <a:xfrm>
          <a:off x="13004800" y="3441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137177</xdr:rowOff>
    </xdr:from>
    <xdr:ext cx="762000" cy="259045"/>
    <xdr:sp macro="" textlink="">
      <xdr:nvSpPr>
        <xdr:cNvPr id="140" name="テキスト ボックス 139"/>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46" name="楕円 145"/>
        <xdr:cNvSpPr/>
      </xdr:nvSpPr>
      <xdr:spPr>
        <a:xfrm>
          <a:off x="164592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168927</xdr:rowOff>
    </xdr:from>
    <xdr:ext cx="762000" cy="259045"/>
    <xdr:sp macro="" textlink="">
      <xdr:nvSpPr>
        <xdr:cNvPr id="147" name="物件費該当値テキスト"/>
        <xdr:cNvSpPr txBox="1"/>
      </xdr:nvSpPr>
      <xdr:spPr>
        <a:xfrm>
          <a:off x="165989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95250</xdr:rowOff>
    </xdr:from>
    <xdr:to>
      <xdr:col>78</xdr:col>
      <xdr:colOff>120650</xdr:colOff>
      <xdr:row>18</xdr:row>
      <xdr:rowOff>25400</xdr:rowOff>
    </xdr:to>
    <xdr:sp macro="" textlink="">
      <xdr:nvSpPr>
        <xdr:cNvPr id="148" name="楕円 147"/>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35577</xdr:rowOff>
    </xdr:from>
    <xdr:ext cx="736600" cy="259045"/>
    <xdr:sp macro="" textlink="">
      <xdr:nvSpPr>
        <xdr:cNvPr id="149" name="テキスト ボックス 148"/>
        <xdr:cNvSpPr txBox="1"/>
      </xdr:nvSpPr>
      <xdr:spPr>
        <a:xfrm>
          <a:off x="15290800" y="27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127000</xdr:rowOff>
    </xdr:from>
    <xdr:to>
      <xdr:col>74</xdr:col>
      <xdr:colOff>31750</xdr:colOff>
      <xdr:row>21</xdr:row>
      <xdr:rowOff>57150</xdr:rowOff>
    </xdr:to>
    <xdr:sp macro="" textlink="">
      <xdr:nvSpPr>
        <xdr:cNvPr id="150" name="楕円 149"/>
        <xdr:cNvSpPr/>
      </xdr:nvSpPr>
      <xdr:spPr>
        <a:xfrm>
          <a:off x="14732000" y="355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41927</xdr:rowOff>
    </xdr:from>
    <xdr:ext cx="762000" cy="259045"/>
    <xdr:sp macro="" textlink="">
      <xdr:nvSpPr>
        <xdr:cNvPr id="151" name="テキスト ボックス 150"/>
        <xdr:cNvSpPr txBox="1"/>
      </xdr:nvSpPr>
      <xdr:spPr>
        <a:xfrm>
          <a:off x="144018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25400</xdr:rowOff>
    </xdr:from>
    <xdr:to>
      <xdr:col>69</xdr:col>
      <xdr:colOff>142875</xdr:colOff>
      <xdr:row>20</xdr:row>
      <xdr:rowOff>127000</xdr:rowOff>
    </xdr:to>
    <xdr:sp macro="" textlink="">
      <xdr:nvSpPr>
        <xdr:cNvPr id="152" name="楕円 151"/>
        <xdr:cNvSpPr/>
      </xdr:nvSpPr>
      <xdr:spPr>
        <a:xfrm>
          <a:off x="13843000" y="34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111777</xdr:rowOff>
    </xdr:from>
    <xdr:ext cx="762000" cy="259045"/>
    <xdr:sp macro="" textlink="">
      <xdr:nvSpPr>
        <xdr:cNvPr id="153" name="テキスト ボックス 152"/>
        <xdr:cNvSpPr txBox="1"/>
      </xdr:nvSpPr>
      <xdr:spPr>
        <a:xfrm>
          <a:off x="135128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133350</xdr:rowOff>
    </xdr:from>
    <xdr:to>
      <xdr:col>65</xdr:col>
      <xdr:colOff>53975</xdr:colOff>
      <xdr:row>20</xdr:row>
      <xdr:rowOff>63500</xdr:rowOff>
    </xdr:to>
    <xdr:sp macro="" textlink="">
      <xdr:nvSpPr>
        <xdr:cNvPr id="154" name="楕円 153"/>
        <xdr:cNvSpPr/>
      </xdr:nvSpPr>
      <xdr:spPr>
        <a:xfrm>
          <a:off x="12954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48277</xdr:rowOff>
    </xdr:from>
    <xdr:ext cx="762000" cy="259045"/>
    <xdr:sp macro="" textlink="">
      <xdr:nvSpPr>
        <xdr:cNvPr id="155" name="テキスト ボックス 154"/>
        <xdr:cNvSpPr txBox="1"/>
      </xdr:nvSpPr>
      <xdr:spPr>
        <a:xfrm>
          <a:off x="12623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阪神・淡路大震災に係る復興事業や合併以前のまちづくり事業の償還額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、普通交付税額が類似団体と比較して多額であ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る経常一般財源が大き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いことが要因である。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生活保護費について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、就労支援を行うことで生活保護からの脱却を図るとともに、生活保護に至る前の段階の自立支援策を実施することで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扶助費の抑制に取り組む。</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63500</xdr:rowOff>
    </xdr:from>
    <xdr:to>
      <xdr:col>24</xdr:col>
      <xdr:colOff>25400</xdr:colOff>
      <xdr:row>54</xdr:row>
      <xdr:rowOff>114300</xdr:rowOff>
    </xdr:to>
    <xdr:cxnSp macro="">
      <xdr:nvCxnSpPr>
        <xdr:cNvPr id="188" name="直線コネクタ 187"/>
        <xdr:cNvCxnSpPr/>
      </xdr:nvCxnSpPr>
      <xdr:spPr>
        <a:xfrm>
          <a:off x="3987800" y="9321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63500</xdr:rowOff>
    </xdr:from>
    <xdr:to>
      <xdr:col>19</xdr:col>
      <xdr:colOff>187325</xdr:colOff>
      <xdr:row>54</xdr:row>
      <xdr:rowOff>76200</xdr:rowOff>
    </xdr:to>
    <xdr:cxnSp macro="">
      <xdr:nvCxnSpPr>
        <xdr:cNvPr id="191" name="直線コネクタ 190"/>
        <xdr:cNvCxnSpPr/>
      </xdr:nvCxnSpPr>
      <xdr:spPr>
        <a:xfrm flipV="1">
          <a:off x="3098800" y="9321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3" name="テキスト ボックス 192"/>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76200</xdr:rowOff>
    </xdr:to>
    <xdr:cxnSp macro="">
      <xdr:nvCxnSpPr>
        <xdr:cNvPr id="194" name="直線コネクタ 193"/>
        <xdr:cNvCxnSpPr/>
      </xdr:nvCxnSpPr>
      <xdr:spPr>
        <a:xfrm>
          <a:off x="2209800" y="9309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196" name="テキスト ボックス 195"/>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101600</xdr:rowOff>
    </xdr:to>
    <xdr:cxnSp macro="">
      <xdr:nvCxnSpPr>
        <xdr:cNvPr id="197" name="直線コネクタ 196"/>
        <xdr:cNvCxnSpPr/>
      </xdr:nvCxnSpPr>
      <xdr:spPr>
        <a:xfrm flipV="1">
          <a:off x="1320800" y="9309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199" name="テキスト ボックス 198"/>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1" name="テキスト ボックス 200"/>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63500</xdr:rowOff>
    </xdr:from>
    <xdr:to>
      <xdr:col>24</xdr:col>
      <xdr:colOff>76200</xdr:colOff>
      <xdr:row>54</xdr:row>
      <xdr:rowOff>165100</xdr:rowOff>
    </xdr:to>
    <xdr:sp macro="" textlink="">
      <xdr:nvSpPr>
        <xdr:cNvPr id="207" name="楕円 206"/>
        <xdr:cNvSpPr/>
      </xdr:nvSpPr>
      <xdr:spPr>
        <a:xfrm>
          <a:off x="47752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80027</xdr:rowOff>
    </xdr:from>
    <xdr:ext cx="762000" cy="259045"/>
    <xdr:sp macro="" textlink="">
      <xdr:nvSpPr>
        <xdr:cNvPr id="208" name="扶助費該当値テキスト"/>
        <xdr:cNvSpPr txBox="1"/>
      </xdr:nvSpPr>
      <xdr:spPr>
        <a:xfrm>
          <a:off x="4914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12700</xdr:rowOff>
    </xdr:from>
    <xdr:to>
      <xdr:col>20</xdr:col>
      <xdr:colOff>38100</xdr:colOff>
      <xdr:row>54</xdr:row>
      <xdr:rowOff>114300</xdr:rowOff>
    </xdr:to>
    <xdr:sp macro="" textlink="">
      <xdr:nvSpPr>
        <xdr:cNvPr id="209" name="楕円 208"/>
        <xdr:cNvSpPr/>
      </xdr:nvSpPr>
      <xdr:spPr>
        <a:xfrm>
          <a:off x="3937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124477</xdr:rowOff>
    </xdr:from>
    <xdr:ext cx="736600" cy="259045"/>
    <xdr:sp macro="" textlink="">
      <xdr:nvSpPr>
        <xdr:cNvPr id="210" name="テキスト ボックス 209"/>
        <xdr:cNvSpPr txBox="1"/>
      </xdr:nvSpPr>
      <xdr:spPr>
        <a:xfrm>
          <a:off x="3606800" y="903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25400</xdr:rowOff>
    </xdr:from>
    <xdr:to>
      <xdr:col>15</xdr:col>
      <xdr:colOff>149225</xdr:colOff>
      <xdr:row>54</xdr:row>
      <xdr:rowOff>127000</xdr:rowOff>
    </xdr:to>
    <xdr:sp macro="" textlink="">
      <xdr:nvSpPr>
        <xdr:cNvPr id="211" name="楕円 210"/>
        <xdr:cNvSpPr/>
      </xdr:nvSpPr>
      <xdr:spPr>
        <a:xfrm>
          <a:off x="3048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137177</xdr:rowOff>
    </xdr:from>
    <xdr:ext cx="762000" cy="259045"/>
    <xdr:sp macro="" textlink="">
      <xdr:nvSpPr>
        <xdr:cNvPr id="212" name="テキスト ボックス 211"/>
        <xdr:cNvSpPr txBox="1"/>
      </xdr:nvSpPr>
      <xdr:spPr>
        <a:xfrm>
          <a:off x="2717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13" name="楕円 212"/>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14" name="テキスト ボックス 213"/>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50800</xdr:rowOff>
    </xdr:from>
    <xdr:to>
      <xdr:col>6</xdr:col>
      <xdr:colOff>171450</xdr:colOff>
      <xdr:row>54</xdr:row>
      <xdr:rowOff>152400</xdr:rowOff>
    </xdr:to>
    <xdr:sp macro="" textlink="">
      <xdr:nvSpPr>
        <xdr:cNvPr id="215" name="楕円 214"/>
        <xdr:cNvSpPr/>
      </xdr:nvSpPr>
      <xdr:spPr>
        <a:xfrm>
          <a:off x="1270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162577</xdr:rowOff>
    </xdr:from>
    <xdr:ext cx="762000" cy="259045"/>
    <xdr:sp macro="" textlink="">
      <xdr:nvSpPr>
        <xdr:cNvPr id="216" name="テキスト ボックス 215"/>
        <xdr:cNvSpPr txBox="1"/>
      </xdr:nvSpPr>
      <xdr:spPr>
        <a:xfrm>
          <a:off x="939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地方公営企業法の適用により下水道事業に対する繰出金が補助費等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なったため、令和元年度から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している。類似団体の平均値を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ポイント下回っており、これは阪神・淡路大震災に係る復興事業や合併以前のまちづくり事業の償還額等、普通交付税額が類似団体と比較して多額であるため、分母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る経常一般財源が大きいことが要因である。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153126</xdr:rowOff>
    </xdr:from>
    <xdr:to>
      <xdr:col>82</xdr:col>
      <xdr:colOff>107950</xdr:colOff>
      <xdr:row>54</xdr:row>
      <xdr:rowOff>159657</xdr:rowOff>
    </xdr:to>
    <xdr:cxnSp macro="">
      <xdr:nvCxnSpPr>
        <xdr:cNvPr id="251" name="直線コネクタ 250"/>
        <xdr:cNvCxnSpPr/>
      </xdr:nvCxnSpPr>
      <xdr:spPr>
        <a:xfrm flipV="1">
          <a:off x="15671800" y="941142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33581</xdr:rowOff>
    </xdr:from>
    <xdr:ext cx="762000" cy="259045"/>
    <xdr:sp macro="" textlink="">
      <xdr:nvSpPr>
        <xdr:cNvPr id="252" name="その他平均値テキスト"/>
        <xdr:cNvSpPr txBox="1"/>
      </xdr:nvSpPr>
      <xdr:spPr>
        <a:xfrm>
          <a:off x="16598900" y="9463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159657</xdr:rowOff>
    </xdr:from>
    <xdr:to>
      <xdr:col>78</xdr:col>
      <xdr:colOff>69850</xdr:colOff>
      <xdr:row>55</xdr:row>
      <xdr:rowOff>7801</xdr:rowOff>
    </xdr:to>
    <xdr:cxnSp macro="">
      <xdr:nvCxnSpPr>
        <xdr:cNvPr id="254" name="直線コネクタ 253"/>
        <xdr:cNvCxnSpPr/>
      </xdr:nvCxnSpPr>
      <xdr:spPr>
        <a:xfrm flipV="1">
          <a:off x="14782800" y="941795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167476</xdr:rowOff>
    </xdr:from>
    <xdr:ext cx="736600" cy="259045"/>
    <xdr:sp macro="" textlink="">
      <xdr:nvSpPr>
        <xdr:cNvPr id="256" name="テキスト ボックス 255"/>
        <xdr:cNvSpPr txBox="1"/>
      </xdr:nvSpPr>
      <xdr:spPr>
        <a:xfrm>
          <a:off x="15290800" y="9597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7801</xdr:rowOff>
    </xdr:from>
    <xdr:to>
      <xdr:col>73</xdr:col>
      <xdr:colOff>180975</xdr:colOff>
      <xdr:row>57</xdr:row>
      <xdr:rowOff>30662</xdr:rowOff>
    </xdr:to>
    <xdr:cxnSp macro="">
      <xdr:nvCxnSpPr>
        <xdr:cNvPr id="257" name="直線コネクタ 256"/>
        <xdr:cNvCxnSpPr/>
      </xdr:nvCxnSpPr>
      <xdr:spPr>
        <a:xfrm flipV="1">
          <a:off x="13893800" y="9437551"/>
          <a:ext cx="889000" cy="36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107060</xdr:rowOff>
    </xdr:from>
    <xdr:ext cx="762000" cy="259045"/>
    <xdr:sp macro="" textlink="">
      <xdr:nvSpPr>
        <xdr:cNvPr id="259" name="テキスト ボックス 258"/>
        <xdr:cNvSpPr txBox="1"/>
      </xdr:nvSpPr>
      <xdr:spPr>
        <a:xfrm>
          <a:off x="14401800" y="970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30662</xdr:rowOff>
    </xdr:from>
    <xdr:to>
      <xdr:col>69</xdr:col>
      <xdr:colOff>92075</xdr:colOff>
      <xdr:row>58</xdr:row>
      <xdr:rowOff>2903</xdr:rowOff>
    </xdr:to>
    <xdr:cxnSp macro="">
      <xdr:nvCxnSpPr>
        <xdr:cNvPr id="260" name="直線コネクタ 259"/>
        <xdr:cNvCxnSpPr/>
      </xdr:nvCxnSpPr>
      <xdr:spPr>
        <a:xfrm flipV="1">
          <a:off x="13004800" y="9803312"/>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62" name="テキスト ボックス 261"/>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64" name="テキスト ボックス 263"/>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102326</xdr:rowOff>
    </xdr:from>
    <xdr:to>
      <xdr:col>82</xdr:col>
      <xdr:colOff>158750</xdr:colOff>
      <xdr:row>55</xdr:row>
      <xdr:rowOff>32476</xdr:rowOff>
    </xdr:to>
    <xdr:sp macro="" textlink="">
      <xdr:nvSpPr>
        <xdr:cNvPr id="270" name="楕円 269"/>
        <xdr:cNvSpPr/>
      </xdr:nvSpPr>
      <xdr:spPr>
        <a:xfrm>
          <a:off x="16459200" y="936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118853</xdr:rowOff>
    </xdr:from>
    <xdr:ext cx="762000" cy="259045"/>
    <xdr:sp macro="" textlink="">
      <xdr:nvSpPr>
        <xdr:cNvPr id="271" name="その他該当値テキスト"/>
        <xdr:cNvSpPr txBox="1"/>
      </xdr:nvSpPr>
      <xdr:spPr>
        <a:xfrm>
          <a:off x="16598900" y="9205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108857</xdr:rowOff>
    </xdr:from>
    <xdr:to>
      <xdr:col>78</xdr:col>
      <xdr:colOff>120650</xdr:colOff>
      <xdr:row>55</xdr:row>
      <xdr:rowOff>39007</xdr:rowOff>
    </xdr:to>
    <xdr:sp macro="" textlink="">
      <xdr:nvSpPr>
        <xdr:cNvPr id="272" name="楕円 271"/>
        <xdr:cNvSpPr/>
      </xdr:nvSpPr>
      <xdr:spPr>
        <a:xfrm>
          <a:off x="15621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49184</xdr:rowOff>
    </xdr:from>
    <xdr:ext cx="736600" cy="259045"/>
    <xdr:sp macro="" textlink="">
      <xdr:nvSpPr>
        <xdr:cNvPr id="273" name="テキスト ボックス 272"/>
        <xdr:cNvSpPr txBox="1"/>
      </xdr:nvSpPr>
      <xdr:spPr>
        <a:xfrm>
          <a:off x="15290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128451</xdr:rowOff>
    </xdr:from>
    <xdr:to>
      <xdr:col>74</xdr:col>
      <xdr:colOff>31750</xdr:colOff>
      <xdr:row>55</xdr:row>
      <xdr:rowOff>58601</xdr:rowOff>
    </xdr:to>
    <xdr:sp macro="" textlink="">
      <xdr:nvSpPr>
        <xdr:cNvPr id="274" name="楕円 273"/>
        <xdr:cNvSpPr/>
      </xdr:nvSpPr>
      <xdr:spPr>
        <a:xfrm>
          <a:off x="14732000" y="938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68778</xdr:rowOff>
    </xdr:from>
    <xdr:ext cx="762000" cy="259045"/>
    <xdr:sp macro="" textlink="">
      <xdr:nvSpPr>
        <xdr:cNvPr id="275" name="テキスト ボックス 274"/>
        <xdr:cNvSpPr txBox="1"/>
      </xdr:nvSpPr>
      <xdr:spPr>
        <a:xfrm>
          <a:off x="14401800" y="9155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151312</xdr:rowOff>
    </xdr:from>
    <xdr:to>
      <xdr:col>69</xdr:col>
      <xdr:colOff>142875</xdr:colOff>
      <xdr:row>57</xdr:row>
      <xdr:rowOff>81462</xdr:rowOff>
    </xdr:to>
    <xdr:sp macro="" textlink="">
      <xdr:nvSpPr>
        <xdr:cNvPr id="276" name="楕円 275"/>
        <xdr:cNvSpPr/>
      </xdr:nvSpPr>
      <xdr:spPr>
        <a:xfrm>
          <a:off x="13843000" y="975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66239</xdr:rowOff>
    </xdr:from>
    <xdr:ext cx="762000" cy="259045"/>
    <xdr:sp macro="" textlink="">
      <xdr:nvSpPr>
        <xdr:cNvPr id="277" name="テキスト ボックス 276"/>
        <xdr:cNvSpPr txBox="1"/>
      </xdr:nvSpPr>
      <xdr:spPr>
        <a:xfrm>
          <a:off x="13512800" y="98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123553</xdr:rowOff>
    </xdr:from>
    <xdr:to>
      <xdr:col>65</xdr:col>
      <xdr:colOff>53975</xdr:colOff>
      <xdr:row>58</xdr:row>
      <xdr:rowOff>53703</xdr:rowOff>
    </xdr:to>
    <xdr:sp macro="" textlink="">
      <xdr:nvSpPr>
        <xdr:cNvPr id="278" name="楕円 277"/>
        <xdr:cNvSpPr/>
      </xdr:nvSpPr>
      <xdr:spPr>
        <a:xfrm>
          <a:off x="12954000" y="989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38480</xdr:rowOff>
    </xdr:from>
    <xdr:ext cx="762000" cy="259045"/>
    <xdr:sp macro="" textlink="">
      <xdr:nvSpPr>
        <xdr:cNvPr id="279" name="テキスト ボックス 278"/>
        <xdr:cNvSpPr txBox="1"/>
      </xdr:nvSpPr>
      <xdr:spPr>
        <a:xfrm>
          <a:off x="12623800" y="998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地方公営企業法の適用により下水道事業に対する繰出金が補助費等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なったため、令和元年度から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下水道事業に対する補助金や、広域水道企業団に対する高料金対策補助金が多額となっていることが主な要因である。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経営戦略等により持続的・安定的な経営に取り組むことで、補助費等の抑制に努める。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3556</xdr:rowOff>
    </xdr:from>
    <xdr:to>
      <xdr:col>82</xdr:col>
      <xdr:colOff>107950</xdr:colOff>
      <xdr:row>38</xdr:row>
      <xdr:rowOff>62992</xdr:rowOff>
    </xdr:to>
    <xdr:cxnSp macro="">
      <xdr:nvCxnSpPr>
        <xdr:cNvPr id="309" name="直線コネクタ 308"/>
        <xdr:cNvCxnSpPr/>
      </xdr:nvCxnSpPr>
      <xdr:spPr>
        <a:xfrm flipV="1">
          <a:off x="15671800" y="651865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10" name="補助費等平均値テキスト"/>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62992</xdr:rowOff>
    </xdr:from>
    <xdr:to>
      <xdr:col>78</xdr:col>
      <xdr:colOff>69850</xdr:colOff>
      <xdr:row>38</xdr:row>
      <xdr:rowOff>76708</xdr:rowOff>
    </xdr:to>
    <xdr:cxnSp macro="">
      <xdr:nvCxnSpPr>
        <xdr:cNvPr id="312" name="直線コネクタ 311"/>
        <xdr:cNvCxnSpPr/>
      </xdr:nvCxnSpPr>
      <xdr:spPr>
        <a:xfrm flipV="1">
          <a:off x="14782800" y="65780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99568</xdr:rowOff>
    </xdr:from>
    <xdr:to>
      <xdr:col>73</xdr:col>
      <xdr:colOff>180975</xdr:colOff>
      <xdr:row>38</xdr:row>
      <xdr:rowOff>76708</xdr:rowOff>
    </xdr:to>
    <xdr:cxnSp macro="">
      <xdr:nvCxnSpPr>
        <xdr:cNvPr id="315" name="直線コネクタ 314"/>
        <xdr:cNvCxnSpPr/>
      </xdr:nvCxnSpPr>
      <xdr:spPr>
        <a:xfrm>
          <a:off x="13893800" y="6271768"/>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90424</xdr:rowOff>
    </xdr:from>
    <xdr:to>
      <xdr:col>69</xdr:col>
      <xdr:colOff>92075</xdr:colOff>
      <xdr:row>36</xdr:row>
      <xdr:rowOff>99568</xdr:rowOff>
    </xdr:to>
    <xdr:cxnSp macro="">
      <xdr:nvCxnSpPr>
        <xdr:cNvPr id="318" name="直線コネクタ 317"/>
        <xdr:cNvCxnSpPr/>
      </xdr:nvCxnSpPr>
      <xdr:spPr>
        <a:xfrm>
          <a:off x="13004800" y="6262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0" name="テキスト ボックス 319"/>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22" name="テキスト ボックス 321"/>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124206</xdr:rowOff>
    </xdr:from>
    <xdr:to>
      <xdr:col>82</xdr:col>
      <xdr:colOff>158750</xdr:colOff>
      <xdr:row>38</xdr:row>
      <xdr:rowOff>54356</xdr:rowOff>
    </xdr:to>
    <xdr:sp macro="" textlink="">
      <xdr:nvSpPr>
        <xdr:cNvPr id="328" name="楕円 327"/>
        <xdr:cNvSpPr/>
      </xdr:nvSpPr>
      <xdr:spPr>
        <a:xfrm>
          <a:off x="16459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96283</xdr:rowOff>
    </xdr:from>
    <xdr:ext cx="762000" cy="259045"/>
    <xdr:sp macro="" textlink="">
      <xdr:nvSpPr>
        <xdr:cNvPr id="329" name="補助費等該当値テキスト"/>
        <xdr:cNvSpPr txBox="1"/>
      </xdr:nvSpPr>
      <xdr:spPr>
        <a:xfrm>
          <a:off x="16598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12192</xdr:rowOff>
    </xdr:from>
    <xdr:to>
      <xdr:col>78</xdr:col>
      <xdr:colOff>120650</xdr:colOff>
      <xdr:row>38</xdr:row>
      <xdr:rowOff>113792</xdr:rowOff>
    </xdr:to>
    <xdr:sp macro="" textlink="">
      <xdr:nvSpPr>
        <xdr:cNvPr id="330" name="楕円 329"/>
        <xdr:cNvSpPr/>
      </xdr:nvSpPr>
      <xdr:spPr>
        <a:xfrm>
          <a:off x="15621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98569</xdr:rowOff>
    </xdr:from>
    <xdr:ext cx="736600" cy="259045"/>
    <xdr:sp macro="" textlink="">
      <xdr:nvSpPr>
        <xdr:cNvPr id="331" name="テキスト ボックス 330"/>
        <xdr:cNvSpPr txBox="1"/>
      </xdr:nvSpPr>
      <xdr:spPr>
        <a:xfrm>
          <a:off x="15290800" y="66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25908</xdr:rowOff>
    </xdr:from>
    <xdr:to>
      <xdr:col>74</xdr:col>
      <xdr:colOff>31750</xdr:colOff>
      <xdr:row>38</xdr:row>
      <xdr:rowOff>127508</xdr:rowOff>
    </xdr:to>
    <xdr:sp macro="" textlink="">
      <xdr:nvSpPr>
        <xdr:cNvPr id="332" name="楕円 331"/>
        <xdr:cNvSpPr/>
      </xdr:nvSpPr>
      <xdr:spPr>
        <a:xfrm>
          <a:off x="14732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112285</xdr:rowOff>
    </xdr:from>
    <xdr:ext cx="762000" cy="259045"/>
    <xdr:sp macro="" textlink="">
      <xdr:nvSpPr>
        <xdr:cNvPr id="333" name="テキスト ボックス 332"/>
        <xdr:cNvSpPr txBox="1"/>
      </xdr:nvSpPr>
      <xdr:spPr>
        <a:xfrm>
          <a:off x="14401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48768</xdr:rowOff>
    </xdr:from>
    <xdr:to>
      <xdr:col>69</xdr:col>
      <xdr:colOff>142875</xdr:colOff>
      <xdr:row>36</xdr:row>
      <xdr:rowOff>150368</xdr:rowOff>
    </xdr:to>
    <xdr:sp macro="" textlink="">
      <xdr:nvSpPr>
        <xdr:cNvPr id="334" name="楕円 333"/>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35" name="テキスト ボックス 334"/>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36" name="楕円 335"/>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37" name="テキスト ボックス 336"/>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依然として高い比率で推移しており、類似団体平均値を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阪神・淡路大震災の復興事業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に伴う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償還が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大きく影響しており、引き続き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計画的な地方債の発行（合併特例事業債の有効活用等）と効率的な繰上償還を実施し、公債費負担の軽減を図る。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40132</xdr:rowOff>
    </xdr:from>
    <xdr:to>
      <xdr:col>24</xdr:col>
      <xdr:colOff>25400</xdr:colOff>
      <xdr:row>76</xdr:row>
      <xdr:rowOff>65278</xdr:rowOff>
    </xdr:to>
    <xdr:cxnSp macro="">
      <xdr:nvCxnSpPr>
        <xdr:cNvPr id="367" name="直線コネクタ 366"/>
        <xdr:cNvCxnSpPr/>
      </xdr:nvCxnSpPr>
      <xdr:spPr>
        <a:xfrm flipV="1">
          <a:off x="3987800" y="13070332"/>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115587</xdr:rowOff>
    </xdr:from>
    <xdr:ext cx="762000" cy="259045"/>
    <xdr:sp macro="" textlink="">
      <xdr:nvSpPr>
        <xdr:cNvPr id="368" name="公債費平均値テキスト"/>
        <xdr:cNvSpPr txBox="1"/>
      </xdr:nvSpPr>
      <xdr:spPr>
        <a:xfrm>
          <a:off x="4914900" y="12802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76</xdr:row>
      <xdr:rowOff>65278</xdr:rowOff>
    </xdr:to>
    <xdr:cxnSp macro="">
      <xdr:nvCxnSpPr>
        <xdr:cNvPr id="370" name="直線コネクタ 369"/>
        <xdr:cNvCxnSpPr/>
      </xdr:nvCxnSpPr>
      <xdr:spPr>
        <a:xfrm>
          <a:off x="3098800" y="1308862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53103</xdr:rowOff>
    </xdr:from>
    <xdr:ext cx="736600" cy="259045"/>
    <xdr:sp macro="" textlink="">
      <xdr:nvSpPr>
        <xdr:cNvPr id="372" name="テキスト ボックス 371"/>
        <xdr:cNvSpPr txBox="1"/>
      </xdr:nvSpPr>
      <xdr:spPr>
        <a:xfrm>
          <a:off x="3606800" y="12740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46989</xdr:rowOff>
    </xdr:from>
    <xdr:to>
      <xdr:col>15</xdr:col>
      <xdr:colOff>98425</xdr:colOff>
      <xdr:row>76</xdr:row>
      <xdr:rowOff>58420</xdr:rowOff>
    </xdr:to>
    <xdr:cxnSp macro="">
      <xdr:nvCxnSpPr>
        <xdr:cNvPr id="373" name="直線コネクタ 372"/>
        <xdr:cNvCxnSpPr/>
      </xdr:nvCxnSpPr>
      <xdr:spPr>
        <a:xfrm>
          <a:off x="2209800" y="130771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55389</xdr:rowOff>
    </xdr:from>
    <xdr:ext cx="762000" cy="259045"/>
    <xdr:sp macro="" textlink="">
      <xdr:nvSpPr>
        <xdr:cNvPr id="375" name="テキスト ボックス 374"/>
        <xdr:cNvSpPr txBox="1"/>
      </xdr:nvSpPr>
      <xdr:spPr>
        <a:xfrm>
          <a:off x="2717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42418</xdr:rowOff>
    </xdr:from>
    <xdr:to>
      <xdr:col>11</xdr:col>
      <xdr:colOff>9525</xdr:colOff>
      <xdr:row>76</xdr:row>
      <xdr:rowOff>46989</xdr:rowOff>
    </xdr:to>
    <xdr:cxnSp macro="">
      <xdr:nvCxnSpPr>
        <xdr:cNvPr id="376" name="直線コネクタ 375"/>
        <xdr:cNvCxnSpPr/>
      </xdr:nvCxnSpPr>
      <xdr:spPr>
        <a:xfrm>
          <a:off x="1320800" y="1307261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55389</xdr:rowOff>
    </xdr:from>
    <xdr:ext cx="762000" cy="259045"/>
    <xdr:sp macro="" textlink="">
      <xdr:nvSpPr>
        <xdr:cNvPr id="378" name="テキスト ボックス 377"/>
        <xdr:cNvSpPr txBox="1"/>
      </xdr:nvSpPr>
      <xdr:spPr>
        <a:xfrm>
          <a:off x="1828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59961</xdr:rowOff>
    </xdr:from>
    <xdr:ext cx="762000" cy="259045"/>
    <xdr:sp macro="" textlink="">
      <xdr:nvSpPr>
        <xdr:cNvPr id="380" name="テキスト ボックス 379"/>
        <xdr:cNvSpPr txBox="1"/>
      </xdr:nvSpPr>
      <xdr:spPr>
        <a:xfrm>
          <a:off x="939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160782</xdr:rowOff>
    </xdr:from>
    <xdr:to>
      <xdr:col>24</xdr:col>
      <xdr:colOff>76200</xdr:colOff>
      <xdr:row>76</xdr:row>
      <xdr:rowOff>90932</xdr:rowOff>
    </xdr:to>
    <xdr:sp macro="" textlink="">
      <xdr:nvSpPr>
        <xdr:cNvPr id="386" name="楕円 385"/>
        <xdr:cNvSpPr/>
      </xdr:nvSpPr>
      <xdr:spPr>
        <a:xfrm>
          <a:off x="4775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132859</xdr:rowOff>
    </xdr:from>
    <xdr:ext cx="762000" cy="259045"/>
    <xdr:sp macro="" textlink="">
      <xdr:nvSpPr>
        <xdr:cNvPr id="387" name="公債費該当値テキスト"/>
        <xdr:cNvSpPr txBox="1"/>
      </xdr:nvSpPr>
      <xdr:spPr>
        <a:xfrm>
          <a:off x="4914900" y="12991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xdr:rowOff>
    </xdr:from>
    <xdr:to>
      <xdr:col>20</xdr:col>
      <xdr:colOff>38100</xdr:colOff>
      <xdr:row>76</xdr:row>
      <xdr:rowOff>116078</xdr:rowOff>
    </xdr:to>
    <xdr:sp macro="" textlink="">
      <xdr:nvSpPr>
        <xdr:cNvPr id="388" name="楕円 387"/>
        <xdr:cNvSpPr/>
      </xdr:nvSpPr>
      <xdr:spPr>
        <a:xfrm>
          <a:off x="3937000" y="1304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100855</xdr:rowOff>
    </xdr:from>
    <xdr:ext cx="736600" cy="259045"/>
    <xdr:sp macro="" textlink="">
      <xdr:nvSpPr>
        <xdr:cNvPr id="389" name="テキスト ボックス 388"/>
        <xdr:cNvSpPr txBox="1"/>
      </xdr:nvSpPr>
      <xdr:spPr>
        <a:xfrm>
          <a:off x="3606800" y="13131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90" name="楕円 389"/>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93997</xdr:rowOff>
    </xdr:from>
    <xdr:ext cx="762000" cy="259045"/>
    <xdr:sp macro="" textlink="">
      <xdr:nvSpPr>
        <xdr:cNvPr id="391" name="テキスト ボックス 390"/>
        <xdr:cNvSpPr txBox="1"/>
      </xdr:nvSpPr>
      <xdr:spPr>
        <a:xfrm>
          <a:off x="2717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167639</xdr:rowOff>
    </xdr:from>
    <xdr:to>
      <xdr:col>11</xdr:col>
      <xdr:colOff>60325</xdr:colOff>
      <xdr:row>76</xdr:row>
      <xdr:rowOff>97789</xdr:rowOff>
    </xdr:to>
    <xdr:sp macro="" textlink="">
      <xdr:nvSpPr>
        <xdr:cNvPr id="392" name="楕円 391"/>
        <xdr:cNvSpPr/>
      </xdr:nvSpPr>
      <xdr:spPr>
        <a:xfrm>
          <a:off x="2159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82566</xdr:rowOff>
    </xdr:from>
    <xdr:ext cx="762000" cy="259045"/>
    <xdr:sp macro="" textlink="">
      <xdr:nvSpPr>
        <xdr:cNvPr id="393" name="テキスト ボックス 392"/>
        <xdr:cNvSpPr txBox="1"/>
      </xdr:nvSpPr>
      <xdr:spPr>
        <a:xfrm>
          <a:off x="1828800" y="1311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163068</xdr:rowOff>
    </xdr:from>
    <xdr:to>
      <xdr:col>6</xdr:col>
      <xdr:colOff>171450</xdr:colOff>
      <xdr:row>76</xdr:row>
      <xdr:rowOff>93218</xdr:rowOff>
    </xdr:to>
    <xdr:sp macro="" textlink="">
      <xdr:nvSpPr>
        <xdr:cNvPr id="394" name="楕円 393"/>
        <xdr:cNvSpPr/>
      </xdr:nvSpPr>
      <xdr:spPr>
        <a:xfrm>
          <a:off x="1270000" y="1302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77995</xdr:rowOff>
    </xdr:from>
    <xdr:ext cx="762000" cy="259045"/>
    <xdr:sp macro="" textlink="">
      <xdr:nvSpPr>
        <xdr:cNvPr id="395" name="テキスト ボックス 394"/>
        <xdr:cNvSpPr txBox="1"/>
      </xdr:nvSpPr>
      <xdr:spPr>
        <a:xfrm>
          <a:off x="939800" y="13108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ポイント下回っており、これは阪神・淡路大震災に係る復興事業や合併以前のまちづくり事業の償還額等、普通交付税額が類似団体と比較して多額であ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、分母となる経常一般財源が大きいことが要因である。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「新行財政改革推進方策」等に基づき、更なる経常経費の削減に努め、身の丈に合った持続可能な行財政運営を図る。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165863</xdr:rowOff>
    </xdr:from>
    <xdr:to>
      <xdr:col>82</xdr:col>
      <xdr:colOff>107950</xdr:colOff>
      <xdr:row>78</xdr:row>
      <xdr:rowOff>113285</xdr:rowOff>
    </xdr:to>
    <xdr:cxnSp macro="">
      <xdr:nvCxnSpPr>
        <xdr:cNvPr id="426" name="直線コネクタ 425"/>
        <xdr:cNvCxnSpPr/>
      </xdr:nvCxnSpPr>
      <xdr:spPr>
        <a:xfrm flipV="1">
          <a:off x="15671800" y="13367513"/>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48277</xdr:rowOff>
    </xdr:from>
    <xdr:ext cx="762000" cy="259045"/>
    <xdr:sp macro="" textlink="">
      <xdr:nvSpPr>
        <xdr:cNvPr id="427" name="公債費以外平均値テキスト"/>
        <xdr:cNvSpPr txBox="1"/>
      </xdr:nvSpPr>
      <xdr:spPr>
        <a:xfrm>
          <a:off x="16598900" y="1342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58420</xdr:rowOff>
    </xdr:from>
    <xdr:to>
      <xdr:col>78</xdr:col>
      <xdr:colOff>69850</xdr:colOff>
      <xdr:row>78</xdr:row>
      <xdr:rowOff>113285</xdr:rowOff>
    </xdr:to>
    <xdr:cxnSp macro="">
      <xdr:nvCxnSpPr>
        <xdr:cNvPr id="429" name="直線コネクタ 428"/>
        <xdr:cNvCxnSpPr/>
      </xdr:nvCxnSpPr>
      <xdr:spPr>
        <a:xfrm>
          <a:off x="14782800" y="134315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146575</xdr:rowOff>
    </xdr:from>
    <xdr:ext cx="736600" cy="259045"/>
    <xdr:sp macro="" textlink="">
      <xdr:nvSpPr>
        <xdr:cNvPr id="431" name="テキスト ボックス 430"/>
        <xdr:cNvSpPr txBox="1"/>
      </xdr:nvSpPr>
      <xdr:spPr>
        <a:xfrm>
          <a:off x="15290800" y="1369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143002</xdr:rowOff>
    </xdr:from>
    <xdr:to>
      <xdr:col>73</xdr:col>
      <xdr:colOff>180975</xdr:colOff>
      <xdr:row>78</xdr:row>
      <xdr:rowOff>58420</xdr:rowOff>
    </xdr:to>
    <xdr:cxnSp macro="">
      <xdr:nvCxnSpPr>
        <xdr:cNvPr id="432" name="直線コネクタ 431"/>
        <xdr:cNvCxnSpPr/>
      </xdr:nvCxnSpPr>
      <xdr:spPr>
        <a:xfrm>
          <a:off x="13893800" y="133446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25416</xdr:rowOff>
    </xdr:from>
    <xdr:ext cx="762000" cy="259045"/>
    <xdr:sp macro="" textlink="">
      <xdr:nvSpPr>
        <xdr:cNvPr id="434" name="テキスト ボックス 433"/>
        <xdr:cNvSpPr txBox="1"/>
      </xdr:nvSpPr>
      <xdr:spPr>
        <a:xfrm>
          <a:off x="14401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143002</xdr:rowOff>
    </xdr:from>
    <xdr:to>
      <xdr:col>69</xdr:col>
      <xdr:colOff>92075</xdr:colOff>
      <xdr:row>78</xdr:row>
      <xdr:rowOff>35561</xdr:rowOff>
    </xdr:to>
    <xdr:cxnSp macro="">
      <xdr:nvCxnSpPr>
        <xdr:cNvPr id="435" name="直線コネクタ 434"/>
        <xdr:cNvCxnSpPr/>
      </xdr:nvCxnSpPr>
      <xdr:spPr>
        <a:xfrm flipV="1">
          <a:off x="13004800" y="13344652"/>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164864</xdr:rowOff>
    </xdr:from>
    <xdr:ext cx="762000" cy="259045"/>
    <xdr:sp macro="" textlink="">
      <xdr:nvSpPr>
        <xdr:cNvPr id="437" name="テキスト ボックス 436"/>
        <xdr:cNvSpPr txBox="1"/>
      </xdr:nvSpPr>
      <xdr:spPr>
        <a:xfrm>
          <a:off x="13512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119142</xdr:rowOff>
    </xdr:from>
    <xdr:ext cx="762000" cy="259045"/>
    <xdr:sp macro="" textlink="">
      <xdr:nvSpPr>
        <xdr:cNvPr id="439" name="テキスト ボックス 438"/>
        <xdr:cNvSpPr txBox="1"/>
      </xdr:nvSpPr>
      <xdr:spPr>
        <a:xfrm>
          <a:off x="12623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115063</xdr:rowOff>
    </xdr:from>
    <xdr:to>
      <xdr:col>82</xdr:col>
      <xdr:colOff>158750</xdr:colOff>
      <xdr:row>78</xdr:row>
      <xdr:rowOff>45213</xdr:rowOff>
    </xdr:to>
    <xdr:sp macro="" textlink="">
      <xdr:nvSpPr>
        <xdr:cNvPr id="445" name="楕円 444"/>
        <xdr:cNvSpPr/>
      </xdr:nvSpPr>
      <xdr:spPr>
        <a:xfrm>
          <a:off x="16459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131590</xdr:rowOff>
    </xdr:from>
    <xdr:ext cx="762000" cy="259045"/>
    <xdr:sp macro="" textlink="">
      <xdr:nvSpPr>
        <xdr:cNvPr id="446" name="公債費以外該当値テキスト"/>
        <xdr:cNvSpPr txBox="1"/>
      </xdr:nvSpPr>
      <xdr:spPr>
        <a:xfrm>
          <a:off x="16598900" y="1316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62485</xdr:rowOff>
    </xdr:from>
    <xdr:to>
      <xdr:col>78</xdr:col>
      <xdr:colOff>120650</xdr:colOff>
      <xdr:row>78</xdr:row>
      <xdr:rowOff>164085</xdr:rowOff>
    </xdr:to>
    <xdr:sp macro="" textlink="">
      <xdr:nvSpPr>
        <xdr:cNvPr id="447" name="楕円 446"/>
        <xdr:cNvSpPr/>
      </xdr:nvSpPr>
      <xdr:spPr>
        <a:xfrm>
          <a:off x="15621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2812</xdr:rowOff>
    </xdr:from>
    <xdr:ext cx="736600" cy="259045"/>
    <xdr:sp macro="" textlink="">
      <xdr:nvSpPr>
        <xdr:cNvPr id="448" name="テキスト ボックス 447"/>
        <xdr:cNvSpPr txBox="1"/>
      </xdr:nvSpPr>
      <xdr:spPr>
        <a:xfrm>
          <a:off x="15290800" y="13204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xdr:rowOff>
    </xdr:from>
    <xdr:to>
      <xdr:col>74</xdr:col>
      <xdr:colOff>31750</xdr:colOff>
      <xdr:row>78</xdr:row>
      <xdr:rowOff>109220</xdr:rowOff>
    </xdr:to>
    <xdr:sp macro="" textlink="">
      <xdr:nvSpPr>
        <xdr:cNvPr id="449" name="楕円 448"/>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119397</xdr:rowOff>
    </xdr:from>
    <xdr:ext cx="762000" cy="259045"/>
    <xdr:sp macro="" textlink="">
      <xdr:nvSpPr>
        <xdr:cNvPr id="450" name="テキスト ボックス 449"/>
        <xdr:cNvSpPr txBox="1"/>
      </xdr:nvSpPr>
      <xdr:spPr>
        <a:xfrm>
          <a:off x="14401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92202</xdr:rowOff>
    </xdr:from>
    <xdr:to>
      <xdr:col>69</xdr:col>
      <xdr:colOff>142875</xdr:colOff>
      <xdr:row>78</xdr:row>
      <xdr:rowOff>22352</xdr:rowOff>
    </xdr:to>
    <xdr:sp macro="" textlink="">
      <xdr:nvSpPr>
        <xdr:cNvPr id="451" name="楕円 450"/>
        <xdr:cNvSpPr/>
      </xdr:nvSpPr>
      <xdr:spPr>
        <a:xfrm>
          <a:off x="13843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32529</xdr:rowOff>
    </xdr:from>
    <xdr:ext cx="762000" cy="259045"/>
    <xdr:sp macro="" textlink="">
      <xdr:nvSpPr>
        <xdr:cNvPr id="452" name="テキスト ボックス 451"/>
        <xdr:cNvSpPr txBox="1"/>
      </xdr:nvSpPr>
      <xdr:spPr>
        <a:xfrm>
          <a:off x="13512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53" name="楕円 452"/>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96538</xdr:rowOff>
    </xdr:from>
    <xdr:ext cx="762000" cy="259045"/>
    <xdr:sp macro="" textlink="">
      <xdr:nvSpPr>
        <xdr:cNvPr id="454" name="テキスト ボックス 453"/>
        <xdr:cNvSpPr txBox="1"/>
      </xdr:nvSpPr>
      <xdr:spPr>
        <a:xfrm>
          <a:off x="12623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兵庫県淡路市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126238</xdr:rowOff>
    </xdr:from>
    <xdr:to>
      <xdr:col>29</xdr:col>
      <xdr:colOff>127000</xdr:colOff>
      <xdr:row>17</xdr:row>
      <xdr:rowOff>737</xdr:rowOff>
    </xdr:to>
    <xdr:cxnSp macro="">
      <xdr:nvCxnSpPr>
        <xdr:cNvPr id="50" name="直線コネクタ 49"/>
        <xdr:cNvCxnSpPr/>
      </xdr:nvCxnSpPr>
      <xdr:spPr bwMode="auto">
        <a:xfrm flipV="1">
          <a:off x="5003800" y="2917063"/>
          <a:ext cx="647700" cy="45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39463</xdr:rowOff>
    </xdr:from>
    <xdr:ext cx="762000" cy="259045"/>
    <xdr:sp macro="" textlink="">
      <xdr:nvSpPr>
        <xdr:cNvPr id="51" name="人口1人当たり決算額の推移平均値テキスト130"/>
        <xdr:cNvSpPr txBox="1"/>
      </xdr:nvSpPr>
      <xdr:spPr>
        <a:xfrm>
          <a:off x="5740400" y="2658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737</xdr:rowOff>
    </xdr:from>
    <xdr:to>
      <xdr:col>26</xdr:col>
      <xdr:colOff>50800</xdr:colOff>
      <xdr:row>17</xdr:row>
      <xdr:rowOff>90310</xdr:rowOff>
    </xdr:to>
    <xdr:cxnSp macro="">
      <xdr:nvCxnSpPr>
        <xdr:cNvPr id="53" name="直線コネクタ 52"/>
        <xdr:cNvCxnSpPr/>
      </xdr:nvCxnSpPr>
      <xdr:spPr bwMode="auto">
        <a:xfrm flipV="1">
          <a:off x="4305300" y="2963012"/>
          <a:ext cx="698500" cy="89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16044</xdr:rowOff>
    </xdr:from>
    <xdr:ext cx="736600" cy="259045"/>
    <xdr:sp macro="" textlink="">
      <xdr:nvSpPr>
        <xdr:cNvPr id="55" name="テキスト ボックス 54"/>
        <xdr:cNvSpPr txBox="1"/>
      </xdr:nvSpPr>
      <xdr:spPr>
        <a:xfrm>
          <a:off x="4622800" y="2635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90310</xdr:rowOff>
    </xdr:from>
    <xdr:to>
      <xdr:col>22</xdr:col>
      <xdr:colOff>114300</xdr:colOff>
      <xdr:row>17</xdr:row>
      <xdr:rowOff>92443</xdr:rowOff>
    </xdr:to>
    <xdr:cxnSp macro="">
      <xdr:nvCxnSpPr>
        <xdr:cNvPr id="56" name="直線コネクタ 55"/>
        <xdr:cNvCxnSpPr/>
      </xdr:nvCxnSpPr>
      <xdr:spPr bwMode="auto">
        <a:xfrm flipV="1">
          <a:off x="3606800" y="3052585"/>
          <a:ext cx="698500" cy="2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53713</xdr:rowOff>
    </xdr:from>
    <xdr:ext cx="762000" cy="259045"/>
    <xdr:sp macro="" textlink="">
      <xdr:nvSpPr>
        <xdr:cNvPr id="58" name="テキスト ボックス 57"/>
        <xdr:cNvSpPr txBox="1"/>
      </xdr:nvSpPr>
      <xdr:spPr>
        <a:xfrm>
          <a:off x="3924300" y="267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92443</xdr:rowOff>
    </xdr:from>
    <xdr:to>
      <xdr:col>18</xdr:col>
      <xdr:colOff>177800</xdr:colOff>
      <xdr:row>17</xdr:row>
      <xdr:rowOff>109830</xdr:rowOff>
    </xdr:to>
    <xdr:cxnSp macro="">
      <xdr:nvCxnSpPr>
        <xdr:cNvPr id="59" name="直線コネクタ 58"/>
        <xdr:cNvCxnSpPr/>
      </xdr:nvCxnSpPr>
      <xdr:spPr bwMode="auto">
        <a:xfrm flipV="1">
          <a:off x="2908300" y="3054718"/>
          <a:ext cx="698500" cy="17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74134</xdr:rowOff>
    </xdr:from>
    <xdr:ext cx="762000" cy="259045"/>
    <xdr:sp macro="" textlink="">
      <xdr:nvSpPr>
        <xdr:cNvPr id="61" name="テキスト ボックス 60"/>
        <xdr:cNvSpPr txBox="1"/>
      </xdr:nvSpPr>
      <xdr:spPr>
        <a:xfrm>
          <a:off x="3225800" y="2693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88206</xdr:rowOff>
    </xdr:from>
    <xdr:ext cx="762000" cy="259045"/>
    <xdr:sp macro="" textlink="">
      <xdr:nvSpPr>
        <xdr:cNvPr id="63" name="テキスト ボックス 62"/>
        <xdr:cNvSpPr txBox="1"/>
      </xdr:nvSpPr>
      <xdr:spPr>
        <a:xfrm>
          <a:off x="2527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75438</xdr:rowOff>
    </xdr:from>
    <xdr:to>
      <xdr:col>29</xdr:col>
      <xdr:colOff>177800</xdr:colOff>
      <xdr:row>17</xdr:row>
      <xdr:rowOff>5588</xdr:rowOff>
    </xdr:to>
    <xdr:sp macro="" textlink="">
      <xdr:nvSpPr>
        <xdr:cNvPr id="69" name="楕円 68"/>
        <xdr:cNvSpPr/>
      </xdr:nvSpPr>
      <xdr:spPr bwMode="auto">
        <a:xfrm>
          <a:off x="5600700" y="2866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47515</xdr:rowOff>
    </xdr:from>
    <xdr:ext cx="762000" cy="259045"/>
    <xdr:sp macro="" textlink="">
      <xdr:nvSpPr>
        <xdr:cNvPr id="70" name="人口1人当たり決算額の推移該当値テキスト130"/>
        <xdr:cNvSpPr txBox="1"/>
      </xdr:nvSpPr>
      <xdr:spPr>
        <a:xfrm>
          <a:off x="5740400" y="283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121387</xdr:rowOff>
    </xdr:from>
    <xdr:to>
      <xdr:col>26</xdr:col>
      <xdr:colOff>101600</xdr:colOff>
      <xdr:row>17</xdr:row>
      <xdr:rowOff>51537</xdr:rowOff>
    </xdr:to>
    <xdr:sp macro="" textlink="">
      <xdr:nvSpPr>
        <xdr:cNvPr id="71" name="楕円 70"/>
        <xdr:cNvSpPr/>
      </xdr:nvSpPr>
      <xdr:spPr bwMode="auto">
        <a:xfrm>
          <a:off x="4953000" y="2912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36314</xdr:rowOff>
    </xdr:from>
    <xdr:ext cx="736600" cy="259045"/>
    <xdr:sp macro="" textlink="">
      <xdr:nvSpPr>
        <xdr:cNvPr id="72" name="テキスト ボックス 71"/>
        <xdr:cNvSpPr txBox="1"/>
      </xdr:nvSpPr>
      <xdr:spPr>
        <a:xfrm>
          <a:off x="4622800" y="2998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39510</xdr:rowOff>
    </xdr:from>
    <xdr:to>
      <xdr:col>22</xdr:col>
      <xdr:colOff>165100</xdr:colOff>
      <xdr:row>17</xdr:row>
      <xdr:rowOff>141110</xdr:rowOff>
    </xdr:to>
    <xdr:sp macro="" textlink="">
      <xdr:nvSpPr>
        <xdr:cNvPr id="73" name="楕円 72"/>
        <xdr:cNvSpPr/>
      </xdr:nvSpPr>
      <xdr:spPr bwMode="auto">
        <a:xfrm>
          <a:off x="4254500" y="3001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125887</xdr:rowOff>
    </xdr:from>
    <xdr:ext cx="762000" cy="259045"/>
    <xdr:sp macro="" textlink="">
      <xdr:nvSpPr>
        <xdr:cNvPr id="74" name="テキスト ボックス 73"/>
        <xdr:cNvSpPr txBox="1"/>
      </xdr:nvSpPr>
      <xdr:spPr>
        <a:xfrm>
          <a:off x="3924300" y="308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41643</xdr:rowOff>
    </xdr:from>
    <xdr:to>
      <xdr:col>19</xdr:col>
      <xdr:colOff>38100</xdr:colOff>
      <xdr:row>17</xdr:row>
      <xdr:rowOff>143243</xdr:rowOff>
    </xdr:to>
    <xdr:sp macro="" textlink="">
      <xdr:nvSpPr>
        <xdr:cNvPr id="75" name="楕円 74"/>
        <xdr:cNvSpPr/>
      </xdr:nvSpPr>
      <xdr:spPr bwMode="auto">
        <a:xfrm>
          <a:off x="3556000" y="3003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128020</xdr:rowOff>
    </xdr:from>
    <xdr:ext cx="762000" cy="259045"/>
    <xdr:sp macro="" textlink="">
      <xdr:nvSpPr>
        <xdr:cNvPr id="76" name="テキスト ボックス 75"/>
        <xdr:cNvSpPr txBox="1"/>
      </xdr:nvSpPr>
      <xdr:spPr>
        <a:xfrm>
          <a:off x="3225800" y="309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59030</xdr:rowOff>
    </xdr:from>
    <xdr:to>
      <xdr:col>15</xdr:col>
      <xdr:colOff>101600</xdr:colOff>
      <xdr:row>17</xdr:row>
      <xdr:rowOff>160630</xdr:rowOff>
    </xdr:to>
    <xdr:sp macro="" textlink="">
      <xdr:nvSpPr>
        <xdr:cNvPr id="77" name="楕円 76"/>
        <xdr:cNvSpPr/>
      </xdr:nvSpPr>
      <xdr:spPr bwMode="auto">
        <a:xfrm>
          <a:off x="2857500" y="3021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145407</xdr:rowOff>
    </xdr:from>
    <xdr:ext cx="762000" cy="259045"/>
    <xdr:sp macro="" textlink="">
      <xdr:nvSpPr>
        <xdr:cNvPr id="78" name="テキスト ボックス 77"/>
        <xdr:cNvSpPr txBox="1"/>
      </xdr:nvSpPr>
      <xdr:spPr>
        <a:xfrm>
          <a:off x="2527300" y="3107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259862</xdr:rowOff>
    </xdr:from>
    <xdr:to>
      <xdr:col>29</xdr:col>
      <xdr:colOff>127000</xdr:colOff>
      <xdr:row>37</xdr:row>
      <xdr:rowOff>280421</xdr:rowOff>
    </xdr:to>
    <xdr:cxnSp macro="">
      <xdr:nvCxnSpPr>
        <xdr:cNvPr id="112" name="直線コネクタ 111"/>
        <xdr:cNvCxnSpPr/>
      </xdr:nvCxnSpPr>
      <xdr:spPr bwMode="auto">
        <a:xfrm>
          <a:off x="5003800" y="7384562"/>
          <a:ext cx="647700" cy="20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265199</xdr:rowOff>
    </xdr:from>
    <xdr:ext cx="762000" cy="259045"/>
    <xdr:sp macro="" textlink="">
      <xdr:nvSpPr>
        <xdr:cNvPr id="113" name="人口1人当たり決算額の推移平均値テキスト445"/>
        <xdr:cNvSpPr txBox="1"/>
      </xdr:nvSpPr>
      <xdr:spPr>
        <a:xfrm>
          <a:off x="5740400" y="7389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259862</xdr:rowOff>
    </xdr:from>
    <xdr:to>
      <xdr:col>26</xdr:col>
      <xdr:colOff>50800</xdr:colOff>
      <xdr:row>37</xdr:row>
      <xdr:rowOff>265409</xdr:rowOff>
    </xdr:to>
    <xdr:cxnSp macro="">
      <xdr:nvCxnSpPr>
        <xdr:cNvPr id="115" name="直線コネクタ 114"/>
        <xdr:cNvCxnSpPr/>
      </xdr:nvCxnSpPr>
      <xdr:spPr bwMode="auto">
        <a:xfrm flipV="1">
          <a:off x="4305300" y="7384562"/>
          <a:ext cx="698500" cy="5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29010</xdr:rowOff>
    </xdr:from>
    <xdr:ext cx="736600" cy="259045"/>
    <xdr:sp macro="" textlink="">
      <xdr:nvSpPr>
        <xdr:cNvPr id="117" name="テキスト ボックス 116"/>
        <xdr:cNvSpPr txBox="1"/>
      </xdr:nvSpPr>
      <xdr:spPr>
        <a:xfrm>
          <a:off x="4622800" y="749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265409</xdr:rowOff>
    </xdr:from>
    <xdr:to>
      <xdr:col>22</xdr:col>
      <xdr:colOff>114300</xdr:colOff>
      <xdr:row>37</xdr:row>
      <xdr:rowOff>265886</xdr:rowOff>
    </xdr:to>
    <xdr:cxnSp macro="">
      <xdr:nvCxnSpPr>
        <xdr:cNvPr id="118" name="直線コネクタ 117"/>
        <xdr:cNvCxnSpPr/>
      </xdr:nvCxnSpPr>
      <xdr:spPr bwMode="auto">
        <a:xfrm flipV="1">
          <a:off x="3606800" y="7390109"/>
          <a:ext cx="698500" cy="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26404</xdr:rowOff>
    </xdr:from>
    <xdr:ext cx="762000" cy="259045"/>
    <xdr:sp macro="" textlink="">
      <xdr:nvSpPr>
        <xdr:cNvPr id="120" name="テキスト ボックス 119"/>
        <xdr:cNvSpPr txBox="1"/>
      </xdr:nvSpPr>
      <xdr:spPr>
        <a:xfrm>
          <a:off x="39243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265886</xdr:rowOff>
    </xdr:from>
    <xdr:to>
      <xdr:col>18</xdr:col>
      <xdr:colOff>177800</xdr:colOff>
      <xdr:row>37</xdr:row>
      <xdr:rowOff>275133</xdr:rowOff>
    </xdr:to>
    <xdr:cxnSp macro="">
      <xdr:nvCxnSpPr>
        <xdr:cNvPr id="121" name="直線コネクタ 120"/>
        <xdr:cNvCxnSpPr/>
      </xdr:nvCxnSpPr>
      <xdr:spPr bwMode="auto">
        <a:xfrm flipV="1">
          <a:off x="2908300" y="7390586"/>
          <a:ext cx="698500" cy="9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26301</xdr:rowOff>
    </xdr:from>
    <xdr:ext cx="762000" cy="259045"/>
    <xdr:sp macro="" textlink="">
      <xdr:nvSpPr>
        <xdr:cNvPr id="123" name="テキスト ボックス 122"/>
        <xdr:cNvSpPr txBox="1"/>
      </xdr:nvSpPr>
      <xdr:spPr>
        <a:xfrm>
          <a:off x="32258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22605</xdr:rowOff>
    </xdr:from>
    <xdr:ext cx="762000" cy="259045"/>
    <xdr:sp macro="" textlink="">
      <xdr:nvSpPr>
        <xdr:cNvPr id="125" name="テキスト ボックス 124"/>
        <xdr:cNvSpPr txBox="1"/>
      </xdr:nvSpPr>
      <xdr:spPr>
        <a:xfrm>
          <a:off x="2527300" y="74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229621</xdr:rowOff>
    </xdr:from>
    <xdr:to>
      <xdr:col>29</xdr:col>
      <xdr:colOff>177800</xdr:colOff>
      <xdr:row>37</xdr:row>
      <xdr:rowOff>331221</xdr:rowOff>
    </xdr:to>
    <xdr:sp macro="" textlink="">
      <xdr:nvSpPr>
        <xdr:cNvPr id="131" name="楕円 130"/>
        <xdr:cNvSpPr/>
      </xdr:nvSpPr>
      <xdr:spPr bwMode="auto">
        <a:xfrm>
          <a:off x="5600700" y="7354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74698</xdr:rowOff>
    </xdr:from>
    <xdr:ext cx="762000" cy="259045"/>
    <xdr:sp macro="" textlink="">
      <xdr:nvSpPr>
        <xdr:cNvPr id="132" name="人口1人当たり決算額の推移該当値テキスト445"/>
        <xdr:cNvSpPr txBox="1"/>
      </xdr:nvSpPr>
      <xdr:spPr>
        <a:xfrm>
          <a:off x="5740400" y="719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209062</xdr:rowOff>
    </xdr:from>
    <xdr:to>
      <xdr:col>26</xdr:col>
      <xdr:colOff>101600</xdr:colOff>
      <xdr:row>37</xdr:row>
      <xdr:rowOff>310662</xdr:rowOff>
    </xdr:to>
    <xdr:sp macro="" textlink="">
      <xdr:nvSpPr>
        <xdr:cNvPr id="133" name="楕円 132"/>
        <xdr:cNvSpPr/>
      </xdr:nvSpPr>
      <xdr:spPr bwMode="auto">
        <a:xfrm>
          <a:off x="4953000" y="7333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149389</xdr:rowOff>
    </xdr:from>
    <xdr:ext cx="736600" cy="259045"/>
    <xdr:sp macro="" textlink="">
      <xdr:nvSpPr>
        <xdr:cNvPr id="134" name="テキスト ボックス 133"/>
        <xdr:cNvSpPr txBox="1"/>
      </xdr:nvSpPr>
      <xdr:spPr>
        <a:xfrm>
          <a:off x="4622800" y="7102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214609</xdr:rowOff>
    </xdr:from>
    <xdr:to>
      <xdr:col>22</xdr:col>
      <xdr:colOff>165100</xdr:colOff>
      <xdr:row>37</xdr:row>
      <xdr:rowOff>316209</xdr:rowOff>
    </xdr:to>
    <xdr:sp macro="" textlink="">
      <xdr:nvSpPr>
        <xdr:cNvPr id="135" name="楕円 134"/>
        <xdr:cNvSpPr/>
      </xdr:nvSpPr>
      <xdr:spPr bwMode="auto">
        <a:xfrm>
          <a:off x="4254500" y="7339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154936</xdr:rowOff>
    </xdr:from>
    <xdr:ext cx="762000" cy="259045"/>
    <xdr:sp macro="" textlink="">
      <xdr:nvSpPr>
        <xdr:cNvPr id="136" name="テキスト ボックス 135"/>
        <xdr:cNvSpPr txBox="1"/>
      </xdr:nvSpPr>
      <xdr:spPr>
        <a:xfrm>
          <a:off x="3924300" y="710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215086</xdr:rowOff>
    </xdr:from>
    <xdr:to>
      <xdr:col>19</xdr:col>
      <xdr:colOff>38100</xdr:colOff>
      <xdr:row>37</xdr:row>
      <xdr:rowOff>316686</xdr:rowOff>
    </xdr:to>
    <xdr:sp macro="" textlink="">
      <xdr:nvSpPr>
        <xdr:cNvPr id="137" name="楕円 136"/>
        <xdr:cNvSpPr/>
      </xdr:nvSpPr>
      <xdr:spPr bwMode="auto">
        <a:xfrm>
          <a:off x="3556000" y="7339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155413</xdr:rowOff>
    </xdr:from>
    <xdr:ext cx="762000" cy="259045"/>
    <xdr:sp macro="" textlink="">
      <xdr:nvSpPr>
        <xdr:cNvPr id="138" name="テキスト ボックス 137"/>
        <xdr:cNvSpPr txBox="1"/>
      </xdr:nvSpPr>
      <xdr:spPr>
        <a:xfrm>
          <a:off x="3225800" y="71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224333</xdr:rowOff>
    </xdr:from>
    <xdr:to>
      <xdr:col>15</xdr:col>
      <xdr:colOff>101600</xdr:colOff>
      <xdr:row>37</xdr:row>
      <xdr:rowOff>325933</xdr:rowOff>
    </xdr:to>
    <xdr:sp macro="" textlink="">
      <xdr:nvSpPr>
        <xdr:cNvPr id="139" name="楕円 138"/>
        <xdr:cNvSpPr/>
      </xdr:nvSpPr>
      <xdr:spPr bwMode="auto">
        <a:xfrm>
          <a:off x="2857500" y="7349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164660</xdr:rowOff>
    </xdr:from>
    <xdr:ext cx="762000" cy="259045"/>
    <xdr:sp macro="" textlink="">
      <xdr:nvSpPr>
        <xdr:cNvPr id="140" name="テキスト ボックス 139"/>
        <xdr:cNvSpPr txBox="1"/>
      </xdr:nvSpPr>
      <xdr:spPr>
        <a:xfrm>
          <a:off x="2527300" y="711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兵庫県淡路市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42,721
42,335
184.24
34,039,463
33,024,450
898,268
17,464,896
37,531,157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101.2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144158</xdr:rowOff>
    </xdr:from>
    <xdr:to>
      <xdr:col>24</xdr:col>
      <xdr:colOff>63500</xdr:colOff>
      <xdr:row>36</xdr:row>
      <xdr:rowOff>18440</xdr:rowOff>
    </xdr:to>
    <xdr:cxnSp macro="">
      <xdr:nvCxnSpPr>
        <xdr:cNvPr id="61" name="直線コネクタ 60"/>
        <xdr:cNvCxnSpPr/>
      </xdr:nvCxnSpPr>
      <xdr:spPr>
        <a:xfrm flipV="1">
          <a:off x="3797300" y="6144908"/>
          <a:ext cx="838200" cy="4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91140</xdr:rowOff>
    </xdr:from>
    <xdr:ext cx="599010" cy="259045"/>
    <xdr:sp macro="" textlink="">
      <xdr:nvSpPr>
        <xdr:cNvPr id="62" name="人件費平均値テキスト"/>
        <xdr:cNvSpPr txBox="1"/>
      </xdr:nvSpPr>
      <xdr:spPr>
        <a:xfrm>
          <a:off x="4686300" y="6091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18440</xdr:rowOff>
    </xdr:from>
    <xdr:to>
      <xdr:col>19</xdr:col>
      <xdr:colOff>177800</xdr:colOff>
      <xdr:row>37</xdr:row>
      <xdr:rowOff>169481</xdr:rowOff>
    </xdr:to>
    <xdr:cxnSp macro="">
      <xdr:nvCxnSpPr>
        <xdr:cNvPr id="64" name="直線コネクタ 63"/>
        <xdr:cNvCxnSpPr/>
      </xdr:nvCxnSpPr>
      <xdr:spPr>
        <a:xfrm flipV="1">
          <a:off x="2908300" y="6190640"/>
          <a:ext cx="889000" cy="32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90479</xdr:rowOff>
    </xdr:from>
    <xdr:ext cx="599010" cy="259045"/>
    <xdr:sp macro="" textlink="">
      <xdr:nvSpPr>
        <xdr:cNvPr id="66" name="テキスト ボックス 65"/>
        <xdr:cNvSpPr txBox="1"/>
      </xdr:nvSpPr>
      <xdr:spPr>
        <a:xfrm>
          <a:off x="3497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124130</xdr:rowOff>
    </xdr:from>
    <xdr:to>
      <xdr:col>15</xdr:col>
      <xdr:colOff>50800</xdr:colOff>
      <xdr:row>37</xdr:row>
      <xdr:rowOff>169481</xdr:rowOff>
    </xdr:to>
    <xdr:cxnSp macro="">
      <xdr:nvCxnSpPr>
        <xdr:cNvPr id="67" name="直線コネクタ 66"/>
        <xdr:cNvCxnSpPr/>
      </xdr:nvCxnSpPr>
      <xdr:spPr>
        <a:xfrm>
          <a:off x="2019300" y="6467780"/>
          <a:ext cx="889000" cy="4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65892</xdr:rowOff>
    </xdr:from>
    <xdr:ext cx="534377" cy="259045"/>
    <xdr:sp macro="" textlink="">
      <xdr:nvSpPr>
        <xdr:cNvPr id="69" name="テキスト ボックス 68"/>
        <xdr:cNvSpPr txBox="1"/>
      </xdr:nvSpPr>
      <xdr:spPr>
        <a:xfrm>
          <a:off x="2641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124130</xdr:rowOff>
    </xdr:from>
    <xdr:to>
      <xdr:col>10</xdr:col>
      <xdr:colOff>114300</xdr:colOff>
      <xdr:row>37</xdr:row>
      <xdr:rowOff>147104</xdr:rowOff>
    </xdr:to>
    <xdr:cxnSp macro="">
      <xdr:nvCxnSpPr>
        <xdr:cNvPr id="70" name="直線コネクタ 69"/>
        <xdr:cNvCxnSpPr/>
      </xdr:nvCxnSpPr>
      <xdr:spPr>
        <a:xfrm flipV="1">
          <a:off x="1130300" y="6467780"/>
          <a:ext cx="889000" cy="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68419</xdr:rowOff>
    </xdr:from>
    <xdr:ext cx="534377" cy="259045"/>
    <xdr:sp macro="" textlink="">
      <xdr:nvSpPr>
        <xdr:cNvPr id="72" name="テキスト ボックス 71"/>
        <xdr:cNvSpPr txBox="1"/>
      </xdr:nvSpPr>
      <xdr:spPr>
        <a:xfrm>
          <a:off x="1752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79443</xdr:rowOff>
    </xdr:from>
    <xdr:ext cx="534377" cy="259045"/>
    <xdr:sp macro="" textlink="">
      <xdr:nvSpPr>
        <xdr:cNvPr id="74" name="テキスト ボックス 73"/>
        <xdr:cNvSpPr txBox="1"/>
      </xdr:nvSpPr>
      <xdr:spPr>
        <a:xfrm>
          <a:off x="863111" y="60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93358</xdr:rowOff>
    </xdr:from>
    <xdr:to>
      <xdr:col>24</xdr:col>
      <xdr:colOff>114300</xdr:colOff>
      <xdr:row>36</xdr:row>
      <xdr:rowOff>23508</xdr:rowOff>
    </xdr:to>
    <xdr:sp macro="" textlink="">
      <xdr:nvSpPr>
        <xdr:cNvPr id="80" name="楕円 79"/>
        <xdr:cNvSpPr/>
      </xdr:nvSpPr>
      <xdr:spPr>
        <a:xfrm>
          <a:off x="4584700" y="609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116235</xdr:rowOff>
    </xdr:from>
    <xdr:ext cx="599010" cy="259045"/>
    <xdr:sp macro="" textlink="">
      <xdr:nvSpPr>
        <xdr:cNvPr id="81" name="人件費該当値テキスト"/>
        <xdr:cNvSpPr txBox="1"/>
      </xdr:nvSpPr>
      <xdr:spPr>
        <a:xfrm>
          <a:off x="4686300" y="594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139090</xdr:rowOff>
    </xdr:from>
    <xdr:to>
      <xdr:col>20</xdr:col>
      <xdr:colOff>38100</xdr:colOff>
      <xdr:row>36</xdr:row>
      <xdr:rowOff>69240</xdr:rowOff>
    </xdr:to>
    <xdr:sp macro="" textlink="">
      <xdr:nvSpPr>
        <xdr:cNvPr id="82" name="楕円 81"/>
        <xdr:cNvSpPr/>
      </xdr:nvSpPr>
      <xdr:spPr>
        <a:xfrm>
          <a:off x="3746500" y="61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85767</xdr:rowOff>
    </xdr:from>
    <xdr:ext cx="599010" cy="259045"/>
    <xdr:sp macro="" textlink="">
      <xdr:nvSpPr>
        <xdr:cNvPr id="83" name="テキスト ボックス 82"/>
        <xdr:cNvSpPr txBox="1"/>
      </xdr:nvSpPr>
      <xdr:spPr>
        <a:xfrm>
          <a:off x="3497795" y="591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118682</xdr:rowOff>
    </xdr:from>
    <xdr:to>
      <xdr:col>15</xdr:col>
      <xdr:colOff>101600</xdr:colOff>
      <xdr:row>38</xdr:row>
      <xdr:rowOff>48831</xdr:rowOff>
    </xdr:to>
    <xdr:sp macro="" textlink="">
      <xdr:nvSpPr>
        <xdr:cNvPr id="84" name="楕円 83"/>
        <xdr:cNvSpPr/>
      </xdr:nvSpPr>
      <xdr:spPr>
        <a:xfrm>
          <a:off x="2857500" y="64623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39958</xdr:rowOff>
    </xdr:from>
    <xdr:ext cx="534377" cy="259045"/>
    <xdr:sp macro="" textlink="">
      <xdr:nvSpPr>
        <xdr:cNvPr id="85" name="テキスト ボックス 84"/>
        <xdr:cNvSpPr txBox="1"/>
      </xdr:nvSpPr>
      <xdr:spPr>
        <a:xfrm>
          <a:off x="2641111" y="65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73330</xdr:rowOff>
    </xdr:from>
    <xdr:to>
      <xdr:col>10</xdr:col>
      <xdr:colOff>165100</xdr:colOff>
      <xdr:row>38</xdr:row>
      <xdr:rowOff>3480</xdr:rowOff>
    </xdr:to>
    <xdr:sp macro="" textlink="">
      <xdr:nvSpPr>
        <xdr:cNvPr id="86" name="楕円 85"/>
        <xdr:cNvSpPr/>
      </xdr:nvSpPr>
      <xdr:spPr>
        <a:xfrm>
          <a:off x="1968500" y="64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166057</xdr:rowOff>
    </xdr:from>
    <xdr:ext cx="534377" cy="259045"/>
    <xdr:sp macro="" textlink="">
      <xdr:nvSpPr>
        <xdr:cNvPr id="87" name="テキスト ボックス 86"/>
        <xdr:cNvSpPr txBox="1"/>
      </xdr:nvSpPr>
      <xdr:spPr>
        <a:xfrm>
          <a:off x="1752111" y="650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96304</xdr:rowOff>
    </xdr:from>
    <xdr:to>
      <xdr:col>6</xdr:col>
      <xdr:colOff>38100</xdr:colOff>
      <xdr:row>38</xdr:row>
      <xdr:rowOff>26454</xdr:rowOff>
    </xdr:to>
    <xdr:sp macro="" textlink="">
      <xdr:nvSpPr>
        <xdr:cNvPr id="88" name="楕円 87"/>
        <xdr:cNvSpPr/>
      </xdr:nvSpPr>
      <xdr:spPr>
        <a:xfrm>
          <a:off x="1079500" y="643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17581</xdr:rowOff>
    </xdr:from>
    <xdr:ext cx="534377" cy="259045"/>
    <xdr:sp macro="" textlink="">
      <xdr:nvSpPr>
        <xdr:cNvPr id="89" name="テキスト ボックス 88"/>
        <xdr:cNvSpPr txBox="1"/>
      </xdr:nvSpPr>
      <xdr:spPr>
        <a:xfrm>
          <a:off x="863111" y="653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62024</xdr:rowOff>
    </xdr:from>
    <xdr:to>
      <xdr:col>24</xdr:col>
      <xdr:colOff>63500</xdr:colOff>
      <xdr:row>57</xdr:row>
      <xdr:rowOff>75788</xdr:rowOff>
    </xdr:to>
    <xdr:cxnSp macro="">
      <xdr:nvCxnSpPr>
        <xdr:cNvPr id="116" name="直線コネクタ 115"/>
        <xdr:cNvCxnSpPr/>
      </xdr:nvCxnSpPr>
      <xdr:spPr>
        <a:xfrm flipV="1">
          <a:off x="3797300" y="9834674"/>
          <a:ext cx="838200" cy="1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17246</xdr:rowOff>
    </xdr:from>
    <xdr:ext cx="534377" cy="259045"/>
    <xdr:sp macro="" textlink="">
      <xdr:nvSpPr>
        <xdr:cNvPr id="117" name="物件費平均値テキスト"/>
        <xdr:cNvSpPr txBox="1"/>
      </xdr:nvSpPr>
      <xdr:spPr>
        <a:xfrm>
          <a:off x="4686300" y="978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58323</xdr:rowOff>
    </xdr:from>
    <xdr:to>
      <xdr:col>19</xdr:col>
      <xdr:colOff>177800</xdr:colOff>
      <xdr:row>57</xdr:row>
      <xdr:rowOff>75788</xdr:rowOff>
    </xdr:to>
    <xdr:cxnSp macro="">
      <xdr:nvCxnSpPr>
        <xdr:cNvPr id="119" name="直線コネクタ 118"/>
        <xdr:cNvCxnSpPr/>
      </xdr:nvCxnSpPr>
      <xdr:spPr>
        <a:xfrm>
          <a:off x="2908300" y="9830973"/>
          <a:ext cx="889000" cy="1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145641</xdr:rowOff>
    </xdr:from>
    <xdr:ext cx="534377" cy="259045"/>
    <xdr:sp macro="" textlink="">
      <xdr:nvSpPr>
        <xdr:cNvPr id="121" name="テキスト ボックス 120"/>
        <xdr:cNvSpPr txBox="1"/>
      </xdr:nvSpPr>
      <xdr:spPr>
        <a:xfrm>
          <a:off x="3530111" y="991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58323</xdr:rowOff>
    </xdr:from>
    <xdr:to>
      <xdr:col>15</xdr:col>
      <xdr:colOff>50800</xdr:colOff>
      <xdr:row>57</xdr:row>
      <xdr:rowOff>95793</xdr:rowOff>
    </xdr:to>
    <xdr:cxnSp macro="">
      <xdr:nvCxnSpPr>
        <xdr:cNvPr id="122" name="直線コネクタ 121"/>
        <xdr:cNvCxnSpPr/>
      </xdr:nvCxnSpPr>
      <xdr:spPr>
        <a:xfrm flipV="1">
          <a:off x="2019300" y="9830973"/>
          <a:ext cx="889000" cy="3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153367</xdr:rowOff>
    </xdr:from>
    <xdr:ext cx="534377" cy="259045"/>
    <xdr:sp macro="" textlink="">
      <xdr:nvSpPr>
        <xdr:cNvPr id="124" name="テキスト ボックス 123"/>
        <xdr:cNvSpPr txBox="1"/>
      </xdr:nvSpPr>
      <xdr:spPr>
        <a:xfrm>
          <a:off x="2641111" y="992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95793</xdr:rowOff>
    </xdr:from>
    <xdr:to>
      <xdr:col>10</xdr:col>
      <xdr:colOff>114300</xdr:colOff>
      <xdr:row>57</xdr:row>
      <xdr:rowOff>97676</xdr:rowOff>
    </xdr:to>
    <xdr:cxnSp macro="">
      <xdr:nvCxnSpPr>
        <xdr:cNvPr id="125" name="直線コネクタ 124"/>
        <xdr:cNvCxnSpPr/>
      </xdr:nvCxnSpPr>
      <xdr:spPr>
        <a:xfrm flipV="1">
          <a:off x="1130300" y="9868443"/>
          <a:ext cx="889000" cy="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167833</xdr:rowOff>
    </xdr:from>
    <xdr:ext cx="534377" cy="259045"/>
    <xdr:sp macro="" textlink="">
      <xdr:nvSpPr>
        <xdr:cNvPr id="127" name="テキスト ボックス 126"/>
        <xdr:cNvSpPr txBox="1"/>
      </xdr:nvSpPr>
      <xdr:spPr>
        <a:xfrm>
          <a:off x="1752111" y="99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4986</xdr:rowOff>
    </xdr:from>
    <xdr:ext cx="534377" cy="259045"/>
    <xdr:sp macro="" textlink="">
      <xdr:nvSpPr>
        <xdr:cNvPr id="129" name="テキスト ボックス 128"/>
        <xdr:cNvSpPr txBox="1"/>
      </xdr:nvSpPr>
      <xdr:spPr>
        <a:xfrm>
          <a:off x="863111" y="994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11224</xdr:rowOff>
    </xdr:from>
    <xdr:to>
      <xdr:col>24</xdr:col>
      <xdr:colOff>114300</xdr:colOff>
      <xdr:row>57</xdr:row>
      <xdr:rowOff>112824</xdr:rowOff>
    </xdr:to>
    <xdr:sp macro="" textlink="">
      <xdr:nvSpPr>
        <xdr:cNvPr id="135" name="楕円 134"/>
        <xdr:cNvSpPr/>
      </xdr:nvSpPr>
      <xdr:spPr>
        <a:xfrm>
          <a:off x="4584700" y="978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34101</xdr:rowOff>
    </xdr:from>
    <xdr:ext cx="599010" cy="259045"/>
    <xdr:sp macro="" textlink="">
      <xdr:nvSpPr>
        <xdr:cNvPr id="136" name="物件費該当値テキスト"/>
        <xdr:cNvSpPr txBox="1"/>
      </xdr:nvSpPr>
      <xdr:spPr>
        <a:xfrm>
          <a:off x="4686300" y="963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24988</xdr:rowOff>
    </xdr:from>
    <xdr:to>
      <xdr:col>20</xdr:col>
      <xdr:colOff>38100</xdr:colOff>
      <xdr:row>57</xdr:row>
      <xdr:rowOff>126588</xdr:rowOff>
    </xdr:to>
    <xdr:sp macro="" textlink="">
      <xdr:nvSpPr>
        <xdr:cNvPr id="137" name="楕円 136"/>
        <xdr:cNvSpPr/>
      </xdr:nvSpPr>
      <xdr:spPr>
        <a:xfrm>
          <a:off x="3746500" y="979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143115</xdr:rowOff>
    </xdr:from>
    <xdr:ext cx="599010" cy="259045"/>
    <xdr:sp macro="" textlink="">
      <xdr:nvSpPr>
        <xdr:cNvPr id="138" name="テキスト ボックス 137"/>
        <xdr:cNvSpPr txBox="1"/>
      </xdr:nvSpPr>
      <xdr:spPr>
        <a:xfrm>
          <a:off x="3497795" y="9572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7523</xdr:rowOff>
    </xdr:from>
    <xdr:to>
      <xdr:col>15</xdr:col>
      <xdr:colOff>101600</xdr:colOff>
      <xdr:row>57</xdr:row>
      <xdr:rowOff>109123</xdr:rowOff>
    </xdr:to>
    <xdr:sp macro="" textlink="">
      <xdr:nvSpPr>
        <xdr:cNvPr id="139" name="楕円 138"/>
        <xdr:cNvSpPr/>
      </xdr:nvSpPr>
      <xdr:spPr>
        <a:xfrm>
          <a:off x="2857500" y="978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125650</xdr:rowOff>
    </xdr:from>
    <xdr:ext cx="599010" cy="259045"/>
    <xdr:sp macro="" textlink="">
      <xdr:nvSpPr>
        <xdr:cNvPr id="140" name="テキスト ボックス 139"/>
        <xdr:cNvSpPr txBox="1"/>
      </xdr:nvSpPr>
      <xdr:spPr>
        <a:xfrm>
          <a:off x="2608795" y="9555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44993</xdr:rowOff>
    </xdr:from>
    <xdr:to>
      <xdr:col>10</xdr:col>
      <xdr:colOff>165100</xdr:colOff>
      <xdr:row>57</xdr:row>
      <xdr:rowOff>146593</xdr:rowOff>
    </xdr:to>
    <xdr:sp macro="" textlink="">
      <xdr:nvSpPr>
        <xdr:cNvPr id="141" name="楕円 140"/>
        <xdr:cNvSpPr/>
      </xdr:nvSpPr>
      <xdr:spPr>
        <a:xfrm>
          <a:off x="1968500" y="981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163120</xdr:rowOff>
    </xdr:from>
    <xdr:ext cx="534377" cy="259045"/>
    <xdr:sp macro="" textlink="">
      <xdr:nvSpPr>
        <xdr:cNvPr id="142" name="テキスト ボックス 141"/>
        <xdr:cNvSpPr txBox="1"/>
      </xdr:nvSpPr>
      <xdr:spPr>
        <a:xfrm>
          <a:off x="1752111" y="95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46876</xdr:rowOff>
    </xdr:from>
    <xdr:to>
      <xdr:col>6</xdr:col>
      <xdr:colOff>38100</xdr:colOff>
      <xdr:row>57</xdr:row>
      <xdr:rowOff>148476</xdr:rowOff>
    </xdr:to>
    <xdr:sp macro="" textlink="">
      <xdr:nvSpPr>
        <xdr:cNvPr id="143" name="楕円 142"/>
        <xdr:cNvSpPr/>
      </xdr:nvSpPr>
      <xdr:spPr>
        <a:xfrm>
          <a:off x="1079500" y="98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165003</xdr:rowOff>
    </xdr:from>
    <xdr:ext cx="534377" cy="259045"/>
    <xdr:sp macro="" textlink="">
      <xdr:nvSpPr>
        <xdr:cNvPr id="144" name="テキスト ボックス 143"/>
        <xdr:cNvSpPr txBox="1"/>
      </xdr:nvSpPr>
      <xdr:spPr>
        <a:xfrm>
          <a:off x="863111" y="959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26184</xdr:rowOff>
    </xdr:from>
    <xdr:to>
      <xdr:col>24</xdr:col>
      <xdr:colOff>63500</xdr:colOff>
      <xdr:row>79</xdr:row>
      <xdr:rowOff>29547</xdr:rowOff>
    </xdr:to>
    <xdr:cxnSp macro="">
      <xdr:nvCxnSpPr>
        <xdr:cNvPr id="175" name="直線コネクタ 174"/>
        <xdr:cNvCxnSpPr/>
      </xdr:nvCxnSpPr>
      <xdr:spPr>
        <a:xfrm flipV="1">
          <a:off x="3797300" y="13570734"/>
          <a:ext cx="838200" cy="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29547</xdr:rowOff>
    </xdr:from>
    <xdr:to>
      <xdr:col>19</xdr:col>
      <xdr:colOff>177800</xdr:colOff>
      <xdr:row>79</xdr:row>
      <xdr:rowOff>31474</xdr:rowOff>
    </xdr:to>
    <xdr:cxnSp macro="">
      <xdr:nvCxnSpPr>
        <xdr:cNvPr id="178" name="直線コネクタ 177"/>
        <xdr:cNvCxnSpPr/>
      </xdr:nvCxnSpPr>
      <xdr:spPr>
        <a:xfrm flipV="1">
          <a:off x="2908300" y="13574097"/>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xdr:cNvSpPr txBox="1"/>
      </xdr:nvSpPr>
      <xdr:spPr>
        <a:xfrm>
          <a:off x="3562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31474</xdr:rowOff>
    </xdr:from>
    <xdr:to>
      <xdr:col>15</xdr:col>
      <xdr:colOff>50800</xdr:colOff>
      <xdr:row>79</xdr:row>
      <xdr:rowOff>39165</xdr:rowOff>
    </xdr:to>
    <xdr:cxnSp macro="">
      <xdr:nvCxnSpPr>
        <xdr:cNvPr id="181" name="直線コネクタ 180"/>
        <xdr:cNvCxnSpPr/>
      </xdr:nvCxnSpPr>
      <xdr:spPr>
        <a:xfrm flipV="1">
          <a:off x="2019300" y="13576024"/>
          <a:ext cx="889000" cy="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56951</xdr:rowOff>
    </xdr:from>
    <xdr:ext cx="469744" cy="259045"/>
    <xdr:sp macro="" textlink="">
      <xdr:nvSpPr>
        <xdr:cNvPr id="183" name="テキスト ボックス 182"/>
        <xdr:cNvSpPr txBox="1"/>
      </xdr:nvSpPr>
      <xdr:spPr>
        <a:xfrm>
          <a:off x="2673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39165</xdr:rowOff>
    </xdr:from>
    <xdr:to>
      <xdr:col>10</xdr:col>
      <xdr:colOff>114300</xdr:colOff>
      <xdr:row>79</xdr:row>
      <xdr:rowOff>41762</xdr:rowOff>
    </xdr:to>
    <xdr:cxnSp macro="">
      <xdr:nvCxnSpPr>
        <xdr:cNvPr id="184" name="直線コネクタ 183"/>
        <xdr:cNvCxnSpPr/>
      </xdr:nvCxnSpPr>
      <xdr:spPr>
        <a:xfrm flipV="1">
          <a:off x="1130300" y="13583715"/>
          <a:ext cx="889000" cy="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41178</xdr:rowOff>
    </xdr:from>
    <xdr:ext cx="469744" cy="259045"/>
    <xdr:sp macro="" textlink="">
      <xdr:nvSpPr>
        <xdr:cNvPr id="186" name="テキスト ボックス 185"/>
        <xdr:cNvSpPr txBox="1"/>
      </xdr:nvSpPr>
      <xdr:spPr>
        <a:xfrm>
          <a:off x="1784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35430</xdr:rowOff>
    </xdr:from>
    <xdr:ext cx="469744" cy="259045"/>
    <xdr:sp macro="" textlink="">
      <xdr:nvSpPr>
        <xdr:cNvPr id="188" name="テキスト ボックス 187"/>
        <xdr:cNvSpPr txBox="1"/>
      </xdr:nvSpPr>
      <xdr:spPr>
        <a:xfrm>
          <a:off x="895428" y="1323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146834</xdr:rowOff>
    </xdr:from>
    <xdr:to>
      <xdr:col>24</xdr:col>
      <xdr:colOff>114300</xdr:colOff>
      <xdr:row>79</xdr:row>
      <xdr:rowOff>76984</xdr:rowOff>
    </xdr:to>
    <xdr:sp macro="" textlink="">
      <xdr:nvSpPr>
        <xdr:cNvPr id="194" name="楕円 193"/>
        <xdr:cNvSpPr/>
      </xdr:nvSpPr>
      <xdr:spPr>
        <a:xfrm>
          <a:off x="4584700" y="1351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61761</xdr:rowOff>
    </xdr:from>
    <xdr:ext cx="469744" cy="259045"/>
    <xdr:sp macro="" textlink="">
      <xdr:nvSpPr>
        <xdr:cNvPr id="195" name="維持補修費該当値テキスト"/>
        <xdr:cNvSpPr txBox="1"/>
      </xdr:nvSpPr>
      <xdr:spPr>
        <a:xfrm>
          <a:off x="4686300" y="1343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150197</xdr:rowOff>
    </xdr:from>
    <xdr:to>
      <xdr:col>20</xdr:col>
      <xdr:colOff>38100</xdr:colOff>
      <xdr:row>79</xdr:row>
      <xdr:rowOff>80347</xdr:rowOff>
    </xdr:to>
    <xdr:sp macro="" textlink="">
      <xdr:nvSpPr>
        <xdr:cNvPr id="196" name="楕円 195"/>
        <xdr:cNvSpPr/>
      </xdr:nvSpPr>
      <xdr:spPr>
        <a:xfrm>
          <a:off x="3746500" y="1352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71474</xdr:rowOff>
    </xdr:from>
    <xdr:ext cx="469744" cy="259045"/>
    <xdr:sp macro="" textlink="">
      <xdr:nvSpPr>
        <xdr:cNvPr id="197" name="テキスト ボックス 196"/>
        <xdr:cNvSpPr txBox="1"/>
      </xdr:nvSpPr>
      <xdr:spPr>
        <a:xfrm>
          <a:off x="3562428" y="1361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152124</xdr:rowOff>
    </xdr:from>
    <xdr:to>
      <xdr:col>15</xdr:col>
      <xdr:colOff>101600</xdr:colOff>
      <xdr:row>79</xdr:row>
      <xdr:rowOff>82274</xdr:rowOff>
    </xdr:to>
    <xdr:sp macro="" textlink="">
      <xdr:nvSpPr>
        <xdr:cNvPr id="198" name="楕円 197"/>
        <xdr:cNvSpPr/>
      </xdr:nvSpPr>
      <xdr:spPr>
        <a:xfrm>
          <a:off x="2857500" y="1352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73401</xdr:rowOff>
    </xdr:from>
    <xdr:ext cx="469744" cy="259045"/>
    <xdr:sp macro="" textlink="">
      <xdr:nvSpPr>
        <xdr:cNvPr id="199" name="テキスト ボックス 198"/>
        <xdr:cNvSpPr txBox="1"/>
      </xdr:nvSpPr>
      <xdr:spPr>
        <a:xfrm>
          <a:off x="2673428" y="1361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159815</xdr:rowOff>
    </xdr:from>
    <xdr:to>
      <xdr:col>10</xdr:col>
      <xdr:colOff>165100</xdr:colOff>
      <xdr:row>79</xdr:row>
      <xdr:rowOff>89965</xdr:rowOff>
    </xdr:to>
    <xdr:sp macro="" textlink="">
      <xdr:nvSpPr>
        <xdr:cNvPr id="200" name="楕円 199"/>
        <xdr:cNvSpPr/>
      </xdr:nvSpPr>
      <xdr:spPr>
        <a:xfrm>
          <a:off x="1968500" y="1353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81092</xdr:rowOff>
    </xdr:from>
    <xdr:ext cx="469744" cy="259045"/>
    <xdr:sp macro="" textlink="">
      <xdr:nvSpPr>
        <xdr:cNvPr id="201" name="テキスト ボックス 200"/>
        <xdr:cNvSpPr txBox="1"/>
      </xdr:nvSpPr>
      <xdr:spPr>
        <a:xfrm>
          <a:off x="1784428" y="13625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162412</xdr:rowOff>
    </xdr:from>
    <xdr:to>
      <xdr:col>6</xdr:col>
      <xdr:colOff>38100</xdr:colOff>
      <xdr:row>79</xdr:row>
      <xdr:rowOff>92562</xdr:rowOff>
    </xdr:to>
    <xdr:sp macro="" textlink="">
      <xdr:nvSpPr>
        <xdr:cNvPr id="202" name="楕円 201"/>
        <xdr:cNvSpPr/>
      </xdr:nvSpPr>
      <xdr:spPr>
        <a:xfrm>
          <a:off x="1079500" y="1353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83689</xdr:rowOff>
    </xdr:from>
    <xdr:ext cx="469744" cy="259045"/>
    <xdr:sp macro="" textlink="">
      <xdr:nvSpPr>
        <xdr:cNvPr id="203" name="テキスト ボックス 202"/>
        <xdr:cNvSpPr txBox="1"/>
      </xdr:nvSpPr>
      <xdr:spPr>
        <a:xfrm>
          <a:off x="895428" y="1362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143258</xdr:rowOff>
    </xdr:from>
    <xdr:to>
      <xdr:col>24</xdr:col>
      <xdr:colOff>63500</xdr:colOff>
      <xdr:row>98</xdr:row>
      <xdr:rowOff>24158</xdr:rowOff>
    </xdr:to>
    <xdr:cxnSp macro="">
      <xdr:nvCxnSpPr>
        <xdr:cNvPr id="233" name="直線コネクタ 232"/>
        <xdr:cNvCxnSpPr/>
      </xdr:nvCxnSpPr>
      <xdr:spPr>
        <a:xfrm flipV="1">
          <a:off x="3797300" y="16602458"/>
          <a:ext cx="838200" cy="22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124930</xdr:rowOff>
    </xdr:from>
    <xdr:ext cx="599010" cy="259045"/>
    <xdr:sp macro="" textlink="">
      <xdr:nvSpPr>
        <xdr:cNvPr id="234" name="扶助費平均値テキスト"/>
        <xdr:cNvSpPr txBox="1"/>
      </xdr:nvSpPr>
      <xdr:spPr>
        <a:xfrm>
          <a:off x="4686300" y="16241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24158</xdr:rowOff>
    </xdr:from>
    <xdr:to>
      <xdr:col>19</xdr:col>
      <xdr:colOff>177800</xdr:colOff>
      <xdr:row>98</xdr:row>
      <xdr:rowOff>35215</xdr:rowOff>
    </xdr:to>
    <xdr:cxnSp macro="">
      <xdr:nvCxnSpPr>
        <xdr:cNvPr id="236" name="直線コネクタ 235"/>
        <xdr:cNvCxnSpPr/>
      </xdr:nvCxnSpPr>
      <xdr:spPr>
        <a:xfrm flipV="1">
          <a:off x="2908300" y="16826258"/>
          <a:ext cx="889000" cy="1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54833</xdr:rowOff>
    </xdr:from>
    <xdr:ext cx="599010" cy="259045"/>
    <xdr:sp macro="" textlink="">
      <xdr:nvSpPr>
        <xdr:cNvPr id="238" name="テキスト ボックス 237"/>
        <xdr:cNvSpPr txBox="1"/>
      </xdr:nvSpPr>
      <xdr:spPr>
        <a:xfrm>
          <a:off x="3497795" y="1634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35215</xdr:rowOff>
    </xdr:from>
    <xdr:to>
      <xdr:col>15</xdr:col>
      <xdr:colOff>50800</xdr:colOff>
      <xdr:row>98</xdr:row>
      <xdr:rowOff>51217</xdr:rowOff>
    </xdr:to>
    <xdr:cxnSp macro="">
      <xdr:nvCxnSpPr>
        <xdr:cNvPr id="239" name="直線コネクタ 238"/>
        <xdr:cNvCxnSpPr/>
      </xdr:nvCxnSpPr>
      <xdr:spPr>
        <a:xfrm flipV="1">
          <a:off x="2019300" y="16837315"/>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54345</xdr:rowOff>
    </xdr:from>
    <xdr:ext cx="599010" cy="259045"/>
    <xdr:sp macro="" textlink="">
      <xdr:nvSpPr>
        <xdr:cNvPr id="241" name="テキスト ボックス 240"/>
        <xdr:cNvSpPr txBox="1"/>
      </xdr:nvSpPr>
      <xdr:spPr>
        <a:xfrm>
          <a:off x="2608795" y="1634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23426</xdr:rowOff>
    </xdr:from>
    <xdr:to>
      <xdr:col>10</xdr:col>
      <xdr:colOff>114300</xdr:colOff>
      <xdr:row>98</xdr:row>
      <xdr:rowOff>51217</xdr:rowOff>
    </xdr:to>
    <xdr:cxnSp macro="">
      <xdr:nvCxnSpPr>
        <xdr:cNvPr id="242" name="直線コネクタ 241"/>
        <xdr:cNvCxnSpPr/>
      </xdr:nvCxnSpPr>
      <xdr:spPr>
        <a:xfrm>
          <a:off x="1130300" y="16825526"/>
          <a:ext cx="889000" cy="2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86242</xdr:rowOff>
    </xdr:from>
    <xdr:ext cx="534377" cy="259045"/>
    <xdr:sp macro="" textlink="">
      <xdr:nvSpPr>
        <xdr:cNvPr id="244" name="テキスト ボックス 243"/>
        <xdr:cNvSpPr txBox="1"/>
      </xdr:nvSpPr>
      <xdr:spPr>
        <a:xfrm>
          <a:off x="1752111" y="163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92408</xdr:rowOff>
    </xdr:from>
    <xdr:ext cx="534377" cy="259045"/>
    <xdr:sp macro="" textlink="">
      <xdr:nvSpPr>
        <xdr:cNvPr id="246" name="テキスト ボックス 245"/>
        <xdr:cNvSpPr txBox="1"/>
      </xdr:nvSpPr>
      <xdr:spPr>
        <a:xfrm>
          <a:off x="863111" y="163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92458</xdr:rowOff>
    </xdr:from>
    <xdr:to>
      <xdr:col>24</xdr:col>
      <xdr:colOff>114300</xdr:colOff>
      <xdr:row>97</xdr:row>
      <xdr:rowOff>22608</xdr:rowOff>
    </xdr:to>
    <xdr:sp macro="" textlink="">
      <xdr:nvSpPr>
        <xdr:cNvPr id="252" name="楕円 251"/>
        <xdr:cNvSpPr/>
      </xdr:nvSpPr>
      <xdr:spPr>
        <a:xfrm>
          <a:off x="4584700" y="1655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70885</xdr:rowOff>
    </xdr:from>
    <xdr:ext cx="599010" cy="259045"/>
    <xdr:sp macro="" textlink="">
      <xdr:nvSpPr>
        <xdr:cNvPr id="253" name="扶助費該当値テキスト"/>
        <xdr:cNvSpPr txBox="1"/>
      </xdr:nvSpPr>
      <xdr:spPr>
        <a:xfrm>
          <a:off x="4686300" y="1653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144808</xdr:rowOff>
    </xdr:from>
    <xdr:to>
      <xdr:col>20</xdr:col>
      <xdr:colOff>38100</xdr:colOff>
      <xdr:row>98</xdr:row>
      <xdr:rowOff>74958</xdr:rowOff>
    </xdr:to>
    <xdr:sp macro="" textlink="">
      <xdr:nvSpPr>
        <xdr:cNvPr id="254" name="楕円 253"/>
        <xdr:cNvSpPr/>
      </xdr:nvSpPr>
      <xdr:spPr>
        <a:xfrm>
          <a:off x="3746500" y="1677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66085</xdr:rowOff>
    </xdr:from>
    <xdr:ext cx="534377" cy="259045"/>
    <xdr:sp macro="" textlink="">
      <xdr:nvSpPr>
        <xdr:cNvPr id="255" name="テキスト ボックス 254"/>
        <xdr:cNvSpPr txBox="1"/>
      </xdr:nvSpPr>
      <xdr:spPr>
        <a:xfrm>
          <a:off x="3530111" y="1686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155865</xdr:rowOff>
    </xdr:from>
    <xdr:to>
      <xdr:col>15</xdr:col>
      <xdr:colOff>101600</xdr:colOff>
      <xdr:row>98</xdr:row>
      <xdr:rowOff>86015</xdr:rowOff>
    </xdr:to>
    <xdr:sp macro="" textlink="">
      <xdr:nvSpPr>
        <xdr:cNvPr id="256" name="楕円 255"/>
        <xdr:cNvSpPr/>
      </xdr:nvSpPr>
      <xdr:spPr>
        <a:xfrm>
          <a:off x="2857500" y="1678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77142</xdr:rowOff>
    </xdr:from>
    <xdr:ext cx="534377" cy="259045"/>
    <xdr:sp macro="" textlink="">
      <xdr:nvSpPr>
        <xdr:cNvPr id="257" name="テキスト ボックス 256"/>
        <xdr:cNvSpPr txBox="1"/>
      </xdr:nvSpPr>
      <xdr:spPr>
        <a:xfrm>
          <a:off x="2641111" y="1687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417</xdr:rowOff>
    </xdr:from>
    <xdr:to>
      <xdr:col>10</xdr:col>
      <xdr:colOff>165100</xdr:colOff>
      <xdr:row>98</xdr:row>
      <xdr:rowOff>102017</xdr:rowOff>
    </xdr:to>
    <xdr:sp macro="" textlink="">
      <xdr:nvSpPr>
        <xdr:cNvPr id="258" name="楕円 257"/>
        <xdr:cNvSpPr/>
      </xdr:nvSpPr>
      <xdr:spPr>
        <a:xfrm>
          <a:off x="1968500" y="1680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93144</xdr:rowOff>
    </xdr:from>
    <xdr:ext cx="534377" cy="259045"/>
    <xdr:sp macro="" textlink="">
      <xdr:nvSpPr>
        <xdr:cNvPr id="259" name="テキスト ボックス 258"/>
        <xdr:cNvSpPr txBox="1"/>
      </xdr:nvSpPr>
      <xdr:spPr>
        <a:xfrm>
          <a:off x="1752111" y="1689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144076</xdr:rowOff>
    </xdr:from>
    <xdr:to>
      <xdr:col>6</xdr:col>
      <xdr:colOff>38100</xdr:colOff>
      <xdr:row>98</xdr:row>
      <xdr:rowOff>74226</xdr:rowOff>
    </xdr:to>
    <xdr:sp macro="" textlink="">
      <xdr:nvSpPr>
        <xdr:cNvPr id="260" name="楕円 259"/>
        <xdr:cNvSpPr/>
      </xdr:nvSpPr>
      <xdr:spPr>
        <a:xfrm>
          <a:off x="1079500" y="1677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65353</xdr:rowOff>
    </xdr:from>
    <xdr:ext cx="534377" cy="259045"/>
    <xdr:sp macro="" textlink="">
      <xdr:nvSpPr>
        <xdr:cNvPr id="261" name="テキスト ボックス 260"/>
        <xdr:cNvSpPr txBox="1"/>
      </xdr:nvSpPr>
      <xdr:spPr>
        <a:xfrm>
          <a:off x="863111" y="1686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42137</xdr:rowOff>
    </xdr:from>
    <xdr:to>
      <xdr:col>55</xdr:col>
      <xdr:colOff>0</xdr:colOff>
      <xdr:row>36</xdr:row>
      <xdr:rowOff>106507</xdr:rowOff>
    </xdr:to>
    <xdr:cxnSp macro="">
      <xdr:nvCxnSpPr>
        <xdr:cNvPr id="290" name="直線コネクタ 289"/>
        <xdr:cNvCxnSpPr/>
      </xdr:nvCxnSpPr>
      <xdr:spPr>
        <a:xfrm>
          <a:off x="9639300" y="5871437"/>
          <a:ext cx="838200" cy="40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100608</xdr:rowOff>
    </xdr:from>
    <xdr:ext cx="599010" cy="259045"/>
    <xdr:sp macro="" textlink="">
      <xdr:nvSpPr>
        <xdr:cNvPr id="291" name="補助費等平均値テキスト"/>
        <xdr:cNvSpPr txBox="1"/>
      </xdr:nvSpPr>
      <xdr:spPr>
        <a:xfrm>
          <a:off x="10528300" y="627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42137</xdr:rowOff>
    </xdr:from>
    <xdr:to>
      <xdr:col>50</xdr:col>
      <xdr:colOff>114300</xdr:colOff>
      <xdr:row>36</xdr:row>
      <xdr:rowOff>139494</xdr:rowOff>
    </xdr:to>
    <xdr:cxnSp macro="">
      <xdr:nvCxnSpPr>
        <xdr:cNvPr id="293" name="直線コネクタ 292"/>
        <xdr:cNvCxnSpPr/>
      </xdr:nvCxnSpPr>
      <xdr:spPr>
        <a:xfrm flipV="1">
          <a:off x="8750300" y="5871437"/>
          <a:ext cx="889000" cy="44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9735</xdr:rowOff>
    </xdr:from>
    <xdr:ext cx="599010" cy="259045"/>
    <xdr:sp macro="" textlink="">
      <xdr:nvSpPr>
        <xdr:cNvPr id="295" name="テキスト ボックス 294"/>
        <xdr:cNvSpPr txBox="1"/>
      </xdr:nvSpPr>
      <xdr:spPr>
        <a:xfrm>
          <a:off x="9339795" y="601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139494</xdr:rowOff>
    </xdr:from>
    <xdr:to>
      <xdr:col>45</xdr:col>
      <xdr:colOff>177800</xdr:colOff>
      <xdr:row>37</xdr:row>
      <xdr:rowOff>100549</xdr:rowOff>
    </xdr:to>
    <xdr:cxnSp macro="">
      <xdr:nvCxnSpPr>
        <xdr:cNvPr id="296" name="直線コネクタ 295"/>
        <xdr:cNvCxnSpPr/>
      </xdr:nvCxnSpPr>
      <xdr:spPr>
        <a:xfrm flipV="1">
          <a:off x="7861300" y="6311694"/>
          <a:ext cx="889000" cy="13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139759</xdr:rowOff>
    </xdr:from>
    <xdr:ext cx="534377" cy="259045"/>
    <xdr:sp macro="" textlink="">
      <xdr:nvSpPr>
        <xdr:cNvPr id="298" name="テキスト ボックス 297"/>
        <xdr:cNvSpPr txBox="1"/>
      </xdr:nvSpPr>
      <xdr:spPr>
        <a:xfrm>
          <a:off x="8483111" y="648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100549</xdr:rowOff>
    </xdr:from>
    <xdr:to>
      <xdr:col>41</xdr:col>
      <xdr:colOff>50800</xdr:colOff>
      <xdr:row>37</xdr:row>
      <xdr:rowOff>107574</xdr:rowOff>
    </xdr:to>
    <xdr:cxnSp macro="">
      <xdr:nvCxnSpPr>
        <xdr:cNvPr id="299" name="直線コネクタ 298"/>
        <xdr:cNvCxnSpPr/>
      </xdr:nvCxnSpPr>
      <xdr:spPr>
        <a:xfrm flipV="1">
          <a:off x="6972300" y="6444199"/>
          <a:ext cx="889000" cy="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162828</xdr:rowOff>
    </xdr:from>
    <xdr:ext cx="534377" cy="259045"/>
    <xdr:sp macro="" textlink="">
      <xdr:nvSpPr>
        <xdr:cNvPr id="301" name="テキスト ボックス 300"/>
        <xdr:cNvSpPr txBox="1"/>
      </xdr:nvSpPr>
      <xdr:spPr>
        <a:xfrm>
          <a:off x="7594111" y="65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167477</xdr:rowOff>
    </xdr:from>
    <xdr:ext cx="534377" cy="259045"/>
    <xdr:sp macro="" textlink="">
      <xdr:nvSpPr>
        <xdr:cNvPr id="303" name="テキスト ボックス 302"/>
        <xdr:cNvSpPr txBox="1"/>
      </xdr:nvSpPr>
      <xdr:spPr>
        <a:xfrm>
          <a:off x="6705111" y="651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55707</xdr:rowOff>
    </xdr:from>
    <xdr:to>
      <xdr:col>55</xdr:col>
      <xdr:colOff>50800</xdr:colOff>
      <xdr:row>36</xdr:row>
      <xdr:rowOff>157307</xdr:rowOff>
    </xdr:to>
    <xdr:sp macro="" textlink="">
      <xdr:nvSpPr>
        <xdr:cNvPr id="309" name="楕円 308"/>
        <xdr:cNvSpPr/>
      </xdr:nvSpPr>
      <xdr:spPr>
        <a:xfrm>
          <a:off x="10426700" y="622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78584</xdr:rowOff>
    </xdr:from>
    <xdr:ext cx="599010" cy="259045"/>
    <xdr:sp macro="" textlink="">
      <xdr:nvSpPr>
        <xdr:cNvPr id="310" name="補助費等該当値テキスト"/>
        <xdr:cNvSpPr txBox="1"/>
      </xdr:nvSpPr>
      <xdr:spPr>
        <a:xfrm>
          <a:off x="10528300" y="6079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162787</xdr:rowOff>
    </xdr:from>
    <xdr:to>
      <xdr:col>50</xdr:col>
      <xdr:colOff>165100</xdr:colOff>
      <xdr:row>34</xdr:row>
      <xdr:rowOff>92937</xdr:rowOff>
    </xdr:to>
    <xdr:sp macro="" textlink="">
      <xdr:nvSpPr>
        <xdr:cNvPr id="311" name="楕円 310"/>
        <xdr:cNvSpPr/>
      </xdr:nvSpPr>
      <xdr:spPr>
        <a:xfrm>
          <a:off x="9588500" y="582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109464</xdr:rowOff>
    </xdr:from>
    <xdr:ext cx="599010" cy="259045"/>
    <xdr:sp macro="" textlink="">
      <xdr:nvSpPr>
        <xdr:cNvPr id="312" name="テキスト ボックス 311"/>
        <xdr:cNvSpPr txBox="1"/>
      </xdr:nvSpPr>
      <xdr:spPr>
        <a:xfrm>
          <a:off x="9339795" y="559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88694</xdr:rowOff>
    </xdr:from>
    <xdr:to>
      <xdr:col>46</xdr:col>
      <xdr:colOff>38100</xdr:colOff>
      <xdr:row>37</xdr:row>
      <xdr:rowOff>18844</xdr:rowOff>
    </xdr:to>
    <xdr:sp macro="" textlink="">
      <xdr:nvSpPr>
        <xdr:cNvPr id="313" name="楕円 312"/>
        <xdr:cNvSpPr/>
      </xdr:nvSpPr>
      <xdr:spPr>
        <a:xfrm>
          <a:off x="8699500" y="626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35371</xdr:rowOff>
    </xdr:from>
    <xdr:ext cx="599010" cy="259045"/>
    <xdr:sp macro="" textlink="">
      <xdr:nvSpPr>
        <xdr:cNvPr id="314" name="テキスト ボックス 313"/>
        <xdr:cNvSpPr txBox="1"/>
      </xdr:nvSpPr>
      <xdr:spPr>
        <a:xfrm>
          <a:off x="8450795" y="6036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49749</xdr:rowOff>
    </xdr:from>
    <xdr:to>
      <xdr:col>41</xdr:col>
      <xdr:colOff>101600</xdr:colOff>
      <xdr:row>37</xdr:row>
      <xdr:rowOff>151349</xdr:rowOff>
    </xdr:to>
    <xdr:sp macro="" textlink="">
      <xdr:nvSpPr>
        <xdr:cNvPr id="315" name="楕円 314"/>
        <xdr:cNvSpPr/>
      </xdr:nvSpPr>
      <xdr:spPr>
        <a:xfrm>
          <a:off x="7810500" y="639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167876</xdr:rowOff>
    </xdr:from>
    <xdr:ext cx="534377" cy="259045"/>
    <xdr:sp macro="" textlink="">
      <xdr:nvSpPr>
        <xdr:cNvPr id="316" name="テキスト ボックス 315"/>
        <xdr:cNvSpPr txBox="1"/>
      </xdr:nvSpPr>
      <xdr:spPr>
        <a:xfrm>
          <a:off x="7594111" y="616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56774</xdr:rowOff>
    </xdr:from>
    <xdr:to>
      <xdr:col>36</xdr:col>
      <xdr:colOff>165100</xdr:colOff>
      <xdr:row>37</xdr:row>
      <xdr:rowOff>158374</xdr:rowOff>
    </xdr:to>
    <xdr:sp macro="" textlink="">
      <xdr:nvSpPr>
        <xdr:cNvPr id="317" name="楕円 316"/>
        <xdr:cNvSpPr/>
      </xdr:nvSpPr>
      <xdr:spPr>
        <a:xfrm>
          <a:off x="6921500" y="640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3451</xdr:rowOff>
    </xdr:from>
    <xdr:ext cx="534377" cy="259045"/>
    <xdr:sp macro="" textlink="">
      <xdr:nvSpPr>
        <xdr:cNvPr id="318" name="テキスト ボックス 317"/>
        <xdr:cNvSpPr txBox="1"/>
      </xdr:nvSpPr>
      <xdr:spPr>
        <a:xfrm>
          <a:off x="6705111" y="617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96220</xdr:rowOff>
    </xdr:from>
    <xdr:to>
      <xdr:col>55</xdr:col>
      <xdr:colOff>0</xdr:colOff>
      <xdr:row>56</xdr:row>
      <xdr:rowOff>115601</xdr:rowOff>
    </xdr:to>
    <xdr:cxnSp macro="">
      <xdr:nvCxnSpPr>
        <xdr:cNvPr id="345" name="直線コネクタ 344"/>
        <xdr:cNvCxnSpPr/>
      </xdr:nvCxnSpPr>
      <xdr:spPr>
        <a:xfrm>
          <a:off x="9639300" y="9697420"/>
          <a:ext cx="838200" cy="1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96220</xdr:rowOff>
    </xdr:from>
    <xdr:to>
      <xdr:col>50</xdr:col>
      <xdr:colOff>114300</xdr:colOff>
      <xdr:row>56</xdr:row>
      <xdr:rowOff>98314</xdr:rowOff>
    </xdr:to>
    <xdr:cxnSp macro="">
      <xdr:nvCxnSpPr>
        <xdr:cNvPr id="348" name="直線コネクタ 347"/>
        <xdr:cNvCxnSpPr/>
      </xdr:nvCxnSpPr>
      <xdr:spPr>
        <a:xfrm flipV="1">
          <a:off x="8750300" y="9697420"/>
          <a:ext cx="889000" cy="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50" name="テキスト ボックス 349"/>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98314</xdr:rowOff>
    </xdr:from>
    <xdr:to>
      <xdr:col>45</xdr:col>
      <xdr:colOff>177800</xdr:colOff>
      <xdr:row>57</xdr:row>
      <xdr:rowOff>72025</xdr:rowOff>
    </xdr:to>
    <xdr:cxnSp macro="">
      <xdr:nvCxnSpPr>
        <xdr:cNvPr id="351" name="直線コネクタ 350"/>
        <xdr:cNvCxnSpPr/>
      </xdr:nvCxnSpPr>
      <xdr:spPr>
        <a:xfrm flipV="1">
          <a:off x="7861300" y="9699514"/>
          <a:ext cx="889000" cy="14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119789</xdr:rowOff>
    </xdr:from>
    <xdr:ext cx="534377" cy="259045"/>
    <xdr:sp macro="" textlink="">
      <xdr:nvSpPr>
        <xdr:cNvPr id="353" name="テキスト ボックス 352"/>
        <xdr:cNvSpPr txBox="1"/>
      </xdr:nvSpPr>
      <xdr:spPr>
        <a:xfrm>
          <a:off x="8483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108240</xdr:rowOff>
    </xdr:from>
    <xdr:to>
      <xdr:col>41</xdr:col>
      <xdr:colOff>50800</xdr:colOff>
      <xdr:row>57</xdr:row>
      <xdr:rowOff>72025</xdr:rowOff>
    </xdr:to>
    <xdr:cxnSp macro="">
      <xdr:nvCxnSpPr>
        <xdr:cNvPr id="354" name="直線コネクタ 353"/>
        <xdr:cNvCxnSpPr/>
      </xdr:nvCxnSpPr>
      <xdr:spPr>
        <a:xfrm>
          <a:off x="6972300" y="9709440"/>
          <a:ext cx="889000" cy="13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160516</xdr:rowOff>
    </xdr:from>
    <xdr:ext cx="534377" cy="259045"/>
    <xdr:sp macro="" textlink="">
      <xdr:nvSpPr>
        <xdr:cNvPr id="356" name="テキスト ボックス 355"/>
        <xdr:cNvSpPr txBox="1"/>
      </xdr:nvSpPr>
      <xdr:spPr>
        <a:xfrm>
          <a:off x="7594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143165</xdr:rowOff>
    </xdr:from>
    <xdr:ext cx="534377" cy="259045"/>
    <xdr:sp macro="" textlink="">
      <xdr:nvSpPr>
        <xdr:cNvPr id="358" name="テキスト ボックス 357"/>
        <xdr:cNvSpPr txBox="1"/>
      </xdr:nvSpPr>
      <xdr:spPr>
        <a:xfrm>
          <a:off x="6705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64801</xdr:rowOff>
    </xdr:from>
    <xdr:to>
      <xdr:col>55</xdr:col>
      <xdr:colOff>50800</xdr:colOff>
      <xdr:row>56</xdr:row>
      <xdr:rowOff>166401</xdr:rowOff>
    </xdr:to>
    <xdr:sp macro="" textlink="">
      <xdr:nvSpPr>
        <xdr:cNvPr id="364" name="楕円 363"/>
        <xdr:cNvSpPr/>
      </xdr:nvSpPr>
      <xdr:spPr>
        <a:xfrm>
          <a:off x="10426700" y="966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43228</xdr:rowOff>
    </xdr:from>
    <xdr:ext cx="534377" cy="259045"/>
    <xdr:sp macro="" textlink="">
      <xdr:nvSpPr>
        <xdr:cNvPr id="365" name="普通建設事業費該当値テキスト"/>
        <xdr:cNvSpPr txBox="1"/>
      </xdr:nvSpPr>
      <xdr:spPr>
        <a:xfrm>
          <a:off x="10528300" y="964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45420</xdr:rowOff>
    </xdr:from>
    <xdr:to>
      <xdr:col>50</xdr:col>
      <xdr:colOff>165100</xdr:colOff>
      <xdr:row>56</xdr:row>
      <xdr:rowOff>147020</xdr:rowOff>
    </xdr:to>
    <xdr:sp macro="" textlink="">
      <xdr:nvSpPr>
        <xdr:cNvPr id="366" name="楕円 365"/>
        <xdr:cNvSpPr/>
      </xdr:nvSpPr>
      <xdr:spPr>
        <a:xfrm>
          <a:off x="9588500" y="964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138147</xdr:rowOff>
    </xdr:from>
    <xdr:ext cx="534377" cy="259045"/>
    <xdr:sp macro="" textlink="">
      <xdr:nvSpPr>
        <xdr:cNvPr id="367" name="テキスト ボックス 366"/>
        <xdr:cNvSpPr txBox="1"/>
      </xdr:nvSpPr>
      <xdr:spPr>
        <a:xfrm>
          <a:off x="9372111" y="973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47514</xdr:rowOff>
    </xdr:from>
    <xdr:to>
      <xdr:col>46</xdr:col>
      <xdr:colOff>38100</xdr:colOff>
      <xdr:row>56</xdr:row>
      <xdr:rowOff>149114</xdr:rowOff>
    </xdr:to>
    <xdr:sp macro="" textlink="">
      <xdr:nvSpPr>
        <xdr:cNvPr id="368" name="楕円 367"/>
        <xdr:cNvSpPr/>
      </xdr:nvSpPr>
      <xdr:spPr>
        <a:xfrm>
          <a:off x="8699500" y="964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140241</xdr:rowOff>
    </xdr:from>
    <xdr:ext cx="534377" cy="259045"/>
    <xdr:sp macro="" textlink="">
      <xdr:nvSpPr>
        <xdr:cNvPr id="369" name="テキスト ボックス 368"/>
        <xdr:cNvSpPr txBox="1"/>
      </xdr:nvSpPr>
      <xdr:spPr>
        <a:xfrm>
          <a:off x="8483111" y="974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21225</xdr:rowOff>
    </xdr:from>
    <xdr:to>
      <xdr:col>41</xdr:col>
      <xdr:colOff>101600</xdr:colOff>
      <xdr:row>57</xdr:row>
      <xdr:rowOff>122825</xdr:rowOff>
    </xdr:to>
    <xdr:sp macro="" textlink="">
      <xdr:nvSpPr>
        <xdr:cNvPr id="370" name="楕円 369"/>
        <xdr:cNvSpPr/>
      </xdr:nvSpPr>
      <xdr:spPr>
        <a:xfrm>
          <a:off x="7810500" y="97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113952</xdr:rowOff>
    </xdr:from>
    <xdr:ext cx="534377" cy="259045"/>
    <xdr:sp macro="" textlink="">
      <xdr:nvSpPr>
        <xdr:cNvPr id="371" name="テキスト ボックス 370"/>
        <xdr:cNvSpPr txBox="1"/>
      </xdr:nvSpPr>
      <xdr:spPr>
        <a:xfrm>
          <a:off x="7594111" y="988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57440</xdr:rowOff>
    </xdr:from>
    <xdr:to>
      <xdr:col>36</xdr:col>
      <xdr:colOff>165100</xdr:colOff>
      <xdr:row>56</xdr:row>
      <xdr:rowOff>159040</xdr:rowOff>
    </xdr:to>
    <xdr:sp macro="" textlink="">
      <xdr:nvSpPr>
        <xdr:cNvPr id="372" name="楕円 371"/>
        <xdr:cNvSpPr/>
      </xdr:nvSpPr>
      <xdr:spPr>
        <a:xfrm>
          <a:off x="6921500" y="965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150167</xdr:rowOff>
    </xdr:from>
    <xdr:ext cx="534377" cy="259045"/>
    <xdr:sp macro="" textlink="">
      <xdr:nvSpPr>
        <xdr:cNvPr id="373" name="テキスト ボックス 372"/>
        <xdr:cNvSpPr txBox="1"/>
      </xdr:nvSpPr>
      <xdr:spPr>
        <a:xfrm>
          <a:off x="6705111" y="975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13472</xdr:rowOff>
    </xdr:from>
    <xdr:to>
      <xdr:col>55</xdr:col>
      <xdr:colOff>0</xdr:colOff>
      <xdr:row>78</xdr:row>
      <xdr:rowOff>16335</xdr:rowOff>
    </xdr:to>
    <xdr:cxnSp macro="">
      <xdr:nvCxnSpPr>
        <xdr:cNvPr id="398" name="直線コネクタ 397"/>
        <xdr:cNvCxnSpPr/>
      </xdr:nvCxnSpPr>
      <xdr:spPr>
        <a:xfrm>
          <a:off x="9639300" y="13386572"/>
          <a:ext cx="838200" cy="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5049</xdr:rowOff>
    </xdr:from>
    <xdr:to>
      <xdr:col>50</xdr:col>
      <xdr:colOff>114300</xdr:colOff>
      <xdr:row>78</xdr:row>
      <xdr:rowOff>13472</xdr:rowOff>
    </xdr:to>
    <xdr:cxnSp macro="">
      <xdr:nvCxnSpPr>
        <xdr:cNvPr id="401" name="直線コネクタ 400"/>
        <xdr:cNvCxnSpPr/>
      </xdr:nvCxnSpPr>
      <xdr:spPr>
        <a:xfrm>
          <a:off x="8750300" y="13378149"/>
          <a:ext cx="889000" cy="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111232</xdr:rowOff>
    </xdr:from>
    <xdr:ext cx="534377" cy="259045"/>
    <xdr:sp macro="" textlink="">
      <xdr:nvSpPr>
        <xdr:cNvPr id="403" name="テキスト ボックス 402"/>
        <xdr:cNvSpPr txBox="1"/>
      </xdr:nvSpPr>
      <xdr:spPr>
        <a:xfrm>
          <a:off x="9372111" y="129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705</xdr:rowOff>
    </xdr:from>
    <xdr:to>
      <xdr:col>45</xdr:col>
      <xdr:colOff>177800</xdr:colOff>
      <xdr:row>78</xdr:row>
      <xdr:rowOff>5049</xdr:rowOff>
    </xdr:to>
    <xdr:cxnSp macro="">
      <xdr:nvCxnSpPr>
        <xdr:cNvPr id="404" name="直線コネクタ 403"/>
        <xdr:cNvCxnSpPr/>
      </xdr:nvCxnSpPr>
      <xdr:spPr>
        <a:xfrm>
          <a:off x="7861300" y="13373805"/>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115518</xdr:rowOff>
    </xdr:from>
    <xdr:ext cx="534377" cy="259045"/>
    <xdr:sp macro="" textlink="">
      <xdr:nvSpPr>
        <xdr:cNvPr id="406" name="テキスト ボックス 405"/>
        <xdr:cNvSpPr txBox="1"/>
      </xdr:nvSpPr>
      <xdr:spPr>
        <a:xfrm>
          <a:off x="8483111" y="12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38498</xdr:rowOff>
    </xdr:from>
    <xdr:to>
      <xdr:col>41</xdr:col>
      <xdr:colOff>50800</xdr:colOff>
      <xdr:row>78</xdr:row>
      <xdr:rowOff>705</xdr:rowOff>
    </xdr:to>
    <xdr:cxnSp macro="">
      <xdr:nvCxnSpPr>
        <xdr:cNvPr id="407" name="直線コネクタ 406"/>
        <xdr:cNvCxnSpPr/>
      </xdr:nvCxnSpPr>
      <xdr:spPr>
        <a:xfrm>
          <a:off x="6972300" y="13240148"/>
          <a:ext cx="889000" cy="13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123982</xdr:rowOff>
    </xdr:from>
    <xdr:ext cx="534377" cy="259045"/>
    <xdr:sp macro="" textlink="">
      <xdr:nvSpPr>
        <xdr:cNvPr id="409" name="テキスト ボックス 408"/>
        <xdr:cNvSpPr txBox="1"/>
      </xdr:nvSpPr>
      <xdr:spPr>
        <a:xfrm>
          <a:off x="7594111" y="129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84403</xdr:rowOff>
    </xdr:from>
    <xdr:ext cx="534377" cy="259045"/>
    <xdr:sp macro="" textlink="">
      <xdr:nvSpPr>
        <xdr:cNvPr id="411" name="テキスト ボックス 410"/>
        <xdr:cNvSpPr txBox="1"/>
      </xdr:nvSpPr>
      <xdr:spPr>
        <a:xfrm>
          <a:off x="6705111" y="1328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136985</xdr:rowOff>
    </xdr:from>
    <xdr:to>
      <xdr:col>55</xdr:col>
      <xdr:colOff>50800</xdr:colOff>
      <xdr:row>78</xdr:row>
      <xdr:rowOff>67135</xdr:rowOff>
    </xdr:to>
    <xdr:sp macro="" textlink="">
      <xdr:nvSpPr>
        <xdr:cNvPr id="417" name="楕円 416"/>
        <xdr:cNvSpPr/>
      </xdr:nvSpPr>
      <xdr:spPr>
        <a:xfrm>
          <a:off x="10426700" y="1333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51912</xdr:rowOff>
    </xdr:from>
    <xdr:ext cx="469744" cy="259045"/>
    <xdr:sp macro="" textlink="">
      <xdr:nvSpPr>
        <xdr:cNvPr id="418" name="普通建設事業費 （ うち新規整備　）該当値テキスト"/>
        <xdr:cNvSpPr txBox="1"/>
      </xdr:nvSpPr>
      <xdr:spPr>
        <a:xfrm>
          <a:off x="10528300" y="13253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134122</xdr:rowOff>
    </xdr:from>
    <xdr:to>
      <xdr:col>50</xdr:col>
      <xdr:colOff>165100</xdr:colOff>
      <xdr:row>78</xdr:row>
      <xdr:rowOff>64272</xdr:rowOff>
    </xdr:to>
    <xdr:sp macro="" textlink="">
      <xdr:nvSpPr>
        <xdr:cNvPr id="419" name="楕円 418"/>
        <xdr:cNvSpPr/>
      </xdr:nvSpPr>
      <xdr:spPr>
        <a:xfrm>
          <a:off x="9588500" y="1333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55399</xdr:rowOff>
    </xdr:from>
    <xdr:ext cx="469744" cy="259045"/>
    <xdr:sp macro="" textlink="">
      <xdr:nvSpPr>
        <xdr:cNvPr id="420" name="テキスト ボックス 419"/>
        <xdr:cNvSpPr txBox="1"/>
      </xdr:nvSpPr>
      <xdr:spPr>
        <a:xfrm>
          <a:off x="9404428" y="1342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125699</xdr:rowOff>
    </xdr:from>
    <xdr:to>
      <xdr:col>46</xdr:col>
      <xdr:colOff>38100</xdr:colOff>
      <xdr:row>78</xdr:row>
      <xdr:rowOff>55849</xdr:rowOff>
    </xdr:to>
    <xdr:sp macro="" textlink="">
      <xdr:nvSpPr>
        <xdr:cNvPr id="421" name="楕円 420"/>
        <xdr:cNvSpPr/>
      </xdr:nvSpPr>
      <xdr:spPr>
        <a:xfrm>
          <a:off x="8699500" y="1332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46976</xdr:rowOff>
    </xdr:from>
    <xdr:ext cx="469744" cy="259045"/>
    <xdr:sp macro="" textlink="">
      <xdr:nvSpPr>
        <xdr:cNvPr id="422" name="テキスト ボックス 421"/>
        <xdr:cNvSpPr txBox="1"/>
      </xdr:nvSpPr>
      <xdr:spPr>
        <a:xfrm>
          <a:off x="8515428" y="13420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121355</xdr:rowOff>
    </xdr:from>
    <xdr:to>
      <xdr:col>41</xdr:col>
      <xdr:colOff>101600</xdr:colOff>
      <xdr:row>78</xdr:row>
      <xdr:rowOff>51505</xdr:rowOff>
    </xdr:to>
    <xdr:sp macro="" textlink="">
      <xdr:nvSpPr>
        <xdr:cNvPr id="423" name="楕円 422"/>
        <xdr:cNvSpPr/>
      </xdr:nvSpPr>
      <xdr:spPr>
        <a:xfrm>
          <a:off x="7810500" y="1332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42632</xdr:rowOff>
    </xdr:from>
    <xdr:ext cx="469744" cy="259045"/>
    <xdr:sp macro="" textlink="">
      <xdr:nvSpPr>
        <xdr:cNvPr id="424" name="テキスト ボックス 423"/>
        <xdr:cNvSpPr txBox="1"/>
      </xdr:nvSpPr>
      <xdr:spPr>
        <a:xfrm>
          <a:off x="7626428" y="1341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159148</xdr:rowOff>
    </xdr:from>
    <xdr:to>
      <xdr:col>36</xdr:col>
      <xdr:colOff>165100</xdr:colOff>
      <xdr:row>77</xdr:row>
      <xdr:rowOff>89298</xdr:rowOff>
    </xdr:to>
    <xdr:sp macro="" textlink="">
      <xdr:nvSpPr>
        <xdr:cNvPr id="425" name="楕円 424"/>
        <xdr:cNvSpPr/>
      </xdr:nvSpPr>
      <xdr:spPr>
        <a:xfrm>
          <a:off x="6921500" y="1318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105825</xdr:rowOff>
    </xdr:from>
    <xdr:ext cx="534377" cy="259045"/>
    <xdr:sp macro="" textlink="">
      <xdr:nvSpPr>
        <xdr:cNvPr id="426" name="テキスト ボックス 425"/>
        <xdr:cNvSpPr txBox="1"/>
      </xdr:nvSpPr>
      <xdr:spPr>
        <a:xfrm>
          <a:off x="6705111" y="1296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140467</xdr:rowOff>
    </xdr:from>
    <xdr:to>
      <xdr:col>55</xdr:col>
      <xdr:colOff>0</xdr:colOff>
      <xdr:row>96</xdr:row>
      <xdr:rowOff>154436</xdr:rowOff>
    </xdr:to>
    <xdr:cxnSp macro="">
      <xdr:nvCxnSpPr>
        <xdr:cNvPr id="453" name="直線コネクタ 452"/>
        <xdr:cNvCxnSpPr/>
      </xdr:nvCxnSpPr>
      <xdr:spPr>
        <a:xfrm>
          <a:off x="9639300" y="16599667"/>
          <a:ext cx="8382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157766</xdr:rowOff>
    </xdr:from>
    <xdr:ext cx="534377" cy="259045"/>
    <xdr:sp macro="" textlink="">
      <xdr:nvSpPr>
        <xdr:cNvPr id="454" name="普通建設事業費 （ うち更新整備　）平均値テキスト"/>
        <xdr:cNvSpPr txBox="1"/>
      </xdr:nvSpPr>
      <xdr:spPr>
        <a:xfrm>
          <a:off x="10528300" y="16616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140467</xdr:rowOff>
    </xdr:from>
    <xdr:to>
      <xdr:col>50</xdr:col>
      <xdr:colOff>114300</xdr:colOff>
      <xdr:row>97</xdr:row>
      <xdr:rowOff>22163</xdr:rowOff>
    </xdr:to>
    <xdr:cxnSp macro="">
      <xdr:nvCxnSpPr>
        <xdr:cNvPr id="456" name="直線コネクタ 455"/>
        <xdr:cNvCxnSpPr/>
      </xdr:nvCxnSpPr>
      <xdr:spPr>
        <a:xfrm flipV="1">
          <a:off x="8750300" y="16599667"/>
          <a:ext cx="889000" cy="5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120691</xdr:rowOff>
    </xdr:from>
    <xdr:ext cx="534377" cy="259045"/>
    <xdr:sp macro="" textlink="">
      <xdr:nvSpPr>
        <xdr:cNvPr id="458" name="テキスト ボックス 457"/>
        <xdr:cNvSpPr txBox="1"/>
      </xdr:nvSpPr>
      <xdr:spPr>
        <a:xfrm>
          <a:off x="9372111" y="1675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22163</xdr:rowOff>
    </xdr:from>
    <xdr:to>
      <xdr:col>45</xdr:col>
      <xdr:colOff>177800</xdr:colOff>
      <xdr:row>97</xdr:row>
      <xdr:rowOff>148236</xdr:rowOff>
    </xdr:to>
    <xdr:cxnSp macro="">
      <xdr:nvCxnSpPr>
        <xdr:cNvPr id="459" name="直線コネクタ 458"/>
        <xdr:cNvCxnSpPr/>
      </xdr:nvCxnSpPr>
      <xdr:spPr>
        <a:xfrm flipV="1">
          <a:off x="7861300" y="16652813"/>
          <a:ext cx="889000" cy="12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113307</xdr:rowOff>
    </xdr:from>
    <xdr:ext cx="534377" cy="259045"/>
    <xdr:sp macro="" textlink="">
      <xdr:nvSpPr>
        <xdr:cNvPr id="461" name="テキスト ボックス 460"/>
        <xdr:cNvSpPr txBox="1"/>
      </xdr:nvSpPr>
      <xdr:spPr>
        <a:xfrm>
          <a:off x="8483111" y="167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126712</xdr:rowOff>
    </xdr:from>
    <xdr:to>
      <xdr:col>41</xdr:col>
      <xdr:colOff>50800</xdr:colOff>
      <xdr:row>97</xdr:row>
      <xdr:rowOff>148236</xdr:rowOff>
    </xdr:to>
    <xdr:cxnSp macro="">
      <xdr:nvCxnSpPr>
        <xdr:cNvPr id="462" name="直線コネクタ 461"/>
        <xdr:cNvCxnSpPr/>
      </xdr:nvCxnSpPr>
      <xdr:spPr>
        <a:xfrm>
          <a:off x="6972300" y="16757362"/>
          <a:ext cx="889000" cy="2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3829</xdr:rowOff>
    </xdr:from>
    <xdr:ext cx="534377" cy="259045"/>
    <xdr:sp macro="" textlink="">
      <xdr:nvSpPr>
        <xdr:cNvPr id="464" name="テキスト ボックス 463"/>
        <xdr:cNvSpPr txBox="1"/>
      </xdr:nvSpPr>
      <xdr:spPr>
        <a:xfrm>
          <a:off x="7594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macro="" textlink="">
      <xdr:nvSpPr>
        <xdr:cNvPr id="466" name="テキスト ボックス 465"/>
        <xdr:cNvSpPr txBox="1"/>
      </xdr:nvSpPr>
      <xdr:spPr>
        <a:xfrm>
          <a:off x="6705111" y="164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103636</xdr:rowOff>
    </xdr:from>
    <xdr:to>
      <xdr:col>55</xdr:col>
      <xdr:colOff>50800</xdr:colOff>
      <xdr:row>97</xdr:row>
      <xdr:rowOff>33786</xdr:rowOff>
    </xdr:to>
    <xdr:sp macro="" textlink="">
      <xdr:nvSpPr>
        <xdr:cNvPr id="472" name="楕円 471"/>
        <xdr:cNvSpPr/>
      </xdr:nvSpPr>
      <xdr:spPr>
        <a:xfrm>
          <a:off x="10426700" y="1656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126513</xdr:rowOff>
    </xdr:from>
    <xdr:ext cx="534377" cy="259045"/>
    <xdr:sp macro="" textlink="">
      <xdr:nvSpPr>
        <xdr:cNvPr id="473" name="普通建設事業費 （ うち更新整備　）該当値テキスト"/>
        <xdr:cNvSpPr txBox="1"/>
      </xdr:nvSpPr>
      <xdr:spPr>
        <a:xfrm>
          <a:off x="10528300" y="1641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89667</xdr:rowOff>
    </xdr:from>
    <xdr:to>
      <xdr:col>50</xdr:col>
      <xdr:colOff>165100</xdr:colOff>
      <xdr:row>97</xdr:row>
      <xdr:rowOff>19817</xdr:rowOff>
    </xdr:to>
    <xdr:sp macro="" textlink="">
      <xdr:nvSpPr>
        <xdr:cNvPr id="474" name="楕円 473"/>
        <xdr:cNvSpPr/>
      </xdr:nvSpPr>
      <xdr:spPr>
        <a:xfrm>
          <a:off x="9588500" y="165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36344</xdr:rowOff>
    </xdr:from>
    <xdr:ext cx="534377" cy="259045"/>
    <xdr:sp macro="" textlink="">
      <xdr:nvSpPr>
        <xdr:cNvPr id="475" name="テキスト ボックス 474"/>
        <xdr:cNvSpPr txBox="1"/>
      </xdr:nvSpPr>
      <xdr:spPr>
        <a:xfrm>
          <a:off x="9372111" y="1632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142813</xdr:rowOff>
    </xdr:from>
    <xdr:to>
      <xdr:col>46</xdr:col>
      <xdr:colOff>38100</xdr:colOff>
      <xdr:row>97</xdr:row>
      <xdr:rowOff>72963</xdr:rowOff>
    </xdr:to>
    <xdr:sp macro="" textlink="">
      <xdr:nvSpPr>
        <xdr:cNvPr id="476" name="楕円 475"/>
        <xdr:cNvSpPr/>
      </xdr:nvSpPr>
      <xdr:spPr>
        <a:xfrm>
          <a:off x="8699500" y="1660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89490</xdr:rowOff>
    </xdr:from>
    <xdr:ext cx="534377" cy="259045"/>
    <xdr:sp macro="" textlink="">
      <xdr:nvSpPr>
        <xdr:cNvPr id="477" name="テキスト ボックス 476"/>
        <xdr:cNvSpPr txBox="1"/>
      </xdr:nvSpPr>
      <xdr:spPr>
        <a:xfrm>
          <a:off x="8483111" y="1637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97436</xdr:rowOff>
    </xdr:from>
    <xdr:to>
      <xdr:col>41</xdr:col>
      <xdr:colOff>101600</xdr:colOff>
      <xdr:row>98</xdr:row>
      <xdr:rowOff>27586</xdr:rowOff>
    </xdr:to>
    <xdr:sp macro="" textlink="">
      <xdr:nvSpPr>
        <xdr:cNvPr id="478" name="楕円 477"/>
        <xdr:cNvSpPr/>
      </xdr:nvSpPr>
      <xdr:spPr>
        <a:xfrm>
          <a:off x="7810500" y="1672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18713</xdr:rowOff>
    </xdr:from>
    <xdr:ext cx="534377" cy="259045"/>
    <xdr:sp macro="" textlink="">
      <xdr:nvSpPr>
        <xdr:cNvPr id="479" name="テキスト ボックス 478"/>
        <xdr:cNvSpPr txBox="1"/>
      </xdr:nvSpPr>
      <xdr:spPr>
        <a:xfrm>
          <a:off x="7594111" y="1682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75912</xdr:rowOff>
    </xdr:from>
    <xdr:to>
      <xdr:col>36</xdr:col>
      <xdr:colOff>165100</xdr:colOff>
      <xdr:row>98</xdr:row>
      <xdr:rowOff>6062</xdr:rowOff>
    </xdr:to>
    <xdr:sp macro="" textlink="">
      <xdr:nvSpPr>
        <xdr:cNvPr id="480" name="楕円 479"/>
        <xdr:cNvSpPr/>
      </xdr:nvSpPr>
      <xdr:spPr>
        <a:xfrm>
          <a:off x="6921500" y="1670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168639</xdr:rowOff>
    </xdr:from>
    <xdr:ext cx="534377" cy="259045"/>
    <xdr:sp macro="" textlink="">
      <xdr:nvSpPr>
        <xdr:cNvPr id="481" name="テキスト ボックス 480"/>
        <xdr:cNvSpPr txBox="1"/>
      </xdr:nvSpPr>
      <xdr:spPr>
        <a:xfrm>
          <a:off x="6705111" y="1679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164571</xdr:rowOff>
    </xdr:from>
    <xdr:to>
      <xdr:col>85</xdr:col>
      <xdr:colOff>127000</xdr:colOff>
      <xdr:row>38</xdr:row>
      <xdr:rowOff>16221</xdr:rowOff>
    </xdr:to>
    <xdr:cxnSp macro="">
      <xdr:nvCxnSpPr>
        <xdr:cNvPr id="506" name="直線コネクタ 505"/>
        <xdr:cNvCxnSpPr/>
      </xdr:nvCxnSpPr>
      <xdr:spPr>
        <a:xfrm flipV="1">
          <a:off x="15481300" y="6508221"/>
          <a:ext cx="838200" cy="2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71000</xdr:rowOff>
    </xdr:from>
    <xdr:to>
      <xdr:col>81</xdr:col>
      <xdr:colOff>50800</xdr:colOff>
      <xdr:row>38</xdr:row>
      <xdr:rowOff>16221</xdr:rowOff>
    </xdr:to>
    <xdr:cxnSp macro="">
      <xdr:nvCxnSpPr>
        <xdr:cNvPr id="509" name="直線コネクタ 508"/>
        <xdr:cNvCxnSpPr/>
      </xdr:nvCxnSpPr>
      <xdr:spPr>
        <a:xfrm>
          <a:off x="14592300" y="6414650"/>
          <a:ext cx="889000" cy="11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40092</xdr:rowOff>
    </xdr:from>
    <xdr:ext cx="469744" cy="259045"/>
    <xdr:sp macro="" textlink="">
      <xdr:nvSpPr>
        <xdr:cNvPr id="511" name="テキスト ボックス 510"/>
        <xdr:cNvSpPr txBox="1"/>
      </xdr:nvSpPr>
      <xdr:spPr>
        <a:xfrm>
          <a:off x="15246428" y="621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71000</xdr:rowOff>
    </xdr:from>
    <xdr:to>
      <xdr:col>76</xdr:col>
      <xdr:colOff>114300</xdr:colOff>
      <xdr:row>37</xdr:row>
      <xdr:rowOff>123172</xdr:rowOff>
    </xdr:to>
    <xdr:cxnSp macro="">
      <xdr:nvCxnSpPr>
        <xdr:cNvPr id="512" name="直線コネクタ 511"/>
        <xdr:cNvCxnSpPr/>
      </xdr:nvCxnSpPr>
      <xdr:spPr>
        <a:xfrm flipV="1">
          <a:off x="13703300" y="6414650"/>
          <a:ext cx="889000" cy="5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9508</xdr:rowOff>
    </xdr:from>
    <xdr:ext cx="534377" cy="259045"/>
    <xdr:sp macro="" textlink="">
      <xdr:nvSpPr>
        <xdr:cNvPr id="514" name="テキスト ボックス 513"/>
        <xdr:cNvSpPr txBox="1"/>
      </xdr:nvSpPr>
      <xdr:spPr>
        <a:xfrm>
          <a:off x="14325111" y="652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123172</xdr:rowOff>
    </xdr:from>
    <xdr:to>
      <xdr:col>71</xdr:col>
      <xdr:colOff>177800</xdr:colOff>
      <xdr:row>37</xdr:row>
      <xdr:rowOff>169138</xdr:rowOff>
    </xdr:to>
    <xdr:cxnSp macro="">
      <xdr:nvCxnSpPr>
        <xdr:cNvPr id="515" name="直線コネクタ 514"/>
        <xdr:cNvCxnSpPr/>
      </xdr:nvCxnSpPr>
      <xdr:spPr>
        <a:xfrm flipV="1">
          <a:off x="12814300" y="6466822"/>
          <a:ext cx="889000" cy="4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15264</xdr:rowOff>
    </xdr:from>
    <xdr:ext cx="469744" cy="259045"/>
    <xdr:sp macro="" textlink="">
      <xdr:nvSpPr>
        <xdr:cNvPr id="517" name="テキスト ボックス 516"/>
        <xdr:cNvSpPr txBox="1"/>
      </xdr:nvSpPr>
      <xdr:spPr>
        <a:xfrm>
          <a:off x="13468428" y="653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62237</xdr:rowOff>
    </xdr:from>
    <xdr:ext cx="469744" cy="259045"/>
    <xdr:sp macro="" textlink="">
      <xdr:nvSpPr>
        <xdr:cNvPr id="519" name="テキスト ボックス 518"/>
        <xdr:cNvSpPr txBox="1"/>
      </xdr:nvSpPr>
      <xdr:spPr>
        <a:xfrm>
          <a:off x="12579428" y="62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113772</xdr:rowOff>
    </xdr:from>
    <xdr:to>
      <xdr:col>85</xdr:col>
      <xdr:colOff>177800</xdr:colOff>
      <xdr:row>38</xdr:row>
      <xdr:rowOff>43921</xdr:rowOff>
    </xdr:to>
    <xdr:sp macro="" textlink="">
      <xdr:nvSpPr>
        <xdr:cNvPr id="525" name="楕円 524"/>
        <xdr:cNvSpPr/>
      </xdr:nvSpPr>
      <xdr:spPr>
        <a:xfrm>
          <a:off x="16268700" y="64574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66962</xdr:rowOff>
    </xdr:from>
    <xdr:ext cx="469744" cy="259045"/>
    <xdr:sp macro="" textlink="">
      <xdr:nvSpPr>
        <xdr:cNvPr id="526" name="災害復旧事業費該当値テキスト"/>
        <xdr:cNvSpPr txBox="1"/>
      </xdr:nvSpPr>
      <xdr:spPr>
        <a:xfrm>
          <a:off x="16370300" y="641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136872</xdr:rowOff>
    </xdr:from>
    <xdr:to>
      <xdr:col>81</xdr:col>
      <xdr:colOff>101600</xdr:colOff>
      <xdr:row>38</xdr:row>
      <xdr:rowOff>67022</xdr:rowOff>
    </xdr:to>
    <xdr:sp macro="" textlink="">
      <xdr:nvSpPr>
        <xdr:cNvPr id="527" name="楕円 526"/>
        <xdr:cNvSpPr/>
      </xdr:nvSpPr>
      <xdr:spPr>
        <a:xfrm>
          <a:off x="15430500" y="648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58148</xdr:rowOff>
    </xdr:from>
    <xdr:ext cx="469744" cy="259045"/>
    <xdr:sp macro="" textlink="">
      <xdr:nvSpPr>
        <xdr:cNvPr id="528" name="テキスト ボックス 527"/>
        <xdr:cNvSpPr txBox="1"/>
      </xdr:nvSpPr>
      <xdr:spPr>
        <a:xfrm>
          <a:off x="15246428" y="657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20200</xdr:rowOff>
    </xdr:from>
    <xdr:to>
      <xdr:col>76</xdr:col>
      <xdr:colOff>165100</xdr:colOff>
      <xdr:row>37</xdr:row>
      <xdr:rowOff>121800</xdr:rowOff>
    </xdr:to>
    <xdr:sp macro="" textlink="">
      <xdr:nvSpPr>
        <xdr:cNvPr id="529" name="楕円 528"/>
        <xdr:cNvSpPr/>
      </xdr:nvSpPr>
      <xdr:spPr>
        <a:xfrm>
          <a:off x="14541500" y="636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138327</xdr:rowOff>
    </xdr:from>
    <xdr:ext cx="534377" cy="259045"/>
    <xdr:sp macro="" textlink="">
      <xdr:nvSpPr>
        <xdr:cNvPr id="530" name="テキスト ボックス 529"/>
        <xdr:cNvSpPr txBox="1"/>
      </xdr:nvSpPr>
      <xdr:spPr>
        <a:xfrm>
          <a:off x="14325111" y="613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72372</xdr:rowOff>
    </xdr:from>
    <xdr:to>
      <xdr:col>72</xdr:col>
      <xdr:colOff>38100</xdr:colOff>
      <xdr:row>38</xdr:row>
      <xdr:rowOff>2522</xdr:rowOff>
    </xdr:to>
    <xdr:sp macro="" textlink="">
      <xdr:nvSpPr>
        <xdr:cNvPr id="531" name="楕円 530"/>
        <xdr:cNvSpPr/>
      </xdr:nvSpPr>
      <xdr:spPr>
        <a:xfrm>
          <a:off x="13652500" y="641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19049</xdr:rowOff>
    </xdr:from>
    <xdr:ext cx="534377" cy="259045"/>
    <xdr:sp macro="" textlink="">
      <xdr:nvSpPr>
        <xdr:cNvPr id="532" name="テキスト ボックス 531"/>
        <xdr:cNvSpPr txBox="1"/>
      </xdr:nvSpPr>
      <xdr:spPr>
        <a:xfrm>
          <a:off x="13436111" y="619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118338</xdr:rowOff>
    </xdr:from>
    <xdr:to>
      <xdr:col>67</xdr:col>
      <xdr:colOff>101600</xdr:colOff>
      <xdr:row>38</xdr:row>
      <xdr:rowOff>48489</xdr:rowOff>
    </xdr:to>
    <xdr:sp macro="" textlink="">
      <xdr:nvSpPr>
        <xdr:cNvPr id="533" name="楕円 532"/>
        <xdr:cNvSpPr/>
      </xdr:nvSpPr>
      <xdr:spPr>
        <a:xfrm>
          <a:off x="12763500" y="64619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39615</xdr:rowOff>
    </xdr:from>
    <xdr:ext cx="469744" cy="259045"/>
    <xdr:sp macro="" textlink="">
      <xdr:nvSpPr>
        <xdr:cNvPr id="534" name="テキスト ボックス 533"/>
        <xdr:cNvSpPr txBox="1"/>
      </xdr:nvSpPr>
      <xdr:spPr>
        <a:xfrm>
          <a:off x="12579428" y="655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79389</xdr:rowOff>
    </xdr:from>
    <xdr:to>
      <xdr:col>85</xdr:col>
      <xdr:colOff>127000</xdr:colOff>
      <xdr:row>77</xdr:row>
      <xdr:rowOff>121797</xdr:rowOff>
    </xdr:to>
    <xdr:cxnSp macro="">
      <xdr:nvCxnSpPr>
        <xdr:cNvPr id="616" name="直線コネクタ 615"/>
        <xdr:cNvCxnSpPr/>
      </xdr:nvCxnSpPr>
      <xdr:spPr>
        <a:xfrm>
          <a:off x="15481300" y="13281039"/>
          <a:ext cx="838200" cy="4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124379</xdr:rowOff>
    </xdr:from>
    <xdr:ext cx="534377" cy="259045"/>
    <xdr:sp macro="" textlink="">
      <xdr:nvSpPr>
        <xdr:cNvPr id="617" name="公債費平均値テキスト"/>
        <xdr:cNvSpPr txBox="1"/>
      </xdr:nvSpPr>
      <xdr:spPr>
        <a:xfrm>
          <a:off x="16370300" y="13326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79389</xdr:rowOff>
    </xdr:from>
    <xdr:to>
      <xdr:col>81</xdr:col>
      <xdr:colOff>50800</xdr:colOff>
      <xdr:row>77</xdr:row>
      <xdr:rowOff>90666</xdr:rowOff>
    </xdr:to>
    <xdr:cxnSp macro="">
      <xdr:nvCxnSpPr>
        <xdr:cNvPr id="619" name="直線コネクタ 618"/>
        <xdr:cNvCxnSpPr/>
      </xdr:nvCxnSpPr>
      <xdr:spPr>
        <a:xfrm flipV="1">
          <a:off x="14592300" y="13281039"/>
          <a:ext cx="889000" cy="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81977</xdr:rowOff>
    </xdr:from>
    <xdr:ext cx="534377" cy="259045"/>
    <xdr:sp macro="" textlink="">
      <xdr:nvSpPr>
        <xdr:cNvPr id="621" name="テキスト ボックス 620"/>
        <xdr:cNvSpPr txBox="1"/>
      </xdr:nvSpPr>
      <xdr:spPr>
        <a:xfrm>
          <a:off x="15214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36520</xdr:rowOff>
    </xdr:from>
    <xdr:to>
      <xdr:col>76</xdr:col>
      <xdr:colOff>114300</xdr:colOff>
      <xdr:row>77</xdr:row>
      <xdr:rowOff>90666</xdr:rowOff>
    </xdr:to>
    <xdr:cxnSp macro="">
      <xdr:nvCxnSpPr>
        <xdr:cNvPr id="622" name="直線コネクタ 621"/>
        <xdr:cNvCxnSpPr/>
      </xdr:nvCxnSpPr>
      <xdr:spPr>
        <a:xfrm>
          <a:off x="13703300" y="13238170"/>
          <a:ext cx="889000" cy="5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86343</xdr:rowOff>
    </xdr:from>
    <xdr:ext cx="534377" cy="259045"/>
    <xdr:sp macro="" textlink="">
      <xdr:nvSpPr>
        <xdr:cNvPr id="624" name="テキスト ボックス 623"/>
        <xdr:cNvSpPr txBox="1"/>
      </xdr:nvSpPr>
      <xdr:spPr>
        <a:xfrm>
          <a:off x="14325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36520</xdr:rowOff>
    </xdr:from>
    <xdr:to>
      <xdr:col>71</xdr:col>
      <xdr:colOff>177800</xdr:colOff>
      <xdr:row>77</xdr:row>
      <xdr:rowOff>59334</xdr:rowOff>
    </xdr:to>
    <xdr:cxnSp macro="">
      <xdr:nvCxnSpPr>
        <xdr:cNvPr id="625" name="直線コネクタ 624"/>
        <xdr:cNvCxnSpPr/>
      </xdr:nvCxnSpPr>
      <xdr:spPr>
        <a:xfrm flipV="1">
          <a:off x="12814300" y="13238170"/>
          <a:ext cx="8890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84197</xdr:rowOff>
    </xdr:from>
    <xdr:ext cx="534377" cy="259045"/>
    <xdr:sp macro="" textlink="">
      <xdr:nvSpPr>
        <xdr:cNvPr id="627" name="テキスト ボックス 626"/>
        <xdr:cNvSpPr txBox="1"/>
      </xdr:nvSpPr>
      <xdr:spPr>
        <a:xfrm>
          <a:off x="13436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83462</xdr:rowOff>
    </xdr:from>
    <xdr:ext cx="534377" cy="259045"/>
    <xdr:sp macro="" textlink="">
      <xdr:nvSpPr>
        <xdr:cNvPr id="629" name="テキスト ボックス 628"/>
        <xdr:cNvSpPr txBox="1"/>
      </xdr:nvSpPr>
      <xdr:spPr>
        <a:xfrm>
          <a:off x="12547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70997</xdr:rowOff>
    </xdr:from>
    <xdr:to>
      <xdr:col>85</xdr:col>
      <xdr:colOff>177800</xdr:colOff>
      <xdr:row>78</xdr:row>
      <xdr:rowOff>1147</xdr:rowOff>
    </xdr:to>
    <xdr:sp macro="" textlink="">
      <xdr:nvSpPr>
        <xdr:cNvPr id="635" name="楕円 634"/>
        <xdr:cNvSpPr/>
      </xdr:nvSpPr>
      <xdr:spPr>
        <a:xfrm>
          <a:off x="16268700" y="1327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93874</xdr:rowOff>
    </xdr:from>
    <xdr:ext cx="534377" cy="259045"/>
    <xdr:sp macro="" textlink="">
      <xdr:nvSpPr>
        <xdr:cNvPr id="636" name="公債費該当値テキスト"/>
        <xdr:cNvSpPr txBox="1"/>
      </xdr:nvSpPr>
      <xdr:spPr>
        <a:xfrm>
          <a:off x="16370300" y="131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28589</xdr:rowOff>
    </xdr:from>
    <xdr:to>
      <xdr:col>81</xdr:col>
      <xdr:colOff>101600</xdr:colOff>
      <xdr:row>77</xdr:row>
      <xdr:rowOff>130189</xdr:rowOff>
    </xdr:to>
    <xdr:sp macro="" textlink="">
      <xdr:nvSpPr>
        <xdr:cNvPr id="637" name="楕円 636"/>
        <xdr:cNvSpPr/>
      </xdr:nvSpPr>
      <xdr:spPr>
        <a:xfrm>
          <a:off x="15430500" y="1323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146716</xdr:rowOff>
    </xdr:from>
    <xdr:ext cx="599010" cy="259045"/>
    <xdr:sp macro="" textlink="">
      <xdr:nvSpPr>
        <xdr:cNvPr id="638" name="テキスト ボックス 637"/>
        <xdr:cNvSpPr txBox="1"/>
      </xdr:nvSpPr>
      <xdr:spPr>
        <a:xfrm>
          <a:off x="15181795" y="13005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39866</xdr:rowOff>
    </xdr:from>
    <xdr:to>
      <xdr:col>76</xdr:col>
      <xdr:colOff>165100</xdr:colOff>
      <xdr:row>77</xdr:row>
      <xdr:rowOff>141466</xdr:rowOff>
    </xdr:to>
    <xdr:sp macro="" textlink="">
      <xdr:nvSpPr>
        <xdr:cNvPr id="639" name="楕円 638"/>
        <xdr:cNvSpPr/>
      </xdr:nvSpPr>
      <xdr:spPr>
        <a:xfrm>
          <a:off x="14541500" y="1324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157993</xdr:rowOff>
    </xdr:from>
    <xdr:ext cx="599010" cy="259045"/>
    <xdr:sp macro="" textlink="">
      <xdr:nvSpPr>
        <xdr:cNvPr id="640" name="テキスト ボックス 639"/>
        <xdr:cNvSpPr txBox="1"/>
      </xdr:nvSpPr>
      <xdr:spPr>
        <a:xfrm>
          <a:off x="14292795" y="1301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157170</xdr:rowOff>
    </xdr:from>
    <xdr:to>
      <xdr:col>72</xdr:col>
      <xdr:colOff>38100</xdr:colOff>
      <xdr:row>77</xdr:row>
      <xdr:rowOff>87320</xdr:rowOff>
    </xdr:to>
    <xdr:sp macro="" textlink="">
      <xdr:nvSpPr>
        <xdr:cNvPr id="641" name="楕円 640"/>
        <xdr:cNvSpPr/>
      </xdr:nvSpPr>
      <xdr:spPr>
        <a:xfrm>
          <a:off x="13652500" y="1318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103846</xdr:rowOff>
    </xdr:from>
    <xdr:ext cx="599010" cy="259045"/>
    <xdr:sp macro="" textlink="">
      <xdr:nvSpPr>
        <xdr:cNvPr id="642" name="テキスト ボックス 641"/>
        <xdr:cNvSpPr txBox="1"/>
      </xdr:nvSpPr>
      <xdr:spPr>
        <a:xfrm>
          <a:off x="13403795" y="1296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8534</xdr:rowOff>
    </xdr:from>
    <xdr:to>
      <xdr:col>67</xdr:col>
      <xdr:colOff>101600</xdr:colOff>
      <xdr:row>77</xdr:row>
      <xdr:rowOff>110134</xdr:rowOff>
    </xdr:to>
    <xdr:sp macro="" textlink="">
      <xdr:nvSpPr>
        <xdr:cNvPr id="643" name="楕円 642"/>
        <xdr:cNvSpPr/>
      </xdr:nvSpPr>
      <xdr:spPr>
        <a:xfrm>
          <a:off x="12763500" y="1321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126661</xdr:rowOff>
    </xdr:from>
    <xdr:ext cx="599010" cy="259045"/>
    <xdr:sp macro="" textlink="">
      <xdr:nvSpPr>
        <xdr:cNvPr id="644" name="テキスト ボックス 643"/>
        <xdr:cNvSpPr txBox="1"/>
      </xdr:nvSpPr>
      <xdr:spPr>
        <a:xfrm>
          <a:off x="12514795" y="12985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113520</xdr:rowOff>
    </xdr:from>
    <xdr:to>
      <xdr:col>85</xdr:col>
      <xdr:colOff>127000</xdr:colOff>
      <xdr:row>98</xdr:row>
      <xdr:rowOff>70989</xdr:rowOff>
    </xdr:to>
    <xdr:cxnSp macro="">
      <xdr:nvCxnSpPr>
        <xdr:cNvPr id="671" name="直線コネクタ 670"/>
        <xdr:cNvCxnSpPr/>
      </xdr:nvCxnSpPr>
      <xdr:spPr>
        <a:xfrm flipV="1">
          <a:off x="15481300" y="16744170"/>
          <a:ext cx="838200" cy="12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127747</xdr:rowOff>
    </xdr:from>
    <xdr:ext cx="534377" cy="259045"/>
    <xdr:sp macro="" textlink="">
      <xdr:nvSpPr>
        <xdr:cNvPr id="672" name="積立金平均値テキスト"/>
        <xdr:cNvSpPr txBox="1"/>
      </xdr:nvSpPr>
      <xdr:spPr>
        <a:xfrm>
          <a:off x="16370300" y="1675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70989</xdr:rowOff>
    </xdr:from>
    <xdr:to>
      <xdr:col>81</xdr:col>
      <xdr:colOff>50800</xdr:colOff>
      <xdr:row>98</xdr:row>
      <xdr:rowOff>88230</xdr:rowOff>
    </xdr:to>
    <xdr:cxnSp macro="">
      <xdr:nvCxnSpPr>
        <xdr:cNvPr id="674" name="直線コネクタ 673"/>
        <xdr:cNvCxnSpPr/>
      </xdr:nvCxnSpPr>
      <xdr:spPr>
        <a:xfrm flipV="1">
          <a:off x="14592300" y="16873089"/>
          <a:ext cx="889000" cy="1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6" name="テキスト ボックス 675"/>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83933</xdr:rowOff>
    </xdr:from>
    <xdr:to>
      <xdr:col>76</xdr:col>
      <xdr:colOff>114300</xdr:colOff>
      <xdr:row>98</xdr:row>
      <xdr:rowOff>88230</xdr:rowOff>
    </xdr:to>
    <xdr:cxnSp macro="">
      <xdr:nvCxnSpPr>
        <xdr:cNvPr id="677" name="直線コネクタ 676"/>
        <xdr:cNvCxnSpPr/>
      </xdr:nvCxnSpPr>
      <xdr:spPr>
        <a:xfrm>
          <a:off x="13703300" y="16886033"/>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59900</xdr:rowOff>
    </xdr:from>
    <xdr:to>
      <xdr:col>71</xdr:col>
      <xdr:colOff>177800</xdr:colOff>
      <xdr:row>98</xdr:row>
      <xdr:rowOff>83933</xdr:rowOff>
    </xdr:to>
    <xdr:cxnSp macro="">
      <xdr:nvCxnSpPr>
        <xdr:cNvPr id="680" name="直線コネクタ 679"/>
        <xdr:cNvCxnSpPr/>
      </xdr:nvCxnSpPr>
      <xdr:spPr>
        <a:xfrm>
          <a:off x="12814300" y="16862000"/>
          <a:ext cx="889000" cy="2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132380</xdr:rowOff>
    </xdr:from>
    <xdr:ext cx="534377" cy="259045"/>
    <xdr:sp macro="" textlink="">
      <xdr:nvSpPr>
        <xdr:cNvPr id="682" name="テキスト ボックス 681"/>
        <xdr:cNvSpPr txBox="1"/>
      </xdr:nvSpPr>
      <xdr:spPr>
        <a:xfrm>
          <a:off x="13436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135413</xdr:rowOff>
    </xdr:from>
    <xdr:ext cx="534377" cy="259045"/>
    <xdr:sp macro="" textlink="">
      <xdr:nvSpPr>
        <xdr:cNvPr id="684" name="テキスト ボックス 683"/>
        <xdr:cNvSpPr txBox="1"/>
      </xdr:nvSpPr>
      <xdr:spPr>
        <a:xfrm>
          <a:off x="12547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62720</xdr:rowOff>
    </xdr:from>
    <xdr:to>
      <xdr:col>85</xdr:col>
      <xdr:colOff>177800</xdr:colOff>
      <xdr:row>97</xdr:row>
      <xdr:rowOff>164320</xdr:rowOff>
    </xdr:to>
    <xdr:sp macro="" textlink="">
      <xdr:nvSpPr>
        <xdr:cNvPr id="690" name="楕円 689"/>
        <xdr:cNvSpPr/>
      </xdr:nvSpPr>
      <xdr:spPr>
        <a:xfrm>
          <a:off x="16268700" y="1669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85597</xdr:rowOff>
    </xdr:from>
    <xdr:ext cx="534377" cy="259045"/>
    <xdr:sp macro="" textlink="">
      <xdr:nvSpPr>
        <xdr:cNvPr id="691" name="積立金該当値テキスト"/>
        <xdr:cNvSpPr txBox="1"/>
      </xdr:nvSpPr>
      <xdr:spPr>
        <a:xfrm>
          <a:off x="16370300" y="1654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20189</xdr:rowOff>
    </xdr:from>
    <xdr:to>
      <xdr:col>81</xdr:col>
      <xdr:colOff>101600</xdr:colOff>
      <xdr:row>98</xdr:row>
      <xdr:rowOff>121789</xdr:rowOff>
    </xdr:to>
    <xdr:sp macro="" textlink="">
      <xdr:nvSpPr>
        <xdr:cNvPr id="692" name="楕円 691"/>
        <xdr:cNvSpPr/>
      </xdr:nvSpPr>
      <xdr:spPr>
        <a:xfrm>
          <a:off x="15430500" y="1682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112916</xdr:rowOff>
    </xdr:from>
    <xdr:ext cx="534377" cy="259045"/>
    <xdr:sp macro="" textlink="">
      <xdr:nvSpPr>
        <xdr:cNvPr id="693" name="テキスト ボックス 692"/>
        <xdr:cNvSpPr txBox="1"/>
      </xdr:nvSpPr>
      <xdr:spPr>
        <a:xfrm>
          <a:off x="15214111" y="1691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37430</xdr:rowOff>
    </xdr:from>
    <xdr:to>
      <xdr:col>76</xdr:col>
      <xdr:colOff>165100</xdr:colOff>
      <xdr:row>98</xdr:row>
      <xdr:rowOff>139030</xdr:rowOff>
    </xdr:to>
    <xdr:sp macro="" textlink="">
      <xdr:nvSpPr>
        <xdr:cNvPr id="694" name="楕円 693"/>
        <xdr:cNvSpPr/>
      </xdr:nvSpPr>
      <xdr:spPr>
        <a:xfrm>
          <a:off x="14541500" y="1683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130157</xdr:rowOff>
    </xdr:from>
    <xdr:ext cx="534377" cy="259045"/>
    <xdr:sp macro="" textlink="">
      <xdr:nvSpPr>
        <xdr:cNvPr id="695" name="テキスト ボックス 694"/>
        <xdr:cNvSpPr txBox="1"/>
      </xdr:nvSpPr>
      <xdr:spPr>
        <a:xfrm>
          <a:off x="14325111" y="1693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33133</xdr:rowOff>
    </xdr:from>
    <xdr:to>
      <xdr:col>72</xdr:col>
      <xdr:colOff>38100</xdr:colOff>
      <xdr:row>98</xdr:row>
      <xdr:rowOff>134733</xdr:rowOff>
    </xdr:to>
    <xdr:sp macro="" textlink="">
      <xdr:nvSpPr>
        <xdr:cNvPr id="696" name="楕円 695"/>
        <xdr:cNvSpPr/>
      </xdr:nvSpPr>
      <xdr:spPr>
        <a:xfrm>
          <a:off x="13652500" y="1683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151260</xdr:rowOff>
    </xdr:from>
    <xdr:ext cx="534377" cy="259045"/>
    <xdr:sp macro="" textlink="">
      <xdr:nvSpPr>
        <xdr:cNvPr id="697" name="テキスト ボックス 696"/>
        <xdr:cNvSpPr txBox="1"/>
      </xdr:nvSpPr>
      <xdr:spPr>
        <a:xfrm>
          <a:off x="13436111" y="1661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9100</xdr:rowOff>
    </xdr:from>
    <xdr:to>
      <xdr:col>67</xdr:col>
      <xdr:colOff>101600</xdr:colOff>
      <xdr:row>98</xdr:row>
      <xdr:rowOff>110700</xdr:rowOff>
    </xdr:to>
    <xdr:sp macro="" textlink="">
      <xdr:nvSpPr>
        <xdr:cNvPr id="698" name="楕円 697"/>
        <xdr:cNvSpPr/>
      </xdr:nvSpPr>
      <xdr:spPr>
        <a:xfrm>
          <a:off x="12763500" y="168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127227</xdr:rowOff>
    </xdr:from>
    <xdr:ext cx="534377" cy="259045"/>
    <xdr:sp macro="" textlink="">
      <xdr:nvSpPr>
        <xdr:cNvPr id="699" name="テキスト ボックス 698"/>
        <xdr:cNvSpPr txBox="1"/>
      </xdr:nvSpPr>
      <xdr:spPr>
        <a:xfrm>
          <a:off x="12547111" y="1658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102324</xdr:rowOff>
    </xdr:from>
    <xdr:to>
      <xdr:col>116</xdr:col>
      <xdr:colOff>63500</xdr:colOff>
      <xdr:row>38</xdr:row>
      <xdr:rowOff>106363</xdr:rowOff>
    </xdr:to>
    <xdr:cxnSp macro="">
      <xdr:nvCxnSpPr>
        <xdr:cNvPr id="728" name="直線コネクタ 727"/>
        <xdr:cNvCxnSpPr/>
      </xdr:nvCxnSpPr>
      <xdr:spPr>
        <a:xfrm flipV="1">
          <a:off x="21323300" y="6617424"/>
          <a:ext cx="8382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49712</xdr:rowOff>
    </xdr:from>
    <xdr:ext cx="469744" cy="259045"/>
    <xdr:sp macro="" textlink="">
      <xdr:nvSpPr>
        <xdr:cNvPr id="729" name="投資及び出資金平均値テキスト"/>
        <xdr:cNvSpPr txBox="1"/>
      </xdr:nvSpPr>
      <xdr:spPr>
        <a:xfrm>
          <a:off x="22212300" y="6393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18580</xdr:rowOff>
    </xdr:from>
    <xdr:to>
      <xdr:col>111</xdr:col>
      <xdr:colOff>177800</xdr:colOff>
      <xdr:row>38</xdr:row>
      <xdr:rowOff>106363</xdr:rowOff>
    </xdr:to>
    <xdr:cxnSp macro="">
      <xdr:nvCxnSpPr>
        <xdr:cNvPr id="731" name="直線コネクタ 730"/>
        <xdr:cNvCxnSpPr/>
      </xdr:nvCxnSpPr>
      <xdr:spPr>
        <a:xfrm>
          <a:off x="20434300" y="6362230"/>
          <a:ext cx="889000" cy="25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3" name="テキスト ボックス 732"/>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18580</xdr:rowOff>
    </xdr:from>
    <xdr:to>
      <xdr:col>107</xdr:col>
      <xdr:colOff>50800</xdr:colOff>
      <xdr:row>38</xdr:row>
      <xdr:rowOff>108610</xdr:rowOff>
    </xdr:to>
    <xdr:cxnSp macro="">
      <xdr:nvCxnSpPr>
        <xdr:cNvPr id="734" name="直線コネクタ 733"/>
        <xdr:cNvCxnSpPr/>
      </xdr:nvCxnSpPr>
      <xdr:spPr>
        <a:xfrm flipV="1">
          <a:off x="19545300" y="6362230"/>
          <a:ext cx="889000" cy="26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161244</xdr:rowOff>
    </xdr:from>
    <xdr:ext cx="469744" cy="259045"/>
    <xdr:sp macro="" textlink="">
      <xdr:nvSpPr>
        <xdr:cNvPr id="736" name="テキスト ボックス 735"/>
        <xdr:cNvSpPr txBox="1"/>
      </xdr:nvSpPr>
      <xdr:spPr>
        <a:xfrm>
          <a:off x="20199428" y="667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108610</xdr:rowOff>
    </xdr:from>
    <xdr:to>
      <xdr:col>102</xdr:col>
      <xdr:colOff>114300</xdr:colOff>
      <xdr:row>38</xdr:row>
      <xdr:rowOff>117411</xdr:rowOff>
    </xdr:to>
    <xdr:cxnSp macro="">
      <xdr:nvCxnSpPr>
        <xdr:cNvPr id="737" name="直線コネクタ 736"/>
        <xdr:cNvCxnSpPr/>
      </xdr:nvCxnSpPr>
      <xdr:spPr>
        <a:xfrm flipV="1">
          <a:off x="18656300" y="6623710"/>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167568</xdr:rowOff>
    </xdr:from>
    <xdr:ext cx="469744" cy="259045"/>
    <xdr:sp macro="" textlink="">
      <xdr:nvSpPr>
        <xdr:cNvPr id="739" name="テキスト ボックス 738"/>
        <xdr:cNvSpPr txBox="1"/>
      </xdr:nvSpPr>
      <xdr:spPr>
        <a:xfrm>
          <a:off x="19310428" y="66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3738</xdr:rowOff>
    </xdr:from>
    <xdr:ext cx="469744" cy="259045"/>
    <xdr:sp macro="" textlink="">
      <xdr:nvSpPr>
        <xdr:cNvPr id="741" name="テキスト ボックス 740"/>
        <xdr:cNvSpPr txBox="1"/>
      </xdr:nvSpPr>
      <xdr:spPr>
        <a:xfrm>
          <a:off x="18421428" y="669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51524</xdr:rowOff>
    </xdr:from>
    <xdr:to>
      <xdr:col>116</xdr:col>
      <xdr:colOff>114300</xdr:colOff>
      <xdr:row>38</xdr:row>
      <xdr:rowOff>153124</xdr:rowOff>
    </xdr:to>
    <xdr:sp macro="" textlink="">
      <xdr:nvSpPr>
        <xdr:cNvPr id="747" name="楕円 746"/>
        <xdr:cNvSpPr/>
      </xdr:nvSpPr>
      <xdr:spPr>
        <a:xfrm>
          <a:off x="22110700" y="656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5262</xdr:rowOff>
    </xdr:from>
    <xdr:ext cx="469744" cy="259045"/>
    <xdr:sp macro="" textlink="">
      <xdr:nvSpPr>
        <xdr:cNvPr id="748" name="投資及び出資金該当値テキスト"/>
        <xdr:cNvSpPr txBox="1"/>
      </xdr:nvSpPr>
      <xdr:spPr>
        <a:xfrm>
          <a:off x="22212300" y="652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55563</xdr:rowOff>
    </xdr:from>
    <xdr:to>
      <xdr:col>112</xdr:col>
      <xdr:colOff>38100</xdr:colOff>
      <xdr:row>38</xdr:row>
      <xdr:rowOff>157163</xdr:rowOff>
    </xdr:to>
    <xdr:sp macro="" textlink="">
      <xdr:nvSpPr>
        <xdr:cNvPr id="749" name="楕円 748"/>
        <xdr:cNvSpPr/>
      </xdr:nvSpPr>
      <xdr:spPr>
        <a:xfrm>
          <a:off x="21272500" y="657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148290</xdr:rowOff>
    </xdr:from>
    <xdr:ext cx="469744" cy="259045"/>
    <xdr:sp macro="" textlink="">
      <xdr:nvSpPr>
        <xdr:cNvPr id="750" name="テキスト ボックス 749"/>
        <xdr:cNvSpPr txBox="1"/>
      </xdr:nvSpPr>
      <xdr:spPr>
        <a:xfrm>
          <a:off x="21088428" y="666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139230</xdr:rowOff>
    </xdr:from>
    <xdr:to>
      <xdr:col>107</xdr:col>
      <xdr:colOff>101600</xdr:colOff>
      <xdr:row>37</xdr:row>
      <xdr:rowOff>69380</xdr:rowOff>
    </xdr:to>
    <xdr:sp macro="" textlink="">
      <xdr:nvSpPr>
        <xdr:cNvPr id="751" name="楕円 750"/>
        <xdr:cNvSpPr/>
      </xdr:nvSpPr>
      <xdr:spPr>
        <a:xfrm>
          <a:off x="20383500" y="631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85907</xdr:rowOff>
    </xdr:from>
    <xdr:ext cx="469744" cy="259045"/>
    <xdr:sp macro="" textlink="">
      <xdr:nvSpPr>
        <xdr:cNvPr id="752" name="テキスト ボックス 751"/>
        <xdr:cNvSpPr txBox="1"/>
      </xdr:nvSpPr>
      <xdr:spPr>
        <a:xfrm>
          <a:off x="20199428" y="608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57810</xdr:rowOff>
    </xdr:from>
    <xdr:to>
      <xdr:col>102</xdr:col>
      <xdr:colOff>165100</xdr:colOff>
      <xdr:row>38</xdr:row>
      <xdr:rowOff>159410</xdr:rowOff>
    </xdr:to>
    <xdr:sp macro="" textlink="">
      <xdr:nvSpPr>
        <xdr:cNvPr id="753" name="楕円 752"/>
        <xdr:cNvSpPr/>
      </xdr:nvSpPr>
      <xdr:spPr>
        <a:xfrm>
          <a:off x="19494500" y="65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xdr:rowOff>
    </xdr:from>
    <xdr:ext cx="469744" cy="259045"/>
    <xdr:sp macro="" textlink="">
      <xdr:nvSpPr>
        <xdr:cNvPr id="754" name="テキスト ボックス 753"/>
        <xdr:cNvSpPr txBox="1"/>
      </xdr:nvSpPr>
      <xdr:spPr>
        <a:xfrm>
          <a:off x="19310428" y="63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66611</xdr:rowOff>
    </xdr:from>
    <xdr:to>
      <xdr:col>98</xdr:col>
      <xdr:colOff>38100</xdr:colOff>
      <xdr:row>38</xdr:row>
      <xdr:rowOff>168211</xdr:rowOff>
    </xdr:to>
    <xdr:sp macro="" textlink="">
      <xdr:nvSpPr>
        <xdr:cNvPr id="755" name="楕円 754"/>
        <xdr:cNvSpPr/>
      </xdr:nvSpPr>
      <xdr:spPr>
        <a:xfrm>
          <a:off x="18605500" y="658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13288</xdr:rowOff>
    </xdr:from>
    <xdr:ext cx="469744" cy="259045"/>
    <xdr:sp macro="" textlink="">
      <xdr:nvSpPr>
        <xdr:cNvPr id="756" name="テキスト ボックス 755"/>
        <xdr:cNvSpPr txBox="1"/>
      </xdr:nvSpPr>
      <xdr:spPr>
        <a:xfrm>
          <a:off x="18421428" y="635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5" name="直線コネクタ 78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6" name="貸付金平均値テキスト"/>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8" name="直線コネクタ 78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0" name="テキスト ボックス 789"/>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1" name="直線コネクタ 79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793" name="テキスト ボックス 792"/>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4" name="直線コネクタ 79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796" name="テキスト ボックス 795"/>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798" name="テキスト ボックス 797"/>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4" name="楕円 80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5"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6" name="楕円 80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7" name="テキスト ボックス 806"/>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8" name="楕円 80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9" name="テキスト ボックス 808"/>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0" name="楕円 80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1" name="テキスト ボックス 81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2" name="楕円 81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3" name="テキスト ボックス 81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11227</xdr:rowOff>
    </xdr:from>
    <xdr:to>
      <xdr:col>116</xdr:col>
      <xdr:colOff>63500</xdr:colOff>
      <xdr:row>76</xdr:row>
      <xdr:rowOff>17219</xdr:rowOff>
    </xdr:to>
    <xdr:cxnSp macro="">
      <xdr:nvCxnSpPr>
        <xdr:cNvPr id="845" name="直線コネクタ 844"/>
        <xdr:cNvCxnSpPr/>
      </xdr:nvCxnSpPr>
      <xdr:spPr>
        <a:xfrm flipV="1">
          <a:off x="21323300" y="13041427"/>
          <a:ext cx="838200" cy="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137392</xdr:rowOff>
    </xdr:from>
    <xdr:ext cx="534377" cy="259045"/>
    <xdr:sp macro="" textlink="">
      <xdr:nvSpPr>
        <xdr:cNvPr id="846" name="繰出金平均値テキスト"/>
        <xdr:cNvSpPr txBox="1"/>
      </xdr:nvSpPr>
      <xdr:spPr>
        <a:xfrm>
          <a:off x="22212300" y="12996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17219</xdr:rowOff>
    </xdr:from>
    <xdr:to>
      <xdr:col>111</xdr:col>
      <xdr:colOff>177800</xdr:colOff>
      <xdr:row>76</xdr:row>
      <xdr:rowOff>55395</xdr:rowOff>
    </xdr:to>
    <xdr:cxnSp macro="">
      <xdr:nvCxnSpPr>
        <xdr:cNvPr id="848" name="直線コネクタ 847"/>
        <xdr:cNvCxnSpPr/>
      </xdr:nvCxnSpPr>
      <xdr:spPr>
        <a:xfrm flipV="1">
          <a:off x="20434300" y="13047419"/>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111544</xdr:rowOff>
    </xdr:from>
    <xdr:ext cx="534377" cy="259045"/>
    <xdr:sp macro="" textlink="">
      <xdr:nvSpPr>
        <xdr:cNvPr id="850" name="テキスト ボックス 849"/>
        <xdr:cNvSpPr txBox="1"/>
      </xdr:nvSpPr>
      <xdr:spPr>
        <a:xfrm>
          <a:off x="21056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166724</xdr:rowOff>
    </xdr:from>
    <xdr:to>
      <xdr:col>107</xdr:col>
      <xdr:colOff>50800</xdr:colOff>
      <xdr:row>76</xdr:row>
      <xdr:rowOff>55395</xdr:rowOff>
    </xdr:to>
    <xdr:cxnSp macro="">
      <xdr:nvCxnSpPr>
        <xdr:cNvPr id="851" name="直線コネクタ 850"/>
        <xdr:cNvCxnSpPr/>
      </xdr:nvCxnSpPr>
      <xdr:spPr>
        <a:xfrm>
          <a:off x="19545300" y="12511124"/>
          <a:ext cx="889000" cy="57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12750</xdr:rowOff>
    </xdr:from>
    <xdr:ext cx="534377" cy="259045"/>
    <xdr:sp macro="" textlink="">
      <xdr:nvSpPr>
        <xdr:cNvPr id="853" name="テキスト ボックス 852"/>
        <xdr:cNvSpPr txBox="1"/>
      </xdr:nvSpPr>
      <xdr:spPr>
        <a:xfrm>
          <a:off x="20167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166724</xdr:rowOff>
    </xdr:from>
    <xdr:to>
      <xdr:col>102</xdr:col>
      <xdr:colOff>114300</xdr:colOff>
      <xdr:row>73</xdr:row>
      <xdr:rowOff>21399</xdr:rowOff>
    </xdr:to>
    <xdr:cxnSp macro="">
      <xdr:nvCxnSpPr>
        <xdr:cNvPr id="854" name="直線コネクタ 853"/>
        <xdr:cNvCxnSpPr/>
      </xdr:nvCxnSpPr>
      <xdr:spPr>
        <a:xfrm flipV="1">
          <a:off x="18656300" y="12511124"/>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137442</xdr:rowOff>
    </xdr:from>
    <xdr:ext cx="534377" cy="259045"/>
    <xdr:sp macro="" textlink="">
      <xdr:nvSpPr>
        <xdr:cNvPr id="856" name="テキスト ボックス 855"/>
        <xdr:cNvSpPr txBox="1"/>
      </xdr:nvSpPr>
      <xdr:spPr>
        <a:xfrm>
          <a:off x="19278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122207</xdr:rowOff>
    </xdr:from>
    <xdr:ext cx="534377" cy="259045"/>
    <xdr:sp macro="" textlink="">
      <xdr:nvSpPr>
        <xdr:cNvPr id="858" name="テキスト ボックス 857"/>
        <xdr:cNvSpPr txBox="1"/>
      </xdr:nvSpPr>
      <xdr:spPr>
        <a:xfrm>
          <a:off x="18389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131876</xdr:rowOff>
    </xdr:from>
    <xdr:to>
      <xdr:col>116</xdr:col>
      <xdr:colOff>114300</xdr:colOff>
      <xdr:row>76</xdr:row>
      <xdr:rowOff>62027</xdr:rowOff>
    </xdr:to>
    <xdr:sp macro="" textlink="">
      <xdr:nvSpPr>
        <xdr:cNvPr id="864" name="楕円 863"/>
        <xdr:cNvSpPr/>
      </xdr:nvSpPr>
      <xdr:spPr>
        <a:xfrm>
          <a:off x="22110700" y="129906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154753</xdr:rowOff>
    </xdr:from>
    <xdr:ext cx="534377" cy="259045"/>
    <xdr:sp macro="" textlink="">
      <xdr:nvSpPr>
        <xdr:cNvPr id="865" name="繰出金該当値テキスト"/>
        <xdr:cNvSpPr txBox="1"/>
      </xdr:nvSpPr>
      <xdr:spPr>
        <a:xfrm>
          <a:off x="22212300" y="1284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137869</xdr:rowOff>
    </xdr:from>
    <xdr:to>
      <xdr:col>112</xdr:col>
      <xdr:colOff>38100</xdr:colOff>
      <xdr:row>76</xdr:row>
      <xdr:rowOff>68019</xdr:rowOff>
    </xdr:to>
    <xdr:sp macro="" textlink="">
      <xdr:nvSpPr>
        <xdr:cNvPr id="866" name="楕円 865"/>
        <xdr:cNvSpPr/>
      </xdr:nvSpPr>
      <xdr:spPr>
        <a:xfrm>
          <a:off x="21272500" y="1299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84546</xdr:rowOff>
    </xdr:from>
    <xdr:ext cx="534377" cy="259045"/>
    <xdr:sp macro="" textlink="">
      <xdr:nvSpPr>
        <xdr:cNvPr id="867" name="テキスト ボックス 866"/>
        <xdr:cNvSpPr txBox="1"/>
      </xdr:nvSpPr>
      <xdr:spPr>
        <a:xfrm>
          <a:off x="21056111" y="127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4595</xdr:rowOff>
    </xdr:from>
    <xdr:to>
      <xdr:col>107</xdr:col>
      <xdr:colOff>101600</xdr:colOff>
      <xdr:row>76</xdr:row>
      <xdr:rowOff>106195</xdr:rowOff>
    </xdr:to>
    <xdr:sp macro="" textlink="">
      <xdr:nvSpPr>
        <xdr:cNvPr id="868" name="楕円 867"/>
        <xdr:cNvSpPr/>
      </xdr:nvSpPr>
      <xdr:spPr>
        <a:xfrm>
          <a:off x="20383500" y="130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97322</xdr:rowOff>
    </xdr:from>
    <xdr:ext cx="534377" cy="259045"/>
    <xdr:sp macro="" textlink="">
      <xdr:nvSpPr>
        <xdr:cNvPr id="869" name="テキスト ボックス 868"/>
        <xdr:cNvSpPr txBox="1"/>
      </xdr:nvSpPr>
      <xdr:spPr>
        <a:xfrm>
          <a:off x="20167111" y="1312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115924</xdr:rowOff>
    </xdr:from>
    <xdr:to>
      <xdr:col>102</xdr:col>
      <xdr:colOff>165100</xdr:colOff>
      <xdr:row>73</xdr:row>
      <xdr:rowOff>46074</xdr:rowOff>
    </xdr:to>
    <xdr:sp macro="" textlink="">
      <xdr:nvSpPr>
        <xdr:cNvPr id="870" name="楕円 869"/>
        <xdr:cNvSpPr/>
      </xdr:nvSpPr>
      <xdr:spPr>
        <a:xfrm>
          <a:off x="19494500" y="1246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62601</xdr:rowOff>
    </xdr:from>
    <xdr:ext cx="534377" cy="259045"/>
    <xdr:sp macro="" textlink="">
      <xdr:nvSpPr>
        <xdr:cNvPr id="871" name="テキスト ボックス 870"/>
        <xdr:cNvSpPr txBox="1"/>
      </xdr:nvSpPr>
      <xdr:spPr>
        <a:xfrm>
          <a:off x="19278111" y="1223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142049</xdr:rowOff>
    </xdr:from>
    <xdr:to>
      <xdr:col>98</xdr:col>
      <xdr:colOff>38100</xdr:colOff>
      <xdr:row>73</xdr:row>
      <xdr:rowOff>72199</xdr:rowOff>
    </xdr:to>
    <xdr:sp macro="" textlink="">
      <xdr:nvSpPr>
        <xdr:cNvPr id="872" name="楕円 871"/>
        <xdr:cNvSpPr/>
      </xdr:nvSpPr>
      <xdr:spPr>
        <a:xfrm>
          <a:off x="18605500" y="1248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88726</xdr:rowOff>
    </xdr:from>
    <xdr:ext cx="534377" cy="259045"/>
    <xdr:sp macro="" textlink="">
      <xdr:nvSpPr>
        <xdr:cNvPr id="873" name="テキスト ボックス 872"/>
        <xdr:cNvSpPr txBox="1"/>
      </xdr:nvSpPr>
      <xdr:spPr>
        <a:xfrm>
          <a:off x="18389111" y="1226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淡路市の住民一人当たりのコストは、物件費、補助費等、公債費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、積立金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において、類似団体内順位が高く、全国平均及び兵庫県平均よりも高くなっている。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物件費では、合併により複数存在する類似の公共施設の維持管理費や、公共施設整備時に行った借地費用が多額であること、補助費等では、淡路市特有の地形により整備効率が悪く</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施設整備の事業費が嵩み、下水道事業に対する一般会計からの補助金等が多額となっていることや、広域水道企業団に対する高料金対策補助金が多額となっていること、公債費では、阪神・淡路大震災の復興事業に係る元利償還金の影響が大きいこと</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、積立金では、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大規模な市有地を売却し、その売却益を基金積立したこと</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が主な要因となっている。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兵庫県淡路市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42,721
42,335
184.24
34,039,463
33,024,450
898,268
17,464,896
37,531,157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101.2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169418</xdr:rowOff>
    </xdr:from>
    <xdr:to>
      <xdr:col>24</xdr:col>
      <xdr:colOff>63500</xdr:colOff>
      <xdr:row>37</xdr:row>
      <xdr:rowOff>14160</xdr:rowOff>
    </xdr:to>
    <xdr:cxnSp macro="">
      <xdr:nvCxnSpPr>
        <xdr:cNvPr id="61" name="直線コネクタ 60"/>
        <xdr:cNvCxnSpPr/>
      </xdr:nvCxnSpPr>
      <xdr:spPr>
        <a:xfrm>
          <a:off x="3797300" y="6341618"/>
          <a:ext cx="8382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123398</xdr:rowOff>
    </xdr:from>
    <xdr:ext cx="469744" cy="259045"/>
    <xdr:sp macro="" textlink="">
      <xdr:nvSpPr>
        <xdr:cNvPr id="62" name="議会費平均値テキスト"/>
        <xdr:cNvSpPr txBox="1"/>
      </xdr:nvSpPr>
      <xdr:spPr>
        <a:xfrm>
          <a:off x="4686300" y="595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155702</xdr:rowOff>
    </xdr:from>
    <xdr:to>
      <xdr:col>19</xdr:col>
      <xdr:colOff>177800</xdr:colOff>
      <xdr:row>36</xdr:row>
      <xdr:rowOff>169418</xdr:rowOff>
    </xdr:to>
    <xdr:cxnSp macro="">
      <xdr:nvCxnSpPr>
        <xdr:cNvPr id="64" name="直線コネクタ 63"/>
        <xdr:cNvCxnSpPr/>
      </xdr:nvCxnSpPr>
      <xdr:spPr>
        <a:xfrm>
          <a:off x="2908300" y="632790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72343</xdr:rowOff>
    </xdr:from>
    <xdr:ext cx="469744" cy="259045"/>
    <xdr:sp macro="" textlink="">
      <xdr:nvSpPr>
        <xdr:cNvPr id="66" name="テキスト ボックス 65"/>
        <xdr:cNvSpPr txBox="1"/>
      </xdr:nvSpPr>
      <xdr:spPr>
        <a:xfrm>
          <a:off x="3562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155702</xdr:rowOff>
    </xdr:from>
    <xdr:to>
      <xdr:col>15</xdr:col>
      <xdr:colOff>50800</xdr:colOff>
      <xdr:row>36</xdr:row>
      <xdr:rowOff>162370</xdr:rowOff>
    </xdr:to>
    <xdr:cxnSp macro="">
      <xdr:nvCxnSpPr>
        <xdr:cNvPr id="67" name="直線コネクタ 66"/>
        <xdr:cNvCxnSpPr/>
      </xdr:nvCxnSpPr>
      <xdr:spPr>
        <a:xfrm flipV="1">
          <a:off x="2019300" y="6327902"/>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32910</xdr:rowOff>
    </xdr:from>
    <xdr:ext cx="469744" cy="259045"/>
    <xdr:sp macro="" textlink="">
      <xdr:nvSpPr>
        <xdr:cNvPr id="69" name="テキスト ボックス 68"/>
        <xdr:cNvSpPr txBox="1"/>
      </xdr:nvSpPr>
      <xdr:spPr>
        <a:xfrm>
          <a:off x="2673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162370</xdr:rowOff>
    </xdr:from>
    <xdr:to>
      <xdr:col>10</xdr:col>
      <xdr:colOff>114300</xdr:colOff>
      <xdr:row>37</xdr:row>
      <xdr:rowOff>33591</xdr:rowOff>
    </xdr:to>
    <xdr:cxnSp macro="">
      <xdr:nvCxnSpPr>
        <xdr:cNvPr id="70" name="直線コネクタ 69"/>
        <xdr:cNvCxnSpPr/>
      </xdr:nvCxnSpPr>
      <xdr:spPr>
        <a:xfrm flipV="1">
          <a:off x="1130300" y="6334570"/>
          <a:ext cx="889000" cy="4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27957</xdr:rowOff>
    </xdr:from>
    <xdr:ext cx="469744" cy="259045"/>
    <xdr:sp macro="" textlink="">
      <xdr:nvSpPr>
        <xdr:cNvPr id="72" name="テキスト ボックス 71"/>
        <xdr:cNvSpPr txBox="1"/>
      </xdr:nvSpPr>
      <xdr:spPr>
        <a:xfrm>
          <a:off x="1784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134810</xdr:rowOff>
    </xdr:from>
    <xdr:to>
      <xdr:col>24</xdr:col>
      <xdr:colOff>114300</xdr:colOff>
      <xdr:row>37</xdr:row>
      <xdr:rowOff>64960</xdr:rowOff>
    </xdr:to>
    <xdr:sp macro="" textlink="">
      <xdr:nvSpPr>
        <xdr:cNvPr id="80" name="楕円 79"/>
        <xdr:cNvSpPr/>
      </xdr:nvSpPr>
      <xdr:spPr>
        <a:xfrm>
          <a:off x="4584700" y="630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49737</xdr:rowOff>
    </xdr:from>
    <xdr:ext cx="469744" cy="259045"/>
    <xdr:sp macro="" textlink="">
      <xdr:nvSpPr>
        <xdr:cNvPr id="81" name="議会費該当値テキスト"/>
        <xdr:cNvSpPr txBox="1"/>
      </xdr:nvSpPr>
      <xdr:spPr>
        <a:xfrm>
          <a:off x="4686300" y="622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118618</xdr:rowOff>
    </xdr:from>
    <xdr:to>
      <xdr:col>20</xdr:col>
      <xdr:colOff>38100</xdr:colOff>
      <xdr:row>37</xdr:row>
      <xdr:rowOff>48768</xdr:rowOff>
    </xdr:to>
    <xdr:sp macro="" textlink="">
      <xdr:nvSpPr>
        <xdr:cNvPr id="82" name="楕円 81"/>
        <xdr:cNvSpPr/>
      </xdr:nvSpPr>
      <xdr:spPr>
        <a:xfrm>
          <a:off x="3746500" y="629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39895</xdr:rowOff>
    </xdr:from>
    <xdr:ext cx="469744" cy="259045"/>
    <xdr:sp macro="" textlink="">
      <xdr:nvSpPr>
        <xdr:cNvPr id="83" name="テキスト ボックス 82"/>
        <xdr:cNvSpPr txBox="1"/>
      </xdr:nvSpPr>
      <xdr:spPr>
        <a:xfrm>
          <a:off x="3562428" y="638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104902</xdr:rowOff>
    </xdr:from>
    <xdr:to>
      <xdr:col>15</xdr:col>
      <xdr:colOff>101600</xdr:colOff>
      <xdr:row>37</xdr:row>
      <xdr:rowOff>35052</xdr:rowOff>
    </xdr:to>
    <xdr:sp macro="" textlink="">
      <xdr:nvSpPr>
        <xdr:cNvPr id="84" name="楕円 83"/>
        <xdr:cNvSpPr/>
      </xdr:nvSpPr>
      <xdr:spPr>
        <a:xfrm>
          <a:off x="2857500" y="627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26179</xdr:rowOff>
    </xdr:from>
    <xdr:ext cx="469744" cy="259045"/>
    <xdr:sp macro="" textlink="">
      <xdr:nvSpPr>
        <xdr:cNvPr id="85" name="テキスト ボックス 84"/>
        <xdr:cNvSpPr txBox="1"/>
      </xdr:nvSpPr>
      <xdr:spPr>
        <a:xfrm>
          <a:off x="2673428" y="636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111570</xdr:rowOff>
    </xdr:from>
    <xdr:to>
      <xdr:col>10</xdr:col>
      <xdr:colOff>165100</xdr:colOff>
      <xdr:row>37</xdr:row>
      <xdr:rowOff>41720</xdr:rowOff>
    </xdr:to>
    <xdr:sp macro="" textlink="">
      <xdr:nvSpPr>
        <xdr:cNvPr id="86" name="楕円 85"/>
        <xdr:cNvSpPr/>
      </xdr:nvSpPr>
      <xdr:spPr>
        <a:xfrm>
          <a:off x="1968500" y="628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32847</xdr:rowOff>
    </xdr:from>
    <xdr:ext cx="469744" cy="259045"/>
    <xdr:sp macro="" textlink="">
      <xdr:nvSpPr>
        <xdr:cNvPr id="87" name="テキスト ボックス 86"/>
        <xdr:cNvSpPr txBox="1"/>
      </xdr:nvSpPr>
      <xdr:spPr>
        <a:xfrm>
          <a:off x="1784428" y="637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154241</xdr:rowOff>
    </xdr:from>
    <xdr:to>
      <xdr:col>6</xdr:col>
      <xdr:colOff>38100</xdr:colOff>
      <xdr:row>37</xdr:row>
      <xdr:rowOff>84391</xdr:rowOff>
    </xdr:to>
    <xdr:sp macro="" textlink="">
      <xdr:nvSpPr>
        <xdr:cNvPr id="88" name="楕円 87"/>
        <xdr:cNvSpPr/>
      </xdr:nvSpPr>
      <xdr:spPr>
        <a:xfrm>
          <a:off x="1079500" y="632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75518</xdr:rowOff>
    </xdr:from>
    <xdr:ext cx="469744" cy="259045"/>
    <xdr:sp macro="" textlink="">
      <xdr:nvSpPr>
        <xdr:cNvPr id="89" name="テキスト ボックス 88"/>
        <xdr:cNvSpPr txBox="1"/>
      </xdr:nvSpPr>
      <xdr:spPr>
        <a:xfrm>
          <a:off x="895428" y="6419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107966</xdr:rowOff>
    </xdr:from>
    <xdr:to>
      <xdr:col>24</xdr:col>
      <xdr:colOff>63500</xdr:colOff>
      <xdr:row>58</xdr:row>
      <xdr:rowOff>257</xdr:rowOff>
    </xdr:to>
    <xdr:cxnSp macro="">
      <xdr:nvCxnSpPr>
        <xdr:cNvPr id="118" name="直線コネクタ 117"/>
        <xdr:cNvCxnSpPr/>
      </xdr:nvCxnSpPr>
      <xdr:spPr>
        <a:xfrm>
          <a:off x="3797300" y="9880616"/>
          <a:ext cx="838200" cy="6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144453</xdr:rowOff>
    </xdr:from>
    <xdr:ext cx="599010" cy="259045"/>
    <xdr:sp macro="" textlink="">
      <xdr:nvSpPr>
        <xdr:cNvPr id="119" name="総務費平均値テキスト"/>
        <xdr:cNvSpPr txBox="1"/>
      </xdr:nvSpPr>
      <xdr:spPr>
        <a:xfrm>
          <a:off x="4686300" y="9917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107966</xdr:rowOff>
    </xdr:from>
    <xdr:to>
      <xdr:col>19</xdr:col>
      <xdr:colOff>177800</xdr:colOff>
      <xdr:row>58</xdr:row>
      <xdr:rowOff>81166</xdr:rowOff>
    </xdr:to>
    <xdr:cxnSp macro="">
      <xdr:nvCxnSpPr>
        <xdr:cNvPr id="121" name="直線コネクタ 120"/>
        <xdr:cNvCxnSpPr/>
      </xdr:nvCxnSpPr>
      <xdr:spPr>
        <a:xfrm flipV="1">
          <a:off x="2908300" y="9880616"/>
          <a:ext cx="889000" cy="14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161669</xdr:rowOff>
    </xdr:from>
    <xdr:ext cx="599010" cy="259045"/>
    <xdr:sp macro="" textlink="">
      <xdr:nvSpPr>
        <xdr:cNvPr id="123" name="テキスト ボックス 122"/>
        <xdr:cNvSpPr txBox="1"/>
      </xdr:nvSpPr>
      <xdr:spPr>
        <a:xfrm>
          <a:off x="3497795" y="993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81166</xdr:rowOff>
    </xdr:from>
    <xdr:to>
      <xdr:col>15</xdr:col>
      <xdr:colOff>50800</xdr:colOff>
      <xdr:row>58</xdr:row>
      <xdr:rowOff>93294</xdr:rowOff>
    </xdr:to>
    <xdr:cxnSp macro="">
      <xdr:nvCxnSpPr>
        <xdr:cNvPr id="124" name="直線コネクタ 123"/>
        <xdr:cNvCxnSpPr/>
      </xdr:nvCxnSpPr>
      <xdr:spPr>
        <a:xfrm flipV="1">
          <a:off x="2019300" y="10025266"/>
          <a:ext cx="889000" cy="1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128798</xdr:rowOff>
    </xdr:from>
    <xdr:ext cx="599010" cy="259045"/>
    <xdr:sp macro="" textlink="">
      <xdr:nvSpPr>
        <xdr:cNvPr id="126" name="テキスト ボックス 125"/>
        <xdr:cNvSpPr txBox="1"/>
      </xdr:nvSpPr>
      <xdr:spPr>
        <a:xfrm>
          <a:off x="2608795" y="10072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77977</xdr:rowOff>
    </xdr:from>
    <xdr:to>
      <xdr:col>10</xdr:col>
      <xdr:colOff>114300</xdr:colOff>
      <xdr:row>58</xdr:row>
      <xdr:rowOff>93294</xdr:rowOff>
    </xdr:to>
    <xdr:cxnSp macro="">
      <xdr:nvCxnSpPr>
        <xdr:cNvPr id="127" name="直線コネクタ 126"/>
        <xdr:cNvCxnSpPr/>
      </xdr:nvCxnSpPr>
      <xdr:spPr>
        <a:xfrm>
          <a:off x="1130300" y="10022077"/>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144370</xdr:rowOff>
    </xdr:from>
    <xdr:ext cx="534377" cy="259045"/>
    <xdr:sp macro="" textlink="">
      <xdr:nvSpPr>
        <xdr:cNvPr id="129" name="テキスト ボックス 128"/>
        <xdr:cNvSpPr txBox="1"/>
      </xdr:nvSpPr>
      <xdr:spPr>
        <a:xfrm>
          <a:off x="1752111" y="1008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145262</xdr:rowOff>
    </xdr:from>
    <xdr:ext cx="534377" cy="259045"/>
    <xdr:sp macro="" textlink="">
      <xdr:nvSpPr>
        <xdr:cNvPr id="131" name="テキスト ボックス 130"/>
        <xdr:cNvSpPr txBox="1"/>
      </xdr:nvSpPr>
      <xdr:spPr>
        <a:xfrm>
          <a:off x="863111" y="100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120907</xdr:rowOff>
    </xdr:from>
    <xdr:to>
      <xdr:col>24</xdr:col>
      <xdr:colOff>114300</xdr:colOff>
      <xdr:row>58</xdr:row>
      <xdr:rowOff>51057</xdr:rowOff>
    </xdr:to>
    <xdr:sp macro="" textlink="">
      <xdr:nvSpPr>
        <xdr:cNvPr id="137" name="楕円 136"/>
        <xdr:cNvSpPr/>
      </xdr:nvSpPr>
      <xdr:spPr>
        <a:xfrm>
          <a:off x="4584700" y="989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143784</xdr:rowOff>
    </xdr:from>
    <xdr:ext cx="599010" cy="259045"/>
    <xdr:sp macro="" textlink="">
      <xdr:nvSpPr>
        <xdr:cNvPr id="138" name="総務費該当値テキスト"/>
        <xdr:cNvSpPr txBox="1"/>
      </xdr:nvSpPr>
      <xdr:spPr>
        <a:xfrm>
          <a:off x="4686300" y="974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57166</xdr:rowOff>
    </xdr:from>
    <xdr:to>
      <xdr:col>20</xdr:col>
      <xdr:colOff>38100</xdr:colOff>
      <xdr:row>57</xdr:row>
      <xdr:rowOff>158766</xdr:rowOff>
    </xdr:to>
    <xdr:sp macro="" textlink="">
      <xdr:nvSpPr>
        <xdr:cNvPr id="139" name="楕円 138"/>
        <xdr:cNvSpPr/>
      </xdr:nvSpPr>
      <xdr:spPr>
        <a:xfrm>
          <a:off x="3746500" y="982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3843</xdr:rowOff>
    </xdr:from>
    <xdr:ext cx="599010" cy="259045"/>
    <xdr:sp macro="" textlink="">
      <xdr:nvSpPr>
        <xdr:cNvPr id="140" name="テキスト ボックス 139"/>
        <xdr:cNvSpPr txBox="1"/>
      </xdr:nvSpPr>
      <xdr:spPr>
        <a:xfrm>
          <a:off x="3497795" y="960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30366</xdr:rowOff>
    </xdr:from>
    <xdr:to>
      <xdr:col>15</xdr:col>
      <xdr:colOff>101600</xdr:colOff>
      <xdr:row>58</xdr:row>
      <xdr:rowOff>131966</xdr:rowOff>
    </xdr:to>
    <xdr:sp macro="" textlink="">
      <xdr:nvSpPr>
        <xdr:cNvPr id="141" name="楕円 140"/>
        <xdr:cNvSpPr/>
      </xdr:nvSpPr>
      <xdr:spPr>
        <a:xfrm>
          <a:off x="2857500" y="997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148493</xdr:rowOff>
    </xdr:from>
    <xdr:ext cx="599010" cy="259045"/>
    <xdr:sp macro="" textlink="">
      <xdr:nvSpPr>
        <xdr:cNvPr id="142" name="テキスト ボックス 141"/>
        <xdr:cNvSpPr txBox="1"/>
      </xdr:nvSpPr>
      <xdr:spPr>
        <a:xfrm>
          <a:off x="2608795" y="9749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42494</xdr:rowOff>
    </xdr:from>
    <xdr:to>
      <xdr:col>10</xdr:col>
      <xdr:colOff>165100</xdr:colOff>
      <xdr:row>58</xdr:row>
      <xdr:rowOff>144094</xdr:rowOff>
    </xdr:to>
    <xdr:sp macro="" textlink="">
      <xdr:nvSpPr>
        <xdr:cNvPr id="143" name="楕円 142"/>
        <xdr:cNvSpPr/>
      </xdr:nvSpPr>
      <xdr:spPr>
        <a:xfrm>
          <a:off x="1968500" y="998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160621</xdr:rowOff>
    </xdr:from>
    <xdr:ext cx="534377" cy="259045"/>
    <xdr:sp macro="" textlink="">
      <xdr:nvSpPr>
        <xdr:cNvPr id="144" name="テキスト ボックス 143"/>
        <xdr:cNvSpPr txBox="1"/>
      </xdr:nvSpPr>
      <xdr:spPr>
        <a:xfrm>
          <a:off x="1752111" y="976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27177</xdr:rowOff>
    </xdr:from>
    <xdr:to>
      <xdr:col>6</xdr:col>
      <xdr:colOff>38100</xdr:colOff>
      <xdr:row>58</xdr:row>
      <xdr:rowOff>128777</xdr:rowOff>
    </xdr:to>
    <xdr:sp macro="" textlink="">
      <xdr:nvSpPr>
        <xdr:cNvPr id="145" name="楕円 144"/>
        <xdr:cNvSpPr/>
      </xdr:nvSpPr>
      <xdr:spPr>
        <a:xfrm>
          <a:off x="1079500" y="997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145304</xdr:rowOff>
    </xdr:from>
    <xdr:ext cx="599010" cy="259045"/>
    <xdr:sp macro="" textlink="">
      <xdr:nvSpPr>
        <xdr:cNvPr id="146" name="テキスト ボックス 145"/>
        <xdr:cNvSpPr txBox="1"/>
      </xdr:nvSpPr>
      <xdr:spPr>
        <a:xfrm>
          <a:off x="830795" y="974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144542</xdr:rowOff>
    </xdr:from>
    <xdr:to>
      <xdr:col>24</xdr:col>
      <xdr:colOff>63500</xdr:colOff>
      <xdr:row>76</xdr:row>
      <xdr:rowOff>152864</xdr:rowOff>
    </xdr:to>
    <xdr:cxnSp macro="">
      <xdr:nvCxnSpPr>
        <xdr:cNvPr id="174" name="直線コネクタ 173"/>
        <xdr:cNvCxnSpPr/>
      </xdr:nvCxnSpPr>
      <xdr:spPr>
        <a:xfrm flipV="1">
          <a:off x="3797300" y="13003292"/>
          <a:ext cx="838200" cy="17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93050</xdr:rowOff>
    </xdr:from>
    <xdr:ext cx="599010" cy="259045"/>
    <xdr:sp macro="" textlink="">
      <xdr:nvSpPr>
        <xdr:cNvPr id="175" name="民生費平均値テキスト"/>
        <xdr:cNvSpPr txBox="1"/>
      </xdr:nvSpPr>
      <xdr:spPr>
        <a:xfrm>
          <a:off x="4686300" y="1278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152864</xdr:rowOff>
    </xdr:from>
    <xdr:to>
      <xdr:col>19</xdr:col>
      <xdr:colOff>177800</xdr:colOff>
      <xdr:row>76</xdr:row>
      <xdr:rowOff>166931</xdr:rowOff>
    </xdr:to>
    <xdr:cxnSp macro="">
      <xdr:nvCxnSpPr>
        <xdr:cNvPr id="177" name="直線コネクタ 176"/>
        <xdr:cNvCxnSpPr/>
      </xdr:nvCxnSpPr>
      <xdr:spPr>
        <a:xfrm flipV="1">
          <a:off x="2908300" y="13183064"/>
          <a:ext cx="889000" cy="1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144253</xdr:rowOff>
    </xdr:from>
    <xdr:ext cx="599010" cy="259045"/>
    <xdr:sp macro="" textlink="">
      <xdr:nvSpPr>
        <xdr:cNvPr id="179" name="テキスト ボックス 178"/>
        <xdr:cNvSpPr txBox="1"/>
      </xdr:nvSpPr>
      <xdr:spPr>
        <a:xfrm>
          <a:off x="3497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166931</xdr:rowOff>
    </xdr:from>
    <xdr:to>
      <xdr:col>15</xdr:col>
      <xdr:colOff>50800</xdr:colOff>
      <xdr:row>77</xdr:row>
      <xdr:rowOff>42892</xdr:rowOff>
    </xdr:to>
    <xdr:cxnSp macro="">
      <xdr:nvCxnSpPr>
        <xdr:cNvPr id="180" name="直線コネクタ 179"/>
        <xdr:cNvCxnSpPr/>
      </xdr:nvCxnSpPr>
      <xdr:spPr>
        <a:xfrm flipV="1">
          <a:off x="2019300" y="13197131"/>
          <a:ext cx="889000" cy="4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158925</xdr:rowOff>
    </xdr:from>
    <xdr:ext cx="599010" cy="259045"/>
    <xdr:sp macro="" textlink="">
      <xdr:nvSpPr>
        <xdr:cNvPr id="182" name="テキスト ボックス 181"/>
        <xdr:cNvSpPr txBox="1"/>
      </xdr:nvSpPr>
      <xdr:spPr>
        <a:xfrm>
          <a:off x="2608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148268</xdr:rowOff>
    </xdr:from>
    <xdr:to>
      <xdr:col>10</xdr:col>
      <xdr:colOff>114300</xdr:colOff>
      <xdr:row>77</xdr:row>
      <xdr:rowOff>42892</xdr:rowOff>
    </xdr:to>
    <xdr:cxnSp macro="">
      <xdr:nvCxnSpPr>
        <xdr:cNvPr id="183" name="直線コネクタ 182"/>
        <xdr:cNvCxnSpPr/>
      </xdr:nvCxnSpPr>
      <xdr:spPr>
        <a:xfrm>
          <a:off x="1130300" y="13178468"/>
          <a:ext cx="889000" cy="6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10623</xdr:rowOff>
    </xdr:from>
    <xdr:ext cx="599010" cy="259045"/>
    <xdr:sp macro="" textlink="">
      <xdr:nvSpPr>
        <xdr:cNvPr id="185" name="テキスト ボックス 184"/>
        <xdr:cNvSpPr txBox="1"/>
      </xdr:nvSpPr>
      <xdr:spPr>
        <a:xfrm>
          <a:off x="1719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20416</xdr:rowOff>
    </xdr:from>
    <xdr:ext cx="599010" cy="259045"/>
    <xdr:sp macro="" textlink="">
      <xdr:nvSpPr>
        <xdr:cNvPr id="187" name="テキスト ボックス 186"/>
        <xdr:cNvSpPr txBox="1"/>
      </xdr:nvSpPr>
      <xdr:spPr>
        <a:xfrm>
          <a:off x="830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93742</xdr:rowOff>
    </xdr:from>
    <xdr:to>
      <xdr:col>24</xdr:col>
      <xdr:colOff>114300</xdr:colOff>
      <xdr:row>76</xdr:row>
      <xdr:rowOff>23892</xdr:rowOff>
    </xdr:to>
    <xdr:sp macro="" textlink="">
      <xdr:nvSpPr>
        <xdr:cNvPr id="193" name="楕円 192"/>
        <xdr:cNvSpPr/>
      </xdr:nvSpPr>
      <xdr:spPr>
        <a:xfrm>
          <a:off x="4584700" y="1295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72169</xdr:rowOff>
    </xdr:from>
    <xdr:ext cx="599010" cy="259045"/>
    <xdr:sp macro="" textlink="">
      <xdr:nvSpPr>
        <xdr:cNvPr id="194" name="民生費該当値テキスト"/>
        <xdr:cNvSpPr txBox="1"/>
      </xdr:nvSpPr>
      <xdr:spPr>
        <a:xfrm>
          <a:off x="4686300" y="1293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102064</xdr:rowOff>
    </xdr:from>
    <xdr:to>
      <xdr:col>20</xdr:col>
      <xdr:colOff>38100</xdr:colOff>
      <xdr:row>77</xdr:row>
      <xdr:rowOff>32214</xdr:rowOff>
    </xdr:to>
    <xdr:sp macro="" textlink="">
      <xdr:nvSpPr>
        <xdr:cNvPr id="195" name="楕円 194"/>
        <xdr:cNvSpPr/>
      </xdr:nvSpPr>
      <xdr:spPr>
        <a:xfrm>
          <a:off x="3746500" y="131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23341</xdr:rowOff>
    </xdr:from>
    <xdr:ext cx="599010" cy="259045"/>
    <xdr:sp macro="" textlink="">
      <xdr:nvSpPr>
        <xdr:cNvPr id="196" name="テキスト ボックス 195"/>
        <xdr:cNvSpPr txBox="1"/>
      </xdr:nvSpPr>
      <xdr:spPr>
        <a:xfrm>
          <a:off x="3497795" y="13224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116131</xdr:rowOff>
    </xdr:from>
    <xdr:to>
      <xdr:col>15</xdr:col>
      <xdr:colOff>101600</xdr:colOff>
      <xdr:row>77</xdr:row>
      <xdr:rowOff>46281</xdr:rowOff>
    </xdr:to>
    <xdr:sp macro="" textlink="">
      <xdr:nvSpPr>
        <xdr:cNvPr id="197" name="楕円 196"/>
        <xdr:cNvSpPr/>
      </xdr:nvSpPr>
      <xdr:spPr>
        <a:xfrm>
          <a:off x="2857500" y="1314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37408</xdr:rowOff>
    </xdr:from>
    <xdr:ext cx="599010" cy="259045"/>
    <xdr:sp macro="" textlink="">
      <xdr:nvSpPr>
        <xdr:cNvPr id="198" name="テキスト ボックス 197"/>
        <xdr:cNvSpPr txBox="1"/>
      </xdr:nvSpPr>
      <xdr:spPr>
        <a:xfrm>
          <a:off x="2608795" y="1323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163542</xdr:rowOff>
    </xdr:from>
    <xdr:to>
      <xdr:col>10</xdr:col>
      <xdr:colOff>165100</xdr:colOff>
      <xdr:row>77</xdr:row>
      <xdr:rowOff>93692</xdr:rowOff>
    </xdr:to>
    <xdr:sp macro="" textlink="">
      <xdr:nvSpPr>
        <xdr:cNvPr id="199" name="楕円 198"/>
        <xdr:cNvSpPr/>
      </xdr:nvSpPr>
      <xdr:spPr>
        <a:xfrm>
          <a:off x="1968500" y="1319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84819</xdr:rowOff>
    </xdr:from>
    <xdr:ext cx="599010" cy="259045"/>
    <xdr:sp macro="" textlink="">
      <xdr:nvSpPr>
        <xdr:cNvPr id="200" name="テキスト ボックス 199"/>
        <xdr:cNvSpPr txBox="1"/>
      </xdr:nvSpPr>
      <xdr:spPr>
        <a:xfrm>
          <a:off x="1719795" y="1328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97468</xdr:rowOff>
    </xdr:from>
    <xdr:to>
      <xdr:col>6</xdr:col>
      <xdr:colOff>38100</xdr:colOff>
      <xdr:row>77</xdr:row>
      <xdr:rowOff>27618</xdr:rowOff>
    </xdr:to>
    <xdr:sp macro="" textlink="">
      <xdr:nvSpPr>
        <xdr:cNvPr id="201" name="楕円 200"/>
        <xdr:cNvSpPr/>
      </xdr:nvSpPr>
      <xdr:spPr>
        <a:xfrm>
          <a:off x="1079500" y="1312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18745</xdr:rowOff>
    </xdr:from>
    <xdr:ext cx="599010" cy="259045"/>
    <xdr:sp macro="" textlink="">
      <xdr:nvSpPr>
        <xdr:cNvPr id="202" name="テキスト ボックス 201"/>
        <xdr:cNvSpPr txBox="1"/>
      </xdr:nvSpPr>
      <xdr:spPr>
        <a:xfrm>
          <a:off x="830795" y="13220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46042</xdr:rowOff>
    </xdr:from>
    <xdr:to>
      <xdr:col>24</xdr:col>
      <xdr:colOff>63500</xdr:colOff>
      <xdr:row>96</xdr:row>
      <xdr:rowOff>99558</xdr:rowOff>
    </xdr:to>
    <xdr:cxnSp macro="">
      <xdr:nvCxnSpPr>
        <xdr:cNvPr id="231" name="直線コネクタ 230"/>
        <xdr:cNvCxnSpPr/>
      </xdr:nvCxnSpPr>
      <xdr:spPr>
        <a:xfrm flipV="1">
          <a:off x="3797300" y="16505242"/>
          <a:ext cx="838200" cy="5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165923</xdr:rowOff>
    </xdr:from>
    <xdr:ext cx="534377" cy="259045"/>
    <xdr:sp macro="" textlink="">
      <xdr:nvSpPr>
        <xdr:cNvPr id="232" name="衛生費平均値テキスト"/>
        <xdr:cNvSpPr txBox="1"/>
      </xdr:nvSpPr>
      <xdr:spPr>
        <a:xfrm>
          <a:off x="4686300" y="1645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99558</xdr:rowOff>
    </xdr:from>
    <xdr:to>
      <xdr:col>19</xdr:col>
      <xdr:colOff>177800</xdr:colOff>
      <xdr:row>96</xdr:row>
      <xdr:rowOff>113616</xdr:rowOff>
    </xdr:to>
    <xdr:cxnSp macro="">
      <xdr:nvCxnSpPr>
        <xdr:cNvPr id="234" name="直線コネクタ 233"/>
        <xdr:cNvCxnSpPr/>
      </xdr:nvCxnSpPr>
      <xdr:spPr>
        <a:xfrm flipV="1">
          <a:off x="2908300" y="16558758"/>
          <a:ext cx="889000" cy="1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166333</xdr:rowOff>
    </xdr:from>
    <xdr:ext cx="534377" cy="259045"/>
    <xdr:sp macro="" textlink="">
      <xdr:nvSpPr>
        <xdr:cNvPr id="236" name="テキスト ボックス 235"/>
        <xdr:cNvSpPr txBox="1"/>
      </xdr:nvSpPr>
      <xdr:spPr>
        <a:xfrm>
          <a:off x="3530111" y="166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113616</xdr:rowOff>
    </xdr:from>
    <xdr:to>
      <xdr:col>15</xdr:col>
      <xdr:colOff>50800</xdr:colOff>
      <xdr:row>96</xdr:row>
      <xdr:rowOff>156288</xdr:rowOff>
    </xdr:to>
    <xdr:cxnSp macro="">
      <xdr:nvCxnSpPr>
        <xdr:cNvPr id="237" name="直線コネクタ 236"/>
        <xdr:cNvCxnSpPr/>
      </xdr:nvCxnSpPr>
      <xdr:spPr>
        <a:xfrm flipV="1">
          <a:off x="2019300" y="16572816"/>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5300</xdr:rowOff>
    </xdr:from>
    <xdr:ext cx="534377" cy="259045"/>
    <xdr:sp macro="" textlink="">
      <xdr:nvSpPr>
        <xdr:cNvPr id="239" name="テキスト ボックス 238"/>
        <xdr:cNvSpPr txBox="1"/>
      </xdr:nvSpPr>
      <xdr:spPr>
        <a:xfrm>
          <a:off x="2641111" y="1663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156288</xdr:rowOff>
    </xdr:from>
    <xdr:to>
      <xdr:col>10</xdr:col>
      <xdr:colOff>114300</xdr:colOff>
      <xdr:row>96</xdr:row>
      <xdr:rowOff>161615</xdr:rowOff>
    </xdr:to>
    <xdr:cxnSp macro="">
      <xdr:nvCxnSpPr>
        <xdr:cNvPr id="240" name="直線コネクタ 239"/>
        <xdr:cNvCxnSpPr/>
      </xdr:nvCxnSpPr>
      <xdr:spPr>
        <a:xfrm flipV="1">
          <a:off x="1130300" y="16615488"/>
          <a:ext cx="889000" cy="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48920</xdr:rowOff>
    </xdr:from>
    <xdr:ext cx="534377" cy="259045"/>
    <xdr:sp macro="" textlink="">
      <xdr:nvSpPr>
        <xdr:cNvPr id="242" name="テキスト ボックス 241"/>
        <xdr:cNvSpPr txBox="1"/>
      </xdr:nvSpPr>
      <xdr:spPr>
        <a:xfrm>
          <a:off x="1752111" y="163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47951</xdr:rowOff>
    </xdr:from>
    <xdr:ext cx="534377" cy="259045"/>
    <xdr:sp macro="" textlink="">
      <xdr:nvSpPr>
        <xdr:cNvPr id="244" name="テキスト ボックス 243"/>
        <xdr:cNvSpPr txBox="1"/>
      </xdr:nvSpPr>
      <xdr:spPr>
        <a:xfrm>
          <a:off x="863111" y="163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166692</xdr:rowOff>
    </xdr:from>
    <xdr:to>
      <xdr:col>24</xdr:col>
      <xdr:colOff>114300</xdr:colOff>
      <xdr:row>96</xdr:row>
      <xdr:rowOff>96842</xdr:rowOff>
    </xdr:to>
    <xdr:sp macro="" textlink="">
      <xdr:nvSpPr>
        <xdr:cNvPr id="250" name="楕円 249"/>
        <xdr:cNvSpPr/>
      </xdr:nvSpPr>
      <xdr:spPr>
        <a:xfrm>
          <a:off x="4584700" y="1645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18119</xdr:rowOff>
    </xdr:from>
    <xdr:ext cx="534377" cy="259045"/>
    <xdr:sp macro="" textlink="">
      <xdr:nvSpPr>
        <xdr:cNvPr id="251" name="衛生費該当値テキスト"/>
        <xdr:cNvSpPr txBox="1"/>
      </xdr:nvSpPr>
      <xdr:spPr>
        <a:xfrm>
          <a:off x="4686300" y="1630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48758</xdr:rowOff>
    </xdr:from>
    <xdr:to>
      <xdr:col>20</xdr:col>
      <xdr:colOff>38100</xdr:colOff>
      <xdr:row>96</xdr:row>
      <xdr:rowOff>150358</xdr:rowOff>
    </xdr:to>
    <xdr:sp macro="" textlink="">
      <xdr:nvSpPr>
        <xdr:cNvPr id="252" name="楕円 251"/>
        <xdr:cNvSpPr/>
      </xdr:nvSpPr>
      <xdr:spPr>
        <a:xfrm>
          <a:off x="3746500" y="1650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166885</xdr:rowOff>
    </xdr:from>
    <xdr:ext cx="534377" cy="259045"/>
    <xdr:sp macro="" textlink="">
      <xdr:nvSpPr>
        <xdr:cNvPr id="253" name="テキスト ボックス 252"/>
        <xdr:cNvSpPr txBox="1"/>
      </xdr:nvSpPr>
      <xdr:spPr>
        <a:xfrm>
          <a:off x="3530111" y="1628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62816</xdr:rowOff>
    </xdr:from>
    <xdr:to>
      <xdr:col>15</xdr:col>
      <xdr:colOff>101600</xdr:colOff>
      <xdr:row>96</xdr:row>
      <xdr:rowOff>164416</xdr:rowOff>
    </xdr:to>
    <xdr:sp macro="" textlink="">
      <xdr:nvSpPr>
        <xdr:cNvPr id="254" name="楕円 253"/>
        <xdr:cNvSpPr/>
      </xdr:nvSpPr>
      <xdr:spPr>
        <a:xfrm>
          <a:off x="2857500" y="1652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9493</xdr:rowOff>
    </xdr:from>
    <xdr:ext cx="534377" cy="259045"/>
    <xdr:sp macro="" textlink="">
      <xdr:nvSpPr>
        <xdr:cNvPr id="255" name="テキスト ボックス 254"/>
        <xdr:cNvSpPr txBox="1"/>
      </xdr:nvSpPr>
      <xdr:spPr>
        <a:xfrm>
          <a:off x="2641111" y="1629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105488</xdr:rowOff>
    </xdr:from>
    <xdr:to>
      <xdr:col>10</xdr:col>
      <xdr:colOff>165100</xdr:colOff>
      <xdr:row>97</xdr:row>
      <xdr:rowOff>35638</xdr:rowOff>
    </xdr:to>
    <xdr:sp macro="" textlink="">
      <xdr:nvSpPr>
        <xdr:cNvPr id="256" name="楕円 255"/>
        <xdr:cNvSpPr/>
      </xdr:nvSpPr>
      <xdr:spPr>
        <a:xfrm>
          <a:off x="1968500" y="1656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26765</xdr:rowOff>
    </xdr:from>
    <xdr:ext cx="534377" cy="259045"/>
    <xdr:sp macro="" textlink="">
      <xdr:nvSpPr>
        <xdr:cNvPr id="257" name="テキスト ボックス 256"/>
        <xdr:cNvSpPr txBox="1"/>
      </xdr:nvSpPr>
      <xdr:spPr>
        <a:xfrm>
          <a:off x="1752111" y="1665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110815</xdr:rowOff>
    </xdr:from>
    <xdr:to>
      <xdr:col>6</xdr:col>
      <xdr:colOff>38100</xdr:colOff>
      <xdr:row>97</xdr:row>
      <xdr:rowOff>40965</xdr:rowOff>
    </xdr:to>
    <xdr:sp macro="" textlink="">
      <xdr:nvSpPr>
        <xdr:cNvPr id="258" name="楕円 257"/>
        <xdr:cNvSpPr/>
      </xdr:nvSpPr>
      <xdr:spPr>
        <a:xfrm>
          <a:off x="1079500" y="165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32092</xdr:rowOff>
    </xdr:from>
    <xdr:ext cx="534377" cy="259045"/>
    <xdr:sp macro="" textlink="">
      <xdr:nvSpPr>
        <xdr:cNvPr id="259" name="テキスト ボックス 258"/>
        <xdr:cNvSpPr txBox="1"/>
      </xdr:nvSpPr>
      <xdr:spPr>
        <a:xfrm>
          <a:off x="863111" y="1666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89179</xdr:rowOff>
    </xdr:from>
    <xdr:to>
      <xdr:col>55</xdr:col>
      <xdr:colOff>0</xdr:colOff>
      <xdr:row>38</xdr:row>
      <xdr:rowOff>89636</xdr:rowOff>
    </xdr:to>
    <xdr:cxnSp macro="">
      <xdr:nvCxnSpPr>
        <xdr:cNvPr id="286" name="直線コネクタ 285"/>
        <xdr:cNvCxnSpPr/>
      </xdr:nvCxnSpPr>
      <xdr:spPr>
        <a:xfrm flipV="1">
          <a:off x="9639300" y="6604279"/>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89636</xdr:rowOff>
    </xdr:from>
    <xdr:to>
      <xdr:col>50</xdr:col>
      <xdr:colOff>114300</xdr:colOff>
      <xdr:row>38</xdr:row>
      <xdr:rowOff>90094</xdr:rowOff>
    </xdr:to>
    <xdr:cxnSp macro="">
      <xdr:nvCxnSpPr>
        <xdr:cNvPr id="289" name="直線コネクタ 288"/>
        <xdr:cNvCxnSpPr/>
      </xdr:nvCxnSpPr>
      <xdr:spPr>
        <a:xfrm flipV="1">
          <a:off x="8750300" y="6604736"/>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1" name="テキスト ボックス 290"/>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90094</xdr:rowOff>
    </xdr:from>
    <xdr:to>
      <xdr:col>45</xdr:col>
      <xdr:colOff>177800</xdr:colOff>
      <xdr:row>38</xdr:row>
      <xdr:rowOff>90551</xdr:rowOff>
    </xdr:to>
    <xdr:cxnSp macro="">
      <xdr:nvCxnSpPr>
        <xdr:cNvPr id="292" name="直線コネクタ 291"/>
        <xdr:cNvCxnSpPr/>
      </xdr:nvCxnSpPr>
      <xdr:spPr>
        <a:xfrm flipV="1">
          <a:off x="7861300" y="660519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4" name="テキスト ボックス 293"/>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90551</xdr:rowOff>
    </xdr:from>
    <xdr:to>
      <xdr:col>41</xdr:col>
      <xdr:colOff>50800</xdr:colOff>
      <xdr:row>38</xdr:row>
      <xdr:rowOff>91237</xdr:rowOff>
    </xdr:to>
    <xdr:cxnSp macro="">
      <xdr:nvCxnSpPr>
        <xdr:cNvPr id="295" name="直線コネクタ 294"/>
        <xdr:cNvCxnSpPr/>
      </xdr:nvCxnSpPr>
      <xdr:spPr>
        <a:xfrm flipV="1">
          <a:off x="6972300" y="6605651"/>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297" name="テキスト ボックス 296"/>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299" name="テキスト ボックス 298"/>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38379</xdr:rowOff>
    </xdr:from>
    <xdr:to>
      <xdr:col>55</xdr:col>
      <xdr:colOff>50800</xdr:colOff>
      <xdr:row>38</xdr:row>
      <xdr:rowOff>139979</xdr:rowOff>
    </xdr:to>
    <xdr:sp macro="" textlink="">
      <xdr:nvSpPr>
        <xdr:cNvPr id="305" name="楕円 304"/>
        <xdr:cNvSpPr/>
      </xdr:nvSpPr>
      <xdr:spPr>
        <a:xfrm>
          <a:off x="10426700" y="655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124756</xdr:rowOff>
    </xdr:from>
    <xdr:ext cx="378565" cy="259045"/>
    <xdr:sp macro="" textlink="">
      <xdr:nvSpPr>
        <xdr:cNvPr id="306" name="労働費該当値テキスト"/>
        <xdr:cNvSpPr txBox="1"/>
      </xdr:nvSpPr>
      <xdr:spPr>
        <a:xfrm>
          <a:off x="10528300" y="6468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38836</xdr:rowOff>
    </xdr:from>
    <xdr:to>
      <xdr:col>50</xdr:col>
      <xdr:colOff>165100</xdr:colOff>
      <xdr:row>38</xdr:row>
      <xdr:rowOff>140436</xdr:rowOff>
    </xdr:to>
    <xdr:sp macro="" textlink="">
      <xdr:nvSpPr>
        <xdr:cNvPr id="307" name="楕円 306"/>
        <xdr:cNvSpPr/>
      </xdr:nvSpPr>
      <xdr:spPr>
        <a:xfrm>
          <a:off x="9588500" y="655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131563</xdr:rowOff>
    </xdr:from>
    <xdr:ext cx="378565" cy="259045"/>
    <xdr:sp macro="" textlink="">
      <xdr:nvSpPr>
        <xdr:cNvPr id="308" name="テキスト ボックス 307"/>
        <xdr:cNvSpPr txBox="1"/>
      </xdr:nvSpPr>
      <xdr:spPr>
        <a:xfrm>
          <a:off x="9450017" y="6646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39294</xdr:rowOff>
    </xdr:from>
    <xdr:to>
      <xdr:col>46</xdr:col>
      <xdr:colOff>38100</xdr:colOff>
      <xdr:row>38</xdr:row>
      <xdr:rowOff>140894</xdr:rowOff>
    </xdr:to>
    <xdr:sp macro="" textlink="">
      <xdr:nvSpPr>
        <xdr:cNvPr id="309" name="楕円 308"/>
        <xdr:cNvSpPr/>
      </xdr:nvSpPr>
      <xdr:spPr>
        <a:xfrm>
          <a:off x="8699500" y="655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132021</xdr:rowOff>
    </xdr:from>
    <xdr:ext cx="378565" cy="259045"/>
    <xdr:sp macro="" textlink="">
      <xdr:nvSpPr>
        <xdr:cNvPr id="310" name="テキスト ボックス 309"/>
        <xdr:cNvSpPr txBox="1"/>
      </xdr:nvSpPr>
      <xdr:spPr>
        <a:xfrm>
          <a:off x="8561017" y="6647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39751</xdr:rowOff>
    </xdr:from>
    <xdr:to>
      <xdr:col>41</xdr:col>
      <xdr:colOff>101600</xdr:colOff>
      <xdr:row>38</xdr:row>
      <xdr:rowOff>141351</xdr:rowOff>
    </xdr:to>
    <xdr:sp macro="" textlink="">
      <xdr:nvSpPr>
        <xdr:cNvPr id="311" name="楕円 310"/>
        <xdr:cNvSpPr/>
      </xdr:nvSpPr>
      <xdr:spPr>
        <a:xfrm>
          <a:off x="7810500" y="655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132478</xdr:rowOff>
    </xdr:from>
    <xdr:ext cx="378565" cy="259045"/>
    <xdr:sp macro="" textlink="">
      <xdr:nvSpPr>
        <xdr:cNvPr id="312" name="テキスト ボックス 311"/>
        <xdr:cNvSpPr txBox="1"/>
      </xdr:nvSpPr>
      <xdr:spPr>
        <a:xfrm>
          <a:off x="7672017" y="6647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40437</xdr:rowOff>
    </xdr:from>
    <xdr:to>
      <xdr:col>36</xdr:col>
      <xdr:colOff>165100</xdr:colOff>
      <xdr:row>38</xdr:row>
      <xdr:rowOff>142037</xdr:rowOff>
    </xdr:to>
    <xdr:sp macro="" textlink="">
      <xdr:nvSpPr>
        <xdr:cNvPr id="313" name="楕円 312"/>
        <xdr:cNvSpPr/>
      </xdr:nvSpPr>
      <xdr:spPr>
        <a:xfrm>
          <a:off x="6921500" y="655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133164</xdr:rowOff>
    </xdr:from>
    <xdr:ext cx="378565" cy="259045"/>
    <xdr:sp macro="" textlink="">
      <xdr:nvSpPr>
        <xdr:cNvPr id="314" name="テキスト ボックス 313"/>
        <xdr:cNvSpPr txBox="1"/>
      </xdr:nvSpPr>
      <xdr:spPr>
        <a:xfrm>
          <a:off x="6783017" y="6648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165189</xdr:rowOff>
    </xdr:from>
    <xdr:to>
      <xdr:col>55</xdr:col>
      <xdr:colOff>0</xdr:colOff>
      <xdr:row>57</xdr:row>
      <xdr:rowOff>12281</xdr:rowOff>
    </xdr:to>
    <xdr:cxnSp macro="">
      <xdr:nvCxnSpPr>
        <xdr:cNvPr id="343" name="直線コネクタ 342"/>
        <xdr:cNvCxnSpPr/>
      </xdr:nvCxnSpPr>
      <xdr:spPr>
        <a:xfrm>
          <a:off x="9639300" y="9766389"/>
          <a:ext cx="838200" cy="1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33228</xdr:rowOff>
    </xdr:from>
    <xdr:ext cx="534377" cy="259045"/>
    <xdr:sp macro="" textlink="">
      <xdr:nvSpPr>
        <xdr:cNvPr id="344" name="農林水産業費平均値テキスト"/>
        <xdr:cNvSpPr txBox="1"/>
      </xdr:nvSpPr>
      <xdr:spPr>
        <a:xfrm>
          <a:off x="10528300" y="946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6058</xdr:rowOff>
    </xdr:from>
    <xdr:to>
      <xdr:col>50</xdr:col>
      <xdr:colOff>114300</xdr:colOff>
      <xdr:row>56</xdr:row>
      <xdr:rowOff>165189</xdr:rowOff>
    </xdr:to>
    <xdr:cxnSp macro="">
      <xdr:nvCxnSpPr>
        <xdr:cNvPr id="346" name="直線コネクタ 345"/>
        <xdr:cNvCxnSpPr/>
      </xdr:nvCxnSpPr>
      <xdr:spPr>
        <a:xfrm>
          <a:off x="8750300" y="9607258"/>
          <a:ext cx="889000" cy="15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139844</xdr:rowOff>
    </xdr:from>
    <xdr:ext cx="534377" cy="259045"/>
    <xdr:sp macro="" textlink="">
      <xdr:nvSpPr>
        <xdr:cNvPr id="348" name="テキスト ボックス 347"/>
        <xdr:cNvSpPr txBox="1"/>
      </xdr:nvSpPr>
      <xdr:spPr>
        <a:xfrm>
          <a:off x="9372111" y="93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6058</xdr:rowOff>
    </xdr:from>
    <xdr:to>
      <xdr:col>45</xdr:col>
      <xdr:colOff>177800</xdr:colOff>
      <xdr:row>56</xdr:row>
      <xdr:rowOff>46012</xdr:rowOff>
    </xdr:to>
    <xdr:cxnSp macro="">
      <xdr:nvCxnSpPr>
        <xdr:cNvPr id="349" name="直線コネクタ 348"/>
        <xdr:cNvCxnSpPr/>
      </xdr:nvCxnSpPr>
      <xdr:spPr>
        <a:xfrm flipV="1">
          <a:off x="7861300" y="9607258"/>
          <a:ext cx="889000" cy="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151389</xdr:rowOff>
    </xdr:from>
    <xdr:ext cx="534377" cy="259045"/>
    <xdr:sp macro="" textlink="">
      <xdr:nvSpPr>
        <xdr:cNvPr id="351" name="テキスト ボックス 350"/>
        <xdr:cNvSpPr txBox="1"/>
      </xdr:nvSpPr>
      <xdr:spPr>
        <a:xfrm>
          <a:off x="8483111" y="975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46012</xdr:rowOff>
    </xdr:from>
    <xdr:to>
      <xdr:col>41</xdr:col>
      <xdr:colOff>50800</xdr:colOff>
      <xdr:row>56</xdr:row>
      <xdr:rowOff>115062</xdr:rowOff>
    </xdr:to>
    <xdr:cxnSp macro="">
      <xdr:nvCxnSpPr>
        <xdr:cNvPr id="352" name="直線コネクタ 351"/>
        <xdr:cNvCxnSpPr/>
      </xdr:nvCxnSpPr>
      <xdr:spPr>
        <a:xfrm flipV="1">
          <a:off x="6972300" y="9647212"/>
          <a:ext cx="889000" cy="6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142053</xdr:rowOff>
    </xdr:from>
    <xdr:ext cx="534377" cy="259045"/>
    <xdr:sp macro="" textlink="">
      <xdr:nvSpPr>
        <xdr:cNvPr id="354" name="テキスト ボックス 353"/>
        <xdr:cNvSpPr txBox="1"/>
      </xdr:nvSpPr>
      <xdr:spPr>
        <a:xfrm>
          <a:off x="7594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6075</xdr:rowOff>
    </xdr:from>
    <xdr:ext cx="534377" cy="259045"/>
    <xdr:sp macro="" textlink="">
      <xdr:nvSpPr>
        <xdr:cNvPr id="356" name="テキスト ボックス 355"/>
        <xdr:cNvSpPr txBox="1"/>
      </xdr:nvSpPr>
      <xdr:spPr>
        <a:xfrm>
          <a:off x="6705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132931</xdr:rowOff>
    </xdr:from>
    <xdr:to>
      <xdr:col>55</xdr:col>
      <xdr:colOff>50800</xdr:colOff>
      <xdr:row>57</xdr:row>
      <xdr:rowOff>63081</xdr:rowOff>
    </xdr:to>
    <xdr:sp macro="" textlink="">
      <xdr:nvSpPr>
        <xdr:cNvPr id="362" name="楕円 361"/>
        <xdr:cNvSpPr/>
      </xdr:nvSpPr>
      <xdr:spPr>
        <a:xfrm>
          <a:off x="10426700" y="97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111358</xdr:rowOff>
    </xdr:from>
    <xdr:ext cx="534377" cy="259045"/>
    <xdr:sp macro="" textlink="">
      <xdr:nvSpPr>
        <xdr:cNvPr id="363" name="農林水産業費該当値テキスト"/>
        <xdr:cNvSpPr txBox="1"/>
      </xdr:nvSpPr>
      <xdr:spPr>
        <a:xfrm>
          <a:off x="10528300" y="971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114389</xdr:rowOff>
    </xdr:from>
    <xdr:to>
      <xdr:col>50</xdr:col>
      <xdr:colOff>165100</xdr:colOff>
      <xdr:row>57</xdr:row>
      <xdr:rowOff>44539</xdr:rowOff>
    </xdr:to>
    <xdr:sp macro="" textlink="">
      <xdr:nvSpPr>
        <xdr:cNvPr id="364" name="楕円 363"/>
        <xdr:cNvSpPr/>
      </xdr:nvSpPr>
      <xdr:spPr>
        <a:xfrm>
          <a:off x="9588500" y="971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35666</xdr:rowOff>
    </xdr:from>
    <xdr:ext cx="534377" cy="259045"/>
    <xdr:sp macro="" textlink="">
      <xdr:nvSpPr>
        <xdr:cNvPr id="365" name="テキスト ボックス 364"/>
        <xdr:cNvSpPr txBox="1"/>
      </xdr:nvSpPr>
      <xdr:spPr>
        <a:xfrm>
          <a:off x="9372111" y="980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126708</xdr:rowOff>
    </xdr:from>
    <xdr:to>
      <xdr:col>46</xdr:col>
      <xdr:colOff>38100</xdr:colOff>
      <xdr:row>56</xdr:row>
      <xdr:rowOff>56858</xdr:rowOff>
    </xdr:to>
    <xdr:sp macro="" textlink="">
      <xdr:nvSpPr>
        <xdr:cNvPr id="366" name="楕円 365"/>
        <xdr:cNvSpPr/>
      </xdr:nvSpPr>
      <xdr:spPr>
        <a:xfrm>
          <a:off x="8699500" y="955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73385</xdr:rowOff>
    </xdr:from>
    <xdr:ext cx="534377" cy="259045"/>
    <xdr:sp macro="" textlink="">
      <xdr:nvSpPr>
        <xdr:cNvPr id="367" name="テキスト ボックス 366"/>
        <xdr:cNvSpPr txBox="1"/>
      </xdr:nvSpPr>
      <xdr:spPr>
        <a:xfrm>
          <a:off x="8483111" y="933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166662</xdr:rowOff>
    </xdr:from>
    <xdr:to>
      <xdr:col>41</xdr:col>
      <xdr:colOff>101600</xdr:colOff>
      <xdr:row>56</xdr:row>
      <xdr:rowOff>96812</xdr:rowOff>
    </xdr:to>
    <xdr:sp macro="" textlink="">
      <xdr:nvSpPr>
        <xdr:cNvPr id="368" name="楕円 367"/>
        <xdr:cNvSpPr/>
      </xdr:nvSpPr>
      <xdr:spPr>
        <a:xfrm>
          <a:off x="7810500" y="959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113339</xdr:rowOff>
    </xdr:from>
    <xdr:ext cx="534377" cy="259045"/>
    <xdr:sp macro="" textlink="">
      <xdr:nvSpPr>
        <xdr:cNvPr id="369" name="テキスト ボックス 368"/>
        <xdr:cNvSpPr txBox="1"/>
      </xdr:nvSpPr>
      <xdr:spPr>
        <a:xfrm>
          <a:off x="7594111" y="937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64262</xdr:rowOff>
    </xdr:from>
    <xdr:to>
      <xdr:col>36</xdr:col>
      <xdr:colOff>165100</xdr:colOff>
      <xdr:row>56</xdr:row>
      <xdr:rowOff>165862</xdr:rowOff>
    </xdr:to>
    <xdr:sp macro="" textlink="">
      <xdr:nvSpPr>
        <xdr:cNvPr id="370" name="楕円 369"/>
        <xdr:cNvSpPr/>
      </xdr:nvSpPr>
      <xdr:spPr>
        <a:xfrm>
          <a:off x="6921500" y="966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156989</xdr:rowOff>
    </xdr:from>
    <xdr:ext cx="534377" cy="259045"/>
    <xdr:sp macro="" textlink="">
      <xdr:nvSpPr>
        <xdr:cNvPr id="371" name="テキスト ボックス 370"/>
        <xdr:cNvSpPr txBox="1"/>
      </xdr:nvSpPr>
      <xdr:spPr>
        <a:xfrm>
          <a:off x="6705111" y="975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131763</xdr:rowOff>
    </xdr:from>
    <xdr:to>
      <xdr:col>55</xdr:col>
      <xdr:colOff>0</xdr:colOff>
      <xdr:row>78</xdr:row>
      <xdr:rowOff>64967</xdr:rowOff>
    </xdr:to>
    <xdr:cxnSp macro="">
      <xdr:nvCxnSpPr>
        <xdr:cNvPr id="398" name="直線コネクタ 397"/>
        <xdr:cNvCxnSpPr/>
      </xdr:nvCxnSpPr>
      <xdr:spPr>
        <a:xfrm flipV="1">
          <a:off x="9639300" y="13333413"/>
          <a:ext cx="838200" cy="10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97603</xdr:rowOff>
    </xdr:from>
    <xdr:ext cx="534377" cy="259045"/>
    <xdr:sp macro="" textlink="">
      <xdr:nvSpPr>
        <xdr:cNvPr id="399" name="商工費平均値テキスト"/>
        <xdr:cNvSpPr txBox="1"/>
      </xdr:nvSpPr>
      <xdr:spPr>
        <a:xfrm>
          <a:off x="10528300" y="13299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61542</xdr:rowOff>
    </xdr:from>
    <xdr:to>
      <xdr:col>50</xdr:col>
      <xdr:colOff>114300</xdr:colOff>
      <xdr:row>78</xdr:row>
      <xdr:rowOff>64967</xdr:rowOff>
    </xdr:to>
    <xdr:cxnSp macro="">
      <xdr:nvCxnSpPr>
        <xdr:cNvPr id="401" name="直線コネクタ 400"/>
        <xdr:cNvCxnSpPr/>
      </xdr:nvCxnSpPr>
      <xdr:spPr>
        <a:xfrm>
          <a:off x="8750300" y="13434642"/>
          <a:ext cx="889000" cy="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58693</xdr:rowOff>
    </xdr:from>
    <xdr:ext cx="534377" cy="259045"/>
    <xdr:sp macro="" textlink="">
      <xdr:nvSpPr>
        <xdr:cNvPr id="403" name="テキスト ボックス 402"/>
        <xdr:cNvSpPr txBox="1"/>
      </xdr:nvSpPr>
      <xdr:spPr>
        <a:xfrm>
          <a:off x="9372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61542</xdr:rowOff>
    </xdr:from>
    <xdr:to>
      <xdr:col>45</xdr:col>
      <xdr:colOff>177800</xdr:colOff>
      <xdr:row>78</xdr:row>
      <xdr:rowOff>91548</xdr:rowOff>
    </xdr:to>
    <xdr:cxnSp macro="">
      <xdr:nvCxnSpPr>
        <xdr:cNvPr id="404" name="直線コネクタ 403"/>
        <xdr:cNvCxnSpPr/>
      </xdr:nvCxnSpPr>
      <xdr:spPr>
        <a:xfrm flipV="1">
          <a:off x="7861300" y="13434642"/>
          <a:ext cx="889000" cy="3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108025</xdr:rowOff>
    </xdr:from>
    <xdr:ext cx="534377" cy="259045"/>
    <xdr:sp macro="" textlink="">
      <xdr:nvSpPr>
        <xdr:cNvPr id="406" name="テキスト ボックス 405"/>
        <xdr:cNvSpPr txBox="1"/>
      </xdr:nvSpPr>
      <xdr:spPr>
        <a:xfrm>
          <a:off x="8483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91548</xdr:rowOff>
    </xdr:from>
    <xdr:to>
      <xdr:col>41</xdr:col>
      <xdr:colOff>50800</xdr:colOff>
      <xdr:row>78</xdr:row>
      <xdr:rowOff>92069</xdr:rowOff>
    </xdr:to>
    <xdr:cxnSp macro="">
      <xdr:nvCxnSpPr>
        <xdr:cNvPr id="407" name="直線コネクタ 406"/>
        <xdr:cNvCxnSpPr/>
      </xdr:nvCxnSpPr>
      <xdr:spPr>
        <a:xfrm flipV="1">
          <a:off x="6972300" y="13464648"/>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119550</xdr:rowOff>
    </xdr:from>
    <xdr:ext cx="534377" cy="259045"/>
    <xdr:sp macro="" textlink="">
      <xdr:nvSpPr>
        <xdr:cNvPr id="409" name="テキスト ボックス 408"/>
        <xdr:cNvSpPr txBox="1"/>
      </xdr:nvSpPr>
      <xdr:spPr>
        <a:xfrm>
          <a:off x="7594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120868</xdr:rowOff>
    </xdr:from>
    <xdr:ext cx="534377" cy="259045"/>
    <xdr:sp macro="" textlink="">
      <xdr:nvSpPr>
        <xdr:cNvPr id="411" name="テキスト ボックス 410"/>
        <xdr:cNvSpPr txBox="1"/>
      </xdr:nvSpPr>
      <xdr:spPr>
        <a:xfrm>
          <a:off x="6705111" y="1315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80963</xdr:rowOff>
    </xdr:from>
    <xdr:to>
      <xdr:col>55</xdr:col>
      <xdr:colOff>50800</xdr:colOff>
      <xdr:row>78</xdr:row>
      <xdr:rowOff>11113</xdr:rowOff>
    </xdr:to>
    <xdr:sp macro="" textlink="">
      <xdr:nvSpPr>
        <xdr:cNvPr id="417" name="楕円 416"/>
        <xdr:cNvSpPr/>
      </xdr:nvSpPr>
      <xdr:spPr>
        <a:xfrm>
          <a:off x="10426700" y="1328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103840</xdr:rowOff>
    </xdr:from>
    <xdr:ext cx="534377" cy="259045"/>
    <xdr:sp macro="" textlink="">
      <xdr:nvSpPr>
        <xdr:cNvPr id="418" name="商工費該当値テキスト"/>
        <xdr:cNvSpPr txBox="1"/>
      </xdr:nvSpPr>
      <xdr:spPr>
        <a:xfrm>
          <a:off x="10528300" y="1313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14167</xdr:rowOff>
    </xdr:from>
    <xdr:to>
      <xdr:col>50</xdr:col>
      <xdr:colOff>165100</xdr:colOff>
      <xdr:row>78</xdr:row>
      <xdr:rowOff>115767</xdr:rowOff>
    </xdr:to>
    <xdr:sp macro="" textlink="">
      <xdr:nvSpPr>
        <xdr:cNvPr id="419" name="楕円 418"/>
        <xdr:cNvSpPr/>
      </xdr:nvSpPr>
      <xdr:spPr>
        <a:xfrm>
          <a:off x="9588500" y="1338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106894</xdr:rowOff>
    </xdr:from>
    <xdr:ext cx="534377" cy="259045"/>
    <xdr:sp macro="" textlink="">
      <xdr:nvSpPr>
        <xdr:cNvPr id="420" name="テキスト ボックス 419"/>
        <xdr:cNvSpPr txBox="1"/>
      </xdr:nvSpPr>
      <xdr:spPr>
        <a:xfrm>
          <a:off x="9372111" y="1347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10742</xdr:rowOff>
    </xdr:from>
    <xdr:to>
      <xdr:col>46</xdr:col>
      <xdr:colOff>38100</xdr:colOff>
      <xdr:row>78</xdr:row>
      <xdr:rowOff>112342</xdr:rowOff>
    </xdr:to>
    <xdr:sp macro="" textlink="">
      <xdr:nvSpPr>
        <xdr:cNvPr id="421" name="楕円 420"/>
        <xdr:cNvSpPr/>
      </xdr:nvSpPr>
      <xdr:spPr>
        <a:xfrm>
          <a:off x="8699500" y="1338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103469</xdr:rowOff>
    </xdr:from>
    <xdr:ext cx="534377" cy="259045"/>
    <xdr:sp macro="" textlink="">
      <xdr:nvSpPr>
        <xdr:cNvPr id="422" name="テキスト ボックス 421"/>
        <xdr:cNvSpPr txBox="1"/>
      </xdr:nvSpPr>
      <xdr:spPr>
        <a:xfrm>
          <a:off x="8483111" y="1347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40748</xdr:rowOff>
    </xdr:from>
    <xdr:to>
      <xdr:col>41</xdr:col>
      <xdr:colOff>101600</xdr:colOff>
      <xdr:row>78</xdr:row>
      <xdr:rowOff>142348</xdr:rowOff>
    </xdr:to>
    <xdr:sp macro="" textlink="">
      <xdr:nvSpPr>
        <xdr:cNvPr id="423" name="楕円 422"/>
        <xdr:cNvSpPr/>
      </xdr:nvSpPr>
      <xdr:spPr>
        <a:xfrm>
          <a:off x="7810500" y="1341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133475</xdr:rowOff>
    </xdr:from>
    <xdr:ext cx="534377" cy="259045"/>
    <xdr:sp macro="" textlink="">
      <xdr:nvSpPr>
        <xdr:cNvPr id="424" name="テキスト ボックス 423"/>
        <xdr:cNvSpPr txBox="1"/>
      </xdr:nvSpPr>
      <xdr:spPr>
        <a:xfrm>
          <a:off x="7594111" y="1350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41269</xdr:rowOff>
    </xdr:from>
    <xdr:to>
      <xdr:col>36</xdr:col>
      <xdr:colOff>165100</xdr:colOff>
      <xdr:row>78</xdr:row>
      <xdr:rowOff>142869</xdr:rowOff>
    </xdr:to>
    <xdr:sp macro="" textlink="">
      <xdr:nvSpPr>
        <xdr:cNvPr id="425" name="楕円 424"/>
        <xdr:cNvSpPr/>
      </xdr:nvSpPr>
      <xdr:spPr>
        <a:xfrm>
          <a:off x="6921500" y="1341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133996</xdr:rowOff>
    </xdr:from>
    <xdr:ext cx="534377" cy="259045"/>
    <xdr:sp macro="" textlink="">
      <xdr:nvSpPr>
        <xdr:cNvPr id="426" name="テキスト ボックス 425"/>
        <xdr:cNvSpPr txBox="1"/>
      </xdr:nvSpPr>
      <xdr:spPr>
        <a:xfrm>
          <a:off x="6705111" y="1350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2701</xdr:rowOff>
    </xdr:from>
    <xdr:to>
      <xdr:col>55</xdr:col>
      <xdr:colOff>0</xdr:colOff>
      <xdr:row>97</xdr:row>
      <xdr:rowOff>17092</xdr:rowOff>
    </xdr:to>
    <xdr:cxnSp macro="">
      <xdr:nvCxnSpPr>
        <xdr:cNvPr id="453" name="直線コネクタ 452"/>
        <xdr:cNvCxnSpPr/>
      </xdr:nvCxnSpPr>
      <xdr:spPr>
        <a:xfrm flipV="1">
          <a:off x="9639300" y="16633351"/>
          <a:ext cx="838200" cy="1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113471</xdr:rowOff>
    </xdr:from>
    <xdr:ext cx="534377" cy="259045"/>
    <xdr:sp macro="" textlink="">
      <xdr:nvSpPr>
        <xdr:cNvPr id="454" name="土木費平均値テキスト"/>
        <xdr:cNvSpPr txBox="1"/>
      </xdr:nvSpPr>
      <xdr:spPr>
        <a:xfrm>
          <a:off x="10528300" y="16572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17092</xdr:rowOff>
    </xdr:from>
    <xdr:to>
      <xdr:col>50</xdr:col>
      <xdr:colOff>114300</xdr:colOff>
      <xdr:row>97</xdr:row>
      <xdr:rowOff>20709</xdr:rowOff>
    </xdr:to>
    <xdr:cxnSp macro="">
      <xdr:nvCxnSpPr>
        <xdr:cNvPr id="456" name="直線コネクタ 455"/>
        <xdr:cNvCxnSpPr/>
      </xdr:nvCxnSpPr>
      <xdr:spPr>
        <a:xfrm flipV="1">
          <a:off x="8750300" y="16647742"/>
          <a:ext cx="889000" cy="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80357</xdr:rowOff>
    </xdr:from>
    <xdr:ext cx="534377" cy="259045"/>
    <xdr:sp macro="" textlink="">
      <xdr:nvSpPr>
        <xdr:cNvPr id="458" name="テキスト ボックス 457"/>
        <xdr:cNvSpPr txBox="1"/>
      </xdr:nvSpPr>
      <xdr:spPr>
        <a:xfrm>
          <a:off x="9372111" y="1671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167072</xdr:rowOff>
    </xdr:from>
    <xdr:to>
      <xdr:col>45</xdr:col>
      <xdr:colOff>177800</xdr:colOff>
      <xdr:row>97</xdr:row>
      <xdr:rowOff>20709</xdr:rowOff>
    </xdr:to>
    <xdr:cxnSp macro="">
      <xdr:nvCxnSpPr>
        <xdr:cNvPr id="459" name="直線コネクタ 458"/>
        <xdr:cNvCxnSpPr/>
      </xdr:nvCxnSpPr>
      <xdr:spPr>
        <a:xfrm>
          <a:off x="7861300" y="16626272"/>
          <a:ext cx="889000" cy="2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104419</xdr:rowOff>
    </xdr:from>
    <xdr:ext cx="534377" cy="259045"/>
    <xdr:sp macro="" textlink="">
      <xdr:nvSpPr>
        <xdr:cNvPr id="461" name="テキスト ボックス 460"/>
        <xdr:cNvSpPr txBox="1"/>
      </xdr:nvSpPr>
      <xdr:spPr>
        <a:xfrm>
          <a:off x="8483111" y="1673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167072</xdr:rowOff>
    </xdr:from>
    <xdr:to>
      <xdr:col>41</xdr:col>
      <xdr:colOff>50800</xdr:colOff>
      <xdr:row>97</xdr:row>
      <xdr:rowOff>44149</xdr:rowOff>
    </xdr:to>
    <xdr:cxnSp macro="">
      <xdr:nvCxnSpPr>
        <xdr:cNvPr id="462" name="直線コネクタ 461"/>
        <xdr:cNvCxnSpPr/>
      </xdr:nvCxnSpPr>
      <xdr:spPr>
        <a:xfrm flipV="1">
          <a:off x="6972300" y="16626272"/>
          <a:ext cx="889000" cy="4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99815</xdr:rowOff>
    </xdr:from>
    <xdr:ext cx="534377" cy="259045"/>
    <xdr:sp macro="" textlink="">
      <xdr:nvSpPr>
        <xdr:cNvPr id="464" name="テキスト ボックス 463"/>
        <xdr:cNvSpPr txBox="1"/>
      </xdr:nvSpPr>
      <xdr:spPr>
        <a:xfrm>
          <a:off x="7594111" y="1673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97727</xdr:rowOff>
    </xdr:from>
    <xdr:ext cx="534377" cy="259045"/>
    <xdr:sp macro="" textlink="">
      <xdr:nvSpPr>
        <xdr:cNvPr id="466" name="テキスト ボックス 465"/>
        <xdr:cNvSpPr txBox="1"/>
      </xdr:nvSpPr>
      <xdr:spPr>
        <a:xfrm>
          <a:off x="6705111" y="167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123351</xdr:rowOff>
    </xdr:from>
    <xdr:to>
      <xdr:col>55</xdr:col>
      <xdr:colOff>50800</xdr:colOff>
      <xdr:row>97</xdr:row>
      <xdr:rowOff>53501</xdr:rowOff>
    </xdr:to>
    <xdr:sp macro="" textlink="">
      <xdr:nvSpPr>
        <xdr:cNvPr id="472" name="楕円 471"/>
        <xdr:cNvSpPr/>
      </xdr:nvSpPr>
      <xdr:spPr>
        <a:xfrm>
          <a:off x="10426700" y="1658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146228</xdr:rowOff>
    </xdr:from>
    <xdr:ext cx="534377" cy="259045"/>
    <xdr:sp macro="" textlink="">
      <xdr:nvSpPr>
        <xdr:cNvPr id="473" name="土木費該当値テキスト"/>
        <xdr:cNvSpPr txBox="1"/>
      </xdr:nvSpPr>
      <xdr:spPr>
        <a:xfrm>
          <a:off x="10528300" y="1643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137742</xdr:rowOff>
    </xdr:from>
    <xdr:to>
      <xdr:col>50</xdr:col>
      <xdr:colOff>165100</xdr:colOff>
      <xdr:row>97</xdr:row>
      <xdr:rowOff>67892</xdr:rowOff>
    </xdr:to>
    <xdr:sp macro="" textlink="">
      <xdr:nvSpPr>
        <xdr:cNvPr id="474" name="楕円 473"/>
        <xdr:cNvSpPr/>
      </xdr:nvSpPr>
      <xdr:spPr>
        <a:xfrm>
          <a:off x="9588500" y="1659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84419</xdr:rowOff>
    </xdr:from>
    <xdr:ext cx="534377" cy="259045"/>
    <xdr:sp macro="" textlink="">
      <xdr:nvSpPr>
        <xdr:cNvPr id="475" name="テキスト ボックス 474"/>
        <xdr:cNvSpPr txBox="1"/>
      </xdr:nvSpPr>
      <xdr:spPr>
        <a:xfrm>
          <a:off x="9372111" y="1637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141359</xdr:rowOff>
    </xdr:from>
    <xdr:to>
      <xdr:col>46</xdr:col>
      <xdr:colOff>38100</xdr:colOff>
      <xdr:row>97</xdr:row>
      <xdr:rowOff>71509</xdr:rowOff>
    </xdr:to>
    <xdr:sp macro="" textlink="">
      <xdr:nvSpPr>
        <xdr:cNvPr id="476" name="楕円 475"/>
        <xdr:cNvSpPr/>
      </xdr:nvSpPr>
      <xdr:spPr>
        <a:xfrm>
          <a:off x="8699500" y="1660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88036</xdr:rowOff>
    </xdr:from>
    <xdr:ext cx="534377" cy="259045"/>
    <xdr:sp macro="" textlink="">
      <xdr:nvSpPr>
        <xdr:cNvPr id="477" name="テキスト ボックス 476"/>
        <xdr:cNvSpPr txBox="1"/>
      </xdr:nvSpPr>
      <xdr:spPr>
        <a:xfrm>
          <a:off x="8483111" y="1637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116272</xdr:rowOff>
    </xdr:from>
    <xdr:to>
      <xdr:col>41</xdr:col>
      <xdr:colOff>101600</xdr:colOff>
      <xdr:row>97</xdr:row>
      <xdr:rowOff>46422</xdr:rowOff>
    </xdr:to>
    <xdr:sp macro="" textlink="">
      <xdr:nvSpPr>
        <xdr:cNvPr id="478" name="楕円 477"/>
        <xdr:cNvSpPr/>
      </xdr:nvSpPr>
      <xdr:spPr>
        <a:xfrm>
          <a:off x="7810500" y="1657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62949</xdr:rowOff>
    </xdr:from>
    <xdr:ext cx="534377" cy="259045"/>
    <xdr:sp macro="" textlink="">
      <xdr:nvSpPr>
        <xdr:cNvPr id="479" name="テキスト ボックス 478"/>
        <xdr:cNvSpPr txBox="1"/>
      </xdr:nvSpPr>
      <xdr:spPr>
        <a:xfrm>
          <a:off x="7594111" y="1635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164799</xdr:rowOff>
    </xdr:from>
    <xdr:to>
      <xdr:col>36</xdr:col>
      <xdr:colOff>165100</xdr:colOff>
      <xdr:row>97</xdr:row>
      <xdr:rowOff>94949</xdr:rowOff>
    </xdr:to>
    <xdr:sp macro="" textlink="">
      <xdr:nvSpPr>
        <xdr:cNvPr id="480" name="楕円 479"/>
        <xdr:cNvSpPr/>
      </xdr:nvSpPr>
      <xdr:spPr>
        <a:xfrm>
          <a:off x="6921500" y="1662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111476</xdr:rowOff>
    </xdr:from>
    <xdr:ext cx="534377" cy="259045"/>
    <xdr:sp macro="" textlink="">
      <xdr:nvSpPr>
        <xdr:cNvPr id="481" name="テキスト ボックス 480"/>
        <xdr:cNvSpPr txBox="1"/>
      </xdr:nvSpPr>
      <xdr:spPr>
        <a:xfrm>
          <a:off x="6705111" y="1639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131737</xdr:rowOff>
    </xdr:from>
    <xdr:to>
      <xdr:col>85</xdr:col>
      <xdr:colOff>127000</xdr:colOff>
      <xdr:row>35</xdr:row>
      <xdr:rowOff>138919</xdr:rowOff>
    </xdr:to>
    <xdr:cxnSp macro="">
      <xdr:nvCxnSpPr>
        <xdr:cNvPr id="510" name="直線コネクタ 509"/>
        <xdr:cNvCxnSpPr/>
      </xdr:nvCxnSpPr>
      <xdr:spPr>
        <a:xfrm>
          <a:off x="15481300" y="5961037"/>
          <a:ext cx="838200" cy="17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145394</xdr:rowOff>
    </xdr:from>
    <xdr:ext cx="534377" cy="259045"/>
    <xdr:sp macro="" textlink="">
      <xdr:nvSpPr>
        <xdr:cNvPr id="511" name="消防費平均値テキスト"/>
        <xdr:cNvSpPr txBox="1"/>
      </xdr:nvSpPr>
      <xdr:spPr>
        <a:xfrm>
          <a:off x="16370300" y="6146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131737</xdr:rowOff>
    </xdr:from>
    <xdr:to>
      <xdr:col>81</xdr:col>
      <xdr:colOff>50800</xdr:colOff>
      <xdr:row>36</xdr:row>
      <xdr:rowOff>80493</xdr:rowOff>
    </xdr:to>
    <xdr:cxnSp macro="">
      <xdr:nvCxnSpPr>
        <xdr:cNvPr id="513" name="直線コネクタ 512"/>
        <xdr:cNvCxnSpPr/>
      </xdr:nvCxnSpPr>
      <xdr:spPr>
        <a:xfrm flipV="1">
          <a:off x="14592300" y="5961037"/>
          <a:ext cx="889000" cy="29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78014</xdr:rowOff>
    </xdr:from>
    <xdr:ext cx="534377" cy="259045"/>
    <xdr:sp macro="" textlink="">
      <xdr:nvSpPr>
        <xdr:cNvPr id="515" name="テキスト ボックス 514"/>
        <xdr:cNvSpPr txBox="1"/>
      </xdr:nvSpPr>
      <xdr:spPr>
        <a:xfrm>
          <a:off x="15214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80493</xdr:rowOff>
    </xdr:from>
    <xdr:to>
      <xdr:col>76</xdr:col>
      <xdr:colOff>114300</xdr:colOff>
      <xdr:row>36</xdr:row>
      <xdr:rowOff>152787</xdr:rowOff>
    </xdr:to>
    <xdr:cxnSp macro="">
      <xdr:nvCxnSpPr>
        <xdr:cNvPr id="516" name="直線コネクタ 515"/>
        <xdr:cNvCxnSpPr/>
      </xdr:nvCxnSpPr>
      <xdr:spPr>
        <a:xfrm flipV="1">
          <a:off x="13703300" y="6252693"/>
          <a:ext cx="889000" cy="7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126115</xdr:rowOff>
    </xdr:from>
    <xdr:ext cx="534377" cy="259045"/>
    <xdr:sp macro="" textlink="">
      <xdr:nvSpPr>
        <xdr:cNvPr id="518" name="テキスト ボックス 517"/>
        <xdr:cNvSpPr txBox="1"/>
      </xdr:nvSpPr>
      <xdr:spPr>
        <a:xfrm>
          <a:off x="14325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152787</xdr:rowOff>
    </xdr:from>
    <xdr:to>
      <xdr:col>71</xdr:col>
      <xdr:colOff>177800</xdr:colOff>
      <xdr:row>36</xdr:row>
      <xdr:rowOff>155378</xdr:rowOff>
    </xdr:to>
    <xdr:cxnSp macro="">
      <xdr:nvCxnSpPr>
        <xdr:cNvPr id="519" name="直線コネクタ 518"/>
        <xdr:cNvCxnSpPr/>
      </xdr:nvCxnSpPr>
      <xdr:spPr>
        <a:xfrm flipV="1">
          <a:off x="12814300" y="6324987"/>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155401</xdr:rowOff>
    </xdr:from>
    <xdr:ext cx="534377" cy="259045"/>
    <xdr:sp macro="" textlink="">
      <xdr:nvSpPr>
        <xdr:cNvPr id="521" name="テキスト ボックス 520"/>
        <xdr:cNvSpPr txBox="1"/>
      </xdr:nvSpPr>
      <xdr:spPr>
        <a:xfrm>
          <a:off x="13436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171213</xdr:rowOff>
    </xdr:from>
    <xdr:ext cx="534377" cy="259045"/>
    <xdr:sp macro="" textlink="">
      <xdr:nvSpPr>
        <xdr:cNvPr id="523" name="テキスト ボックス 522"/>
        <xdr:cNvSpPr txBox="1"/>
      </xdr:nvSpPr>
      <xdr:spPr>
        <a:xfrm>
          <a:off x="12547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88119</xdr:rowOff>
    </xdr:from>
    <xdr:to>
      <xdr:col>85</xdr:col>
      <xdr:colOff>177800</xdr:colOff>
      <xdr:row>36</xdr:row>
      <xdr:rowOff>18269</xdr:rowOff>
    </xdr:to>
    <xdr:sp macro="" textlink="">
      <xdr:nvSpPr>
        <xdr:cNvPr id="529" name="楕円 528"/>
        <xdr:cNvSpPr/>
      </xdr:nvSpPr>
      <xdr:spPr>
        <a:xfrm>
          <a:off x="16268700" y="608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110996</xdr:rowOff>
    </xdr:from>
    <xdr:ext cx="534377" cy="259045"/>
    <xdr:sp macro="" textlink="">
      <xdr:nvSpPr>
        <xdr:cNvPr id="530" name="消防費該当値テキスト"/>
        <xdr:cNvSpPr txBox="1"/>
      </xdr:nvSpPr>
      <xdr:spPr>
        <a:xfrm>
          <a:off x="16370300" y="594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80937</xdr:rowOff>
    </xdr:from>
    <xdr:to>
      <xdr:col>81</xdr:col>
      <xdr:colOff>101600</xdr:colOff>
      <xdr:row>35</xdr:row>
      <xdr:rowOff>11087</xdr:rowOff>
    </xdr:to>
    <xdr:sp macro="" textlink="">
      <xdr:nvSpPr>
        <xdr:cNvPr id="531" name="楕円 530"/>
        <xdr:cNvSpPr/>
      </xdr:nvSpPr>
      <xdr:spPr>
        <a:xfrm>
          <a:off x="15430500" y="591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27614</xdr:rowOff>
    </xdr:from>
    <xdr:ext cx="534377" cy="259045"/>
    <xdr:sp macro="" textlink="">
      <xdr:nvSpPr>
        <xdr:cNvPr id="532" name="テキスト ボックス 531"/>
        <xdr:cNvSpPr txBox="1"/>
      </xdr:nvSpPr>
      <xdr:spPr>
        <a:xfrm>
          <a:off x="15214111" y="568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29693</xdr:rowOff>
    </xdr:from>
    <xdr:to>
      <xdr:col>76</xdr:col>
      <xdr:colOff>165100</xdr:colOff>
      <xdr:row>36</xdr:row>
      <xdr:rowOff>131293</xdr:rowOff>
    </xdr:to>
    <xdr:sp macro="" textlink="">
      <xdr:nvSpPr>
        <xdr:cNvPr id="533" name="楕円 532"/>
        <xdr:cNvSpPr/>
      </xdr:nvSpPr>
      <xdr:spPr>
        <a:xfrm>
          <a:off x="14541500" y="620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147820</xdr:rowOff>
    </xdr:from>
    <xdr:ext cx="534377" cy="259045"/>
    <xdr:sp macro="" textlink="">
      <xdr:nvSpPr>
        <xdr:cNvPr id="534" name="テキスト ボックス 533"/>
        <xdr:cNvSpPr txBox="1"/>
      </xdr:nvSpPr>
      <xdr:spPr>
        <a:xfrm>
          <a:off x="14325111" y="597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101987</xdr:rowOff>
    </xdr:from>
    <xdr:to>
      <xdr:col>72</xdr:col>
      <xdr:colOff>38100</xdr:colOff>
      <xdr:row>37</xdr:row>
      <xdr:rowOff>32137</xdr:rowOff>
    </xdr:to>
    <xdr:sp macro="" textlink="">
      <xdr:nvSpPr>
        <xdr:cNvPr id="535" name="楕円 534"/>
        <xdr:cNvSpPr/>
      </xdr:nvSpPr>
      <xdr:spPr>
        <a:xfrm>
          <a:off x="13652500" y="627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23264</xdr:rowOff>
    </xdr:from>
    <xdr:ext cx="534377" cy="259045"/>
    <xdr:sp macro="" textlink="">
      <xdr:nvSpPr>
        <xdr:cNvPr id="536" name="テキスト ボックス 535"/>
        <xdr:cNvSpPr txBox="1"/>
      </xdr:nvSpPr>
      <xdr:spPr>
        <a:xfrm>
          <a:off x="13436111" y="636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104578</xdr:rowOff>
    </xdr:from>
    <xdr:to>
      <xdr:col>67</xdr:col>
      <xdr:colOff>101600</xdr:colOff>
      <xdr:row>37</xdr:row>
      <xdr:rowOff>34728</xdr:rowOff>
    </xdr:to>
    <xdr:sp macro="" textlink="">
      <xdr:nvSpPr>
        <xdr:cNvPr id="537" name="楕円 536"/>
        <xdr:cNvSpPr/>
      </xdr:nvSpPr>
      <xdr:spPr>
        <a:xfrm>
          <a:off x="12763500" y="627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25855</xdr:rowOff>
    </xdr:from>
    <xdr:ext cx="534377" cy="259045"/>
    <xdr:sp macro="" textlink="">
      <xdr:nvSpPr>
        <xdr:cNvPr id="538" name="テキスト ボックス 537"/>
        <xdr:cNvSpPr txBox="1"/>
      </xdr:nvSpPr>
      <xdr:spPr>
        <a:xfrm>
          <a:off x="12547111" y="636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28958</xdr:rowOff>
    </xdr:from>
    <xdr:to>
      <xdr:col>85</xdr:col>
      <xdr:colOff>127000</xdr:colOff>
      <xdr:row>57</xdr:row>
      <xdr:rowOff>62390</xdr:rowOff>
    </xdr:to>
    <xdr:cxnSp macro="">
      <xdr:nvCxnSpPr>
        <xdr:cNvPr id="572" name="直線コネクタ 571"/>
        <xdr:cNvCxnSpPr/>
      </xdr:nvCxnSpPr>
      <xdr:spPr>
        <a:xfrm>
          <a:off x="15481300" y="9458708"/>
          <a:ext cx="838200" cy="37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28958</xdr:rowOff>
    </xdr:from>
    <xdr:to>
      <xdr:col>81</xdr:col>
      <xdr:colOff>50800</xdr:colOff>
      <xdr:row>56</xdr:row>
      <xdr:rowOff>98066</xdr:rowOff>
    </xdr:to>
    <xdr:cxnSp macro="">
      <xdr:nvCxnSpPr>
        <xdr:cNvPr id="575" name="直線コネクタ 574"/>
        <xdr:cNvCxnSpPr/>
      </xdr:nvCxnSpPr>
      <xdr:spPr>
        <a:xfrm flipV="1">
          <a:off x="14592300" y="9458708"/>
          <a:ext cx="889000" cy="24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141379</xdr:rowOff>
    </xdr:from>
    <xdr:ext cx="534377" cy="259045"/>
    <xdr:sp macro="" textlink="">
      <xdr:nvSpPr>
        <xdr:cNvPr id="577" name="テキスト ボックス 576"/>
        <xdr:cNvSpPr txBox="1"/>
      </xdr:nvSpPr>
      <xdr:spPr>
        <a:xfrm>
          <a:off x="15214111" y="957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98066</xdr:rowOff>
    </xdr:from>
    <xdr:to>
      <xdr:col>76</xdr:col>
      <xdr:colOff>114300</xdr:colOff>
      <xdr:row>58</xdr:row>
      <xdr:rowOff>15127</xdr:rowOff>
    </xdr:to>
    <xdr:cxnSp macro="">
      <xdr:nvCxnSpPr>
        <xdr:cNvPr id="578" name="直線コネクタ 577"/>
        <xdr:cNvCxnSpPr/>
      </xdr:nvCxnSpPr>
      <xdr:spPr>
        <a:xfrm flipV="1">
          <a:off x="13703300" y="9699266"/>
          <a:ext cx="889000" cy="25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54994</xdr:rowOff>
    </xdr:from>
    <xdr:ext cx="534377" cy="259045"/>
    <xdr:sp macro="" textlink="">
      <xdr:nvSpPr>
        <xdr:cNvPr id="580" name="テキスト ボックス 579"/>
        <xdr:cNvSpPr txBox="1"/>
      </xdr:nvSpPr>
      <xdr:spPr>
        <a:xfrm>
          <a:off x="14325111" y="93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128927</xdr:rowOff>
    </xdr:from>
    <xdr:to>
      <xdr:col>71</xdr:col>
      <xdr:colOff>177800</xdr:colOff>
      <xdr:row>58</xdr:row>
      <xdr:rowOff>15127</xdr:rowOff>
    </xdr:to>
    <xdr:cxnSp macro="">
      <xdr:nvCxnSpPr>
        <xdr:cNvPr id="581" name="直線コネクタ 580"/>
        <xdr:cNvCxnSpPr/>
      </xdr:nvCxnSpPr>
      <xdr:spPr>
        <a:xfrm>
          <a:off x="12814300" y="9558677"/>
          <a:ext cx="889000" cy="40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152034</xdr:rowOff>
    </xdr:from>
    <xdr:ext cx="534377" cy="259045"/>
    <xdr:sp macro="" textlink="">
      <xdr:nvSpPr>
        <xdr:cNvPr id="583" name="テキスト ボックス 582"/>
        <xdr:cNvSpPr txBox="1"/>
      </xdr:nvSpPr>
      <xdr:spPr>
        <a:xfrm>
          <a:off x="13436111" y="941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118105</xdr:rowOff>
    </xdr:from>
    <xdr:ext cx="534377" cy="259045"/>
    <xdr:sp macro="" textlink="">
      <xdr:nvSpPr>
        <xdr:cNvPr id="585" name="テキスト ボックス 584"/>
        <xdr:cNvSpPr txBox="1"/>
      </xdr:nvSpPr>
      <xdr:spPr>
        <a:xfrm>
          <a:off x="12547111" y="97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11590</xdr:rowOff>
    </xdr:from>
    <xdr:to>
      <xdr:col>85</xdr:col>
      <xdr:colOff>177800</xdr:colOff>
      <xdr:row>57</xdr:row>
      <xdr:rowOff>113190</xdr:rowOff>
    </xdr:to>
    <xdr:sp macro="" textlink="">
      <xdr:nvSpPr>
        <xdr:cNvPr id="591" name="楕円 590"/>
        <xdr:cNvSpPr/>
      </xdr:nvSpPr>
      <xdr:spPr>
        <a:xfrm>
          <a:off x="16268700" y="97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161467</xdr:rowOff>
    </xdr:from>
    <xdr:ext cx="534377" cy="259045"/>
    <xdr:sp macro="" textlink="">
      <xdr:nvSpPr>
        <xdr:cNvPr id="592" name="教育費該当値テキスト"/>
        <xdr:cNvSpPr txBox="1"/>
      </xdr:nvSpPr>
      <xdr:spPr>
        <a:xfrm>
          <a:off x="16370300" y="976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149608</xdr:rowOff>
    </xdr:from>
    <xdr:to>
      <xdr:col>81</xdr:col>
      <xdr:colOff>101600</xdr:colOff>
      <xdr:row>55</xdr:row>
      <xdr:rowOff>79758</xdr:rowOff>
    </xdr:to>
    <xdr:sp macro="" textlink="">
      <xdr:nvSpPr>
        <xdr:cNvPr id="593" name="楕円 592"/>
        <xdr:cNvSpPr/>
      </xdr:nvSpPr>
      <xdr:spPr>
        <a:xfrm>
          <a:off x="15430500" y="940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96285</xdr:rowOff>
    </xdr:from>
    <xdr:ext cx="534377" cy="259045"/>
    <xdr:sp macro="" textlink="">
      <xdr:nvSpPr>
        <xdr:cNvPr id="594" name="テキスト ボックス 593"/>
        <xdr:cNvSpPr txBox="1"/>
      </xdr:nvSpPr>
      <xdr:spPr>
        <a:xfrm>
          <a:off x="15214111" y="918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47266</xdr:rowOff>
    </xdr:from>
    <xdr:to>
      <xdr:col>76</xdr:col>
      <xdr:colOff>165100</xdr:colOff>
      <xdr:row>56</xdr:row>
      <xdr:rowOff>148866</xdr:rowOff>
    </xdr:to>
    <xdr:sp macro="" textlink="">
      <xdr:nvSpPr>
        <xdr:cNvPr id="595" name="楕円 594"/>
        <xdr:cNvSpPr/>
      </xdr:nvSpPr>
      <xdr:spPr>
        <a:xfrm>
          <a:off x="14541500" y="964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139993</xdr:rowOff>
    </xdr:from>
    <xdr:ext cx="534377" cy="259045"/>
    <xdr:sp macro="" textlink="">
      <xdr:nvSpPr>
        <xdr:cNvPr id="596" name="テキスト ボックス 595"/>
        <xdr:cNvSpPr txBox="1"/>
      </xdr:nvSpPr>
      <xdr:spPr>
        <a:xfrm>
          <a:off x="14325111" y="974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135777</xdr:rowOff>
    </xdr:from>
    <xdr:to>
      <xdr:col>72</xdr:col>
      <xdr:colOff>38100</xdr:colOff>
      <xdr:row>58</xdr:row>
      <xdr:rowOff>65927</xdr:rowOff>
    </xdr:to>
    <xdr:sp macro="" textlink="">
      <xdr:nvSpPr>
        <xdr:cNvPr id="597" name="楕円 596"/>
        <xdr:cNvSpPr/>
      </xdr:nvSpPr>
      <xdr:spPr>
        <a:xfrm>
          <a:off x="13652500" y="990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57054</xdr:rowOff>
    </xdr:from>
    <xdr:ext cx="534377" cy="259045"/>
    <xdr:sp macro="" textlink="">
      <xdr:nvSpPr>
        <xdr:cNvPr id="598" name="テキスト ボックス 597"/>
        <xdr:cNvSpPr txBox="1"/>
      </xdr:nvSpPr>
      <xdr:spPr>
        <a:xfrm>
          <a:off x="13436111" y="1000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78127</xdr:rowOff>
    </xdr:from>
    <xdr:to>
      <xdr:col>67</xdr:col>
      <xdr:colOff>101600</xdr:colOff>
      <xdr:row>56</xdr:row>
      <xdr:rowOff>8277</xdr:rowOff>
    </xdr:to>
    <xdr:sp macro="" textlink="">
      <xdr:nvSpPr>
        <xdr:cNvPr id="599" name="楕円 598"/>
        <xdr:cNvSpPr/>
      </xdr:nvSpPr>
      <xdr:spPr>
        <a:xfrm>
          <a:off x="12763500" y="950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24804</xdr:rowOff>
    </xdr:from>
    <xdr:ext cx="534377" cy="259045"/>
    <xdr:sp macro="" textlink="">
      <xdr:nvSpPr>
        <xdr:cNvPr id="600" name="テキスト ボックス 599"/>
        <xdr:cNvSpPr txBox="1"/>
      </xdr:nvSpPr>
      <xdr:spPr>
        <a:xfrm>
          <a:off x="12547111" y="928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164571</xdr:rowOff>
    </xdr:from>
    <xdr:to>
      <xdr:col>85</xdr:col>
      <xdr:colOff>127000</xdr:colOff>
      <xdr:row>78</xdr:row>
      <xdr:rowOff>16222</xdr:rowOff>
    </xdr:to>
    <xdr:cxnSp macro="">
      <xdr:nvCxnSpPr>
        <xdr:cNvPr id="625" name="直線コネクタ 624"/>
        <xdr:cNvCxnSpPr/>
      </xdr:nvCxnSpPr>
      <xdr:spPr>
        <a:xfrm flipV="1">
          <a:off x="15481300" y="13366221"/>
          <a:ext cx="838200" cy="2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6" name="災害復旧費平均値テキスト"/>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71000</xdr:rowOff>
    </xdr:from>
    <xdr:to>
      <xdr:col>81</xdr:col>
      <xdr:colOff>50800</xdr:colOff>
      <xdr:row>78</xdr:row>
      <xdr:rowOff>16222</xdr:rowOff>
    </xdr:to>
    <xdr:cxnSp macro="">
      <xdr:nvCxnSpPr>
        <xdr:cNvPr id="628" name="直線コネクタ 627"/>
        <xdr:cNvCxnSpPr/>
      </xdr:nvCxnSpPr>
      <xdr:spPr>
        <a:xfrm>
          <a:off x="14592300" y="13272650"/>
          <a:ext cx="889000" cy="11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40091</xdr:rowOff>
    </xdr:from>
    <xdr:ext cx="469744" cy="259045"/>
    <xdr:sp macro="" textlink="">
      <xdr:nvSpPr>
        <xdr:cNvPr id="630" name="テキスト ボックス 629"/>
        <xdr:cNvSpPr txBox="1"/>
      </xdr:nvSpPr>
      <xdr:spPr>
        <a:xfrm>
          <a:off x="15246428" y="130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71000</xdr:rowOff>
    </xdr:from>
    <xdr:to>
      <xdr:col>76</xdr:col>
      <xdr:colOff>114300</xdr:colOff>
      <xdr:row>77</xdr:row>
      <xdr:rowOff>123172</xdr:rowOff>
    </xdr:to>
    <xdr:cxnSp macro="">
      <xdr:nvCxnSpPr>
        <xdr:cNvPr id="631" name="直線コネクタ 630"/>
        <xdr:cNvCxnSpPr/>
      </xdr:nvCxnSpPr>
      <xdr:spPr>
        <a:xfrm flipV="1">
          <a:off x="13703300" y="13272650"/>
          <a:ext cx="889000" cy="5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9509</xdr:rowOff>
    </xdr:from>
    <xdr:ext cx="534377" cy="259045"/>
    <xdr:sp macro="" textlink="">
      <xdr:nvSpPr>
        <xdr:cNvPr id="633" name="テキスト ボックス 632"/>
        <xdr:cNvSpPr txBox="1"/>
      </xdr:nvSpPr>
      <xdr:spPr>
        <a:xfrm>
          <a:off x="14325111" y="1338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123172</xdr:rowOff>
    </xdr:from>
    <xdr:to>
      <xdr:col>71</xdr:col>
      <xdr:colOff>177800</xdr:colOff>
      <xdr:row>77</xdr:row>
      <xdr:rowOff>169139</xdr:rowOff>
    </xdr:to>
    <xdr:cxnSp macro="">
      <xdr:nvCxnSpPr>
        <xdr:cNvPr id="634" name="直線コネクタ 633"/>
        <xdr:cNvCxnSpPr/>
      </xdr:nvCxnSpPr>
      <xdr:spPr>
        <a:xfrm flipV="1">
          <a:off x="12814300" y="13324822"/>
          <a:ext cx="889000" cy="4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15264</xdr:rowOff>
    </xdr:from>
    <xdr:ext cx="469744" cy="259045"/>
    <xdr:sp macro="" textlink="">
      <xdr:nvSpPr>
        <xdr:cNvPr id="636" name="テキスト ボックス 635"/>
        <xdr:cNvSpPr txBox="1"/>
      </xdr:nvSpPr>
      <xdr:spPr>
        <a:xfrm>
          <a:off x="13468428" y="1338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62237</xdr:rowOff>
    </xdr:from>
    <xdr:ext cx="469744" cy="259045"/>
    <xdr:sp macro="" textlink="">
      <xdr:nvSpPr>
        <xdr:cNvPr id="638" name="テキスト ボックス 637"/>
        <xdr:cNvSpPr txBox="1"/>
      </xdr:nvSpPr>
      <xdr:spPr>
        <a:xfrm>
          <a:off x="12579428" y="130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113771</xdr:rowOff>
    </xdr:from>
    <xdr:to>
      <xdr:col>85</xdr:col>
      <xdr:colOff>177800</xdr:colOff>
      <xdr:row>78</xdr:row>
      <xdr:rowOff>43921</xdr:rowOff>
    </xdr:to>
    <xdr:sp macro="" textlink="">
      <xdr:nvSpPr>
        <xdr:cNvPr id="644" name="楕円 643"/>
        <xdr:cNvSpPr/>
      </xdr:nvSpPr>
      <xdr:spPr>
        <a:xfrm>
          <a:off x="16268700" y="1331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66961</xdr:rowOff>
    </xdr:from>
    <xdr:ext cx="469744" cy="259045"/>
    <xdr:sp macro="" textlink="">
      <xdr:nvSpPr>
        <xdr:cNvPr id="645" name="災害復旧費該当値テキスト"/>
        <xdr:cNvSpPr txBox="1"/>
      </xdr:nvSpPr>
      <xdr:spPr>
        <a:xfrm>
          <a:off x="16370300" y="1326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136872</xdr:rowOff>
    </xdr:from>
    <xdr:to>
      <xdr:col>81</xdr:col>
      <xdr:colOff>101600</xdr:colOff>
      <xdr:row>78</xdr:row>
      <xdr:rowOff>67022</xdr:rowOff>
    </xdr:to>
    <xdr:sp macro="" textlink="">
      <xdr:nvSpPr>
        <xdr:cNvPr id="646" name="楕円 645"/>
        <xdr:cNvSpPr/>
      </xdr:nvSpPr>
      <xdr:spPr>
        <a:xfrm>
          <a:off x="15430500" y="1333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58149</xdr:rowOff>
    </xdr:from>
    <xdr:ext cx="469744" cy="259045"/>
    <xdr:sp macro="" textlink="">
      <xdr:nvSpPr>
        <xdr:cNvPr id="647" name="テキスト ボックス 646"/>
        <xdr:cNvSpPr txBox="1"/>
      </xdr:nvSpPr>
      <xdr:spPr>
        <a:xfrm>
          <a:off x="15246428" y="1343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20200</xdr:rowOff>
    </xdr:from>
    <xdr:to>
      <xdr:col>76</xdr:col>
      <xdr:colOff>165100</xdr:colOff>
      <xdr:row>77</xdr:row>
      <xdr:rowOff>121800</xdr:rowOff>
    </xdr:to>
    <xdr:sp macro="" textlink="">
      <xdr:nvSpPr>
        <xdr:cNvPr id="648" name="楕円 647"/>
        <xdr:cNvSpPr/>
      </xdr:nvSpPr>
      <xdr:spPr>
        <a:xfrm>
          <a:off x="14541500" y="132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138327</xdr:rowOff>
    </xdr:from>
    <xdr:ext cx="534377" cy="259045"/>
    <xdr:sp macro="" textlink="">
      <xdr:nvSpPr>
        <xdr:cNvPr id="649" name="テキスト ボックス 648"/>
        <xdr:cNvSpPr txBox="1"/>
      </xdr:nvSpPr>
      <xdr:spPr>
        <a:xfrm>
          <a:off x="14325111" y="1299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72372</xdr:rowOff>
    </xdr:from>
    <xdr:to>
      <xdr:col>72</xdr:col>
      <xdr:colOff>38100</xdr:colOff>
      <xdr:row>78</xdr:row>
      <xdr:rowOff>2522</xdr:rowOff>
    </xdr:to>
    <xdr:sp macro="" textlink="">
      <xdr:nvSpPr>
        <xdr:cNvPr id="650" name="楕円 649"/>
        <xdr:cNvSpPr/>
      </xdr:nvSpPr>
      <xdr:spPr>
        <a:xfrm>
          <a:off x="13652500" y="1327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19049</xdr:rowOff>
    </xdr:from>
    <xdr:ext cx="534377" cy="259045"/>
    <xdr:sp macro="" textlink="">
      <xdr:nvSpPr>
        <xdr:cNvPr id="651" name="テキスト ボックス 650"/>
        <xdr:cNvSpPr txBox="1"/>
      </xdr:nvSpPr>
      <xdr:spPr>
        <a:xfrm>
          <a:off x="13436111" y="130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118339</xdr:rowOff>
    </xdr:from>
    <xdr:to>
      <xdr:col>67</xdr:col>
      <xdr:colOff>101600</xdr:colOff>
      <xdr:row>78</xdr:row>
      <xdr:rowOff>48489</xdr:rowOff>
    </xdr:to>
    <xdr:sp macro="" textlink="">
      <xdr:nvSpPr>
        <xdr:cNvPr id="652" name="楕円 651"/>
        <xdr:cNvSpPr/>
      </xdr:nvSpPr>
      <xdr:spPr>
        <a:xfrm>
          <a:off x="12763500" y="1331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39616</xdr:rowOff>
    </xdr:from>
    <xdr:ext cx="469744" cy="259045"/>
    <xdr:sp macro="" textlink="">
      <xdr:nvSpPr>
        <xdr:cNvPr id="653" name="テキスト ボックス 652"/>
        <xdr:cNvSpPr txBox="1"/>
      </xdr:nvSpPr>
      <xdr:spPr>
        <a:xfrm>
          <a:off x="12579428" y="1341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79389</xdr:rowOff>
    </xdr:from>
    <xdr:to>
      <xdr:col>85</xdr:col>
      <xdr:colOff>127000</xdr:colOff>
      <xdr:row>97</xdr:row>
      <xdr:rowOff>121797</xdr:rowOff>
    </xdr:to>
    <xdr:cxnSp macro="">
      <xdr:nvCxnSpPr>
        <xdr:cNvPr id="684" name="直線コネクタ 683"/>
        <xdr:cNvCxnSpPr/>
      </xdr:nvCxnSpPr>
      <xdr:spPr>
        <a:xfrm>
          <a:off x="15481300" y="16710039"/>
          <a:ext cx="838200" cy="4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124368</xdr:rowOff>
    </xdr:from>
    <xdr:ext cx="534377" cy="259045"/>
    <xdr:sp macro="" textlink="">
      <xdr:nvSpPr>
        <xdr:cNvPr id="685" name="公債費平均値テキスト"/>
        <xdr:cNvSpPr txBox="1"/>
      </xdr:nvSpPr>
      <xdr:spPr>
        <a:xfrm>
          <a:off x="16370300" y="16755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79389</xdr:rowOff>
    </xdr:from>
    <xdr:to>
      <xdr:col>81</xdr:col>
      <xdr:colOff>50800</xdr:colOff>
      <xdr:row>97</xdr:row>
      <xdr:rowOff>90666</xdr:rowOff>
    </xdr:to>
    <xdr:cxnSp macro="">
      <xdr:nvCxnSpPr>
        <xdr:cNvPr id="687" name="直線コネクタ 686"/>
        <xdr:cNvCxnSpPr/>
      </xdr:nvCxnSpPr>
      <xdr:spPr>
        <a:xfrm flipV="1">
          <a:off x="14592300" y="16710039"/>
          <a:ext cx="889000" cy="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81963</xdr:rowOff>
    </xdr:from>
    <xdr:ext cx="534377" cy="259045"/>
    <xdr:sp macro="" textlink="">
      <xdr:nvSpPr>
        <xdr:cNvPr id="689" name="テキスト ボックス 688"/>
        <xdr:cNvSpPr txBox="1"/>
      </xdr:nvSpPr>
      <xdr:spPr>
        <a:xfrm>
          <a:off x="15214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36359</xdr:rowOff>
    </xdr:from>
    <xdr:to>
      <xdr:col>76</xdr:col>
      <xdr:colOff>114300</xdr:colOff>
      <xdr:row>97</xdr:row>
      <xdr:rowOff>90666</xdr:rowOff>
    </xdr:to>
    <xdr:cxnSp macro="">
      <xdr:nvCxnSpPr>
        <xdr:cNvPr id="690" name="直線コネクタ 689"/>
        <xdr:cNvCxnSpPr/>
      </xdr:nvCxnSpPr>
      <xdr:spPr>
        <a:xfrm>
          <a:off x="13703300" y="16667009"/>
          <a:ext cx="889000" cy="5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86337</xdr:rowOff>
    </xdr:from>
    <xdr:ext cx="534377" cy="259045"/>
    <xdr:sp macro="" textlink="">
      <xdr:nvSpPr>
        <xdr:cNvPr id="692" name="テキスト ボックス 691"/>
        <xdr:cNvSpPr txBox="1"/>
      </xdr:nvSpPr>
      <xdr:spPr>
        <a:xfrm>
          <a:off x="14325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36359</xdr:rowOff>
    </xdr:from>
    <xdr:to>
      <xdr:col>71</xdr:col>
      <xdr:colOff>177800</xdr:colOff>
      <xdr:row>97</xdr:row>
      <xdr:rowOff>59334</xdr:rowOff>
    </xdr:to>
    <xdr:cxnSp macro="">
      <xdr:nvCxnSpPr>
        <xdr:cNvPr id="693" name="直線コネクタ 692"/>
        <xdr:cNvCxnSpPr/>
      </xdr:nvCxnSpPr>
      <xdr:spPr>
        <a:xfrm flipV="1">
          <a:off x="12814300" y="16667009"/>
          <a:ext cx="889000" cy="2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84179</xdr:rowOff>
    </xdr:from>
    <xdr:ext cx="534377" cy="259045"/>
    <xdr:sp macro="" textlink="">
      <xdr:nvSpPr>
        <xdr:cNvPr id="695" name="テキスト ボックス 694"/>
        <xdr:cNvSpPr txBox="1"/>
      </xdr:nvSpPr>
      <xdr:spPr>
        <a:xfrm>
          <a:off x="13436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83417</xdr:rowOff>
    </xdr:from>
    <xdr:ext cx="534377" cy="259045"/>
    <xdr:sp macro="" textlink="">
      <xdr:nvSpPr>
        <xdr:cNvPr id="697" name="テキスト ボックス 696"/>
        <xdr:cNvSpPr txBox="1"/>
      </xdr:nvSpPr>
      <xdr:spPr>
        <a:xfrm>
          <a:off x="12547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70997</xdr:rowOff>
    </xdr:from>
    <xdr:to>
      <xdr:col>85</xdr:col>
      <xdr:colOff>177800</xdr:colOff>
      <xdr:row>98</xdr:row>
      <xdr:rowOff>1147</xdr:rowOff>
    </xdr:to>
    <xdr:sp macro="" textlink="">
      <xdr:nvSpPr>
        <xdr:cNvPr id="703" name="楕円 702"/>
        <xdr:cNvSpPr/>
      </xdr:nvSpPr>
      <xdr:spPr>
        <a:xfrm>
          <a:off x="16268700" y="1670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93874</xdr:rowOff>
    </xdr:from>
    <xdr:ext cx="534377" cy="259045"/>
    <xdr:sp macro="" textlink="">
      <xdr:nvSpPr>
        <xdr:cNvPr id="704" name="公債費該当値テキスト"/>
        <xdr:cNvSpPr txBox="1"/>
      </xdr:nvSpPr>
      <xdr:spPr>
        <a:xfrm>
          <a:off x="16370300" y="1655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28589</xdr:rowOff>
    </xdr:from>
    <xdr:to>
      <xdr:col>81</xdr:col>
      <xdr:colOff>101600</xdr:colOff>
      <xdr:row>97</xdr:row>
      <xdr:rowOff>130189</xdr:rowOff>
    </xdr:to>
    <xdr:sp macro="" textlink="">
      <xdr:nvSpPr>
        <xdr:cNvPr id="705" name="楕円 704"/>
        <xdr:cNvSpPr/>
      </xdr:nvSpPr>
      <xdr:spPr>
        <a:xfrm>
          <a:off x="15430500" y="1665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146716</xdr:rowOff>
    </xdr:from>
    <xdr:ext cx="599010" cy="259045"/>
    <xdr:sp macro="" textlink="">
      <xdr:nvSpPr>
        <xdr:cNvPr id="706" name="テキスト ボックス 705"/>
        <xdr:cNvSpPr txBox="1"/>
      </xdr:nvSpPr>
      <xdr:spPr>
        <a:xfrm>
          <a:off x="15181795" y="1643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39866</xdr:rowOff>
    </xdr:from>
    <xdr:to>
      <xdr:col>76</xdr:col>
      <xdr:colOff>165100</xdr:colOff>
      <xdr:row>97</xdr:row>
      <xdr:rowOff>141466</xdr:rowOff>
    </xdr:to>
    <xdr:sp macro="" textlink="">
      <xdr:nvSpPr>
        <xdr:cNvPr id="707" name="楕円 706"/>
        <xdr:cNvSpPr/>
      </xdr:nvSpPr>
      <xdr:spPr>
        <a:xfrm>
          <a:off x="14541500" y="166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157993</xdr:rowOff>
    </xdr:from>
    <xdr:ext cx="599010" cy="259045"/>
    <xdr:sp macro="" textlink="">
      <xdr:nvSpPr>
        <xdr:cNvPr id="708" name="テキスト ボックス 707"/>
        <xdr:cNvSpPr txBox="1"/>
      </xdr:nvSpPr>
      <xdr:spPr>
        <a:xfrm>
          <a:off x="14292795" y="16445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157009</xdr:rowOff>
    </xdr:from>
    <xdr:to>
      <xdr:col>72</xdr:col>
      <xdr:colOff>38100</xdr:colOff>
      <xdr:row>97</xdr:row>
      <xdr:rowOff>87159</xdr:rowOff>
    </xdr:to>
    <xdr:sp macro="" textlink="">
      <xdr:nvSpPr>
        <xdr:cNvPr id="709" name="楕円 708"/>
        <xdr:cNvSpPr/>
      </xdr:nvSpPr>
      <xdr:spPr>
        <a:xfrm>
          <a:off x="13652500" y="1661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103686</xdr:rowOff>
    </xdr:from>
    <xdr:ext cx="599010" cy="259045"/>
    <xdr:sp macro="" textlink="">
      <xdr:nvSpPr>
        <xdr:cNvPr id="710" name="テキスト ボックス 709"/>
        <xdr:cNvSpPr txBox="1"/>
      </xdr:nvSpPr>
      <xdr:spPr>
        <a:xfrm>
          <a:off x="13403795" y="1639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8534</xdr:rowOff>
    </xdr:from>
    <xdr:to>
      <xdr:col>67</xdr:col>
      <xdr:colOff>101600</xdr:colOff>
      <xdr:row>97</xdr:row>
      <xdr:rowOff>110134</xdr:rowOff>
    </xdr:to>
    <xdr:sp macro="" textlink="">
      <xdr:nvSpPr>
        <xdr:cNvPr id="711" name="楕円 710"/>
        <xdr:cNvSpPr/>
      </xdr:nvSpPr>
      <xdr:spPr>
        <a:xfrm>
          <a:off x="12763500" y="1663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126661</xdr:rowOff>
    </xdr:from>
    <xdr:ext cx="599010" cy="259045"/>
    <xdr:sp macro="" textlink="">
      <xdr:nvSpPr>
        <xdr:cNvPr id="712" name="テキスト ボックス 711"/>
        <xdr:cNvSpPr txBox="1"/>
      </xdr:nvSpPr>
      <xdr:spPr>
        <a:xfrm>
          <a:off x="12514795" y="16414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淡路市の住民一人当たりのコストは、総務費及び公債費において、類似団体内順位が高く、全国平均及び兵庫県平均よりも高くなっている。総務費では、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大規模な市有地を売却し、その売却益を基金積立したこと</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、公債費では、阪神・淡路大震災の復興事業に係る元利償還金の影響が大きく、類似団体平均値と比較して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人当たりのコストが高くなっている。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兵庫県淡路市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年度以降は増加の傾向であったが、令和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年度においては新型コロナウイルス感染症による影響が主な要因で基金を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億円取崩し、前年度から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年度においては取崩しを行わなかったことから、昨年度と同水準となっている。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実質収支及び実質単年度収支は黒字を確保しているが、令和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年度に普通交付税の「合併算定替」の特例措置が終了し、非常に厳しい状況であることから、より一層の経費削減や自主財源の確保に努める。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年度の実質収支額のうち、約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億円は国庫支出金返還金である。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兵庫県淡路市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一般会計及び特別会計において、実質赤字額及び資金不足額は発生していないが、令和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年度に普通交付税の「合併算定替」の特例措置が終了し、非常に厳しい状況であることから、、「新行財政改革推進方策」等に基づいて、より一層の経費削減や自主財源の確保に努める。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81</v>
      </c>
      <c r="C2" s="179"/>
      <c r="D2" s="180"/>
    </row>
    <row r="3" spans="1:119" ht="18.75" customHeight="1" thickBot="1" x14ac:dyDescent="0.2">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34039463</v>
      </c>
      <c r="BO4" s="374"/>
      <c r="BP4" s="374"/>
      <c r="BQ4" s="374"/>
      <c r="BR4" s="374"/>
      <c r="BS4" s="374"/>
      <c r="BT4" s="374"/>
      <c r="BU4" s="375"/>
      <c r="BV4" s="373">
        <v>34804200</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5.0999999999999996</v>
      </c>
      <c r="CU4" s="380"/>
      <c r="CV4" s="380"/>
      <c r="CW4" s="380"/>
      <c r="CX4" s="380"/>
      <c r="CY4" s="380"/>
      <c r="CZ4" s="380"/>
      <c r="DA4" s="381"/>
      <c r="DB4" s="379">
        <v>1.3</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33024450</v>
      </c>
      <c r="BO5" s="411"/>
      <c r="BP5" s="411"/>
      <c r="BQ5" s="411"/>
      <c r="BR5" s="411"/>
      <c r="BS5" s="411"/>
      <c r="BT5" s="411"/>
      <c r="BU5" s="412"/>
      <c r="BV5" s="410">
        <v>34377072</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88.3</v>
      </c>
      <c r="CU5" s="408"/>
      <c r="CV5" s="408"/>
      <c r="CW5" s="408"/>
      <c r="CX5" s="408"/>
      <c r="CY5" s="408"/>
      <c r="CZ5" s="408"/>
      <c r="DA5" s="409"/>
      <c r="DB5" s="407">
        <v>92</v>
      </c>
      <c r="DC5" s="408"/>
      <c r="DD5" s="408"/>
      <c r="DE5" s="408"/>
      <c r="DF5" s="408"/>
      <c r="DG5" s="408"/>
      <c r="DH5" s="408"/>
      <c r="DI5" s="409"/>
    </row>
    <row r="6" spans="1:119" ht="18.75" customHeight="1" x14ac:dyDescent="0.15">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102</v>
      </c>
      <c r="AV6" s="443"/>
      <c r="AW6" s="443"/>
      <c r="AX6" s="443"/>
      <c r="AY6" s="444" t="s">
        <v>103</v>
      </c>
      <c r="AZ6" s="445"/>
      <c r="BA6" s="445"/>
      <c r="BB6" s="445"/>
      <c r="BC6" s="445"/>
      <c r="BD6" s="445"/>
      <c r="BE6" s="445"/>
      <c r="BF6" s="445"/>
      <c r="BG6" s="445"/>
      <c r="BH6" s="445"/>
      <c r="BI6" s="445"/>
      <c r="BJ6" s="445"/>
      <c r="BK6" s="445"/>
      <c r="BL6" s="445"/>
      <c r="BM6" s="446"/>
      <c r="BN6" s="410">
        <v>1015013</v>
      </c>
      <c r="BO6" s="411"/>
      <c r="BP6" s="411"/>
      <c r="BQ6" s="411"/>
      <c r="BR6" s="411"/>
      <c r="BS6" s="411"/>
      <c r="BT6" s="411"/>
      <c r="BU6" s="412"/>
      <c r="BV6" s="410">
        <v>427128</v>
      </c>
      <c r="BW6" s="411"/>
      <c r="BX6" s="411"/>
      <c r="BY6" s="411"/>
      <c r="BZ6" s="411"/>
      <c r="CA6" s="411"/>
      <c r="CB6" s="411"/>
      <c r="CC6" s="412"/>
      <c r="CD6" s="413" t="s">
        <v>104</v>
      </c>
      <c r="CE6" s="414"/>
      <c r="CF6" s="414"/>
      <c r="CG6" s="414"/>
      <c r="CH6" s="414"/>
      <c r="CI6" s="414"/>
      <c r="CJ6" s="414"/>
      <c r="CK6" s="414"/>
      <c r="CL6" s="414"/>
      <c r="CM6" s="414"/>
      <c r="CN6" s="414"/>
      <c r="CO6" s="414"/>
      <c r="CP6" s="414"/>
      <c r="CQ6" s="414"/>
      <c r="CR6" s="414"/>
      <c r="CS6" s="415"/>
      <c r="CT6" s="447">
        <v>90.9</v>
      </c>
      <c r="CU6" s="448"/>
      <c r="CV6" s="448"/>
      <c r="CW6" s="448"/>
      <c r="CX6" s="448"/>
      <c r="CY6" s="448"/>
      <c r="CZ6" s="448"/>
      <c r="DA6" s="449"/>
      <c r="DB6" s="447">
        <v>95</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105</v>
      </c>
      <c r="AN7" s="440"/>
      <c r="AO7" s="440"/>
      <c r="AP7" s="440"/>
      <c r="AQ7" s="440"/>
      <c r="AR7" s="440"/>
      <c r="AS7" s="440"/>
      <c r="AT7" s="441"/>
      <c r="AU7" s="442" t="s">
        <v>106</v>
      </c>
      <c r="AV7" s="443"/>
      <c r="AW7" s="443"/>
      <c r="AX7" s="443"/>
      <c r="AY7" s="444" t="s">
        <v>107</v>
      </c>
      <c r="AZ7" s="445"/>
      <c r="BA7" s="445"/>
      <c r="BB7" s="445"/>
      <c r="BC7" s="445"/>
      <c r="BD7" s="445"/>
      <c r="BE7" s="445"/>
      <c r="BF7" s="445"/>
      <c r="BG7" s="445"/>
      <c r="BH7" s="445"/>
      <c r="BI7" s="445"/>
      <c r="BJ7" s="445"/>
      <c r="BK7" s="445"/>
      <c r="BL7" s="445"/>
      <c r="BM7" s="446"/>
      <c r="BN7" s="410">
        <v>116745</v>
      </c>
      <c r="BO7" s="411"/>
      <c r="BP7" s="411"/>
      <c r="BQ7" s="411"/>
      <c r="BR7" s="411"/>
      <c r="BS7" s="411"/>
      <c r="BT7" s="411"/>
      <c r="BU7" s="412"/>
      <c r="BV7" s="410">
        <v>208941</v>
      </c>
      <c r="BW7" s="411"/>
      <c r="BX7" s="411"/>
      <c r="BY7" s="411"/>
      <c r="BZ7" s="411"/>
      <c r="CA7" s="411"/>
      <c r="CB7" s="411"/>
      <c r="CC7" s="412"/>
      <c r="CD7" s="413" t="s">
        <v>108</v>
      </c>
      <c r="CE7" s="414"/>
      <c r="CF7" s="414"/>
      <c r="CG7" s="414"/>
      <c r="CH7" s="414"/>
      <c r="CI7" s="414"/>
      <c r="CJ7" s="414"/>
      <c r="CK7" s="414"/>
      <c r="CL7" s="414"/>
      <c r="CM7" s="414"/>
      <c r="CN7" s="414"/>
      <c r="CO7" s="414"/>
      <c r="CP7" s="414"/>
      <c r="CQ7" s="414"/>
      <c r="CR7" s="414"/>
      <c r="CS7" s="415"/>
      <c r="CT7" s="410">
        <v>17464896</v>
      </c>
      <c r="CU7" s="411"/>
      <c r="CV7" s="411"/>
      <c r="CW7" s="411"/>
      <c r="CX7" s="411"/>
      <c r="CY7" s="411"/>
      <c r="CZ7" s="411"/>
      <c r="DA7" s="412"/>
      <c r="DB7" s="410">
        <v>16807897</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109</v>
      </c>
      <c r="AN8" s="440"/>
      <c r="AO8" s="440"/>
      <c r="AP8" s="440"/>
      <c r="AQ8" s="440"/>
      <c r="AR8" s="440"/>
      <c r="AS8" s="440"/>
      <c r="AT8" s="441"/>
      <c r="AU8" s="442" t="s">
        <v>110</v>
      </c>
      <c r="AV8" s="443"/>
      <c r="AW8" s="443"/>
      <c r="AX8" s="443"/>
      <c r="AY8" s="444" t="s">
        <v>111</v>
      </c>
      <c r="AZ8" s="445"/>
      <c r="BA8" s="445"/>
      <c r="BB8" s="445"/>
      <c r="BC8" s="445"/>
      <c r="BD8" s="445"/>
      <c r="BE8" s="445"/>
      <c r="BF8" s="445"/>
      <c r="BG8" s="445"/>
      <c r="BH8" s="445"/>
      <c r="BI8" s="445"/>
      <c r="BJ8" s="445"/>
      <c r="BK8" s="445"/>
      <c r="BL8" s="445"/>
      <c r="BM8" s="446"/>
      <c r="BN8" s="410">
        <v>898268</v>
      </c>
      <c r="BO8" s="411"/>
      <c r="BP8" s="411"/>
      <c r="BQ8" s="411"/>
      <c r="BR8" s="411"/>
      <c r="BS8" s="411"/>
      <c r="BT8" s="411"/>
      <c r="BU8" s="412"/>
      <c r="BV8" s="410">
        <v>218187</v>
      </c>
      <c r="BW8" s="411"/>
      <c r="BX8" s="411"/>
      <c r="BY8" s="411"/>
      <c r="BZ8" s="411"/>
      <c r="CA8" s="411"/>
      <c r="CB8" s="411"/>
      <c r="CC8" s="412"/>
      <c r="CD8" s="413" t="s">
        <v>112</v>
      </c>
      <c r="CE8" s="414"/>
      <c r="CF8" s="414"/>
      <c r="CG8" s="414"/>
      <c r="CH8" s="414"/>
      <c r="CI8" s="414"/>
      <c r="CJ8" s="414"/>
      <c r="CK8" s="414"/>
      <c r="CL8" s="414"/>
      <c r="CM8" s="414"/>
      <c r="CN8" s="414"/>
      <c r="CO8" s="414"/>
      <c r="CP8" s="414"/>
      <c r="CQ8" s="414"/>
      <c r="CR8" s="414"/>
      <c r="CS8" s="415"/>
      <c r="CT8" s="450">
        <v>0.35</v>
      </c>
      <c r="CU8" s="451"/>
      <c r="CV8" s="451"/>
      <c r="CW8" s="451"/>
      <c r="CX8" s="451"/>
      <c r="CY8" s="451"/>
      <c r="CZ8" s="451"/>
      <c r="DA8" s="452"/>
      <c r="DB8" s="450">
        <v>0.35</v>
      </c>
      <c r="DC8" s="451"/>
      <c r="DD8" s="451"/>
      <c r="DE8" s="451"/>
      <c r="DF8" s="451"/>
      <c r="DG8" s="451"/>
      <c r="DH8" s="451"/>
      <c r="DI8" s="452"/>
    </row>
    <row r="9" spans="1:119" ht="18.75" customHeight="1" thickBot="1" x14ac:dyDescent="0.2">
      <c r="A9" s="178"/>
      <c r="B9" s="404" t="s">
        <v>113</v>
      </c>
      <c r="C9" s="405"/>
      <c r="D9" s="405"/>
      <c r="E9" s="405"/>
      <c r="F9" s="405"/>
      <c r="G9" s="405"/>
      <c r="H9" s="405"/>
      <c r="I9" s="405"/>
      <c r="J9" s="405"/>
      <c r="K9" s="453"/>
      <c r="L9" s="454" t="s">
        <v>114</v>
      </c>
      <c r="M9" s="455"/>
      <c r="N9" s="455"/>
      <c r="O9" s="455"/>
      <c r="P9" s="455"/>
      <c r="Q9" s="456"/>
      <c r="R9" s="457">
        <v>41967</v>
      </c>
      <c r="S9" s="458"/>
      <c r="T9" s="458"/>
      <c r="U9" s="458"/>
      <c r="V9" s="459"/>
      <c r="W9" s="367" t="s">
        <v>115</v>
      </c>
      <c r="X9" s="368"/>
      <c r="Y9" s="368"/>
      <c r="Z9" s="368"/>
      <c r="AA9" s="368"/>
      <c r="AB9" s="368"/>
      <c r="AC9" s="368"/>
      <c r="AD9" s="368"/>
      <c r="AE9" s="368"/>
      <c r="AF9" s="368"/>
      <c r="AG9" s="368"/>
      <c r="AH9" s="368"/>
      <c r="AI9" s="368"/>
      <c r="AJ9" s="368"/>
      <c r="AK9" s="368"/>
      <c r="AL9" s="369"/>
      <c r="AM9" s="439" t="s">
        <v>116</v>
      </c>
      <c r="AN9" s="440"/>
      <c r="AO9" s="440"/>
      <c r="AP9" s="440"/>
      <c r="AQ9" s="440"/>
      <c r="AR9" s="440"/>
      <c r="AS9" s="440"/>
      <c r="AT9" s="441"/>
      <c r="AU9" s="442" t="s">
        <v>94</v>
      </c>
      <c r="AV9" s="443"/>
      <c r="AW9" s="443"/>
      <c r="AX9" s="443"/>
      <c r="AY9" s="444" t="s">
        <v>117</v>
      </c>
      <c r="AZ9" s="445"/>
      <c r="BA9" s="445"/>
      <c r="BB9" s="445"/>
      <c r="BC9" s="445"/>
      <c r="BD9" s="445"/>
      <c r="BE9" s="445"/>
      <c r="BF9" s="445"/>
      <c r="BG9" s="445"/>
      <c r="BH9" s="445"/>
      <c r="BI9" s="445"/>
      <c r="BJ9" s="445"/>
      <c r="BK9" s="445"/>
      <c r="BL9" s="445"/>
      <c r="BM9" s="446"/>
      <c r="BN9" s="410">
        <v>680081</v>
      </c>
      <c r="BO9" s="411"/>
      <c r="BP9" s="411"/>
      <c r="BQ9" s="411"/>
      <c r="BR9" s="411"/>
      <c r="BS9" s="411"/>
      <c r="BT9" s="411"/>
      <c r="BU9" s="412"/>
      <c r="BV9" s="410">
        <v>-9296</v>
      </c>
      <c r="BW9" s="411"/>
      <c r="BX9" s="411"/>
      <c r="BY9" s="411"/>
      <c r="BZ9" s="411"/>
      <c r="CA9" s="411"/>
      <c r="CB9" s="411"/>
      <c r="CC9" s="412"/>
      <c r="CD9" s="413" t="s">
        <v>118</v>
      </c>
      <c r="CE9" s="414"/>
      <c r="CF9" s="414"/>
      <c r="CG9" s="414"/>
      <c r="CH9" s="414"/>
      <c r="CI9" s="414"/>
      <c r="CJ9" s="414"/>
      <c r="CK9" s="414"/>
      <c r="CL9" s="414"/>
      <c r="CM9" s="414"/>
      <c r="CN9" s="414"/>
      <c r="CO9" s="414"/>
      <c r="CP9" s="414"/>
      <c r="CQ9" s="414"/>
      <c r="CR9" s="414"/>
      <c r="CS9" s="415"/>
      <c r="CT9" s="407">
        <v>18.600000000000001</v>
      </c>
      <c r="CU9" s="408"/>
      <c r="CV9" s="408"/>
      <c r="CW9" s="408"/>
      <c r="CX9" s="408"/>
      <c r="CY9" s="408"/>
      <c r="CZ9" s="408"/>
      <c r="DA9" s="409"/>
      <c r="DB9" s="407">
        <v>21.8</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119</v>
      </c>
      <c r="M10" s="440"/>
      <c r="N10" s="440"/>
      <c r="O10" s="440"/>
      <c r="P10" s="440"/>
      <c r="Q10" s="441"/>
      <c r="R10" s="461">
        <v>43977</v>
      </c>
      <c r="S10" s="462"/>
      <c r="T10" s="462"/>
      <c r="U10" s="462"/>
      <c r="V10" s="463"/>
      <c r="W10" s="398"/>
      <c r="X10" s="399"/>
      <c r="Y10" s="399"/>
      <c r="Z10" s="399"/>
      <c r="AA10" s="399"/>
      <c r="AB10" s="399"/>
      <c r="AC10" s="399"/>
      <c r="AD10" s="399"/>
      <c r="AE10" s="399"/>
      <c r="AF10" s="399"/>
      <c r="AG10" s="399"/>
      <c r="AH10" s="399"/>
      <c r="AI10" s="399"/>
      <c r="AJ10" s="399"/>
      <c r="AK10" s="399"/>
      <c r="AL10" s="402"/>
      <c r="AM10" s="439" t="s">
        <v>120</v>
      </c>
      <c r="AN10" s="440"/>
      <c r="AO10" s="440"/>
      <c r="AP10" s="440"/>
      <c r="AQ10" s="440"/>
      <c r="AR10" s="440"/>
      <c r="AS10" s="440"/>
      <c r="AT10" s="441"/>
      <c r="AU10" s="442" t="s">
        <v>121</v>
      </c>
      <c r="AV10" s="443"/>
      <c r="AW10" s="443"/>
      <c r="AX10" s="443"/>
      <c r="AY10" s="444" t="s">
        <v>122</v>
      </c>
      <c r="AZ10" s="445"/>
      <c r="BA10" s="445"/>
      <c r="BB10" s="445"/>
      <c r="BC10" s="445"/>
      <c r="BD10" s="445"/>
      <c r="BE10" s="445"/>
      <c r="BF10" s="445"/>
      <c r="BG10" s="445"/>
      <c r="BH10" s="445"/>
      <c r="BI10" s="445"/>
      <c r="BJ10" s="445"/>
      <c r="BK10" s="445"/>
      <c r="BL10" s="445"/>
      <c r="BM10" s="446"/>
      <c r="BN10" s="410">
        <v>114155</v>
      </c>
      <c r="BO10" s="411"/>
      <c r="BP10" s="411"/>
      <c r="BQ10" s="411"/>
      <c r="BR10" s="411"/>
      <c r="BS10" s="411"/>
      <c r="BT10" s="411"/>
      <c r="BU10" s="412"/>
      <c r="BV10" s="410">
        <v>116579</v>
      </c>
      <c r="BW10" s="411"/>
      <c r="BX10" s="411"/>
      <c r="BY10" s="411"/>
      <c r="BZ10" s="411"/>
      <c r="CA10" s="411"/>
      <c r="CB10" s="411"/>
      <c r="CC10" s="412"/>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124</v>
      </c>
      <c r="M11" s="465"/>
      <c r="N11" s="465"/>
      <c r="O11" s="465"/>
      <c r="P11" s="465"/>
      <c r="Q11" s="466"/>
      <c r="R11" s="467" t="s">
        <v>125</v>
      </c>
      <c r="S11" s="468"/>
      <c r="T11" s="468"/>
      <c r="U11" s="468"/>
      <c r="V11" s="469"/>
      <c r="W11" s="398"/>
      <c r="X11" s="399"/>
      <c r="Y11" s="399"/>
      <c r="Z11" s="399"/>
      <c r="AA11" s="399"/>
      <c r="AB11" s="399"/>
      <c r="AC11" s="399"/>
      <c r="AD11" s="399"/>
      <c r="AE11" s="399"/>
      <c r="AF11" s="399"/>
      <c r="AG11" s="399"/>
      <c r="AH11" s="399"/>
      <c r="AI11" s="399"/>
      <c r="AJ11" s="399"/>
      <c r="AK11" s="399"/>
      <c r="AL11" s="402"/>
      <c r="AM11" s="439" t="s">
        <v>126</v>
      </c>
      <c r="AN11" s="440"/>
      <c r="AO11" s="440"/>
      <c r="AP11" s="440"/>
      <c r="AQ11" s="440"/>
      <c r="AR11" s="440"/>
      <c r="AS11" s="440"/>
      <c r="AT11" s="441"/>
      <c r="AU11" s="442" t="s">
        <v>127</v>
      </c>
      <c r="AV11" s="443"/>
      <c r="AW11" s="443"/>
      <c r="AX11" s="443"/>
      <c r="AY11" s="444" t="s">
        <v>128</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638200</v>
      </c>
      <c r="BW11" s="411"/>
      <c r="BX11" s="411"/>
      <c r="BY11" s="411"/>
      <c r="BZ11" s="411"/>
      <c r="CA11" s="411"/>
      <c r="CB11" s="411"/>
      <c r="CC11" s="412"/>
      <c r="CD11" s="413" t="s">
        <v>129</v>
      </c>
      <c r="CE11" s="414"/>
      <c r="CF11" s="414"/>
      <c r="CG11" s="414"/>
      <c r="CH11" s="414"/>
      <c r="CI11" s="414"/>
      <c r="CJ11" s="414"/>
      <c r="CK11" s="414"/>
      <c r="CL11" s="414"/>
      <c r="CM11" s="414"/>
      <c r="CN11" s="414"/>
      <c r="CO11" s="414"/>
      <c r="CP11" s="414"/>
      <c r="CQ11" s="414"/>
      <c r="CR11" s="414"/>
      <c r="CS11" s="415"/>
      <c r="CT11" s="450" t="s">
        <v>130</v>
      </c>
      <c r="CU11" s="451"/>
      <c r="CV11" s="451"/>
      <c r="CW11" s="451"/>
      <c r="CX11" s="451"/>
      <c r="CY11" s="451"/>
      <c r="CZ11" s="451"/>
      <c r="DA11" s="452"/>
      <c r="DB11" s="450" t="s">
        <v>131</v>
      </c>
      <c r="DC11" s="451"/>
      <c r="DD11" s="451"/>
      <c r="DE11" s="451"/>
      <c r="DF11" s="451"/>
      <c r="DG11" s="451"/>
      <c r="DH11" s="451"/>
      <c r="DI11" s="452"/>
    </row>
    <row r="12" spans="1:119" ht="18.75" customHeight="1" x14ac:dyDescent="0.15">
      <c r="A12" s="178"/>
      <c r="B12" s="470" t="s">
        <v>132</v>
      </c>
      <c r="C12" s="471"/>
      <c r="D12" s="471"/>
      <c r="E12" s="471"/>
      <c r="F12" s="471"/>
      <c r="G12" s="471"/>
      <c r="H12" s="471"/>
      <c r="I12" s="471"/>
      <c r="J12" s="471"/>
      <c r="K12" s="472"/>
      <c r="L12" s="479" t="s">
        <v>133</v>
      </c>
      <c r="M12" s="480"/>
      <c r="N12" s="480"/>
      <c r="O12" s="480"/>
      <c r="P12" s="480"/>
      <c r="Q12" s="481"/>
      <c r="R12" s="482">
        <v>42721</v>
      </c>
      <c r="S12" s="483"/>
      <c r="T12" s="483"/>
      <c r="U12" s="483"/>
      <c r="V12" s="484"/>
      <c r="W12" s="485" t="s">
        <v>1</v>
      </c>
      <c r="X12" s="443"/>
      <c r="Y12" s="443"/>
      <c r="Z12" s="443"/>
      <c r="AA12" s="443"/>
      <c r="AB12" s="486"/>
      <c r="AC12" s="487" t="s">
        <v>134</v>
      </c>
      <c r="AD12" s="488"/>
      <c r="AE12" s="488"/>
      <c r="AF12" s="488"/>
      <c r="AG12" s="489"/>
      <c r="AH12" s="487" t="s">
        <v>135</v>
      </c>
      <c r="AI12" s="488"/>
      <c r="AJ12" s="488"/>
      <c r="AK12" s="488"/>
      <c r="AL12" s="490"/>
      <c r="AM12" s="439" t="s">
        <v>136</v>
      </c>
      <c r="AN12" s="440"/>
      <c r="AO12" s="440"/>
      <c r="AP12" s="440"/>
      <c r="AQ12" s="440"/>
      <c r="AR12" s="440"/>
      <c r="AS12" s="440"/>
      <c r="AT12" s="441"/>
      <c r="AU12" s="442" t="s">
        <v>137</v>
      </c>
      <c r="AV12" s="443"/>
      <c r="AW12" s="443"/>
      <c r="AX12" s="443"/>
      <c r="AY12" s="444" t="s">
        <v>138</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200000</v>
      </c>
      <c r="BW12" s="411"/>
      <c r="BX12" s="411"/>
      <c r="BY12" s="411"/>
      <c r="BZ12" s="411"/>
      <c r="CA12" s="411"/>
      <c r="CB12" s="411"/>
      <c r="CC12" s="412"/>
      <c r="CD12" s="413" t="s">
        <v>139</v>
      </c>
      <c r="CE12" s="414"/>
      <c r="CF12" s="414"/>
      <c r="CG12" s="414"/>
      <c r="CH12" s="414"/>
      <c r="CI12" s="414"/>
      <c r="CJ12" s="414"/>
      <c r="CK12" s="414"/>
      <c r="CL12" s="414"/>
      <c r="CM12" s="414"/>
      <c r="CN12" s="414"/>
      <c r="CO12" s="414"/>
      <c r="CP12" s="414"/>
      <c r="CQ12" s="414"/>
      <c r="CR12" s="414"/>
      <c r="CS12" s="415"/>
      <c r="CT12" s="450" t="s">
        <v>140</v>
      </c>
      <c r="CU12" s="451"/>
      <c r="CV12" s="451"/>
      <c r="CW12" s="451"/>
      <c r="CX12" s="451"/>
      <c r="CY12" s="451"/>
      <c r="CZ12" s="451"/>
      <c r="DA12" s="452"/>
      <c r="DB12" s="450" t="s">
        <v>140</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141</v>
      </c>
      <c r="N13" s="502"/>
      <c r="O13" s="502"/>
      <c r="P13" s="502"/>
      <c r="Q13" s="503"/>
      <c r="R13" s="494">
        <v>42335</v>
      </c>
      <c r="S13" s="495"/>
      <c r="T13" s="495"/>
      <c r="U13" s="495"/>
      <c r="V13" s="496"/>
      <c r="W13" s="426" t="s">
        <v>142</v>
      </c>
      <c r="X13" s="427"/>
      <c r="Y13" s="427"/>
      <c r="Z13" s="427"/>
      <c r="AA13" s="427"/>
      <c r="AB13" s="417"/>
      <c r="AC13" s="461">
        <v>3005</v>
      </c>
      <c r="AD13" s="462"/>
      <c r="AE13" s="462"/>
      <c r="AF13" s="462"/>
      <c r="AG13" s="504"/>
      <c r="AH13" s="461">
        <v>3170</v>
      </c>
      <c r="AI13" s="462"/>
      <c r="AJ13" s="462"/>
      <c r="AK13" s="462"/>
      <c r="AL13" s="463"/>
      <c r="AM13" s="439" t="s">
        <v>143</v>
      </c>
      <c r="AN13" s="440"/>
      <c r="AO13" s="440"/>
      <c r="AP13" s="440"/>
      <c r="AQ13" s="440"/>
      <c r="AR13" s="440"/>
      <c r="AS13" s="440"/>
      <c r="AT13" s="441"/>
      <c r="AU13" s="442" t="s">
        <v>144</v>
      </c>
      <c r="AV13" s="443"/>
      <c r="AW13" s="443"/>
      <c r="AX13" s="443"/>
      <c r="AY13" s="444" t="s">
        <v>145</v>
      </c>
      <c r="AZ13" s="445"/>
      <c r="BA13" s="445"/>
      <c r="BB13" s="445"/>
      <c r="BC13" s="445"/>
      <c r="BD13" s="445"/>
      <c r="BE13" s="445"/>
      <c r="BF13" s="445"/>
      <c r="BG13" s="445"/>
      <c r="BH13" s="445"/>
      <c r="BI13" s="445"/>
      <c r="BJ13" s="445"/>
      <c r="BK13" s="445"/>
      <c r="BL13" s="445"/>
      <c r="BM13" s="446"/>
      <c r="BN13" s="410">
        <v>794236</v>
      </c>
      <c r="BO13" s="411"/>
      <c r="BP13" s="411"/>
      <c r="BQ13" s="411"/>
      <c r="BR13" s="411"/>
      <c r="BS13" s="411"/>
      <c r="BT13" s="411"/>
      <c r="BU13" s="412"/>
      <c r="BV13" s="410">
        <v>545483</v>
      </c>
      <c r="BW13" s="411"/>
      <c r="BX13" s="411"/>
      <c r="BY13" s="411"/>
      <c r="BZ13" s="411"/>
      <c r="CA13" s="411"/>
      <c r="CB13" s="411"/>
      <c r="CC13" s="412"/>
      <c r="CD13" s="413" t="s">
        <v>146</v>
      </c>
      <c r="CE13" s="414"/>
      <c r="CF13" s="414"/>
      <c r="CG13" s="414"/>
      <c r="CH13" s="414"/>
      <c r="CI13" s="414"/>
      <c r="CJ13" s="414"/>
      <c r="CK13" s="414"/>
      <c r="CL13" s="414"/>
      <c r="CM13" s="414"/>
      <c r="CN13" s="414"/>
      <c r="CO13" s="414"/>
      <c r="CP13" s="414"/>
      <c r="CQ13" s="414"/>
      <c r="CR13" s="414"/>
      <c r="CS13" s="415"/>
      <c r="CT13" s="407">
        <v>14.2</v>
      </c>
      <c r="CU13" s="408"/>
      <c r="CV13" s="408"/>
      <c r="CW13" s="408"/>
      <c r="CX13" s="408"/>
      <c r="CY13" s="408"/>
      <c r="CZ13" s="408"/>
      <c r="DA13" s="409"/>
      <c r="DB13" s="407">
        <v>14.9</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147</v>
      </c>
      <c r="M14" s="492"/>
      <c r="N14" s="492"/>
      <c r="O14" s="492"/>
      <c r="P14" s="492"/>
      <c r="Q14" s="493"/>
      <c r="R14" s="494">
        <v>43131</v>
      </c>
      <c r="S14" s="495"/>
      <c r="T14" s="495"/>
      <c r="U14" s="495"/>
      <c r="V14" s="496"/>
      <c r="W14" s="400"/>
      <c r="X14" s="401"/>
      <c r="Y14" s="401"/>
      <c r="Z14" s="401"/>
      <c r="AA14" s="401"/>
      <c r="AB14" s="390"/>
      <c r="AC14" s="497">
        <v>15.4</v>
      </c>
      <c r="AD14" s="498"/>
      <c r="AE14" s="498"/>
      <c r="AF14" s="498"/>
      <c r="AG14" s="499"/>
      <c r="AH14" s="497">
        <v>15.8</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148</v>
      </c>
      <c r="CE14" s="506"/>
      <c r="CF14" s="506"/>
      <c r="CG14" s="506"/>
      <c r="CH14" s="506"/>
      <c r="CI14" s="506"/>
      <c r="CJ14" s="506"/>
      <c r="CK14" s="506"/>
      <c r="CL14" s="506"/>
      <c r="CM14" s="506"/>
      <c r="CN14" s="506"/>
      <c r="CO14" s="506"/>
      <c r="CP14" s="506"/>
      <c r="CQ14" s="506"/>
      <c r="CR14" s="506"/>
      <c r="CS14" s="507"/>
      <c r="CT14" s="508">
        <v>101.2</v>
      </c>
      <c r="CU14" s="509"/>
      <c r="CV14" s="509"/>
      <c r="CW14" s="509"/>
      <c r="CX14" s="509"/>
      <c r="CY14" s="509"/>
      <c r="CZ14" s="509"/>
      <c r="DA14" s="510"/>
      <c r="DB14" s="508">
        <v>140.9</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141</v>
      </c>
      <c r="N15" s="502"/>
      <c r="O15" s="502"/>
      <c r="P15" s="502"/>
      <c r="Q15" s="503"/>
      <c r="R15" s="494">
        <v>42732</v>
      </c>
      <c r="S15" s="495"/>
      <c r="T15" s="495"/>
      <c r="U15" s="495"/>
      <c r="V15" s="496"/>
      <c r="W15" s="426" t="s">
        <v>149</v>
      </c>
      <c r="X15" s="427"/>
      <c r="Y15" s="427"/>
      <c r="Z15" s="427"/>
      <c r="AA15" s="427"/>
      <c r="AB15" s="417"/>
      <c r="AC15" s="461">
        <v>3965</v>
      </c>
      <c r="AD15" s="462"/>
      <c r="AE15" s="462"/>
      <c r="AF15" s="462"/>
      <c r="AG15" s="504"/>
      <c r="AH15" s="461">
        <v>4300</v>
      </c>
      <c r="AI15" s="462"/>
      <c r="AJ15" s="462"/>
      <c r="AK15" s="462"/>
      <c r="AL15" s="463"/>
      <c r="AM15" s="439"/>
      <c r="AN15" s="440"/>
      <c r="AO15" s="440"/>
      <c r="AP15" s="440"/>
      <c r="AQ15" s="440"/>
      <c r="AR15" s="440"/>
      <c r="AS15" s="440"/>
      <c r="AT15" s="441"/>
      <c r="AU15" s="442"/>
      <c r="AV15" s="443"/>
      <c r="AW15" s="443"/>
      <c r="AX15" s="443"/>
      <c r="AY15" s="370" t="s">
        <v>150</v>
      </c>
      <c r="AZ15" s="371"/>
      <c r="BA15" s="371"/>
      <c r="BB15" s="371"/>
      <c r="BC15" s="371"/>
      <c r="BD15" s="371"/>
      <c r="BE15" s="371"/>
      <c r="BF15" s="371"/>
      <c r="BG15" s="371"/>
      <c r="BH15" s="371"/>
      <c r="BI15" s="371"/>
      <c r="BJ15" s="371"/>
      <c r="BK15" s="371"/>
      <c r="BL15" s="371"/>
      <c r="BM15" s="372"/>
      <c r="BN15" s="373">
        <v>5217140</v>
      </c>
      <c r="BO15" s="374"/>
      <c r="BP15" s="374"/>
      <c r="BQ15" s="374"/>
      <c r="BR15" s="374"/>
      <c r="BS15" s="374"/>
      <c r="BT15" s="374"/>
      <c r="BU15" s="375"/>
      <c r="BV15" s="373">
        <v>5347282</v>
      </c>
      <c r="BW15" s="374"/>
      <c r="BX15" s="374"/>
      <c r="BY15" s="374"/>
      <c r="BZ15" s="374"/>
      <c r="CA15" s="374"/>
      <c r="CB15" s="374"/>
      <c r="CC15" s="375"/>
      <c r="CD15" s="511" t="s">
        <v>151</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152</v>
      </c>
      <c r="M16" s="514"/>
      <c r="N16" s="514"/>
      <c r="O16" s="514"/>
      <c r="P16" s="514"/>
      <c r="Q16" s="515"/>
      <c r="R16" s="516" t="s">
        <v>153</v>
      </c>
      <c r="S16" s="517"/>
      <c r="T16" s="517"/>
      <c r="U16" s="517"/>
      <c r="V16" s="518"/>
      <c r="W16" s="400"/>
      <c r="X16" s="401"/>
      <c r="Y16" s="401"/>
      <c r="Z16" s="401"/>
      <c r="AA16" s="401"/>
      <c r="AB16" s="390"/>
      <c r="AC16" s="497">
        <v>20.399999999999999</v>
      </c>
      <c r="AD16" s="498"/>
      <c r="AE16" s="498"/>
      <c r="AF16" s="498"/>
      <c r="AG16" s="499"/>
      <c r="AH16" s="497">
        <v>21.4</v>
      </c>
      <c r="AI16" s="498"/>
      <c r="AJ16" s="498"/>
      <c r="AK16" s="498"/>
      <c r="AL16" s="500"/>
      <c r="AM16" s="439"/>
      <c r="AN16" s="440"/>
      <c r="AO16" s="440"/>
      <c r="AP16" s="440"/>
      <c r="AQ16" s="440"/>
      <c r="AR16" s="440"/>
      <c r="AS16" s="440"/>
      <c r="AT16" s="441"/>
      <c r="AU16" s="442"/>
      <c r="AV16" s="443"/>
      <c r="AW16" s="443"/>
      <c r="AX16" s="443"/>
      <c r="AY16" s="444" t="s">
        <v>154</v>
      </c>
      <c r="AZ16" s="445"/>
      <c r="BA16" s="445"/>
      <c r="BB16" s="445"/>
      <c r="BC16" s="445"/>
      <c r="BD16" s="445"/>
      <c r="BE16" s="445"/>
      <c r="BF16" s="445"/>
      <c r="BG16" s="445"/>
      <c r="BH16" s="445"/>
      <c r="BI16" s="445"/>
      <c r="BJ16" s="445"/>
      <c r="BK16" s="445"/>
      <c r="BL16" s="445"/>
      <c r="BM16" s="446"/>
      <c r="BN16" s="410">
        <v>15393352</v>
      </c>
      <c r="BO16" s="411"/>
      <c r="BP16" s="411"/>
      <c r="BQ16" s="411"/>
      <c r="BR16" s="411"/>
      <c r="BS16" s="411"/>
      <c r="BT16" s="411"/>
      <c r="BU16" s="412"/>
      <c r="BV16" s="410">
        <v>14745694</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155</v>
      </c>
      <c r="N17" s="522"/>
      <c r="O17" s="522"/>
      <c r="P17" s="522"/>
      <c r="Q17" s="523"/>
      <c r="R17" s="516" t="s">
        <v>156</v>
      </c>
      <c r="S17" s="517"/>
      <c r="T17" s="517"/>
      <c r="U17" s="517"/>
      <c r="V17" s="518"/>
      <c r="W17" s="426" t="s">
        <v>157</v>
      </c>
      <c r="X17" s="427"/>
      <c r="Y17" s="427"/>
      <c r="Z17" s="427"/>
      <c r="AA17" s="427"/>
      <c r="AB17" s="417"/>
      <c r="AC17" s="461">
        <v>12486</v>
      </c>
      <c r="AD17" s="462"/>
      <c r="AE17" s="462"/>
      <c r="AF17" s="462"/>
      <c r="AG17" s="504"/>
      <c r="AH17" s="461">
        <v>12602</v>
      </c>
      <c r="AI17" s="462"/>
      <c r="AJ17" s="462"/>
      <c r="AK17" s="462"/>
      <c r="AL17" s="463"/>
      <c r="AM17" s="439"/>
      <c r="AN17" s="440"/>
      <c r="AO17" s="440"/>
      <c r="AP17" s="440"/>
      <c r="AQ17" s="440"/>
      <c r="AR17" s="440"/>
      <c r="AS17" s="440"/>
      <c r="AT17" s="441"/>
      <c r="AU17" s="442"/>
      <c r="AV17" s="443"/>
      <c r="AW17" s="443"/>
      <c r="AX17" s="443"/>
      <c r="AY17" s="444" t="s">
        <v>158</v>
      </c>
      <c r="AZ17" s="445"/>
      <c r="BA17" s="445"/>
      <c r="BB17" s="445"/>
      <c r="BC17" s="445"/>
      <c r="BD17" s="445"/>
      <c r="BE17" s="445"/>
      <c r="BF17" s="445"/>
      <c r="BG17" s="445"/>
      <c r="BH17" s="445"/>
      <c r="BI17" s="445"/>
      <c r="BJ17" s="445"/>
      <c r="BK17" s="445"/>
      <c r="BL17" s="445"/>
      <c r="BM17" s="446"/>
      <c r="BN17" s="410">
        <v>6575212</v>
      </c>
      <c r="BO17" s="411"/>
      <c r="BP17" s="411"/>
      <c r="BQ17" s="411"/>
      <c r="BR17" s="411"/>
      <c r="BS17" s="411"/>
      <c r="BT17" s="411"/>
      <c r="BU17" s="412"/>
      <c r="BV17" s="410">
        <v>6765545</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159</v>
      </c>
      <c r="C18" s="453"/>
      <c r="D18" s="453"/>
      <c r="E18" s="533"/>
      <c r="F18" s="533"/>
      <c r="G18" s="533"/>
      <c r="H18" s="533"/>
      <c r="I18" s="533"/>
      <c r="J18" s="533"/>
      <c r="K18" s="533"/>
      <c r="L18" s="534">
        <v>184.24</v>
      </c>
      <c r="M18" s="534"/>
      <c r="N18" s="534"/>
      <c r="O18" s="534"/>
      <c r="P18" s="534"/>
      <c r="Q18" s="534"/>
      <c r="R18" s="535"/>
      <c r="S18" s="535"/>
      <c r="T18" s="535"/>
      <c r="U18" s="535"/>
      <c r="V18" s="536"/>
      <c r="W18" s="428"/>
      <c r="X18" s="429"/>
      <c r="Y18" s="429"/>
      <c r="Z18" s="429"/>
      <c r="AA18" s="429"/>
      <c r="AB18" s="420"/>
      <c r="AC18" s="537">
        <v>64.2</v>
      </c>
      <c r="AD18" s="538"/>
      <c r="AE18" s="538"/>
      <c r="AF18" s="538"/>
      <c r="AG18" s="539"/>
      <c r="AH18" s="537">
        <v>62.8</v>
      </c>
      <c r="AI18" s="538"/>
      <c r="AJ18" s="538"/>
      <c r="AK18" s="538"/>
      <c r="AL18" s="540"/>
      <c r="AM18" s="439"/>
      <c r="AN18" s="440"/>
      <c r="AO18" s="440"/>
      <c r="AP18" s="440"/>
      <c r="AQ18" s="440"/>
      <c r="AR18" s="440"/>
      <c r="AS18" s="440"/>
      <c r="AT18" s="441"/>
      <c r="AU18" s="442"/>
      <c r="AV18" s="443"/>
      <c r="AW18" s="443"/>
      <c r="AX18" s="443"/>
      <c r="AY18" s="444" t="s">
        <v>160</v>
      </c>
      <c r="AZ18" s="445"/>
      <c r="BA18" s="445"/>
      <c r="BB18" s="445"/>
      <c r="BC18" s="445"/>
      <c r="BD18" s="445"/>
      <c r="BE18" s="445"/>
      <c r="BF18" s="445"/>
      <c r="BG18" s="445"/>
      <c r="BH18" s="445"/>
      <c r="BI18" s="445"/>
      <c r="BJ18" s="445"/>
      <c r="BK18" s="445"/>
      <c r="BL18" s="445"/>
      <c r="BM18" s="446"/>
      <c r="BN18" s="410">
        <v>15616352</v>
      </c>
      <c r="BO18" s="411"/>
      <c r="BP18" s="411"/>
      <c r="BQ18" s="411"/>
      <c r="BR18" s="411"/>
      <c r="BS18" s="411"/>
      <c r="BT18" s="411"/>
      <c r="BU18" s="412"/>
      <c r="BV18" s="410">
        <v>15425869</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161</v>
      </c>
      <c r="C19" s="453"/>
      <c r="D19" s="453"/>
      <c r="E19" s="533"/>
      <c r="F19" s="533"/>
      <c r="G19" s="533"/>
      <c r="H19" s="533"/>
      <c r="I19" s="533"/>
      <c r="J19" s="533"/>
      <c r="K19" s="533"/>
      <c r="L19" s="541">
        <v>228</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162</v>
      </c>
      <c r="AZ19" s="445"/>
      <c r="BA19" s="445"/>
      <c r="BB19" s="445"/>
      <c r="BC19" s="445"/>
      <c r="BD19" s="445"/>
      <c r="BE19" s="445"/>
      <c r="BF19" s="445"/>
      <c r="BG19" s="445"/>
      <c r="BH19" s="445"/>
      <c r="BI19" s="445"/>
      <c r="BJ19" s="445"/>
      <c r="BK19" s="445"/>
      <c r="BL19" s="445"/>
      <c r="BM19" s="446"/>
      <c r="BN19" s="410">
        <v>20235561</v>
      </c>
      <c r="BO19" s="411"/>
      <c r="BP19" s="411"/>
      <c r="BQ19" s="411"/>
      <c r="BR19" s="411"/>
      <c r="BS19" s="411"/>
      <c r="BT19" s="411"/>
      <c r="BU19" s="412"/>
      <c r="BV19" s="410">
        <v>20076657</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163</v>
      </c>
      <c r="C20" s="453"/>
      <c r="D20" s="453"/>
      <c r="E20" s="533"/>
      <c r="F20" s="533"/>
      <c r="G20" s="533"/>
      <c r="H20" s="533"/>
      <c r="I20" s="533"/>
      <c r="J20" s="533"/>
      <c r="K20" s="533"/>
      <c r="L20" s="541">
        <v>17494</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164</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165</v>
      </c>
      <c r="C22" s="554"/>
      <c r="D22" s="555"/>
      <c r="E22" s="422" t="s">
        <v>1</v>
      </c>
      <c r="F22" s="427"/>
      <c r="G22" s="427"/>
      <c r="H22" s="427"/>
      <c r="I22" s="427"/>
      <c r="J22" s="427"/>
      <c r="K22" s="417"/>
      <c r="L22" s="422" t="s">
        <v>166</v>
      </c>
      <c r="M22" s="427"/>
      <c r="N22" s="427"/>
      <c r="O22" s="427"/>
      <c r="P22" s="417"/>
      <c r="Q22" s="585" t="s">
        <v>167</v>
      </c>
      <c r="R22" s="586"/>
      <c r="S22" s="586"/>
      <c r="T22" s="586"/>
      <c r="U22" s="586"/>
      <c r="V22" s="587"/>
      <c r="W22" s="553" t="s">
        <v>168</v>
      </c>
      <c r="X22" s="554"/>
      <c r="Y22" s="555"/>
      <c r="Z22" s="422" t="s">
        <v>1</v>
      </c>
      <c r="AA22" s="427"/>
      <c r="AB22" s="427"/>
      <c r="AC22" s="427"/>
      <c r="AD22" s="427"/>
      <c r="AE22" s="427"/>
      <c r="AF22" s="427"/>
      <c r="AG22" s="417"/>
      <c r="AH22" s="591" t="s">
        <v>169</v>
      </c>
      <c r="AI22" s="427"/>
      <c r="AJ22" s="427"/>
      <c r="AK22" s="427"/>
      <c r="AL22" s="417"/>
      <c r="AM22" s="591" t="s">
        <v>170</v>
      </c>
      <c r="AN22" s="592"/>
      <c r="AO22" s="592"/>
      <c r="AP22" s="592"/>
      <c r="AQ22" s="592"/>
      <c r="AR22" s="593"/>
      <c r="AS22" s="585" t="s">
        <v>167</v>
      </c>
      <c r="AT22" s="586"/>
      <c r="AU22" s="586"/>
      <c r="AV22" s="586"/>
      <c r="AW22" s="586"/>
      <c r="AX22" s="597"/>
      <c r="AY22" s="370" t="s">
        <v>171</v>
      </c>
      <c r="AZ22" s="371"/>
      <c r="BA22" s="371"/>
      <c r="BB22" s="371"/>
      <c r="BC22" s="371"/>
      <c r="BD22" s="371"/>
      <c r="BE22" s="371"/>
      <c r="BF22" s="371"/>
      <c r="BG22" s="371"/>
      <c r="BH22" s="371"/>
      <c r="BI22" s="371"/>
      <c r="BJ22" s="371"/>
      <c r="BK22" s="371"/>
      <c r="BL22" s="371"/>
      <c r="BM22" s="372"/>
      <c r="BN22" s="373">
        <v>37531157</v>
      </c>
      <c r="BO22" s="374"/>
      <c r="BP22" s="374"/>
      <c r="BQ22" s="374"/>
      <c r="BR22" s="374"/>
      <c r="BS22" s="374"/>
      <c r="BT22" s="374"/>
      <c r="BU22" s="375"/>
      <c r="BV22" s="373">
        <v>38506833</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172</v>
      </c>
      <c r="AZ23" s="445"/>
      <c r="BA23" s="445"/>
      <c r="BB23" s="445"/>
      <c r="BC23" s="445"/>
      <c r="BD23" s="445"/>
      <c r="BE23" s="445"/>
      <c r="BF23" s="445"/>
      <c r="BG23" s="445"/>
      <c r="BH23" s="445"/>
      <c r="BI23" s="445"/>
      <c r="BJ23" s="445"/>
      <c r="BK23" s="445"/>
      <c r="BL23" s="445"/>
      <c r="BM23" s="446"/>
      <c r="BN23" s="410">
        <v>17465196</v>
      </c>
      <c r="BO23" s="411"/>
      <c r="BP23" s="411"/>
      <c r="BQ23" s="411"/>
      <c r="BR23" s="411"/>
      <c r="BS23" s="411"/>
      <c r="BT23" s="411"/>
      <c r="BU23" s="412"/>
      <c r="BV23" s="410">
        <v>19132440</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173</v>
      </c>
      <c r="F24" s="440"/>
      <c r="G24" s="440"/>
      <c r="H24" s="440"/>
      <c r="I24" s="440"/>
      <c r="J24" s="440"/>
      <c r="K24" s="441"/>
      <c r="L24" s="461">
        <v>1</v>
      </c>
      <c r="M24" s="462"/>
      <c r="N24" s="462"/>
      <c r="O24" s="462"/>
      <c r="P24" s="504"/>
      <c r="Q24" s="461">
        <v>8600</v>
      </c>
      <c r="R24" s="462"/>
      <c r="S24" s="462"/>
      <c r="T24" s="462"/>
      <c r="U24" s="462"/>
      <c r="V24" s="504"/>
      <c r="W24" s="556"/>
      <c r="X24" s="557"/>
      <c r="Y24" s="558"/>
      <c r="Z24" s="460" t="s">
        <v>174</v>
      </c>
      <c r="AA24" s="440"/>
      <c r="AB24" s="440"/>
      <c r="AC24" s="440"/>
      <c r="AD24" s="440"/>
      <c r="AE24" s="440"/>
      <c r="AF24" s="440"/>
      <c r="AG24" s="441"/>
      <c r="AH24" s="461">
        <v>373</v>
      </c>
      <c r="AI24" s="462"/>
      <c r="AJ24" s="462"/>
      <c r="AK24" s="462"/>
      <c r="AL24" s="504"/>
      <c r="AM24" s="461">
        <v>1170101</v>
      </c>
      <c r="AN24" s="462"/>
      <c r="AO24" s="462"/>
      <c r="AP24" s="462"/>
      <c r="AQ24" s="462"/>
      <c r="AR24" s="504"/>
      <c r="AS24" s="461">
        <v>3137</v>
      </c>
      <c r="AT24" s="462"/>
      <c r="AU24" s="462"/>
      <c r="AV24" s="462"/>
      <c r="AW24" s="462"/>
      <c r="AX24" s="463"/>
      <c r="AY24" s="526" t="s">
        <v>175</v>
      </c>
      <c r="AZ24" s="527"/>
      <c r="BA24" s="527"/>
      <c r="BB24" s="527"/>
      <c r="BC24" s="527"/>
      <c r="BD24" s="527"/>
      <c r="BE24" s="527"/>
      <c r="BF24" s="527"/>
      <c r="BG24" s="527"/>
      <c r="BH24" s="527"/>
      <c r="BI24" s="527"/>
      <c r="BJ24" s="527"/>
      <c r="BK24" s="527"/>
      <c r="BL24" s="527"/>
      <c r="BM24" s="528"/>
      <c r="BN24" s="410">
        <v>27752747</v>
      </c>
      <c r="BO24" s="411"/>
      <c r="BP24" s="411"/>
      <c r="BQ24" s="411"/>
      <c r="BR24" s="411"/>
      <c r="BS24" s="411"/>
      <c r="BT24" s="411"/>
      <c r="BU24" s="412"/>
      <c r="BV24" s="410">
        <v>28287028</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176</v>
      </c>
      <c r="F25" s="440"/>
      <c r="G25" s="440"/>
      <c r="H25" s="440"/>
      <c r="I25" s="440"/>
      <c r="J25" s="440"/>
      <c r="K25" s="441"/>
      <c r="L25" s="461">
        <v>2</v>
      </c>
      <c r="M25" s="462"/>
      <c r="N25" s="462"/>
      <c r="O25" s="462"/>
      <c r="P25" s="504"/>
      <c r="Q25" s="461">
        <v>6900</v>
      </c>
      <c r="R25" s="462"/>
      <c r="S25" s="462"/>
      <c r="T25" s="462"/>
      <c r="U25" s="462"/>
      <c r="V25" s="504"/>
      <c r="W25" s="556"/>
      <c r="X25" s="557"/>
      <c r="Y25" s="558"/>
      <c r="Z25" s="460" t="s">
        <v>177</v>
      </c>
      <c r="AA25" s="440"/>
      <c r="AB25" s="440"/>
      <c r="AC25" s="440"/>
      <c r="AD25" s="440"/>
      <c r="AE25" s="440"/>
      <c r="AF25" s="440"/>
      <c r="AG25" s="441"/>
      <c r="AH25" s="461" t="s">
        <v>140</v>
      </c>
      <c r="AI25" s="462"/>
      <c r="AJ25" s="462"/>
      <c r="AK25" s="462"/>
      <c r="AL25" s="504"/>
      <c r="AM25" s="461" t="s">
        <v>178</v>
      </c>
      <c r="AN25" s="462"/>
      <c r="AO25" s="462"/>
      <c r="AP25" s="462"/>
      <c r="AQ25" s="462"/>
      <c r="AR25" s="504"/>
      <c r="AS25" s="461" t="s">
        <v>179</v>
      </c>
      <c r="AT25" s="462"/>
      <c r="AU25" s="462"/>
      <c r="AV25" s="462"/>
      <c r="AW25" s="462"/>
      <c r="AX25" s="463"/>
      <c r="AY25" s="370" t="s">
        <v>180</v>
      </c>
      <c r="AZ25" s="371"/>
      <c r="BA25" s="371"/>
      <c r="BB25" s="371"/>
      <c r="BC25" s="371"/>
      <c r="BD25" s="371"/>
      <c r="BE25" s="371"/>
      <c r="BF25" s="371"/>
      <c r="BG25" s="371"/>
      <c r="BH25" s="371"/>
      <c r="BI25" s="371"/>
      <c r="BJ25" s="371"/>
      <c r="BK25" s="371"/>
      <c r="BL25" s="371"/>
      <c r="BM25" s="372"/>
      <c r="BN25" s="373">
        <v>4702364</v>
      </c>
      <c r="BO25" s="374"/>
      <c r="BP25" s="374"/>
      <c r="BQ25" s="374"/>
      <c r="BR25" s="374"/>
      <c r="BS25" s="374"/>
      <c r="BT25" s="374"/>
      <c r="BU25" s="375"/>
      <c r="BV25" s="373">
        <v>1541365</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181</v>
      </c>
      <c r="F26" s="440"/>
      <c r="G26" s="440"/>
      <c r="H26" s="440"/>
      <c r="I26" s="440"/>
      <c r="J26" s="440"/>
      <c r="K26" s="441"/>
      <c r="L26" s="461">
        <v>1</v>
      </c>
      <c r="M26" s="462"/>
      <c r="N26" s="462"/>
      <c r="O26" s="462"/>
      <c r="P26" s="504"/>
      <c r="Q26" s="461">
        <v>6100</v>
      </c>
      <c r="R26" s="462"/>
      <c r="S26" s="462"/>
      <c r="T26" s="462"/>
      <c r="U26" s="462"/>
      <c r="V26" s="504"/>
      <c r="W26" s="556"/>
      <c r="X26" s="557"/>
      <c r="Y26" s="558"/>
      <c r="Z26" s="460" t="s">
        <v>182</v>
      </c>
      <c r="AA26" s="562"/>
      <c r="AB26" s="562"/>
      <c r="AC26" s="562"/>
      <c r="AD26" s="562"/>
      <c r="AE26" s="562"/>
      <c r="AF26" s="562"/>
      <c r="AG26" s="563"/>
      <c r="AH26" s="461">
        <v>9</v>
      </c>
      <c r="AI26" s="462"/>
      <c r="AJ26" s="462"/>
      <c r="AK26" s="462"/>
      <c r="AL26" s="504"/>
      <c r="AM26" s="461">
        <v>24264</v>
      </c>
      <c r="AN26" s="462"/>
      <c r="AO26" s="462"/>
      <c r="AP26" s="462"/>
      <c r="AQ26" s="462"/>
      <c r="AR26" s="504"/>
      <c r="AS26" s="461">
        <v>2696</v>
      </c>
      <c r="AT26" s="462"/>
      <c r="AU26" s="462"/>
      <c r="AV26" s="462"/>
      <c r="AW26" s="462"/>
      <c r="AX26" s="463"/>
      <c r="AY26" s="413" t="s">
        <v>183</v>
      </c>
      <c r="AZ26" s="414"/>
      <c r="BA26" s="414"/>
      <c r="BB26" s="414"/>
      <c r="BC26" s="414"/>
      <c r="BD26" s="414"/>
      <c r="BE26" s="414"/>
      <c r="BF26" s="414"/>
      <c r="BG26" s="414"/>
      <c r="BH26" s="414"/>
      <c r="BI26" s="414"/>
      <c r="BJ26" s="414"/>
      <c r="BK26" s="414"/>
      <c r="BL26" s="414"/>
      <c r="BM26" s="415"/>
      <c r="BN26" s="410" t="s">
        <v>140</v>
      </c>
      <c r="BO26" s="411"/>
      <c r="BP26" s="411"/>
      <c r="BQ26" s="411"/>
      <c r="BR26" s="411"/>
      <c r="BS26" s="411"/>
      <c r="BT26" s="411"/>
      <c r="BU26" s="412"/>
      <c r="BV26" s="410" t="s">
        <v>178</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184</v>
      </c>
      <c r="F27" s="440"/>
      <c r="G27" s="440"/>
      <c r="H27" s="440"/>
      <c r="I27" s="440"/>
      <c r="J27" s="440"/>
      <c r="K27" s="441"/>
      <c r="L27" s="461">
        <v>1</v>
      </c>
      <c r="M27" s="462"/>
      <c r="N27" s="462"/>
      <c r="O27" s="462"/>
      <c r="P27" s="504"/>
      <c r="Q27" s="461">
        <v>4500</v>
      </c>
      <c r="R27" s="462"/>
      <c r="S27" s="462"/>
      <c r="T27" s="462"/>
      <c r="U27" s="462"/>
      <c r="V27" s="504"/>
      <c r="W27" s="556"/>
      <c r="X27" s="557"/>
      <c r="Y27" s="558"/>
      <c r="Z27" s="460" t="s">
        <v>185</v>
      </c>
      <c r="AA27" s="440"/>
      <c r="AB27" s="440"/>
      <c r="AC27" s="440"/>
      <c r="AD27" s="440"/>
      <c r="AE27" s="440"/>
      <c r="AF27" s="440"/>
      <c r="AG27" s="441"/>
      <c r="AH27" s="461" t="s">
        <v>186</v>
      </c>
      <c r="AI27" s="462"/>
      <c r="AJ27" s="462"/>
      <c r="AK27" s="462"/>
      <c r="AL27" s="504"/>
      <c r="AM27" s="461" t="s">
        <v>140</v>
      </c>
      <c r="AN27" s="462"/>
      <c r="AO27" s="462"/>
      <c r="AP27" s="462"/>
      <c r="AQ27" s="462"/>
      <c r="AR27" s="504"/>
      <c r="AS27" s="461" t="s">
        <v>187</v>
      </c>
      <c r="AT27" s="462"/>
      <c r="AU27" s="462"/>
      <c r="AV27" s="462"/>
      <c r="AW27" s="462"/>
      <c r="AX27" s="463"/>
      <c r="AY27" s="505" t="s">
        <v>188</v>
      </c>
      <c r="AZ27" s="506"/>
      <c r="BA27" s="506"/>
      <c r="BB27" s="506"/>
      <c r="BC27" s="506"/>
      <c r="BD27" s="506"/>
      <c r="BE27" s="506"/>
      <c r="BF27" s="506"/>
      <c r="BG27" s="506"/>
      <c r="BH27" s="506"/>
      <c r="BI27" s="506"/>
      <c r="BJ27" s="506"/>
      <c r="BK27" s="506"/>
      <c r="BL27" s="506"/>
      <c r="BM27" s="507"/>
      <c r="BN27" s="529">
        <v>414374</v>
      </c>
      <c r="BO27" s="530"/>
      <c r="BP27" s="530"/>
      <c r="BQ27" s="530"/>
      <c r="BR27" s="530"/>
      <c r="BS27" s="530"/>
      <c r="BT27" s="530"/>
      <c r="BU27" s="531"/>
      <c r="BV27" s="529">
        <v>413447</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189</v>
      </c>
      <c r="F28" s="440"/>
      <c r="G28" s="440"/>
      <c r="H28" s="440"/>
      <c r="I28" s="440"/>
      <c r="J28" s="440"/>
      <c r="K28" s="441"/>
      <c r="L28" s="461">
        <v>1</v>
      </c>
      <c r="M28" s="462"/>
      <c r="N28" s="462"/>
      <c r="O28" s="462"/>
      <c r="P28" s="504"/>
      <c r="Q28" s="461">
        <v>3780</v>
      </c>
      <c r="R28" s="462"/>
      <c r="S28" s="462"/>
      <c r="T28" s="462"/>
      <c r="U28" s="462"/>
      <c r="V28" s="504"/>
      <c r="W28" s="556"/>
      <c r="X28" s="557"/>
      <c r="Y28" s="558"/>
      <c r="Z28" s="460" t="s">
        <v>190</v>
      </c>
      <c r="AA28" s="440"/>
      <c r="AB28" s="440"/>
      <c r="AC28" s="440"/>
      <c r="AD28" s="440"/>
      <c r="AE28" s="440"/>
      <c r="AF28" s="440"/>
      <c r="AG28" s="441"/>
      <c r="AH28" s="461" t="s">
        <v>179</v>
      </c>
      <c r="AI28" s="462"/>
      <c r="AJ28" s="462"/>
      <c r="AK28" s="462"/>
      <c r="AL28" s="504"/>
      <c r="AM28" s="461" t="s">
        <v>178</v>
      </c>
      <c r="AN28" s="462"/>
      <c r="AO28" s="462"/>
      <c r="AP28" s="462"/>
      <c r="AQ28" s="462"/>
      <c r="AR28" s="504"/>
      <c r="AS28" s="461" t="s">
        <v>178</v>
      </c>
      <c r="AT28" s="462"/>
      <c r="AU28" s="462"/>
      <c r="AV28" s="462"/>
      <c r="AW28" s="462"/>
      <c r="AX28" s="463"/>
      <c r="AY28" s="564" t="s">
        <v>191</v>
      </c>
      <c r="AZ28" s="565"/>
      <c r="BA28" s="565"/>
      <c r="BB28" s="566"/>
      <c r="BC28" s="370" t="s">
        <v>48</v>
      </c>
      <c r="BD28" s="371"/>
      <c r="BE28" s="371"/>
      <c r="BF28" s="371"/>
      <c r="BG28" s="371"/>
      <c r="BH28" s="371"/>
      <c r="BI28" s="371"/>
      <c r="BJ28" s="371"/>
      <c r="BK28" s="371"/>
      <c r="BL28" s="371"/>
      <c r="BM28" s="372"/>
      <c r="BN28" s="373">
        <v>2976385</v>
      </c>
      <c r="BO28" s="374"/>
      <c r="BP28" s="374"/>
      <c r="BQ28" s="374"/>
      <c r="BR28" s="374"/>
      <c r="BS28" s="374"/>
      <c r="BT28" s="374"/>
      <c r="BU28" s="375"/>
      <c r="BV28" s="373">
        <v>2862230</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192</v>
      </c>
      <c r="F29" s="440"/>
      <c r="G29" s="440"/>
      <c r="H29" s="440"/>
      <c r="I29" s="440"/>
      <c r="J29" s="440"/>
      <c r="K29" s="441"/>
      <c r="L29" s="461">
        <v>16</v>
      </c>
      <c r="M29" s="462"/>
      <c r="N29" s="462"/>
      <c r="O29" s="462"/>
      <c r="P29" s="504"/>
      <c r="Q29" s="461">
        <v>3465</v>
      </c>
      <c r="R29" s="462"/>
      <c r="S29" s="462"/>
      <c r="T29" s="462"/>
      <c r="U29" s="462"/>
      <c r="V29" s="504"/>
      <c r="W29" s="559"/>
      <c r="X29" s="560"/>
      <c r="Y29" s="561"/>
      <c r="Z29" s="460" t="s">
        <v>193</v>
      </c>
      <c r="AA29" s="440"/>
      <c r="AB29" s="440"/>
      <c r="AC29" s="440"/>
      <c r="AD29" s="440"/>
      <c r="AE29" s="440"/>
      <c r="AF29" s="440"/>
      <c r="AG29" s="441"/>
      <c r="AH29" s="461">
        <v>373</v>
      </c>
      <c r="AI29" s="462"/>
      <c r="AJ29" s="462"/>
      <c r="AK29" s="462"/>
      <c r="AL29" s="504"/>
      <c r="AM29" s="461">
        <v>1170101</v>
      </c>
      <c r="AN29" s="462"/>
      <c r="AO29" s="462"/>
      <c r="AP29" s="462"/>
      <c r="AQ29" s="462"/>
      <c r="AR29" s="504"/>
      <c r="AS29" s="461">
        <v>3137</v>
      </c>
      <c r="AT29" s="462"/>
      <c r="AU29" s="462"/>
      <c r="AV29" s="462"/>
      <c r="AW29" s="462"/>
      <c r="AX29" s="463"/>
      <c r="AY29" s="567"/>
      <c r="AZ29" s="568"/>
      <c r="BA29" s="568"/>
      <c r="BB29" s="569"/>
      <c r="BC29" s="444" t="s">
        <v>194</v>
      </c>
      <c r="BD29" s="445"/>
      <c r="BE29" s="445"/>
      <c r="BF29" s="445"/>
      <c r="BG29" s="445"/>
      <c r="BH29" s="445"/>
      <c r="BI29" s="445"/>
      <c r="BJ29" s="445"/>
      <c r="BK29" s="445"/>
      <c r="BL29" s="445"/>
      <c r="BM29" s="446"/>
      <c r="BN29" s="410">
        <v>2394987</v>
      </c>
      <c r="BO29" s="411"/>
      <c r="BP29" s="411"/>
      <c r="BQ29" s="411"/>
      <c r="BR29" s="411"/>
      <c r="BS29" s="411"/>
      <c r="BT29" s="411"/>
      <c r="BU29" s="412"/>
      <c r="BV29" s="410">
        <v>2386647</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195</v>
      </c>
      <c r="X30" s="578"/>
      <c r="Y30" s="578"/>
      <c r="Z30" s="578"/>
      <c r="AA30" s="578"/>
      <c r="AB30" s="578"/>
      <c r="AC30" s="578"/>
      <c r="AD30" s="578"/>
      <c r="AE30" s="578"/>
      <c r="AF30" s="578"/>
      <c r="AG30" s="579"/>
      <c r="AH30" s="537">
        <v>98.3</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10157636</v>
      </c>
      <c r="BO30" s="530"/>
      <c r="BP30" s="530"/>
      <c r="BQ30" s="530"/>
      <c r="BR30" s="530"/>
      <c r="BS30" s="530"/>
      <c r="BT30" s="530"/>
      <c r="BU30" s="531"/>
      <c r="BV30" s="529">
        <v>7380541</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196</v>
      </c>
      <c r="D32" s="573"/>
      <c r="E32" s="573"/>
      <c r="F32" s="573"/>
      <c r="G32" s="573"/>
      <c r="H32" s="573"/>
      <c r="I32" s="573"/>
      <c r="J32" s="573"/>
      <c r="K32" s="573"/>
      <c r="L32" s="573"/>
      <c r="M32" s="573"/>
      <c r="N32" s="573"/>
      <c r="O32" s="573"/>
      <c r="P32" s="573"/>
      <c r="Q32" s="573"/>
      <c r="R32" s="573"/>
      <c r="S32" s="573"/>
      <c r="U32" s="414" t="s">
        <v>197</v>
      </c>
      <c r="V32" s="414"/>
      <c r="W32" s="414"/>
      <c r="X32" s="414"/>
      <c r="Y32" s="414"/>
      <c r="Z32" s="414"/>
      <c r="AA32" s="414"/>
      <c r="AB32" s="414"/>
      <c r="AC32" s="414"/>
      <c r="AD32" s="414"/>
      <c r="AE32" s="414"/>
      <c r="AF32" s="414"/>
      <c r="AG32" s="414"/>
      <c r="AH32" s="414"/>
      <c r="AI32" s="414"/>
      <c r="AJ32" s="414"/>
      <c r="AK32" s="414"/>
      <c r="AM32" s="414" t="s">
        <v>198</v>
      </c>
      <c r="AN32" s="414"/>
      <c r="AO32" s="414"/>
      <c r="AP32" s="414"/>
      <c r="AQ32" s="414"/>
      <c r="AR32" s="414"/>
      <c r="AS32" s="414"/>
      <c r="AT32" s="414"/>
      <c r="AU32" s="414"/>
      <c r="AV32" s="414"/>
      <c r="AW32" s="414"/>
      <c r="AX32" s="414"/>
      <c r="AY32" s="414"/>
      <c r="AZ32" s="414"/>
      <c r="BA32" s="414"/>
      <c r="BB32" s="414"/>
      <c r="BC32" s="414"/>
      <c r="BE32" s="414" t="s">
        <v>199</v>
      </c>
      <c r="BF32" s="414"/>
      <c r="BG32" s="414"/>
      <c r="BH32" s="414"/>
      <c r="BI32" s="414"/>
      <c r="BJ32" s="414"/>
      <c r="BK32" s="414"/>
      <c r="BL32" s="414"/>
      <c r="BM32" s="414"/>
      <c r="BN32" s="414"/>
      <c r="BO32" s="414"/>
      <c r="BP32" s="414"/>
      <c r="BQ32" s="414"/>
      <c r="BR32" s="414"/>
      <c r="BS32" s="414"/>
      <c r="BT32" s="414"/>
      <c r="BU32" s="414"/>
      <c r="BW32" s="414" t="s">
        <v>200</v>
      </c>
      <c r="BX32" s="414"/>
      <c r="BY32" s="414"/>
      <c r="BZ32" s="414"/>
      <c r="CA32" s="414"/>
      <c r="CB32" s="414"/>
      <c r="CC32" s="414"/>
      <c r="CD32" s="414"/>
      <c r="CE32" s="414"/>
      <c r="CF32" s="414"/>
      <c r="CG32" s="414"/>
      <c r="CH32" s="414"/>
      <c r="CI32" s="414"/>
      <c r="CJ32" s="414"/>
      <c r="CK32" s="414"/>
      <c r="CL32" s="414"/>
      <c r="CM32" s="414"/>
      <c r="CO32" s="414" t="s">
        <v>201</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202</v>
      </c>
      <c r="D33" s="434"/>
      <c r="E33" s="399" t="s">
        <v>203</v>
      </c>
      <c r="F33" s="399"/>
      <c r="G33" s="399"/>
      <c r="H33" s="399"/>
      <c r="I33" s="399"/>
      <c r="J33" s="399"/>
      <c r="K33" s="399"/>
      <c r="L33" s="399"/>
      <c r="M33" s="399"/>
      <c r="N33" s="399"/>
      <c r="O33" s="399"/>
      <c r="P33" s="399"/>
      <c r="Q33" s="399"/>
      <c r="R33" s="399"/>
      <c r="S33" s="399"/>
      <c r="T33" s="203"/>
      <c r="U33" s="434" t="s">
        <v>204</v>
      </c>
      <c r="V33" s="434"/>
      <c r="W33" s="399" t="s">
        <v>203</v>
      </c>
      <c r="X33" s="399"/>
      <c r="Y33" s="399"/>
      <c r="Z33" s="399"/>
      <c r="AA33" s="399"/>
      <c r="AB33" s="399"/>
      <c r="AC33" s="399"/>
      <c r="AD33" s="399"/>
      <c r="AE33" s="399"/>
      <c r="AF33" s="399"/>
      <c r="AG33" s="399"/>
      <c r="AH33" s="399"/>
      <c r="AI33" s="399"/>
      <c r="AJ33" s="399"/>
      <c r="AK33" s="399"/>
      <c r="AL33" s="203"/>
      <c r="AM33" s="434" t="s">
        <v>204</v>
      </c>
      <c r="AN33" s="434"/>
      <c r="AO33" s="399" t="s">
        <v>205</v>
      </c>
      <c r="AP33" s="399"/>
      <c r="AQ33" s="399"/>
      <c r="AR33" s="399"/>
      <c r="AS33" s="399"/>
      <c r="AT33" s="399"/>
      <c r="AU33" s="399"/>
      <c r="AV33" s="399"/>
      <c r="AW33" s="399"/>
      <c r="AX33" s="399"/>
      <c r="AY33" s="399"/>
      <c r="AZ33" s="399"/>
      <c r="BA33" s="399"/>
      <c r="BB33" s="399"/>
      <c r="BC33" s="399"/>
      <c r="BD33" s="204"/>
      <c r="BE33" s="399" t="s">
        <v>206</v>
      </c>
      <c r="BF33" s="399"/>
      <c r="BG33" s="399" t="s">
        <v>207</v>
      </c>
      <c r="BH33" s="399"/>
      <c r="BI33" s="399"/>
      <c r="BJ33" s="399"/>
      <c r="BK33" s="399"/>
      <c r="BL33" s="399"/>
      <c r="BM33" s="399"/>
      <c r="BN33" s="399"/>
      <c r="BO33" s="399"/>
      <c r="BP33" s="399"/>
      <c r="BQ33" s="399"/>
      <c r="BR33" s="399"/>
      <c r="BS33" s="399"/>
      <c r="BT33" s="399"/>
      <c r="BU33" s="399"/>
      <c r="BV33" s="204"/>
      <c r="BW33" s="434" t="s">
        <v>206</v>
      </c>
      <c r="BX33" s="434"/>
      <c r="BY33" s="399" t="s">
        <v>208</v>
      </c>
      <c r="BZ33" s="399"/>
      <c r="CA33" s="399"/>
      <c r="CB33" s="399"/>
      <c r="CC33" s="399"/>
      <c r="CD33" s="399"/>
      <c r="CE33" s="399"/>
      <c r="CF33" s="399"/>
      <c r="CG33" s="399"/>
      <c r="CH33" s="399"/>
      <c r="CI33" s="399"/>
      <c r="CJ33" s="399"/>
      <c r="CK33" s="399"/>
      <c r="CL33" s="399"/>
      <c r="CM33" s="399"/>
      <c r="CN33" s="203"/>
      <c r="CO33" s="434" t="s">
        <v>209</v>
      </c>
      <c r="CP33" s="434"/>
      <c r="CQ33" s="399" t="s">
        <v>210</v>
      </c>
      <c r="CR33" s="399"/>
      <c r="CS33" s="399"/>
      <c r="CT33" s="399"/>
      <c r="CU33" s="399"/>
      <c r="CV33" s="399"/>
      <c r="CW33" s="399"/>
      <c r="CX33" s="399"/>
      <c r="CY33" s="399"/>
      <c r="CZ33" s="399"/>
      <c r="DA33" s="399"/>
      <c r="DB33" s="399"/>
      <c r="DC33" s="399"/>
      <c r="DD33" s="399"/>
      <c r="DE33" s="399"/>
      <c r="DF33" s="203"/>
      <c r="DG33" s="599" t="s">
        <v>211</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2</v>
      </c>
      <c r="V34" s="600"/>
      <c r="W34" s="601" t="str">
        <f>IF('各会計、関係団体の財政状況及び健全化判断比率'!B28="","",'各会計、関係団体の財政状況及び健全化判断比率'!B28)</f>
        <v>国民健康保険特別会計（事業勘定）</v>
      </c>
      <c r="X34" s="601"/>
      <c r="Y34" s="601"/>
      <c r="Z34" s="601"/>
      <c r="AA34" s="601"/>
      <c r="AB34" s="601"/>
      <c r="AC34" s="601"/>
      <c r="AD34" s="601"/>
      <c r="AE34" s="601"/>
      <c r="AF34" s="601"/>
      <c r="AG34" s="601"/>
      <c r="AH34" s="601"/>
      <c r="AI34" s="601"/>
      <c r="AJ34" s="601"/>
      <c r="AK34" s="601"/>
      <c r="AL34" s="178"/>
      <c r="AM34" s="600">
        <f>IF(AO34="","",MAX(C34:D43,U34:V43)+1)</f>
        <v>7</v>
      </c>
      <c r="AN34" s="600"/>
      <c r="AO34" s="601" t="str">
        <f>IF('各会計、関係団体の財政状況及び健全化判断比率'!B33="","",'各会計、関係団体の財政状況及び健全化判断比率'!B33)</f>
        <v>下水道事業会計</v>
      </c>
      <c r="AP34" s="601"/>
      <c r="AQ34" s="601"/>
      <c r="AR34" s="601"/>
      <c r="AS34" s="601"/>
      <c r="AT34" s="601"/>
      <c r="AU34" s="601"/>
      <c r="AV34" s="601"/>
      <c r="AW34" s="601"/>
      <c r="AX34" s="601"/>
      <c r="AY34" s="601"/>
      <c r="AZ34" s="601"/>
      <c r="BA34" s="601"/>
      <c r="BB34" s="601"/>
      <c r="BC34" s="601"/>
      <c r="BD34" s="178"/>
      <c r="BE34" s="600">
        <f>IF(BG34="","",MAX(C34:D43,U34:V43,AM34:AN43)+1)</f>
        <v>8</v>
      </c>
      <c r="BF34" s="600"/>
      <c r="BG34" s="601" t="str">
        <f>IF('各会計、関係団体の財政状況及び健全化判断比率'!B34="","",'各会計、関係団体の財政状況及び健全化判断比率'!B34)</f>
        <v>産地直売所事業特別会計</v>
      </c>
      <c r="BH34" s="601"/>
      <c r="BI34" s="601"/>
      <c r="BJ34" s="601"/>
      <c r="BK34" s="601"/>
      <c r="BL34" s="601"/>
      <c r="BM34" s="601"/>
      <c r="BN34" s="601"/>
      <c r="BO34" s="601"/>
      <c r="BP34" s="601"/>
      <c r="BQ34" s="601"/>
      <c r="BR34" s="601"/>
      <c r="BS34" s="601"/>
      <c r="BT34" s="601"/>
      <c r="BU34" s="601"/>
      <c r="BV34" s="178"/>
      <c r="BW34" s="600">
        <f>IF(BY34="","",MAX(C34:D43,U34:V43,AM34:AN43,BE34:BF43)+1)</f>
        <v>12</v>
      </c>
      <c r="BX34" s="600"/>
      <c r="BY34" s="601" t="str">
        <f>IF('各会計、関係団体の財政状況及び健全化判断比率'!B68="","",'各会計、関係団体の財政状況及び健全化判断比率'!B68)</f>
        <v>兵庫県市町村職員退職手当組合</v>
      </c>
      <c r="BZ34" s="601"/>
      <c r="CA34" s="601"/>
      <c r="CB34" s="601"/>
      <c r="CC34" s="601"/>
      <c r="CD34" s="601"/>
      <c r="CE34" s="601"/>
      <c r="CF34" s="601"/>
      <c r="CG34" s="601"/>
      <c r="CH34" s="601"/>
      <c r="CI34" s="601"/>
      <c r="CJ34" s="601"/>
      <c r="CK34" s="601"/>
      <c r="CL34" s="601"/>
      <c r="CM34" s="601"/>
      <c r="CN34" s="178"/>
      <c r="CO34" s="600">
        <f>IF(CQ34="","",MAX(C34:D43,U34:V43,AM34:AN43,BE34:BF43,BW34:BX43)+1)</f>
        <v>22</v>
      </c>
      <c r="CP34" s="600"/>
      <c r="CQ34" s="601" t="str">
        <f>IF('各会計、関係団体の財政状況及び健全化判断比率'!BS7="","",'各会計、関係団体の財政状況及び健全化判断比率'!BS7)</f>
        <v>キャトルセゾン松帆</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t="str">
        <f>IF(E35="","",C34+1)</f>
        <v/>
      </c>
      <c r="D35" s="600"/>
      <c r="E35" s="601" t="str">
        <f>IF('各会計、関係団体の財政状況及び健全化判断比率'!B8="","",'各会計、関係団体の財政状況及び健全化判断比率'!B8)</f>
        <v/>
      </c>
      <c r="F35" s="601"/>
      <c r="G35" s="601"/>
      <c r="H35" s="601"/>
      <c r="I35" s="601"/>
      <c r="J35" s="601"/>
      <c r="K35" s="601"/>
      <c r="L35" s="601"/>
      <c r="M35" s="601"/>
      <c r="N35" s="601"/>
      <c r="O35" s="601"/>
      <c r="P35" s="601"/>
      <c r="Q35" s="601"/>
      <c r="R35" s="601"/>
      <c r="S35" s="601"/>
      <c r="T35" s="178"/>
      <c r="U35" s="600">
        <f>IF(W35="","",U34+1)</f>
        <v>3</v>
      </c>
      <c r="V35" s="600"/>
      <c r="W35" s="601" t="str">
        <f>IF('各会計、関係団体の財政状況及び健全化判断比率'!B29="","",'各会計、関係団体の財政状況及び健全化判断比率'!B29)</f>
        <v>国民健康保険特別会計（直営診療施設勘定）</v>
      </c>
      <c r="X35" s="601"/>
      <c r="Y35" s="601"/>
      <c r="Z35" s="601"/>
      <c r="AA35" s="601"/>
      <c r="AB35" s="601"/>
      <c r="AC35" s="601"/>
      <c r="AD35" s="601"/>
      <c r="AE35" s="601"/>
      <c r="AF35" s="601"/>
      <c r="AG35" s="601"/>
      <c r="AH35" s="601"/>
      <c r="AI35" s="601"/>
      <c r="AJ35" s="601"/>
      <c r="AK35" s="601"/>
      <c r="AL35" s="178"/>
      <c r="AM35" s="600" t="str">
        <f t="shared" ref="AM35:AM43" si="0">IF(AO35="","",AM34+1)</f>
        <v/>
      </c>
      <c r="AN35" s="600"/>
      <c r="AO35" s="601"/>
      <c r="AP35" s="601"/>
      <c r="AQ35" s="601"/>
      <c r="AR35" s="601"/>
      <c r="AS35" s="601"/>
      <c r="AT35" s="601"/>
      <c r="AU35" s="601"/>
      <c r="AV35" s="601"/>
      <c r="AW35" s="601"/>
      <c r="AX35" s="601"/>
      <c r="AY35" s="601"/>
      <c r="AZ35" s="601"/>
      <c r="BA35" s="601"/>
      <c r="BB35" s="601"/>
      <c r="BC35" s="601"/>
      <c r="BD35" s="178"/>
      <c r="BE35" s="600">
        <f t="shared" ref="BE35:BE43" si="1">IF(BG35="","",BE34+1)</f>
        <v>9</v>
      </c>
      <c r="BF35" s="600"/>
      <c r="BG35" s="601" t="str">
        <f>IF('各会計、関係団体の財政状況及び健全化判断比率'!B35="","",'各会計、関係団体の財政状況及び健全化判断比率'!B35)</f>
        <v>温泉事業特別会計</v>
      </c>
      <c r="BH35" s="601"/>
      <c r="BI35" s="601"/>
      <c r="BJ35" s="601"/>
      <c r="BK35" s="601"/>
      <c r="BL35" s="601"/>
      <c r="BM35" s="601"/>
      <c r="BN35" s="601"/>
      <c r="BO35" s="601"/>
      <c r="BP35" s="601"/>
      <c r="BQ35" s="601"/>
      <c r="BR35" s="601"/>
      <c r="BS35" s="601"/>
      <c r="BT35" s="601"/>
      <c r="BU35" s="601"/>
      <c r="BV35" s="178"/>
      <c r="BW35" s="600">
        <f t="shared" ref="BW35:BW43" si="2">IF(BY35="","",BW34+1)</f>
        <v>13</v>
      </c>
      <c r="BX35" s="600"/>
      <c r="BY35" s="601" t="str">
        <f>IF('各会計、関係団体の財政状況及び健全化判断比率'!B69="","",'各会計、関係団体の財政状況及び健全化判断比率'!B69)</f>
        <v>兵庫県市町交通災害共済組合</v>
      </c>
      <c r="BZ35" s="601"/>
      <c r="CA35" s="601"/>
      <c r="CB35" s="601"/>
      <c r="CC35" s="601"/>
      <c r="CD35" s="601"/>
      <c r="CE35" s="601"/>
      <c r="CF35" s="601"/>
      <c r="CG35" s="601"/>
      <c r="CH35" s="601"/>
      <c r="CI35" s="601"/>
      <c r="CJ35" s="601"/>
      <c r="CK35" s="601"/>
      <c r="CL35" s="601"/>
      <c r="CM35" s="601"/>
      <c r="CN35" s="178"/>
      <c r="CO35" s="600">
        <f t="shared" ref="CO35:CO43" si="3">IF(CQ35="","",CO34+1)</f>
        <v>23</v>
      </c>
      <c r="CP35" s="600"/>
      <c r="CQ35" s="601" t="str">
        <f>IF('各会計、関係団体の財政状況及び健全化判断比率'!BS8="","",'各会計、関係団体の財政状況及び健全化判断比率'!BS8)</f>
        <v>ほくだん</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4</v>
      </c>
      <c r="V36" s="600"/>
      <c r="W36" s="601" t="str">
        <f>IF('各会計、関係団体の財政状況及び健全化判断比率'!B30="","",'各会計、関係団体の財政状況及び健全化判断比率'!B30)</f>
        <v>介護保険特別会計（保険事業勘定）</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f t="shared" si="1"/>
        <v>10</v>
      </c>
      <c r="BF36" s="600"/>
      <c r="BG36" s="601" t="str">
        <f>IF('各会計、関係団体の財政状況及び健全化判断比率'!B36="","",'各会計、関係団体の財政状況及び健全化判断比率'!B36)</f>
        <v>津名港ターミナル事業特別会計</v>
      </c>
      <c r="BH36" s="601"/>
      <c r="BI36" s="601"/>
      <c r="BJ36" s="601"/>
      <c r="BK36" s="601"/>
      <c r="BL36" s="601"/>
      <c r="BM36" s="601"/>
      <c r="BN36" s="601"/>
      <c r="BO36" s="601"/>
      <c r="BP36" s="601"/>
      <c r="BQ36" s="601"/>
      <c r="BR36" s="601"/>
      <c r="BS36" s="601"/>
      <c r="BT36" s="601"/>
      <c r="BU36" s="601"/>
      <c r="BV36" s="178"/>
      <c r="BW36" s="600">
        <f t="shared" si="2"/>
        <v>14</v>
      </c>
      <c r="BX36" s="600"/>
      <c r="BY36" s="601" t="str">
        <f>IF('各会計、関係団体の財政状況及び健全化判断比率'!B70="","",'各会計、関係団体の財政状況及び健全化判断比率'!B70)</f>
        <v>兵庫県町議会議員公務災害補償組合</v>
      </c>
      <c r="BZ36" s="601"/>
      <c r="CA36" s="601"/>
      <c r="CB36" s="601"/>
      <c r="CC36" s="601"/>
      <c r="CD36" s="601"/>
      <c r="CE36" s="601"/>
      <c r="CF36" s="601"/>
      <c r="CG36" s="601"/>
      <c r="CH36" s="601"/>
      <c r="CI36" s="601"/>
      <c r="CJ36" s="601"/>
      <c r="CK36" s="601"/>
      <c r="CL36" s="601"/>
      <c r="CM36" s="601"/>
      <c r="CN36" s="178"/>
      <c r="CO36" s="600">
        <f t="shared" si="3"/>
        <v>24</v>
      </c>
      <c r="CP36" s="600"/>
      <c r="CQ36" s="601" t="str">
        <f>IF('各会計、関係団体の財政状況及び健全化判断比率'!BS9="","",'各会計、関係団体の財政状況及び健全化判断比率'!BS9)</f>
        <v>淡路島パルシェ</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f t="shared" si="4"/>
        <v>5</v>
      </c>
      <c r="V37" s="600"/>
      <c r="W37" s="601" t="str">
        <f>IF('各会計、関係団体の財政状況及び健全化判断比率'!B31="","",'各会計、関係団体の財政状況及び健全化判断比率'!B31)</f>
        <v>介護保険特別会計（サービス事業勘定）</v>
      </c>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f t="shared" si="1"/>
        <v>11</v>
      </c>
      <c r="BF37" s="600"/>
      <c r="BG37" s="601" t="str">
        <f>IF('各会計、関係団体の財政状況及び健全化判断比率'!B37="","",'各会計、関係団体の財政状況及び健全化判断比率'!B37)</f>
        <v>住宅用地造成事業等特別会計</v>
      </c>
      <c r="BH37" s="601"/>
      <c r="BI37" s="601"/>
      <c r="BJ37" s="601"/>
      <c r="BK37" s="601"/>
      <c r="BL37" s="601"/>
      <c r="BM37" s="601"/>
      <c r="BN37" s="601"/>
      <c r="BO37" s="601"/>
      <c r="BP37" s="601"/>
      <c r="BQ37" s="601"/>
      <c r="BR37" s="601"/>
      <c r="BS37" s="601"/>
      <c r="BT37" s="601"/>
      <c r="BU37" s="601"/>
      <c r="BV37" s="178"/>
      <c r="BW37" s="600">
        <f t="shared" si="2"/>
        <v>15</v>
      </c>
      <c r="BX37" s="600"/>
      <c r="BY37" s="601" t="str">
        <f>IF('各会計、関係団体の財政状況及び健全化判断比率'!B71="","",'各会計、関係団体の財政状況及び健全化判断比率'!B71)</f>
        <v>兵庫県後期高齢者医療広域連合（一般会計）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f t="shared" si="4"/>
        <v>6</v>
      </c>
      <c r="V38" s="600"/>
      <c r="W38" s="601" t="str">
        <f>IF('各会計、関係団体の財政状況及び健全化判断比率'!B32="","",'各会計、関係団体の財政状況及び健全化判断比率'!B32)</f>
        <v>後期高齢者医療特別会計</v>
      </c>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16</v>
      </c>
      <c r="BX38" s="600"/>
      <c r="BY38" s="601" t="str">
        <f>IF('各会計、関係団体の財政状況及び健全化判断比率'!B72="","",'各会計、関係団体の財政状況及び健全化判断比率'!B72)</f>
        <v>兵庫県後期高齢者医療広域連合（特別会計）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17</v>
      </c>
      <c r="BX39" s="600"/>
      <c r="BY39" s="601" t="str">
        <f>IF('各会計、関係団体の財政状況及び健全化判断比率'!B73="","",'各会計、関係団体の財政状況及び健全化判断比率'!B73)</f>
        <v>淡路広域行政事務組合（一般会計）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18</v>
      </c>
      <c r="BX40" s="600"/>
      <c r="BY40" s="601" t="str">
        <f>IF('各会計、関係団体の財政状況及び健全化判断比率'!B74="","",'各会計、関係団体の財政状況及び健全化判断比率'!B74)</f>
        <v>淡路広域行政事務組合（淡路ふるさと市町村圏事業特別会計）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19</v>
      </c>
      <c r="BX41" s="600"/>
      <c r="BY41" s="601" t="str">
        <f>IF('各会計、関係団体の財政状況及び健全化判断比率'!B75="","",'各会計、関係団体の財政状況及び健全化判断比率'!B75)</f>
        <v>淡路広域行政事務組合（淡路公平委員会特別会計）</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f t="shared" si="2"/>
        <v>20</v>
      </c>
      <c r="BX42" s="600"/>
      <c r="BY42" s="601" t="str">
        <f>IF('各会計、関係団体の財政状況及び健全化判断比率'!B76="","",'各会計、関係団体の財政状況及び健全化判断比率'!B76)</f>
        <v>淡路広域行政事務組合（淡路食肉センター事業特別会計）</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f t="shared" si="2"/>
        <v>21</v>
      </c>
      <c r="BX43" s="600"/>
      <c r="BY43" s="601" t="str">
        <f>IF('各会計、関係団体の財政状況及び健全化判断比率'!B77="","",'各会計、関係団体の財政状況及び健全化判断比率'!B77)</f>
        <v>淡路広域消防事務組合</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212</v>
      </c>
      <c r="E46" s="603" t="s">
        <v>213</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214</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215</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216</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217</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218</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219</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row r="54" spans="5:113" x14ac:dyDescent="0.15"/>
    <row r="55" spans="5:113" x14ac:dyDescent="0.15"/>
    <row r="56" spans="5:113" x14ac:dyDescent="0.15"/>
  </sheetData>
  <sheetProtection algorithmName="SHA-512" hashValue="QACwUoF1bvhuLFAuJLugmmtvx1Xa9SoWrBRaGtEVBgZdLFjBAFtylbV8RJsxw+8HtIy1GMGPNuMmmCOoIsNgog==" saltValue="uAvdEpKbIlZhmZllXN54O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179" t="s">
        <v>565</v>
      </c>
      <c r="D34" s="1179"/>
      <c r="E34" s="1180"/>
      <c r="F34" s="32">
        <v>2.34</v>
      </c>
      <c r="G34" s="33">
        <v>0.59</v>
      </c>
      <c r="H34" s="33">
        <v>1.36</v>
      </c>
      <c r="I34" s="33">
        <v>1.29</v>
      </c>
      <c r="J34" s="34">
        <v>5.14</v>
      </c>
      <c r="K34" s="22"/>
      <c r="L34" s="22"/>
      <c r="M34" s="22"/>
      <c r="N34" s="22"/>
      <c r="O34" s="22"/>
      <c r="P34" s="22"/>
    </row>
    <row r="35" spans="1:16" ht="39" customHeight="1" x14ac:dyDescent="0.15">
      <c r="A35" s="22"/>
      <c r="B35" s="35"/>
      <c r="C35" s="1173" t="s">
        <v>566</v>
      </c>
      <c r="D35" s="1174"/>
      <c r="E35" s="1175"/>
      <c r="F35" s="36">
        <v>0.36</v>
      </c>
      <c r="G35" s="37">
        <v>0.7</v>
      </c>
      <c r="H35" s="37">
        <v>1.25</v>
      </c>
      <c r="I35" s="37">
        <v>0.81</v>
      </c>
      <c r="J35" s="38">
        <v>1.25</v>
      </c>
      <c r="K35" s="22"/>
      <c r="L35" s="22"/>
      <c r="M35" s="22"/>
      <c r="N35" s="22"/>
      <c r="O35" s="22"/>
      <c r="P35" s="22"/>
    </row>
    <row r="36" spans="1:16" ht="39" customHeight="1" x14ac:dyDescent="0.15">
      <c r="A36" s="22"/>
      <c r="B36" s="35"/>
      <c r="C36" s="1173" t="s">
        <v>567</v>
      </c>
      <c r="D36" s="1174"/>
      <c r="E36" s="1175"/>
      <c r="F36" s="36" t="s">
        <v>518</v>
      </c>
      <c r="G36" s="37" t="s">
        <v>518</v>
      </c>
      <c r="H36" s="37">
        <v>0.24</v>
      </c>
      <c r="I36" s="37">
        <v>0.6</v>
      </c>
      <c r="J36" s="38">
        <v>0.62</v>
      </c>
      <c r="K36" s="22"/>
      <c r="L36" s="22"/>
      <c r="M36" s="22"/>
      <c r="N36" s="22"/>
      <c r="O36" s="22"/>
      <c r="P36" s="22"/>
    </row>
    <row r="37" spans="1:16" ht="39" customHeight="1" x14ac:dyDescent="0.15">
      <c r="A37" s="22"/>
      <c r="B37" s="35"/>
      <c r="C37" s="1173" t="s">
        <v>568</v>
      </c>
      <c r="D37" s="1174"/>
      <c r="E37" s="1175"/>
      <c r="F37" s="36">
        <v>0.1</v>
      </c>
      <c r="G37" s="37">
        <v>0.13</v>
      </c>
      <c r="H37" s="37">
        <v>0.14000000000000001</v>
      </c>
      <c r="I37" s="37">
        <v>0.14000000000000001</v>
      </c>
      <c r="J37" s="38">
        <v>0.15</v>
      </c>
      <c r="K37" s="22"/>
      <c r="L37" s="22"/>
      <c r="M37" s="22"/>
      <c r="N37" s="22"/>
      <c r="O37" s="22"/>
      <c r="P37" s="22"/>
    </row>
    <row r="38" spans="1:16" ht="39" customHeight="1" x14ac:dyDescent="0.15">
      <c r="A38" s="22"/>
      <c r="B38" s="35"/>
      <c r="C38" s="1173" t="s">
        <v>569</v>
      </c>
      <c r="D38" s="1174"/>
      <c r="E38" s="1175"/>
      <c r="F38" s="36">
        <v>1.18</v>
      </c>
      <c r="G38" s="37">
        <v>0.37</v>
      </c>
      <c r="H38" s="37">
        <v>0.17</v>
      </c>
      <c r="I38" s="37">
        <v>0</v>
      </c>
      <c r="J38" s="38">
        <v>0.12</v>
      </c>
      <c r="K38" s="22"/>
      <c r="L38" s="22"/>
      <c r="M38" s="22"/>
      <c r="N38" s="22"/>
      <c r="O38" s="22"/>
      <c r="P38" s="22"/>
    </row>
    <row r="39" spans="1:16" ht="39" customHeight="1" x14ac:dyDescent="0.15">
      <c r="A39" s="22"/>
      <c r="B39" s="35"/>
      <c r="C39" s="1173" t="s">
        <v>570</v>
      </c>
      <c r="D39" s="1174"/>
      <c r="E39" s="1175"/>
      <c r="F39" s="36">
        <v>0</v>
      </c>
      <c r="G39" s="37">
        <v>0.02</v>
      </c>
      <c r="H39" s="37">
        <v>0.03</v>
      </c>
      <c r="I39" s="37">
        <v>0.03</v>
      </c>
      <c r="J39" s="38">
        <v>0.02</v>
      </c>
      <c r="K39" s="22"/>
      <c r="L39" s="22"/>
      <c r="M39" s="22"/>
      <c r="N39" s="22"/>
      <c r="O39" s="22"/>
      <c r="P39" s="22"/>
    </row>
    <row r="40" spans="1:16" ht="39" customHeight="1" x14ac:dyDescent="0.15">
      <c r="A40" s="22"/>
      <c r="B40" s="35"/>
      <c r="C40" s="1173" t="s">
        <v>571</v>
      </c>
      <c r="D40" s="1174"/>
      <c r="E40" s="1175"/>
      <c r="F40" s="36">
        <v>0.04</v>
      </c>
      <c r="G40" s="37">
        <v>0.13</v>
      </c>
      <c r="H40" s="37">
        <v>0.03</v>
      </c>
      <c r="I40" s="37">
        <v>0.02</v>
      </c>
      <c r="J40" s="38">
        <v>0.01</v>
      </c>
      <c r="K40" s="22"/>
      <c r="L40" s="22"/>
      <c r="M40" s="22"/>
      <c r="N40" s="22"/>
      <c r="O40" s="22"/>
      <c r="P40" s="22"/>
    </row>
    <row r="41" spans="1:16" ht="39" customHeight="1" x14ac:dyDescent="0.15">
      <c r="A41" s="22"/>
      <c r="B41" s="35"/>
      <c r="C41" s="1173" t="s">
        <v>572</v>
      </c>
      <c r="D41" s="1174"/>
      <c r="E41" s="1175"/>
      <c r="F41" s="36">
        <v>0</v>
      </c>
      <c r="G41" s="37">
        <v>0</v>
      </c>
      <c r="H41" s="37">
        <v>0</v>
      </c>
      <c r="I41" s="37">
        <v>0</v>
      </c>
      <c r="J41" s="38">
        <v>0</v>
      </c>
      <c r="K41" s="22"/>
      <c r="L41" s="22"/>
      <c r="M41" s="22"/>
      <c r="N41" s="22"/>
      <c r="O41" s="22"/>
      <c r="P41" s="22"/>
    </row>
    <row r="42" spans="1:16" ht="39" customHeight="1" x14ac:dyDescent="0.15">
      <c r="A42" s="22"/>
      <c r="B42" s="39"/>
      <c r="C42" s="1173" t="s">
        <v>573</v>
      </c>
      <c r="D42" s="1174"/>
      <c r="E42" s="1175"/>
      <c r="F42" s="36" t="s">
        <v>518</v>
      </c>
      <c r="G42" s="37" t="s">
        <v>518</v>
      </c>
      <c r="H42" s="37" t="s">
        <v>518</v>
      </c>
      <c r="I42" s="37" t="s">
        <v>518</v>
      </c>
      <c r="J42" s="38" t="s">
        <v>518</v>
      </c>
      <c r="K42" s="22"/>
      <c r="L42" s="22"/>
      <c r="M42" s="22"/>
      <c r="N42" s="22"/>
      <c r="O42" s="22"/>
      <c r="P42" s="22"/>
    </row>
    <row r="43" spans="1:16" ht="39" customHeight="1" thickBot="1" x14ac:dyDescent="0.2">
      <c r="A43" s="22"/>
      <c r="B43" s="40"/>
      <c r="C43" s="1176" t="s">
        <v>574</v>
      </c>
      <c r="D43" s="1177"/>
      <c r="E43" s="1178"/>
      <c r="F43" s="41">
        <v>0</v>
      </c>
      <c r="G43" s="42">
        <v>1.19</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Scz+MQB7BjUhDOtBk26lqpebV/i4dvNxfeGSXhaQ4gZ+Ecju47Sq1/SvwFXR+BLnRuU+toGtxNl3VLvAmXCaQ==" saltValue="qRI17Q1A+7lYkUjN7BYh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4231</v>
      </c>
      <c r="L45" s="60">
        <v>4166</v>
      </c>
      <c r="M45" s="60">
        <v>4177</v>
      </c>
      <c r="N45" s="60">
        <v>4148</v>
      </c>
      <c r="O45" s="61">
        <v>4185</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518</v>
      </c>
      <c r="L46" s="64" t="s">
        <v>518</v>
      </c>
      <c r="M46" s="64" t="s">
        <v>518</v>
      </c>
      <c r="N46" s="64" t="s">
        <v>518</v>
      </c>
      <c r="O46" s="65" t="s">
        <v>518</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518</v>
      </c>
      <c r="L47" s="64" t="s">
        <v>518</v>
      </c>
      <c r="M47" s="64" t="s">
        <v>518</v>
      </c>
      <c r="N47" s="64" t="s">
        <v>518</v>
      </c>
      <c r="O47" s="65" t="s">
        <v>518</v>
      </c>
      <c r="P47" s="48"/>
      <c r="Q47" s="48"/>
      <c r="R47" s="48"/>
      <c r="S47" s="48"/>
      <c r="T47" s="48"/>
      <c r="U47" s="48"/>
    </row>
    <row r="48" spans="1:21" ht="30.75" customHeight="1" x14ac:dyDescent="0.15">
      <c r="A48" s="48"/>
      <c r="B48" s="1183"/>
      <c r="C48" s="1184"/>
      <c r="D48" s="62"/>
      <c r="E48" s="1189" t="s">
        <v>15</v>
      </c>
      <c r="F48" s="1189"/>
      <c r="G48" s="1189"/>
      <c r="H48" s="1189"/>
      <c r="I48" s="1189"/>
      <c r="J48" s="1190"/>
      <c r="K48" s="63">
        <v>1375</v>
      </c>
      <c r="L48" s="64">
        <v>1345</v>
      </c>
      <c r="M48" s="64">
        <v>1225</v>
      </c>
      <c r="N48" s="64">
        <v>1202</v>
      </c>
      <c r="O48" s="65">
        <v>1091</v>
      </c>
      <c r="P48" s="48"/>
      <c r="Q48" s="48"/>
      <c r="R48" s="48"/>
      <c r="S48" s="48"/>
      <c r="T48" s="48"/>
      <c r="U48" s="48"/>
    </row>
    <row r="49" spans="1:21" ht="30.75" customHeight="1" x14ac:dyDescent="0.15">
      <c r="A49" s="48"/>
      <c r="B49" s="1183"/>
      <c r="C49" s="1184"/>
      <c r="D49" s="62"/>
      <c r="E49" s="1189" t="s">
        <v>16</v>
      </c>
      <c r="F49" s="1189"/>
      <c r="G49" s="1189"/>
      <c r="H49" s="1189"/>
      <c r="I49" s="1189"/>
      <c r="J49" s="1190"/>
      <c r="K49" s="63">
        <v>961</v>
      </c>
      <c r="L49" s="64">
        <v>968</v>
      </c>
      <c r="M49" s="64">
        <v>902</v>
      </c>
      <c r="N49" s="64">
        <v>915</v>
      </c>
      <c r="O49" s="65">
        <v>828</v>
      </c>
      <c r="P49" s="48"/>
      <c r="Q49" s="48"/>
      <c r="R49" s="48"/>
      <c r="S49" s="48"/>
      <c r="T49" s="48"/>
      <c r="U49" s="48"/>
    </row>
    <row r="50" spans="1:21" ht="30.75" customHeight="1" x14ac:dyDescent="0.15">
      <c r="A50" s="48"/>
      <c r="B50" s="1183"/>
      <c r="C50" s="1184"/>
      <c r="D50" s="62"/>
      <c r="E50" s="1189" t="s">
        <v>17</v>
      </c>
      <c r="F50" s="1189"/>
      <c r="G50" s="1189"/>
      <c r="H50" s="1189"/>
      <c r="I50" s="1189"/>
      <c r="J50" s="1190"/>
      <c r="K50" s="63" t="s">
        <v>518</v>
      </c>
      <c r="L50" s="64" t="s">
        <v>518</v>
      </c>
      <c r="M50" s="64" t="s">
        <v>518</v>
      </c>
      <c r="N50" s="64" t="s">
        <v>518</v>
      </c>
      <c r="O50" s="65" t="s">
        <v>518</v>
      </c>
      <c r="P50" s="48"/>
      <c r="Q50" s="48"/>
      <c r="R50" s="48"/>
      <c r="S50" s="48"/>
      <c r="T50" s="48"/>
      <c r="U50" s="48"/>
    </row>
    <row r="51" spans="1:21" ht="30.75" customHeight="1" x14ac:dyDescent="0.15">
      <c r="A51" s="48"/>
      <c r="B51" s="1185"/>
      <c r="C51" s="1186"/>
      <c r="D51" s="66"/>
      <c r="E51" s="1189" t="s">
        <v>18</v>
      </c>
      <c r="F51" s="1189"/>
      <c r="G51" s="1189"/>
      <c r="H51" s="1189"/>
      <c r="I51" s="1189"/>
      <c r="J51" s="1190"/>
      <c r="K51" s="63">
        <v>1</v>
      </c>
      <c r="L51" s="64">
        <v>0</v>
      </c>
      <c r="M51" s="64">
        <v>0</v>
      </c>
      <c r="N51" s="64">
        <v>0</v>
      </c>
      <c r="O51" s="65">
        <v>1</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4726</v>
      </c>
      <c r="L52" s="64">
        <v>4562</v>
      </c>
      <c r="M52" s="64">
        <v>4402</v>
      </c>
      <c r="N52" s="64">
        <v>4319</v>
      </c>
      <c r="O52" s="65">
        <v>4408</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1842</v>
      </c>
      <c r="L53" s="69">
        <v>1917</v>
      </c>
      <c r="M53" s="69">
        <v>1902</v>
      </c>
      <c r="N53" s="69">
        <v>1946</v>
      </c>
      <c r="O53" s="70">
        <v>1697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197" t="s">
        <v>25</v>
      </c>
      <c r="C57" s="1198"/>
      <c r="D57" s="1201" t="s">
        <v>26</v>
      </c>
      <c r="E57" s="1202"/>
      <c r="F57" s="1202"/>
      <c r="G57" s="1202"/>
      <c r="H57" s="1202"/>
      <c r="I57" s="1202"/>
      <c r="J57" s="1203"/>
      <c r="K57" s="83"/>
      <c r="L57" s="84"/>
      <c r="M57" s="84"/>
      <c r="N57" s="84"/>
      <c r="O57" s="85"/>
    </row>
    <row r="58" spans="1:21" ht="31.5" customHeight="1" thickBot="1" x14ac:dyDescent="0.2">
      <c r="B58" s="1199"/>
      <c r="C58" s="1200"/>
      <c r="D58" s="1204" t="s">
        <v>27</v>
      </c>
      <c r="E58" s="1205"/>
      <c r="F58" s="1205"/>
      <c r="G58" s="1205"/>
      <c r="H58" s="1205"/>
      <c r="I58" s="1205"/>
      <c r="J58" s="120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H1VPpmQK7jx6H5glRP4l6U3XgwFcuQhm+x0BtD7L+aBj6uXEGigihqtfmd31dcAaPQUxmmSyQjwyOKmpli3Ng==" saltValue="U+ke2TR04iIuzlFEQIIua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07" t="s">
        <v>30</v>
      </c>
      <c r="C41" s="1208"/>
      <c r="D41" s="102"/>
      <c r="E41" s="1213" t="s">
        <v>31</v>
      </c>
      <c r="F41" s="1213"/>
      <c r="G41" s="1213"/>
      <c r="H41" s="1214"/>
      <c r="I41" s="358">
        <v>43855</v>
      </c>
      <c r="J41" s="359">
        <v>40994</v>
      </c>
      <c r="K41" s="359">
        <v>39896</v>
      </c>
      <c r="L41" s="359">
        <v>38517</v>
      </c>
      <c r="M41" s="360">
        <v>37531</v>
      </c>
    </row>
    <row r="42" spans="2:13" ht="27.75" customHeight="1" x14ac:dyDescent="0.15">
      <c r="B42" s="1209"/>
      <c r="C42" s="1210"/>
      <c r="D42" s="103"/>
      <c r="E42" s="1215" t="s">
        <v>32</v>
      </c>
      <c r="F42" s="1215"/>
      <c r="G42" s="1215"/>
      <c r="H42" s="1216"/>
      <c r="I42" s="361" t="s">
        <v>518</v>
      </c>
      <c r="J42" s="362" t="s">
        <v>518</v>
      </c>
      <c r="K42" s="362" t="s">
        <v>518</v>
      </c>
      <c r="L42" s="362" t="s">
        <v>518</v>
      </c>
      <c r="M42" s="363" t="s">
        <v>518</v>
      </c>
    </row>
    <row r="43" spans="2:13" ht="27.75" customHeight="1" x14ac:dyDescent="0.15">
      <c r="B43" s="1209"/>
      <c r="C43" s="1210"/>
      <c r="D43" s="103"/>
      <c r="E43" s="1215" t="s">
        <v>33</v>
      </c>
      <c r="F43" s="1215"/>
      <c r="G43" s="1215"/>
      <c r="H43" s="1216"/>
      <c r="I43" s="361">
        <v>21581</v>
      </c>
      <c r="J43" s="362">
        <v>21174</v>
      </c>
      <c r="K43" s="362">
        <v>19600</v>
      </c>
      <c r="L43" s="362">
        <v>18453</v>
      </c>
      <c r="M43" s="363">
        <v>16631</v>
      </c>
    </row>
    <row r="44" spans="2:13" ht="27.75" customHeight="1" x14ac:dyDescent="0.15">
      <c r="B44" s="1209"/>
      <c r="C44" s="1210"/>
      <c r="D44" s="103"/>
      <c r="E44" s="1215" t="s">
        <v>34</v>
      </c>
      <c r="F44" s="1215"/>
      <c r="G44" s="1215"/>
      <c r="H44" s="1216"/>
      <c r="I44" s="361">
        <v>10082</v>
      </c>
      <c r="J44" s="362">
        <v>9455</v>
      </c>
      <c r="K44" s="362">
        <v>8930</v>
      </c>
      <c r="L44" s="362">
        <v>8371</v>
      </c>
      <c r="M44" s="363">
        <v>7740</v>
      </c>
    </row>
    <row r="45" spans="2:13" ht="27.75" customHeight="1" x14ac:dyDescent="0.15">
      <c r="B45" s="1209"/>
      <c r="C45" s="1210"/>
      <c r="D45" s="103"/>
      <c r="E45" s="1215" t="s">
        <v>35</v>
      </c>
      <c r="F45" s="1215"/>
      <c r="G45" s="1215"/>
      <c r="H45" s="1216"/>
      <c r="I45" s="361">
        <v>5352</v>
      </c>
      <c r="J45" s="362">
        <v>5061</v>
      </c>
      <c r="K45" s="362">
        <v>4713</v>
      </c>
      <c r="L45" s="362">
        <v>4538</v>
      </c>
      <c r="M45" s="363">
        <v>4301</v>
      </c>
    </row>
    <row r="46" spans="2:13" ht="27.75" customHeight="1" x14ac:dyDescent="0.15">
      <c r="B46" s="1209"/>
      <c r="C46" s="1210"/>
      <c r="D46" s="104"/>
      <c r="E46" s="1215" t="s">
        <v>36</v>
      </c>
      <c r="F46" s="1215"/>
      <c r="G46" s="1215"/>
      <c r="H46" s="1216"/>
      <c r="I46" s="361" t="s">
        <v>518</v>
      </c>
      <c r="J46" s="362" t="s">
        <v>518</v>
      </c>
      <c r="K46" s="362" t="s">
        <v>518</v>
      </c>
      <c r="L46" s="362" t="s">
        <v>518</v>
      </c>
      <c r="M46" s="363" t="s">
        <v>518</v>
      </c>
    </row>
    <row r="47" spans="2:13" ht="27.75" customHeight="1" x14ac:dyDescent="0.15">
      <c r="B47" s="1209"/>
      <c r="C47" s="1210"/>
      <c r="D47" s="105"/>
      <c r="E47" s="1217" t="s">
        <v>37</v>
      </c>
      <c r="F47" s="1218"/>
      <c r="G47" s="1218"/>
      <c r="H47" s="1219"/>
      <c r="I47" s="361" t="s">
        <v>518</v>
      </c>
      <c r="J47" s="362" t="s">
        <v>518</v>
      </c>
      <c r="K47" s="362" t="s">
        <v>518</v>
      </c>
      <c r="L47" s="362" t="s">
        <v>518</v>
      </c>
      <c r="M47" s="363" t="s">
        <v>518</v>
      </c>
    </row>
    <row r="48" spans="2:13" ht="27.75" customHeight="1" x14ac:dyDescent="0.15">
      <c r="B48" s="1209"/>
      <c r="C48" s="1210"/>
      <c r="D48" s="103"/>
      <c r="E48" s="1215" t="s">
        <v>38</v>
      </c>
      <c r="F48" s="1215"/>
      <c r="G48" s="1215"/>
      <c r="H48" s="1216"/>
      <c r="I48" s="361" t="s">
        <v>518</v>
      </c>
      <c r="J48" s="362" t="s">
        <v>518</v>
      </c>
      <c r="K48" s="362" t="s">
        <v>518</v>
      </c>
      <c r="L48" s="362" t="s">
        <v>518</v>
      </c>
      <c r="M48" s="363" t="s">
        <v>518</v>
      </c>
    </row>
    <row r="49" spans="2:13" ht="27.75" customHeight="1" x14ac:dyDescent="0.15">
      <c r="B49" s="1211"/>
      <c r="C49" s="1212"/>
      <c r="D49" s="103"/>
      <c r="E49" s="1215" t="s">
        <v>39</v>
      </c>
      <c r="F49" s="1215"/>
      <c r="G49" s="1215"/>
      <c r="H49" s="1216"/>
      <c r="I49" s="361" t="s">
        <v>518</v>
      </c>
      <c r="J49" s="362" t="s">
        <v>518</v>
      </c>
      <c r="K49" s="362" t="s">
        <v>518</v>
      </c>
      <c r="L49" s="362" t="s">
        <v>518</v>
      </c>
      <c r="M49" s="363" t="s">
        <v>518</v>
      </c>
    </row>
    <row r="50" spans="2:13" ht="27.75" customHeight="1" x14ac:dyDescent="0.15">
      <c r="B50" s="1220" t="s">
        <v>40</v>
      </c>
      <c r="C50" s="1221"/>
      <c r="D50" s="106"/>
      <c r="E50" s="1215" t="s">
        <v>41</v>
      </c>
      <c r="F50" s="1215"/>
      <c r="G50" s="1215"/>
      <c r="H50" s="1216"/>
      <c r="I50" s="361">
        <v>9356</v>
      </c>
      <c r="J50" s="362">
        <v>9853</v>
      </c>
      <c r="K50" s="362">
        <v>9962</v>
      </c>
      <c r="L50" s="362">
        <v>9955</v>
      </c>
      <c r="M50" s="363">
        <v>12792</v>
      </c>
    </row>
    <row r="51" spans="2:13" ht="27.75" customHeight="1" x14ac:dyDescent="0.15">
      <c r="B51" s="1209"/>
      <c r="C51" s="1210"/>
      <c r="D51" s="103"/>
      <c r="E51" s="1215" t="s">
        <v>42</v>
      </c>
      <c r="F51" s="1215"/>
      <c r="G51" s="1215"/>
      <c r="H51" s="1216"/>
      <c r="I51" s="361">
        <v>3813</v>
      </c>
      <c r="J51" s="362">
        <v>3466</v>
      </c>
      <c r="K51" s="362">
        <v>3073</v>
      </c>
      <c r="L51" s="362">
        <v>2653</v>
      </c>
      <c r="M51" s="363">
        <v>2255</v>
      </c>
    </row>
    <row r="52" spans="2:13" ht="27.75" customHeight="1" x14ac:dyDescent="0.15">
      <c r="B52" s="1211"/>
      <c r="C52" s="1212"/>
      <c r="D52" s="103"/>
      <c r="E52" s="1215" t="s">
        <v>43</v>
      </c>
      <c r="F52" s="1215"/>
      <c r="G52" s="1215"/>
      <c r="H52" s="1216"/>
      <c r="I52" s="361">
        <v>42376</v>
      </c>
      <c r="J52" s="362">
        <v>40609</v>
      </c>
      <c r="K52" s="362">
        <v>40072</v>
      </c>
      <c r="L52" s="362">
        <v>39076</v>
      </c>
      <c r="M52" s="363">
        <v>37496</v>
      </c>
    </row>
    <row r="53" spans="2:13" ht="27.75" customHeight="1" thickBot="1" x14ac:dyDescent="0.2">
      <c r="B53" s="1222" t="s">
        <v>44</v>
      </c>
      <c r="C53" s="1223"/>
      <c r="D53" s="107"/>
      <c r="E53" s="1224" t="s">
        <v>45</v>
      </c>
      <c r="F53" s="1224"/>
      <c r="G53" s="1224"/>
      <c r="H53" s="1225"/>
      <c r="I53" s="364">
        <v>25327</v>
      </c>
      <c r="J53" s="365">
        <v>22756</v>
      </c>
      <c r="K53" s="365">
        <v>20032</v>
      </c>
      <c r="L53" s="365">
        <v>18195</v>
      </c>
      <c r="M53" s="366">
        <v>13660</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0lV0hhIOjZ3lgZZq87Ro33dw6YnnEYCC5Mv566p9SS44BgbK7srATHkScKugySBqTcfXWNjLT4JimCkZkE3iNg==" saltValue="aTS+hkmIaZLA/MQm2qoip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562</v>
      </c>
      <c r="G54" s="116" t="s">
        <v>563</v>
      </c>
      <c r="H54" s="117" t="s">
        <v>564</v>
      </c>
    </row>
    <row r="55" spans="2:8" ht="52.5" customHeight="1" x14ac:dyDescent="0.15">
      <c r="B55" s="118"/>
      <c r="C55" s="1234" t="s">
        <v>48</v>
      </c>
      <c r="D55" s="1234"/>
      <c r="E55" s="1235"/>
      <c r="F55" s="119">
        <v>2946</v>
      </c>
      <c r="G55" s="119">
        <v>2862</v>
      </c>
      <c r="H55" s="120">
        <v>2976</v>
      </c>
    </row>
    <row r="56" spans="2:8" ht="52.5" customHeight="1" x14ac:dyDescent="0.15">
      <c r="B56" s="121"/>
      <c r="C56" s="1236" t="s">
        <v>49</v>
      </c>
      <c r="D56" s="1236"/>
      <c r="E56" s="1237"/>
      <c r="F56" s="122">
        <v>2383</v>
      </c>
      <c r="G56" s="122">
        <v>2387</v>
      </c>
      <c r="H56" s="123">
        <v>2395</v>
      </c>
    </row>
    <row r="57" spans="2:8" ht="53.25" customHeight="1" x14ac:dyDescent="0.15">
      <c r="B57" s="121"/>
      <c r="C57" s="1238" t="s">
        <v>50</v>
      </c>
      <c r="D57" s="1238"/>
      <c r="E57" s="1239"/>
      <c r="F57" s="124">
        <v>7640</v>
      </c>
      <c r="G57" s="124">
        <v>7381</v>
      </c>
      <c r="H57" s="125">
        <v>10158</v>
      </c>
    </row>
    <row r="58" spans="2:8" ht="45.75" customHeight="1" x14ac:dyDescent="0.15">
      <c r="B58" s="126"/>
      <c r="C58" s="1226" t="s">
        <v>581</v>
      </c>
      <c r="D58" s="1227"/>
      <c r="E58" s="1228"/>
      <c r="F58" s="127">
        <v>2522</v>
      </c>
      <c r="G58" s="127">
        <v>2386</v>
      </c>
      <c r="H58" s="128">
        <v>4631</v>
      </c>
    </row>
    <row r="59" spans="2:8" ht="45.75" customHeight="1" x14ac:dyDescent="0.15">
      <c r="B59" s="126"/>
      <c r="C59" s="1226" t="s">
        <v>582</v>
      </c>
      <c r="D59" s="1227"/>
      <c r="E59" s="1228"/>
      <c r="F59" s="127">
        <v>2876</v>
      </c>
      <c r="G59" s="127">
        <v>2601</v>
      </c>
      <c r="H59" s="128">
        <v>2605</v>
      </c>
    </row>
    <row r="60" spans="2:8" ht="45.75" customHeight="1" x14ac:dyDescent="0.15">
      <c r="B60" s="126"/>
      <c r="C60" s="1226" t="s">
        <v>585</v>
      </c>
      <c r="D60" s="1227"/>
      <c r="E60" s="1228"/>
      <c r="F60" s="127">
        <v>1136</v>
      </c>
      <c r="G60" s="127">
        <v>1197</v>
      </c>
      <c r="H60" s="128">
        <v>1349</v>
      </c>
    </row>
    <row r="61" spans="2:8" ht="45.75" customHeight="1" x14ac:dyDescent="0.15">
      <c r="B61" s="126"/>
      <c r="C61" s="1226" t="s">
        <v>583</v>
      </c>
      <c r="D61" s="1227"/>
      <c r="E61" s="1228"/>
      <c r="F61" s="127">
        <v>625</v>
      </c>
      <c r="G61" s="127">
        <v>819</v>
      </c>
      <c r="H61" s="128">
        <v>1197</v>
      </c>
    </row>
    <row r="62" spans="2:8" ht="45.75" customHeight="1" thickBot="1" x14ac:dyDescent="0.2">
      <c r="B62" s="129"/>
      <c r="C62" s="1229" t="s">
        <v>584</v>
      </c>
      <c r="D62" s="1230"/>
      <c r="E62" s="1231"/>
      <c r="F62" s="130">
        <v>302</v>
      </c>
      <c r="G62" s="130">
        <v>202</v>
      </c>
      <c r="H62" s="131">
        <v>202</v>
      </c>
    </row>
    <row r="63" spans="2:8" ht="52.5" customHeight="1" thickBot="1" x14ac:dyDescent="0.2">
      <c r="B63" s="132"/>
      <c r="C63" s="1232" t="s">
        <v>51</v>
      </c>
      <c r="D63" s="1232"/>
      <c r="E63" s="1233"/>
      <c r="F63" s="133">
        <v>12968</v>
      </c>
      <c r="G63" s="133">
        <v>12629</v>
      </c>
      <c r="H63" s="134">
        <v>15529</v>
      </c>
    </row>
    <row r="64" spans="2:8" x14ac:dyDescent="0.15"/>
  </sheetData>
  <sheetProtection algorithmName="SHA-512" hashValue="Yi4mTD8DDwHaUef5kwiffeXG8AK1RM7pn28Awj8/+a+NHa6uainXrLqvCSSRWtnsopC2Y39Tp8R/dC4C8EgF2g==" saltValue="d04IIJJxLHHJz8tWNTN0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zoomScaleNormal="100" zoomScaleSheetLayoutView="55" workbookViewId="0">
      <selection activeCell="AN43" sqref="AN43:DC47"/>
    </sheetView>
  </sheetViews>
  <sheetFormatPr defaultColWidth="0" defaultRowHeight="0" customHeight="1" zeroHeight="1" x14ac:dyDescent="0.15"/>
  <cols>
    <col min="1" max="1" width="6.375" style="1240" customWidth="1"/>
    <col min="2" max="107" width="2.5" style="1240" customWidth="1"/>
    <col min="108" max="108" width="6.125" style="1242" customWidth="1"/>
    <col min="109" max="109" width="5.875" style="1241" customWidth="1"/>
    <col min="110" max="16384" width="8.625" style="1240" hidden="1"/>
  </cols>
  <sheetData>
    <row r="1" spans="1:109" ht="42.75" customHeight="1" x14ac:dyDescent="0.15">
      <c r="A1" s="1297"/>
      <c r="B1" s="1296"/>
      <c r="DD1" s="1240"/>
      <c r="DE1" s="1240"/>
    </row>
    <row r="2" spans="1:109" ht="25.5" customHeight="1" x14ac:dyDescent="0.15">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40"/>
      <c r="DE2" s="1240"/>
    </row>
    <row r="3" spans="1:109" ht="25.5" customHeight="1" x14ac:dyDescent="0.15">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40"/>
      <c r="DE3" s="1240"/>
    </row>
    <row r="4" spans="1:109" s="262" customFormat="1" ht="13.5" x14ac:dyDescent="0.15">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row>
    <row r="5" spans="1:109" s="262" customFormat="1" ht="13.5" x14ac:dyDescent="0.15">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row>
    <row r="6" spans="1:109" s="262" customFormat="1" ht="13.5" x14ac:dyDescent="0.15">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row>
    <row r="7" spans="1:109" s="262" customFormat="1" ht="13.5" x14ac:dyDescent="0.15">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row>
    <row r="8" spans="1:109" s="262" customFormat="1" ht="13.5" x14ac:dyDescent="0.15">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row>
    <row r="9" spans="1:109" s="262" customFormat="1" ht="13.5" x14ac:dyDescent="0.15">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row>
    <row r="10" spans="1:109" s="262" customFormat="1" ht="13.5" x14ac:dyDescent="0.15">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row>
    <row r="11" spans="1:109" s="262" customFormat="1" ht="13.5" x14ac:dyDescent="0.15">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row>
    <row r="12" spans="1:109" s="262" customFormat="1" ht="13.5" x14ac:dyDescent="0.15">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row>
    <row r="13" spans="1:109" s="262" customFormat="1" ht="13.5" x14ac:dyDescent="0.15">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row>
    <row r="14" spans="1:109" s="262" customFormat="1" ht="13.5" x14ac:dyDescent="0.15">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row>
    <row r="15" spans="1:109" s="262" customFormat="1" ht="13.5" x14ac:dyDescent="0.15">
      <c r="A15" s="1240"/>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row>
    <row r="16" spans="1:109" s="262" customFormat="1" ht="13.5" x14ac:dyDescent="0.15">
      <c r="A16" s="1240"/>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row>
    <row r="17" spans="1:109" s="262" customFormat="1" ht="13.5" x14ac:dyDescent="0.15">
      <c r="A17" s="1240"/>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row>
    <row r="18" spans="1:109" s="262" customFormat="1" ht="13.5" x14ac:dyDescent="0.15">
      <c r="A18" s="1240"/>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row>
    <row r="19" spans="1:109" ht="13.5" x14ac:dyDescent="0.15">
      <c r="DD19" s="1240"/>
      <c r="DE19" s="1240"/>
    </row>
    <row r="20" spans="1:109" ht="13.5" x14ac:dyDescent="0.15">
      <c r="DD20" s="1240"/>
      <c r="DE20" s="1240"/>
    </row>
    <row r="21" spans="1:109" ht="17.25" customHeight="1" x14ac:dyDescent="0.15">
      <c r="B21" s="1294"/>
      <c r="C21" s="1291"/>
      <c r="D21" s="1291"/>
      <c r="E21" s="1291"/>
      <c r="F21" s="1291"/>
      <c r="G21" s="1291"/>
      <c r="H21" s="1291"/>
      <c r="I21" s="1291"/>
      <c r="J21" s="1291"/>
      <c r="K21" s="1291"/>
      <c r="L21" s="1291"/>
      <c r="M21" s="1291"/>
      <c r="N21" s="1293"/>
      <c r="O21" s="1291"/>
      <c r="P21" s="1291"/>
      <c r="Q21" s="1291"/>
      <c r="R21" s="1291"/>
      <c r="S21" s="1291"/>
      <c r="T21" s="1291"/>
      <c r="U21" s="1291"/>
      <c r="V21" s="1291"/>
      <c r="W21" s="1291"/>
      <c r="X21" s="1291"/>
      <c r="Y21" s="1291"/>
      <c r="Z21" s="1291"/>
      <c r="AA21" s="1291"/>
      <c r="AB21" s="1291"/>
      <c r="AC21" s="1291"/>
      <c r="AD21" s="1291"/>
      <c r="AE21" s="1291"/>
      <c r="AF21" s="1291"/>
      <c r="AG21" s="1291"/>
      <c r="AH21" s="1291"/>
      <c r="AI21" s="1291"/>
      <c r="AJ21" s="1291"/>
      <c r="AK21" s="1291"/>
      <c r="AL21" s="1291"/>
      <c r="AM21" s="1291"/>
      <c r="AN21" s="1291"/>
      <c r="AO21" s="1291"/>
      <c r="AP21" s="1291"/>
      <c r="AQ21" s="1291"/>
      <c r="AR21" s="1291"/>
      <c r="AS21" s="1291"/>
      <c r="AT21" s="1293"/>
      <c r="AU21" s="1291"/>
      <c r="AV21" s="1291"/>
      <c r="AW21" s="1291"/>
      <c r="AX21" s="1291"/>
      <c r="AY21" s="1291"/>
      <c r="AZ21" s="1291"/>
      <c r="BA21" s="1291"/>
      <c r="BB21" s="1291"/>
      <c r="BC21" s="1291"/>
      <c r="BD21" s="1291"/>
      <c r="BE21" s="1291"/>
      <c r="BF21" s="1293"/>
      <c r="BG21" s="1291"/>
      <c r="BH21" s="1291"/>
      <c r="BI21" s="1291"/>
      <c r="BJ21" s="1291"/>
      <c r="BK21" s="1291"/>
      <c r="BL21" s="1291"/>
      <c r="BM21" s="1291"/>
      <c r="BN21" s="1291"/>
      <c r="BO21" s="1291"/>
      <c r="BP21" s="1291"/>
      <c r="BQ21" s="1291"/>
      <c r="BR21" s="1293"/>
      <c r="BS21" s="1291"/>
      <c r="BT21" s="1291"/>
      <c r="BU21" s="1291"/>
      <c r="BV21" s="1291"/>
      <c r="BW21" s="1291"/>
      <c r="BX21" s="1291"/>
      <c r="BY21" s="1291"/>
      <c r="BZ21" s="1291"/>
      <c r="CA21" s="1291"/>
      <c r="CB21" s="1291"/>
      <c r="CC21" s="1291"/>
      <c r="CD21" s="1293"/>
      <c r="CE21" s="1291"/>
      <c r="CF21" s="1291"/>
      <c r="CG21" s="1291"/>
      <c r="CH21" s="1291"/>
      <c r="CI21" s="1291"/>
      <c r="CJ21" s="1291"/>
      <c r="CK21" s="1291"/>
      <c r="CL21" s="1291"/>
      <c r="CM21" s="1291"/>
      <c r="CN21" s="1291"/>
      <c r="CO21" s="1291"/>
      <c r="CP21" s="1293"/>
      <c r="CQ21" s="1291"/>
      <c r="CR21" s="1291"/>
      <c r="CS21" s="1291"/>
      <c r="CT21" s="1291"/>
      <c r="CU21" s="1291"/>
      <c r="CV21" s="1291"/>
      <c r="CW21" s="1291"/>
      <c r="CX21" s="1291"/>
      <c r="CY21" s="1291"/>
      <c r="CZ21" s="1291"/>
      <c r="DA21" s="1291"/>
      <c r="DB21" s="1293"/>
      <c r="DC21" s="1291"/>
      <c r="DD21" s="1290"/>
      <c r="DE21" s="1240"/>
    </row>
    <row r="22" spans="1:109" ht="17.25" customHeight="1" x14ac:dyDescent="0.15">
      <c r="B22" s="1241"/>
    </row>
    <row r="23" spans="1:109" ht="13.5" x14ac:dyDescent="0.15">
      <c r="B23" s="1241"/>
    </row>
    <row r="24" spans="1:109" ht="13.5" x14ac:dyDescent="0.15">
      <c r="B24" s="1241"/>
    </row>
    <row r="25" spans="1:109" ht="13.5" x14ac:dyDescent="0.15">
      <c r="B25" s="1241"/>
    </row>
    <row r="26" spans="1:109" ht="13.5" x14ac:dyDescent="0.15">
      <c r="B26" s="1241"/>
    </row>
    <row r="27" spans="1:109" ht="13.5" x14ac:dyDescent="0.15">
      <c r="B27" s="1241"/>
    </row>
    <row r="28" spans="1:109" ht="13.5" x14ac:dyDescent="0.15">
      <c r="B28" s="1241"/>
    </row>
    <row r="29" spans="1:109" ht="13.5" x14ac:dyDescent="0.15">
      <c r="B29" s="1241"/>
    </row>
    <row r="30" spans="1:109" ht="13.5" x14ac:dyDescent="0.15">
      <c r="B30" s="1241"/>
    </row>
    <row r="31" spans="1:109" ht="13.5" x14ac:dyDescent="0.15">
      <c r="B31" s="1241"/>
    </row>
    <row r="32" spans="1:109" ht="13.5" x14ac:dyDescent="0.15">
      <c r="B32" s="1241"/>
    </row>
    <row r="33" spans="2:109" ht="13.5" x14ac:dyDescent="0.15">
      <c r="B33" s="1241"/>
    </row>
    <row r="34" spans="2:109" ht="13.5" x14ac:dyDescent="0.15">
      <c r="B34" s="1241"/>
    </row>
    <row r="35" spans="2:109" ht="13.5" x14ac:dyDescent="0.15">
      <c r="B35" s="1241"/>
    </row>
    <row r="36" spans="2:109" ht="13.5" x14ac:dyDescent="0.15">
      <c r="B36" s="1241"/>
    </row>
    <row r="37" spans="2:109" ht="13.5" x14ac:dyDescent="0.15">
      <c r="B37" s="1241"/>
    </row>
    <row r="38" spans="2:109" ht="13.5" x14ac:dyDescent="0.15">
      <c r="B38" s="1241"/>
    </row>
    <row r="39" spans="2:109" ht="13.5" x14ac:dyDescent="0.15">
      <c r="B39" s="1245"/>
      <c r="C39" s="1244"/>
      <c r="D39" s="1244"/>
      <c r="E39" s="1244"/>
      <c r="F39" s="1244"/>
      <c r="G39" s="1244"/>
      <c r="H39" s="1244"/>
      <c r="I39" s="1244"/>
      <c r="J39" s="1244"/>
      <c r="K39" s="1244"/>
      <c r="L39" s="1244"/>
      <c r="M39" s="1244"/>
      <c r="N39" s="1244"/>
      <c r="O39" s="1244"/>
      <c r="P39" s="1244"/>
      <c r="Q39" s="1244"/>
      <c r="R39" s="1244"/>
      <c r="S39" s="1244"/>
      <c r="T39" s="1244"/>
      <c r="U39" s="1244"/>
      <c r="V39" s="1244"/>
      <c r="W39" s="1244"/>
      <c r="X39" s="1244"/>
      <c r="Y39" s="1244"/>
      <c r="Z39" s="1244"/>
      <c r="AA39" s="1244"/>
      <c r="AB39" s="1244"/>
      <c r="AC39" s="1244"/>
      <c r="AD39" s="1244"/>
      <c r="AE39" s="1244"/>
      <c r="AF39" s="1244"/>
      <c r="AG39" s="1244"/>
      <c r="AH39" s="1244"/>
      <c r="AI39" s="1244"/>
      <c r="AJ39" s="1244"/>
      <c r="AK39" s="1244"/>
      <c r="AL39" s="1244"/>
      <c r="AM39" s="1244"/>
      <c r="AN39" s="1244"/>
      <c r="AO39" s="1244"/>
      <c r="AP39" s="1244"/>
      <c r="AQ39" s="1244"/>
      <c r="AR39" s="1244"/>
      <c r="AS39" s="1244"/>
      <c r="AT39" s="1244"/>
      <c r="AU39" s="1244"/>
      <c r="AV39" s="1244"/>
      <c r="AW39" s="1244"/>
      <c r="AX39" s="1244"/>
      <c r="AY39" s="1244"/>
      <c r="AZ39" s="1244"/>
      <c r="BA39" s="1244"/>
      <c r="BB39" s="1244"/>
      <c r="BC39" s="1244"/>
      <c r="BD39" s="1244"/>
      <c r="BE39" s="1244"/>
      <c r="BF39" s="1244"/>
      <c r="BG39" s="1244"/>
      <c r="BH39" s="1244"/>
      <c r="BI39" s="1244"/>
      <c r="BJ39" s="1244"/>
      <c r="BK39" s="1244"/>
      <c r="BL39" s="1244"/>
      <c r="BM39" s="1244"/>
      <c r="BN39" s="1244"/>
      <c r="BO39" s="1244"/>
      <c r="BP39" s="1244"/>
      <c r="BQ39" s="1244"/>
      <c r="BR39" s="1244"/>
      <c r="BS39" s="1244"/>
      <c r="BT39" s="1244"/>
      <c r="BU39" s="1244"/>
      <c r="BV39" s="1244"/>
      <c r="BW39" s="1244"/>
      <c r="BX39" s="1244"/>
      <c r="BY39" s="1244"/>
      <c r="BZ39" s="1244"/>
      <c r="CA39" s="1244"/>
      <c r="CB39" s="1244"/>
      <c r="CC39" s="1244"/>
      <c r="CD39" s="1244"/>
      <c r="CE39" s="1244"/>
      <c r="CF39" s="1244"/>
      <c r="CG39" s="1244"/>
      <c r="CH39" s="1244"/>
      <c r="CI39" s="1244"/>
      <c r="CJ39" s="1244"/>
      <c r="CK39" s="1244"/>
      <c r="CL39" s="1244"/>
      <c r="CM39" s="1244"/>
      <c r="CN39" s="1244"/>
      <c r="CO39" s="1244"/>
      <c r="CP39" s="1244"/>
      <c r="CQ39" s="1244"/>
      <c r="CR39" s="1244"/>
      <c r="CS39" s="1244"/>
      <c r="CT39" s="1244"/>
      <c r="CU39" s="1244"/>
      <c r="CV39" s="1244"/>
      <c r="CW39" s="1244"/>
      <c r="CX39" s="1244"/>
      <c r="CY39" s="1244"/>
      <c r="CZ39" s="1244"/>
      <c r="DA39" s="1244"/>
      <c r="DB39" s="1244"/>
      <c r="DC39" s="1244"/>
      <c r="DD39" s="1243"/>
    </row>
    <row r="40" spans="2:109" ht="13.5" x14ac:dyDescent="0.15">
      <c r="B40" s="1281"/>
      <c r="DD40" s="1281"/>
      <c r="DE40" s="1240"/>
    </row>
    <row r="41" spans="2:109" ht="17.25" x14ac:dyDescent="0.15">
      <c r="B41" s="1292" t="s">
        <v>612</v>
      </c>
      <c r="C41" s="1291"/>
      <c r="D41" s="1291"/>
      <c r="E41" s="1291"/>
      <c r="F41" s="1291"/>
      <c r="G41" s="1291"/>
      <c r="H41" s="1291"/>
      <c r="I41" s="1291"/>
      <c r="J41" s="1291"/>
      <c r="K41" s="1291"/>
      <c r="L41" s="1291"/>
      <c r="M41" s="1291"/>
      <c r="N41" s="1291"/>
      <c r="O41" s="1291"/>
      <c r="P41" s="1291"/>
      <c r="Q41" s="1291"/>
      <c r="R41" s="1291"/>
      <c r="S41" s="1291"/>
      <c r="T41" s="1291"/>
      <c r="U41" s="1291"/>
      <c r="V41" s="1291"/>
      <c r="W41" s="1291"/>
      <c r="X41" s="1291"/>
      <c r="Y41" s="1291"/>
      <c r="Z41" s="1291"/>
      <c r="AA41" s="1291"/>
      <c r="AB41" s="1291"/>
      <c r="AC41" s="1291"/>
      <c r="AD41" s="1291"/>
      <c r="AE41" s="1291"/>
      <c r="AF41" s="1291"/>
      <c r="AG41" s="1291"/>
      <c r="AH41" s="1291"/>
      <c r="AI41" s="1291"/>
      <c r="AJ41" s="1291"/>
      <c r="AK41" s="1291"/>
      <c r="AL41" s="1291"/>
      <c r="AM41" s="1291"/>
      <c r="AN41" s="1291"/>
      <c r="AO41" s="1291"/>
      <c r="AP41" s="1291"/>
      <c r="AQ41" s="1291"/>
      <c r="AR41" s="1291"/>
      <c r="AS41" s="1291"/>
      <c r="AT41" s="1291"/>
      <c r="AU41" s="1291"/>
      <c r="AV41" s="1291"/>
      <c r="AW41" s="1291"/>
      <c r="AX41" s="1291"/>
      <c r="AY41" s="1291"/>
      <c r="AZ41" s="1291"/>
      <c r="BA41" s="1291"/>
      <c r="BB41" s="1291"/>
      <c r="BC41" s="1291"/>
      <c r="BD41" s="1291"/>
      <c r="BE41" s="1291"/>
      <c r="BF41" s="1291"/>
      <c r="BG41" s="1291"/>
      <c r="BH41" s="1291"/>
      <c r="BI41" s="1291"/>
      <c r="BJ41" s="1291"/>
      <c r="BK41" s="1291"/>
      <c r="BL41" s="1291"/>
      <c r="BM41" s="1291"/>
      <c r="BN41" s="1291"/>
      <c r="BO41" s="1291"/>
      <c r="BP41" s="1291"/>
      <c r="BQ41" s="1291"/>
      <c r="BR41" s="1291"/>
      <c r="BS41" s="1291"/>
      <c r="BT41" s="1291"/>
      <c r="BU41" s="1291"/>
      <c r="BV41" s="1291"/>
      <c r="BW41" s="1291"/>
      <c r="BX41" s="1291"/>
      <c r="BY41" s="1291"/>
      <c r="BZ41" s="1291"/>
      <c r="CA41" s="1291"/>
      <c r="CB41" s="1291"/>
      <c r="CC41" s="1291"/>
      <c r="CD41" s="1291"/>
      <c r="CE41" s="1291"/>
      <c r="CF41" s="1291"/>
      <c r="CG41" s="1291"/>
      <c r="CH41" s="1291"/>
      <c r="CI41" s="1291"/>
      <c r="CJ41" s="1291"/>
      <c r="CK41" s="1291"/>
      <c r="CL41" s="1291"/>
      <c r="CM41" s="1291"/>
      <c r="CN41" s="1291"/>
      <c r="CO41" s="1291"/>
      <c r="CP41" s="1291"/>
      <c r="CQ41" s="1291"/>
      <c r="CR41" s="1291"/>
      <c r="CS41" s="1291"/>
      <c r="CT41" s="1291"/>
      <c r="CU41" s="1291"/>
      <c r="CV41" s="1291"/>
      <c r="CW41" s="1291"/>
      <c r="CX41" s="1291"/>
      <c r="CY41" s="1291"/>
      <c r="CZ41" s="1291"/>
      <c r="DA41" s="1291"/>
      <c r="DB41" s="1291"/>
      <c r="DC41" s="1291"/>
      <c r="DD41" s="1290"/>
    </row>
    <row r="42" spans="2:109" ht="13.5" x14ac:dyDescent="0.15">
      <c r="B42" s="1241"/>
      <c r="G42" s="1277"/>
      <c r="I42" s="1276"/>
      <c r="J42" s="1276"/>
      <c r="K42" s="1276"/>
      <c r="AM42" s="1277"/>
      <c r="AN42" s="1277" t="s">
        <v>608</v>
      </c>
      <c r="AP42" s="1276"/>
      <c r="AQ42" s="1276"/>
      <c r="AR42" s="1276"/>
      <c r="AY42" s="1277"/>
      <c r="BA42" s="1276"/>
      <c r="BB42" s="1276"/>
      <c r="BC42" s="1276"/>
      <c r="BK42" s="1277"/>
      <c r="BM42" s="1276"/>
      <c r="BN42" s="1276"/>
      <c r="BO42" s="1276"/>
      <c r="BW42" s="1277"/>
      <c r="BY42" s="1276"/>
      <c r="BZ42" s="1276"/>
      <c r="CA42" s="1276"/>
      <c r="CI42" s="1277"/>
      <c r="CK42" s="1276"/>
      <c r="CL42" s="1276"/>
      <c r="CM42" s="1276"/>
      <c r="CU42" s="1277"/>
      <c r="CW42" s="1276"/>
      <c r="CX42" s="1276"/>
      <c r="CY42" s="1276"/>
    </row>
    <row r="43" spans="2:109" ht="13.5" customHeight="1" x14ac:dyDescent="0.15">
      <c r="B43" s="1241"/>
      <c r="AN43" s="1275" t="s">
        <v>611</v>
      </c>
      <c r="AO43" s="1274"/>
      <c r="AP43" s="1274"/>
      <c r="AQ43" s="1274"/>
      <c r="AR43" s="1274"/>
      <c r="AS43" s="1274"/>
      <c r="AT43" s="1274"/>
      <c r="AU43" s="1274"/>
      <c r="AV43" s="1274"/>
      <c r="AW43" s="1274"/>
      <c r="AX43" s="1274"/>
      <c r="AY43" s="1274"/>
      <c r="AZ43" s="1274"/>
      <c r="BA43" s="1274"/>
      <c r="BB43" s="1274"/>
      <c r="BC43" s="1274"/>
      <c r="BD43" s="1274"/>
      <c r="BE43" s="1274"/>
      <c r="BF43" s="1274"/>
      <c r="BG43" s="1274"/>
      <c r="BH43" s="1274"/>
      <c r="BI43" s="1274"/>
      <c r="BJ43" s="1274"/>
      <c r="BK43" s="1274"/>
      <c r="BL43" s="1274"/>
      <c r="BM43" s="1274"/>
      <c r="BN43" s="1274"/>
      <c r="BO43" s="1274"/>
      <c r="BP43" s="1274"/>
      <c r="BQ43" s="1274"/>
      <c r="BR43" s="1274"/>
      <c r="BS43" s="1274"/>
      <c r="BT43" s="1274"/>
      <c r="BU43" s="1274"/>
      <c r="BV43" s="1274"/>
      <c r="BW43" s="1274"/>
      <c r="BX43" s="1274"/>
      <c r="BY43" s="1274"/>
      <c r="BZ43" s="1274"/>
      <c r="CA43" s="1274"/>
      <c r="CB43" s="1274"/>
      <c r="CC43" s="1274"/>
      <c r="CD43" s="1274"/>
      <c r="CE43" s="1274"/>
      <c r="CF43" s="1274"/>
      <c r="CG43" s="1274"/>
      <c r="CH43" s="1274"/>
      <c r="CI43" s="1274"/>
      <c r="CJ43" s="1274"/>
      <c r="CK43" s="1274"/>
      <c r="CL43" s="1274"/>
      <c r="CM43" s="1274"/>
      <c r="CN43" s="1274"/>
      <c r="CO43" s="1274"/>
      <c r="CP43" s="1274"/>
      <c r="CQ43" s="1274"/>
      <c r="CR43" s="1274"/>
      <c r="CS43" s="1274"/>
      <c r="CT43" s="1274"/>
      <c r="CU43" s="1274"/>
      <c r="CV43" s="1274"/>
      <c r="CW43" s="1274"/>
      <c r="CX43" s="1274"/>
      <c r="CY43" s="1274"/>
      <c r="CZ43" s="1274"/>
      <c r="DA43" s="1274"/>
      <c r="DB43" s="1274"/>
      <c r="DC43" s="1273"/>
    </row>
    <row r="44" spans="2:109" ht="13.5" x14ac:dyDescent="0.15">
      <c r="B44" s="1241"/>
      <c r="AN44" s="1272"/>
      <c r="AO44" s="1271"/>
      <c r="AP44" s="1271"/>
      <c r="AQ44" s="1271"/>
      <c r="AR44" s="1271"/>
      <c r="AS44" s="1271"/>
      <c r="AT44" s="1271"/>
      <c r="AU44" s="1271"/>
      <c r="AV44" s="1271"/>
      <c r="AW44" s="1271"/>
      <c r="AX44" s="1271"/>
      <c r="AY44" s="1271"/>
      <c r="AZ44" s="1271"/>
      <c r="BA44" s="1271"/>
      <c r="BB44" s="1271"/>
      <c r="BC44" s="1271"/>
      <c r="BD44" s="1271"/>
      <c r="BE44" s="1271"/>
      <c r="BF44" s="1271"/>
      <c r="BG44" s="1271"/>
      <c r="BH44" s="1271"/>
      <c r="BI44" s="1271"/>
      <c r="BJ44" s="1271"/>
      <c r="BK44" s="1271"/>
      <c r="BL44" s="1271"/>
      <c r="BM44" s="1271"/>
      <c r="BN44" s="1271"/>
      <c r="BO44" s="1271"/>
      <c r="BP44" s="1271"/>
      <c r="BQ44" s="1271"/>
      <c r="BR44" s="1271"/>
      <c r="BS44" s="1271"/>
      <c r="BT44" s="1271"/>
      <c r="BU44" s="1271"/>
      <c r="BV44" s="1271"/>
      <c r="BW44" s="1271"/>
      <c r="BX44" s="1271"/>
      <c r="BY44" s="1271"/>
      <c r="BZ44" s="1271"/>
      <c r="CA44" s="1271"/>
      <c r="CB44" s="1271"/>
      <c r="CC44" s="1271"/>
      <c r="CD44" s="1271"/>
      <c r="CE44" s="1271"/>
      <c r="CF44" s="1271"/>
      <c r="CG44" s="1271"/>
      <c r="CH44" s="1271"/>
      <c r="CI44" s="1271"/>
      <c r="CJ44" s="1271"/>
      <c r="CK44" s="1271"/>
      <c r="CL44" s="1271"/>
      <c r="CM44" s="1271"/>
      <c r="CN44" s="1271"/>
      <c r="CO44" s="1271"/>
      <c r="CP44" s="1271"/>
      <c r="CQ44" s="1271"/>
      <c r="CR44" s="1271"/>
      <c r="CS44" s="1271"/>
      <c r="CT44" s="1271"/>
      <c r="CU44" s="1271"/>
      <c r="CV44" s="1271"/>
      <c r="CW44" s="1271"/>
      <c r="CX44" s="1271"/>
      <c r="CY44" s="1271"/>
      <c r="CZ44" s="1271"/>
      <c r="DA44" s="1271"/>
      <c r="DB44" s="1271"/>
      <c r="DC44" s="1270"/>
    </row>
    <row r="45" spans="2:109" ht="13.5" x14ac:dyDescent="0.15">
      <c r="B45" s="1241"/>
      <c r="AN45" s="1272"/>
      <c r="AO45" s="1271"/>
      <c r="AP45" s="1271"/>
      <c r="AQ45" s="1271"/>
      <c r="AR45" s="1271"/>
      <c r="AS45" s="1271"/>
      <c r="AT45" s="1271"/>
      <c r="AU45" s="1271"/>
      <c r="AV45" s="1271"/>
      <c r="AW45" s="1271"/>
      <c r="AX45" s="1271"/>
      <c r="AY45" s="1271"/>
      <c r="AZ45" s="1271"/>
      <c r="BA45" s="1271"/>
      <c r="BB45" s="1271"/>
      <c r="BC45" s="1271"/>
      <c r="BD45" s="1271"/>
      <c r="BE45" s="1271"/>
      <c r="BF45" s="1271"/>
      <c r="BG45" s="1271"/>
      <c r="BH45" s="1271"/>
      <c r="BI45" s="1271"/>
      <c r="BJ45" s="1271"/>
      <c r="BK45" s="1271"/>
      <c r="BL45" s="1271"/>
      <c r="BM45" s="1271"/>
      <c r="BN45" s="1271"/>
      <c r="BO45" s="1271"/>
      <c r="BP45" s="1271"/>
      <c r="BQ45" s="1271"/>
      <c r="BR45" s="1271"/>
      <c r="BS45" s="1271"/>
      <c r="BT45" s="1271"/>
      <c r="BU45" s="1271"/>
      <c r="BV45" s="1271"/>
      <c r="BW45" s="1271"/>
      <c r="BX45" s="1271"/>
      <c r="BY45" s="1271"/>
      <c r="BZ45" s="1271"/>
      <c r="CA45" s="1271"/>
      <c r="CB45" s="1271"/>
      <c r="CC45" s="1271"/>
      <c r="CD45" s="1271"/>
      <c r="CE45" s="1271"/>
      <c r="CF45" s="1271"/>
      <c r="CG45" s="1271"/>
      <c r="CH45" s="1271"/>
      <c r="CI45" s="1271"/>
      <c r="CJ45" s="1271"/>
      <c r="CK45" s="1271"/>
      <c r="CL45" s="1271"/>
      <c r="CM45" s="1271"/>
      <c r="CN45" s="1271"/>
      <c r="CO45" s="1271"/>
      <c r="CP45" s="1271"/>
      <c r="CQ45" s="1271"/>
      <c r="CR45" s="1271"/>
      <c r="CS45" s="1271"/>
      <c r="CT45" s="1271"/>
      <c r="CU45" s="1271"/>
      <c r="CV45" s="1271"/>
      <c r="CW45" s="1271"/>
      <c r="CX45" s="1271"/>
      <c r="CY45" s="1271"/>
      <c r="CZ45" s="1271"/>
      <c r="DA45" s="1271"/>
      <c r="DB45" s="1271"/>
      <c r="DC45" s="1270"/>
    </row>
    <row r="46" spans="2:109" ht="13.5" x14ac:dyDescent="0.15">
      <c r="B46" s="1241"/>
      <c r="AN46" s="1272"/>
      <c r="AO46" s="1271"/>
      <c r="AP46" s="1271"/>
      <c r="AQ46" s="1271"/>
      <c r="AR46" s="1271"/>
      <c r="AS46" s="1271"/>
      <c r="AT46" s="1271"/>
      <c r="AU46" s="1271"/>
      <c r="AV46" s="1271"/>
      <c r="AW46" s="1271"/>
      <c r="AX46" s="1271"/>
      <c r="AY46" s="1271"/>
      <c r="AZ46" s="1271"/>
      <c r="BA46" s="1271"/>
      <c r="BB46" s="1271"/>
      <c r="BC46" s="1271"/>
      <c r="BD46" s="1271"/>
      <c r="BE46" s="1271"/>
      <c r="BF46" s="1271"/>
      <c r="BG46" s="1271"/>
      <c r="BH46" s="1271"/>
      <c r="BI46" s="1271"/>
      <c r="BJ46" s="1271"/>
      <c r="BK46" s="1271"/>
      <c r="BL46" s="1271"/>
      <c r="BM46" s="1271"/>
      <c r="BN46" s="1271"/>
      <c r="BO46" s="1271"/>
      <c r="BP46" s="1271"/>
      <c r="BQ46" s="1271"/>
      <c r="BR46" s="1271"/>
      <c r="BS46" s="1271"/>
      <c r="BT46" s="1271"/>
      <c r="BU46" s="1271"/>
      <c r="BV46" s="1271"/>
      <c r="BW46" s="1271"/>
      <c r="BX46" s="1271"/>
      <c r="BY46" s="1271"/>
      <c r="BZ46" s="1271"/>
      <c r="CA46" s="1271"/>
      <c r="CB46" s="1271"/>
      <c r="CC46" s="1271"/>
      <c r="CD46" s="1271"/>
      <c r="CE46" s="1271"/>
      <c r="CF46" s="1271"/>
      <c r="CG46" s="1271"/>
      <c r="CH46" s="1271"/>
      <c r="CI46" s="1271"/>
      <c r="CJ46" s="1271"/>
      <c r="CK46" s="1271"/>
      <c r="CL46" s="1271"/>
      <c r="CM46" s="1271"/>
      <c r="CN46" s="1271"/>
      <c r="CO46" s="1271"/>
      <c r="CP46" s="1271"/>
      <c r="CQ46" s="1271"/>
      <c r="CR46" s="1271"/>
      <c r="CS46" s="1271"/>
      <c r="CT46" s="1271"/>
      <c r="CU46" s="1271"/>
      <c r="CV46" s="1271"/>
      <c r="CW46" s="1271"/>
      <c r="CX46" s="1271"/>
      <c r="CY46" s="1271"/>
      <c r="CZ46" s="1271"/>
      <c r="DA46" s="1271"/>
      <c r="DB46" s="1271"/>
      <c r="DC46" s="1270"/>
    </row>
    <row r="47" spans="2:109" ht="13.5" x14ac:dyDescent="0.15">
      <c r="B47" s="1241"/>
      <c r="AN47" s="1269"/>
      <c r="AO47" s="1268"/>
      <c r="AP47" s="1268"/>
      <c r="AQ47" s="1268"/>
      <c r="AR47" s="1268"/>
      <c r="AS47" s="1268"/>
      <c r="AT47" s="1268"/>
      <c r="AU47" s="1268"/>
      <c r="AV47" s="1268"/>
      <c r="AW47" s="1268"/>
      <c r="AX47" s="1268"/>
      <c r="AY47" s="1268"/>
      <c r="AZ47" s="1268"/>
      <c r="BA47" s="1268"/>
      <c r="BB47" s="1268"/>
      <c r="BC47" s="1268"/>
      <c r="BD47" s="1268"/>
      <c r="BE47" s="1268"/>
      <c r="BF47" s="1268"/>
      <c r="BG47" s="1268"/>
      <c r="BH47" s="1268"/>
      <c r="BI47" s="1268"/>
      <c r="BJ47" s="1268"/>
      <c r="BK47" s="1268"/>
      <c r="BL47" s="1268"/>
      <c r="BM47" s="1268"/>
      <c r="BN47" s="1268"/>
      <c r="BO47" s="1268"/>
      <c r="BP47" s="1268"/>
      <c r="BQ47" s="1268"/>
      <c r="BR47" s="1268"/>
      <c r="BS47" s="1268"/>
      <c r="BT47" s="1268"/>
      <c r="BU47" s="1268"/>
      <c r="BV47" s="1268"/>
      <c r="BW47" s="1268"/>
      <c r="BX47" s="1268"/>
      <c r="BY47" s="1268"/>
      <c r="BZ47" s="1268"/>
      <c r="CA47" s="1268"/>
      <c r="CB47" s="1268"/>
      <c r="CC47" s="1268"/>
      <c r="CD47" s="1268"/>
      <c r="CE47" s="1268"/>
      <c r="CF47" s="1268"/>
      <c r="CG47" s="1268"/>
      <c r="CH47" s="1268"/>
      <c r="CI47" s="1268"/>
      <c r="CJ47" s="1268"/>
      <c r="CK47" s="1268"/>
      <c r="CL47" s="1268"/>
      <c r="CM47" s="1268"/>
      <c r="CN47" s="1268"/>
      <c r="CO47" s="1268"/>
      <c r="CP47" s="1268"/>
      <c r="CQ47" s="1268"/>
      <c r="CR47" s="1268"/>
      <c r="CS47" s="1268"/>
      <c r="CT47" s="1268"/>
      <c r="CU47" s="1268"/>
      <c r="CV47" s="1268"/>
      <c r="CW47" s="1268"/>
      <c r="CX47" s="1268"/>
      <c r="CY47" s="1268"/>
      <c r="CZ47" s="1268"/>
      <c r="DA47" s="1268"/>
      <c r="DB47" s="1268"/>
      <c r="DC47" s="1267"/>
    </row>
    <row r="48" spans="2:109" ht="13.5" x14ac:dyDescent="0.15">
      <c r="B48" s="1241"/>
      <c r="H48" s="1254"/>
      <c r="I48" s="1254"/>
      <c r="J48" s="1254"/>
      <c r="AN48" s="1254"/>
      <c r="AO48" s="1254"/>
      <c r="AP48" s="1254"/>
      <c r="AZ48" s="1254"/>
      <c r="BA48" s="1254"/>
      <c r="BB48" s="1254"/>
      <c r="BL48" s="1254"/>
      <c r="BM48" s="1254"/>
      <c r="BN48" s="1254"/>
      <c r="BX48" s="1254"/>
      <c r="BY48" s="1254"/>
      <c r="BZ48" s="1254"/>
      <c r="CJ48" s="1254"/>
      <c r="CK48" s="1254"/>
      <c r="CL48" s="1254"/>
      <c r="CV48" s="1254"/>
      <c r="CW48" s="1254"/>
      <c r="CX48" s="1254"/>
    </row>
    <row r="49" spans="1:109" ht="13.5" x14ac:dyDescent="0.15">
      <c r="B49" s="1241"/>
      <c r="AN49" s="1240" t="s">
        <v>606</v>
      </c>
    </row>
    <row r="50" spans="1:109" ht="13.5" x14ac:dyDescent="0.15">
      <c r="B50" s="1241"/>
      <c r="G50" s="1252"/>
      <c r="H50" s="1252"/>
      <c r="I50" s="1252"/>
      <c r="J50" s="1252"/>
      <c r="K50" s="1261"/>
      <c r="L50" s="1261"/>
      <c r="M50" s="1260"/>
      <c r="N50" s="1260"/>
      <c r="AN50" s="1259"/>
      <c r="AO50" s="1258"/>
      <c r="AP50" s="1258"/>
      <c r="AQ50" s="1258"/>
      <c r="AR50" s="1258"/>
      <c r="AS50" s="1258"/>
      <c r="AT50" s="1258"/>
      <c r="AU50" s="1258"/>
      <c r="AV50" s="1258"/>
      <c r="AW50" s="1258"/>
      <c r="AX50" s="1258"/>
      <c r="AY50" s="1258"/>
      <c r="AZ50" s="1258"/>
      <c r="BA50" s="1258"/>
      <c r="BB50" s="1258"/>
      <c r="BC50" s="1258"/>
      <c r="BD50" s="1258"/>
      <c r="BE50" s="1258"/>
      <c r="BF50" s="1258"/>
      <c r="BG50" s="1258"/>
      <c r="BH50" s="1258"/>
      <c r="BI50" s="1258"/>
      <c r="BJ50" s="1258"/>
      <c r="BK50" s="1258"/>
      <c r="BL50" s="1258"/>
      <c r="BM50" s="1258"/>
      <c r="BN50" s="1258"/>
      <c r="BO50" s="1257"/>
      <c r="BP50" s="1249" t="s">
        <v>560</v>
      </c>
      <c r="BQ50" s="1249"/>
      <c r="BR50" s="1249"/>
      <c r="BS50" s="1249"/>
      <c r="BT50" s="1249"/>
      <c r="BU50" s="1249"/>
      <c r="BV50" s="1249"/>
      <c r="BW50" s="1249"/>
      <c r="BX50" s="1249" t="s">
        <v>561</v>
      </c>
      <c r="BY50" s="1249"/>
      <c r="BZ50" s="1249"/>
      <c r="CA50" s="1249"/>
      <c r="CB50" s="1249"/>
      <c r="CC50" s="1249"/>
      <c r="CD50" s="1249"/>
      <c r="CE50" s="1249"/>
      <c r="CF50" s="1249" t="s">
        <v>562</v>
      </c>
      <c r="CG50" s="1249"/>
      <c r="CH50" s="1249"/>
      <c r="CI50" s="1249"/>
      <c r="CJ50" s="1249"/>
      <c r="CK50" s="1249"/>
      <c r="CL50" s="1249"/>
      <c r="CM50" s="1249"/>
      <c r="CN50" s="1249" t="s">
        <v>563</v>
      </c>
      <c r="CO50" s="1249"/>
      <c r="CP50" s="1249"/>
      <c r="CQ50" s="1249"/>
      <c r="CR50" s="1249"/>
      <c r="CS50" s="1249"/>
      <c r="CT50" s="1249"/>
      <c r="CU50" s="1249"/>
      <c r="CV50" s="1249" t="s">
        <v>564</v>
      </c>
      <c r="CW50" s="1249"/>
      <c r="CX50" s="1249"/>
      <c r="CY50" s="1249"/>
      <c r="CZ50" s="1249"/>
      <c r="DA50" s="1249"/>
      <c r="DB50" s="1249"/>
      <c r="DC50" s="1249"/>
    </row>
    <row r="51" spans="1:109" ht="13.5" customHeight="1" x14ac:dyDescent="0.15">
      <c r="B51" s="1241"/>
      <c r="G51" s="1256"/>
      <c r="H51" s="1256"/>
      <c r="I51" s="1289"/>
      <c r="J51" s="1289"/>
      <c r="K51" s="1255"/>
      <c r="L51" s="1255"/>
      <c r="M51" s="1255"/>
      <c r="N51" s="1255"/>
      <c r="AM51" s="1254"/>
      <c r="AN51" s="1248" t="s">
        <v>605</v>
      </c>
      <c r="AO51" s="1248"/>
      <c r="AP51" s="1248"/>
      <c r="AQ51" s="1248"/>
      <c r="AR51" s="1248"/>
      <c r="AS51" s="1248"/>
      <c r="AT51" s="1248"/>
      <c r="AU51" s="1248"/>
      <c r="AV51" s="1248"/>
      <c r="AW51" s="1248"/>
      <c r="AX51" s="1248"/>
      <c r="AY51" s="1248"/>
      <c r="AZ51" s="1248"/>
      <c r="BA51" s="1248"/>
      <c r="BB51" s="1248" t="s">
        <v>603</v>
      </c>
      <c r="BC51" s="1248"/>
      <c r="BD51" s="1248"/>
      <c r="BE51" s="1248"/>
      <c r="BF51" s="1248"/>
      <c r="BG51" s="1248"/>
      <c r="BH51" s="1248"/>
      <c r="BI51" s="1248"/>
      <c r="BJ51" s="1248"/>
      <c r="BK51" s="1248"/>
      <c r="BL51" s="1248"/>
      <c r="BM51" s="1248"/>
      <c r="BN51" s="1248"/>
      <c r="BO51" s="1248"/>
      <c r="BP51" s="1247">
        <v>191.6</v>
      </c>
      <c r="BQ51" s="1247"/>
      <c r="BR51" s="1247"/>
      <c r="BS51" s="1247"/>
      <c r="BT51" s="1247"/>
      <c r="BU51" s="1247"/>
      <c r="BV51" s="1247"/>
      <c r="BW51" s="1247"/>
      <c r="BX51" s="1247">
        <v>173.9</v>
      </c>
      <c r="BY51" s="1247"/>
      <c r="BZ51" s="1247"/>
      <c r="CA51" s="1247"/>
      <c r="CB51" s="1247"/>
      <c r="CC51" s="1247"/>
      <c r="CD51" s="1247"/>
      <c r="CE51" s="1247"/>
      <c r="CF51" s="1247">
        <v>157.5</v>
      </c>
      <c r="CG51" s="1247"/>
      <c r="CH51" s="1247"/>
      <c r="CI51" s="1247"/>
      <c r="CJ51" s="1247"/>
      <c r="CK51" s="1247"/>
      <c r="CL51" s="1247"/>
      <c r="CM51" s="1247"/>
      <c r="CN51" s="1247">
        <v>140.9</v>
      </c>
      <c r="CO51" s="1247"/>
      <c r="CP51" s="1247"/>
      <c r="CQ51" s="1247"/>
      <c r="CR51" s="1247"/>
      <c r="CS51" s="1247"/>
      <c r="CT51" s="1247"/>
      <c r="CU51" s="1247"/>
      <c r="CV51" s="1247">
        <v>101.2</v>
      </c>
      <c r="CW51" s="1247"/>
      <c r="CX51" s="1247"/>
      <c r="CY51" s="1247"/>
      <c r="CZ51" s="1247"/>
      <c r="DA51" s="1247"/>
      <c r="DB51" s="1247"/>
      <c r="DC51" s="1247"/>
    </row>
    <row r="52" spans="1:109" ht="13.5" x14ac:dyDescent="0.15">
      <c r="B52" s="1241"/>
      <c r="G52" s="1256"/>
      <c r="H52" s="1256"/>
      <c r="I52" s="1289"/>
      <c r="J52" s="1289"/>
      <c r="K52" s="1255"/>
      <c r="L52" s="1255"/>
      <c r="M52" s="1255"/>
      <c r="N52" s="1255"/>
      <c r="AM52" s="1254"/>
      <c r="AN52" s="1248"/>
      <c r="AO52" s="1248"/>
      <c r="AP52" s="1248"/>
      <c r="AQ52" s="1248"/>
      <c r="AR52" s="1248"/>
      <c r="AS52" s="1248"/>
      <c r="AT52" s="1248"/>
      <c r="AU52" s="1248"/>
      <c r="AV52" s="1248"/>
      <c r="AW52" s="1248"/>
      <c r="AX52" s="1248"/>
      <c r="AY52" s="1248"/>
      <c r="AZ52" s="1248"/>
      <c r="BA52" s="1248"/>
      <c r="BB52" s="1248"/>
      <c r="BC52" s="1248"/>
      <c r="BD52" s="1248"/>
      <c r="BE52" s="1248"/>
      <c r="BF52" s="1248"/>
      <c r="BG52" s="1248"/>
      <c r="BH52" s="1248"/>
      <c r="BI52" s="1248"/>
      <c r="BJ52" s="1248"/>
      <c r="BK52" s="1248"/>
      <c r="BL52" s="1248"/>
      <c r="BM52" s="1248"/>
      <c r="BN52" s="1248"/>
      <c r="BO52" s="1248"/>
      <c r="BP52" s="1247"/>
      <c r="BQ52" s="1247"/>
      <c r="BR52" s="1247"/>
      <c r="BS52" s="1247"/>
      <c r="BT52" s="1247"/>
      <c r="BU52" s="1247"/>
      <c r="BV52" s="1247"/>
      <c r="BW52" s="1247"/>
      <c r="BX52" s="1247"/>
      <c r="BY52" s="1247"/>
      <c r="BZ52" s="1247"/>
      <c r="CA52" s="1247"/>
      <c r="CB52" s="1247"/>
      <c r="CC52" s="1247"/>
      <c r="CD52" s="1247"/>
      <c r="CE52" s="1247"/>
      <c r="CF52" s="1247"/>
      <c r="CG52" s="1247"/>
      <c r="CH52" s="1247"/>
      <c r="CI52" s="1247"/>
      <c r="CJ52" s="1247"/>
      <c r="CK52" s="1247"/>
      <c r="CL52" s="1247"/>
      <c r="CM52" s="1247"/>
      <c r="CN52" s="1247"/>
      <c r="CO52" s="1247"/>
      <c r="CP52" s="1247"/>
      <c r="CQ52" s="1247"/>
      <c r="CR52" s="1247"/>
      <c r="CS52" s="1247"/>
      <c r="CT52" s="1247"/>
      <c r="CU52" s="1247"/>
      <c r="CV52" s="1247"/>
      <c r="CW52" s="1247"/>
      <c r="CX52" s="1247"/>
      <c r="CY52" s="1247"/>
      <c r="CZ52" s="1247"/>
      <c r="DA52" s="1247"/>
      <c r="DB52" s="1247"/>
      <c r="DC52" s="1247"/>
    </row>
    <row r="53" spans="1:109" ht="13.5" x14ac:dyDescent="0.15">
      <c r="A53" s="1276"/>
      <c r="B53" s="1241"/>
      <c r="G53" s="1256"/>
      <c r="H53" s="1256"/>
      <c r="I53" s="1252"/>
      <c r="J53" s="1252"/>
      <c r="K53" s="1255"/>
      <c r="L53" s="1255"/>
      <c r="M53" s="1255"/>
      <c r="N53" s="1255"/>
      <c r="AM53" s="1254"/>
      <c r="AN53" s="1248"/>
      <c r="AO53" s="1248"/>
      <c r="AP53" s="1248"/>
      <c r="AQ53" s="1248"/>
      <c r="AR53" s="1248"/>
      <c r="AS53" s="1248"/>
      <c r="AT53" s="1248"/>
      <c r="AU53" s="1248"/>
      <c r="AV53" s="1248"/>
      <c r="AW53" s="1248"/>
      <c r="AX53" s="1248"/>
      <c r="AY53" s="1248"/>
      <c r="AZ53" s="1248"/>
      <c r="BA53" s="1248"/>
      <c r="BB53" s="1248" t="s">
        <v>610</v>
      </c>
      <c r="BC53" s="1248"/>
      <c r="BD53" s="1248"/>
      <c r="BE53" s="1248"/>
      <c r="BF53" s="1248"/>
      <c r="BG53" s="1248"/>
      <c r="BH53" s="1248"/>
      <c r="BI53" s="1248"/>
      <c r="BJ53" s="1248"/>
      <c r="BK53" s="1248"/>
      <c r="BL53" s="1248"/>
      <c r="BM53" s="1248"/>
      <c r="BN53" s="1248"/>
      <c r="BO53" s="1248"/>
      <c r="BP53" s="1247">
        <v>89.8</v>
      </c>
      <c r="BQ53" s="1247"/>
      <c r="BR53" s="1247"/>
      <c r="BS53" s="1247"/>
      <c r="BT53" s="1247"/>
      <c r="BU53" s="1247"/>
      <c r="BV53" s="1247"/>
      <c r="BW53" s="1247"/>
      <c r="BX53" s="1247">
        <v>90.1</v>
      </c>
      <c r="BY53" s="1247"/>
      <c r="BZ53" s="1247"/>
      <c r="CA53" s="1247"/>
      <c r="CB53" s="1247"/>
      <c r="CC53" s="1247"/>
      <c r="CD53" s="1247"/>
      <c r="CE53" s="1247"/>
      <c r="CF53" s="1247">
        <v>90.2</v>
      </c>
      <c r="CG53" s="1247"/>
      <c r="CH53" s="1247"/>
      <c r="CI53" s="1247"/>
      <c r="CJ53" s="1247"/>
      <c r="CK53" s="1247"/>
      <c r="CL53" s="1247"/>
      <c r="CM53" s="1247"/>
      <c r="CN53" s="1247">
        <v>90.3</v>
      </c>
      <c r="CO53" s="1247"/>
      <c r="CP53" s="1247"/>
      <c r="CQ53" s="1247"/>
      <c r="CR53" s="1247"/>
      <c r="CS53" s="1247"/>
      <c r="CT53" s="1247"/>
      <c r="CU53" s="1247"/>
      <c r="CV53" s="1247">
        <v>90.3</v>
      </c>
      <c r="CW53" s="1247"/>
      <c r="CX53" s="1247"/>
      <c r="CY53" s="1247"/>
      <c r="CZ53" s="1247"/>
      <c r="DA53" s="1247"/>
      <c r="DB53" s="1247"/>
      <c r="DC53" s="1247"/>
    </row>
    <row r="54" spans="1:109" ht="13.5" x14ac:dyDescent="0.15">
      <c r="A54" s="1276"/>
      <c r="B54" s="1241"/>
      <c r="G54" s="1256"/>
      <c r="H54" s="1256"/>
      <c r="I54" s="1252"/>
      <c r="J54" s="1252"/>
      <c r="K54" s="1255"/>
      <c r="L54" s="1255"/>
      <c r="M54" s="1255"/>
      <c r="N54" s="1255"/>
      <c r="AM54" s="1254"/>
      <c r="AN54" s="1248"/>
      <c r="AO54" s="1248"/>
      <c r="AP54" s="1248"/>
      <c r="AQ54" s="1248"/>
      <c r="AR54" s="1248"/>
      <c r="AS54" s="1248"/>
      <c r="AT54" s="1248"/>
      <c r="AU54" s="1248"/>
      <c r="AV54" s="1248"/>
      <c r="AW54" s="1248"/>
      <c r="AX54" s="1248"/>
      <c r="AY54" s="1248"/>
      <c r="AZ54" s="1248"/>
      <c r="BA54" s="1248"/>
      <c r="BB54" s="1248"/>
      <c r="BC54" s="1248"/>
      <c r="BD54" s="1248"/>
      <c r="BE54" s="1248"/>
      <c r="BF54" s="1248"/>
      <c r="BG54" s="1248"/>
      <c r="BH54" s="1248"/>
      <c r="BI54" s="1248"/>
      <c r="BJ54" s="1248"/>
      <c r="BK54" s="1248"/>
      <c r="BL54" s="1248"/>
      <c r="BM54" s="1248"/>
      <c r="BN54" s="1248"/>
      <c r="BO54" s="1248"/>
      <c r="BP54" s="1247"/>
      <c r="BQ54" s="1247"/>
      <c r="BR54" s="1247"/>
      <c r="BS54" s="1247"/>
      <c r="BT54" s="1247"/>
      <c r="BU54" s="1247"/>
      <c r="BV54" s="1247"/>
      <c r="BW54" s="1247"/>
      <c r="BX54" s="1247"/>
      <c r="BY54" s="1247"/>
      <c r="BZ54" s="1247"/>
      <c r="CA54" s="1247"/>
      <c r="CB54" s="1247"/>
      <c r="CC54" s="1247"/>
      <c r="CD54" s="1247"/>
      <c r="CE54" s="1247"/>
      <c r="CF54" s="1247"/>
      <c r="CG54" s="1247"/>
      <c r="CH54" s="1247"/>
      <c r="CI54" s="1247"/>
      <c r="CJ54" s="1247"/>
      <c r="CK54" s="1247"/>
      <c r="CL54" s="1247"/>
      <c r="CM54" s="1247"/>
      <c r="CN54" s="1247"/>
      <c r="CO54" s="1247"/>
      <c r="CP54" s="1247"/>
      <c r="CQ54" s="1247"/>
      <c r="CR54" s="1247"/>
      <c r="CS54" s="1247"/>
      <c r="CT54" s="1247"/>
      <c r="CU54" s="1247"/>
      <c r="CV54" s="1247"/>
      <c r="CW54" s="1247"/>
      <c r="CX54" s="1247"/>
      <c r="CY54" s="1247"/>
      <c r="CZ54" s="1247"/>
      <c r="DA54" s="1247"/>
      <c r="DB54" s="1247"/>
      <c r="DC54" s="1247"/>
    </row>
    <row r="55" spans="1:109" ht="13.5" x14ac:dyDescent="0.15">
      <c r="A55" s="1276"/>
      <c r="B55" s="1241"/>
      <c r="G55" s="1252"/>
      <c r="H55" s="1252"/>
      <c r="I55" s="1252"/>
      <c r="J55" s="1252"/>
      <c r="K55" s="1255"/>
      <c r="L55" s="1255"/>
      <c r="M55" s="1255"/>
      <c r="N55" s="1255"/>
      <c r="AN55" s="1249" t="s">
        <v>604</v>
      </c>
      <c r="AO55" s="1249"/>
      <c r="AP55" s="1249"/>
      <c r="AQ55" s="1249"/>
      <c r="AR55" s="1249"/>
      <c r="AS55" s="1249"/>
      <c r="AT55" s="1249"/>
      <c r="AU55" s="1249"/>
      <c r="AV55" s="1249"/>
      <c r="AW55" s="1249"/>
      <c r="AX55" s="1249"/>
      <c r="AY55" s="1249"/>
      <c r="AZ55" s="1249"/>
      <c r="BA55" s="1249"/>
      <c r="BB55" s="1248" t="s">
        <v>603</v>
      </c>
      <c r="BC55" s="1248"/>
      <c r="BD55" s="1248"/>
      <c r="BE55" s="1248"/>
      <c r="BF55" s="1248"/>
      <c r="BG55" s="1248"/>
      <c r="BH55" s="1248"/>
      <c r="BI55" s="1248"/>
      <c r="BJ55" s="1248"/>
      <c r="BK55" s="1248"/>
      <c r="BL55" s="1248"/>
      <c r="BM55" s="1248"/>
      <c r="BN55" s="1248"/>
      <c r="BO55" s="1248"/>
      <c r="BP55" s="1247">
        <v>53.4</v>
      </c>
      <c r="BQ55" s="1247"/>
      <c r="BR55" s="1247"/>
      <c r="BS55" s="1247"/>
      <c r="BT55" s="1247"/>
      <c r="BU55" s="1247"/>
      <c r="BV55" s="1247"/>
      <c r="BW55" s="1247"/>
      <c r="BX55" s="1247">
        <v>48</v>
      </c>
      <c r="BY55" s="1247"/>
      <c r="BZ55" s="1247"/>
      <c r="CA55" s="1247"/>
      <c r="CB55" s="1247"/>
      <c r="CC55" s="1247"/>
      <c r="CD55" s="1247"/>
      <c r="CE55" s="1247"/>
      <c r="CF55" s="1247">
        <v>49.1</v>
      </c>
      <c r="CG55" s="1247"/>
      <c r="CH55" s="1247"/>
      <c r="CI55" s="1247"/>
      <c r="CJ55" s="1247"/>
      <c r="CK55" s="1247"/>
      <c r="CL55" s="1247"/>
      <c r="CM55" s="1247"/>
      <c r="CN55" s="1247">
        <v>41.5</v>
      </c>
      <c r="CO55" s="1247"/>
      <c r="CP55" s="1247"/>
      <c r="CQ55" s="1247"/>
      <c r="CR55" s="1247"/>
      <c r="CS55" s="1247"/>
      <c r="CT55" s="1247"/>
      <c r="CU55" s="1247"/>
      <c r="CV55" s="1247">
        <v>25.2</v>
      </c>
      <c r="CW55" s="1247"/>
      <c r="CX55" s="1247"/>
      <c r="CY55" s="1247"/>
      <c r="CZ55" s="1247"/>
      <c r="DA55" s="1247"/>
      <c r="DB55" s="1247"/>
      <c r="DC55" s="1247"/>
    </row>
    <row r="56" spans="1:109" ht="13.5" x14ac:dyDescent="0.15">
      <c r="A56" s="1276"/>
      <c r="B56" s="1241"/>
      <c r="G56" s="1252"/>
      <c r="H56" s="1252"/>
      <c r="I56" s="1252"/>
      <c r="J56" s="1252"/>
      <c r="K56" s="1255"/>
      <c r="L56" s="1255"/>
      <c r="M56" s="1255"/>
      <c r="N56" s="1255"/>
      <c r="AN56" s="1249"/>
      <c r="AO56" s="1249"/>
      <c r="AP56" s="1249"/>
      <c r="AQ56" s="1249"/>
      <c r="AR56" s="1249"/>
      <c r="AS56" s="1249"/>
      <c r="AT56" s="1249"/>
      <c r="AU56" s="1249"/>
      <c r="AV56" s="1249"/>
      <c r="AW56" s="1249"/>
      <c r="AX56" s="1249"/>
      <c r="AY56" s="1249"/>
      <c r="AZ56" s="1249"/>
      <c r="BA56" s="1249"/>
      <c r="BB56" s="1248"/>
      <c r="BC56" s="1248"/>
      <c r="BD56" s="1248"/>
      <c r="BE56" s="1248"/>
      <c r="BF56" s="1248"/>
      <c r="BG56" s="1248"/>
      <c r="BH56" s="1248"/>
      <c r="BI56" s="1248"/>
      <c r="BJ56" s="1248"/>
      <c r="BK56" s="1248"/>
      <c r="BL56" s="1248"/>
      <c r="BM56" s="1248"/>
      <c r="BN56" s="1248"/>
      <c r="BO56" s="1248"/>
      <c r="BP56" s="1247"/>
      <c r="BQ56" s="1247"/>
      <c r="BR56" s="1247"/>
      <c r="BS56" s="1247"/>
      <c r="BT56" s="1247"/>
      <c r="BU56" s="1247"/>
      <c r="BV56" s="1247"/>
      <c r="BW56" s="1247"/>
      <c r="BX56" s="1247"/>
      <c r="BY56" s="1247"/>
      <c r="BZ56" s="1247"/>
      <c r="CA56" s="1247"/>
      <c r="CB56" s="1247"/>
      <c r="CC56" s="1247"/>
      <c r="CD56" s="1247"/>
      <c r="CE56" s="1247"/>
      <c r="CF56" s="1247"/>
      <c r="CG56" s="1247"/>
      <c r="CH56" s="1247"/>
      <c r="CI56" s="1247"/>
      <c r="CJ56" s="1247"/>
      <c r="CK56" s="1247"/>
      <c r="CL56" s="1247"/>
      <c r="CM56" s="1247"/>
      <c r="CN56" s="1247"/>
      <c r="CO56" s="1247"/>
      <c r="CP56" s="1247"/>
      <c r="CQ56" s="1247"/>
      <c r="CR56" s="1247"/>
      <c r="CS56" s="1247"/>
      <c r="CT56" s="1247"/>
      <c r="CU56" s="1247"/>
      <c r="CV56" s="1247"/>
      <c r="CW56" s="1247"/>
      <c r="CX56" s="1247"/>
      <c r="CY56" s="1247"/>
      <c r="CZ56" s="1247"/>
      <c r="DA56" s="1247"/>
      <c r="DB56" s="1247"/>
      <c r="DC56" s="1247"/>
    </row>
    <row r="57" spans="1:109" s="1276" customFormat="1" ht="13.5" x14ac:dyDescent="0.15">
      <c r="B57" s="1282"/>
      <c r="G57" s="1252"/>
      <c r="H57" s="1252"/>
      <c r="I57" s="1251"/>
      <c r="J57" s="1251"/>
      <c r="K57" s="1255"/>
      <c r="L57" s="1255"/>
      <c r="M57" s="1255"/>
      <c r="N57" s="1255"/>
      <c r="AM57" s="1240"/>
      <c r="AN57" s="1249"/>
      <c r="AO57" s="1249"/>
      <c r="AP57" s="1249"/>
      <c r="AQ57" s="1249"/>
      <c r="AR57" s="1249"/>
      <c r="AS57" s="1249"/>
      <c r="AT57" s="1249"/>
      <c r="AU57" s="1249"/>
      <c r="AV57" s="1249"/>
      <c r="AW57" s="1249"/>
      <c r="AX57" s="1249"/>
      <c r="AY57" s="1249"/>
      <c r="AZ57" s="1249"/>
      <c r="BA57" s="1249"/>
      <c r="BB57" s="1248" t="s">
        <v>610</v>
      </c>
      <c r="BC57" s="1248"/>
      <c r="BD57" s="1248"/>
      <c r="BE57" s="1248"/>
      <c r="BF57" s="1248"/>
      <c r="BG57" s="1248"/>
      <c r="BH57" s="1248"/>
      <c r="BI57" s="1248"/>
      <c r="BJ57" s="1248"/>
      <c r="BK57" s="1248"/>
      <c r="BL57" s="1248"/>
      <c r="BM57" s="1248"/>
      <c r="BN57" s="1248"/>
      <c r="BO57" s="1248"/>
      <c r="BP57" s="1247">
        <v>59.6</v>
      </c>
      <c r="BQ57" s="1247"/>
      <c r="BR57" s="1247"/>
      <c r="BS57" s="1247"/>
      <c r="BT57" s="1247"/>
      <c r="BU57" s="1247"/>
      <c r="BV57" s="1247"/>
      <c r="BW57" s="1247"/>
      <c r="BX57" s="1247">
        <v>60.8</v>
      </c>
      <c r="BY57" s="1247"/>
      <c r="BZ57" s="1247"/>
      <c r="CA57" s="1247"/>
      <c r="CB57" s="1247"/>
      <c r="CC57" s="1247"/>
      <c r="CD57" s="1247"/>
      <c r="CE57" s="1247"/>
      <c r="CF57" s="1247">
        <v>61</v>
      </c>
      <c r="CG57" s="1247"/>
      <c r="CH57" s="1247"/>
      <c r="CI57" s="1247"/>
      <c r="CJ57" s="1247"/>
      <c r="CK57" s="1247"/>
      <c r="CL57" s="1247"/>
      <c r="CM57" s="1247"/>
      <c r="CN57" s="1247">
        <v>61.7</v>
      </c>
      <c r="CO57" s="1247"/>
      <c r="CP57" s="1247"/>
      <c r="CQ57" s="1247"/>
      <c r="CR57" s="1247"/>
      <c r="CS57" s="1247"/>
      <c r="CT57" s="1247"/>
      <c r="CU57" s="1247"/>
      <c r="CV57" s="1247">
        <v>62.4</v>
      </c>
      <c r="CW57" s="1247"/>
      <c r="CX57" s="1247"/>
      <c r="CY57" s="1247"/>
      <c r="CZ57" s="1247"/>
      <c r="DA57" s="1247"/>
      <c r="DB57" s="1247"/>
      <c r="DC57" s="1247"/>
      <c r="DD57" s="1287"/>
      <c r="DE57" s="1282"/>
    </row>
    <row r="58" spans="1:109" s="1276" customFormat="1" ht="13.5" x14ac:dyDescent="0.15">
      <c r="A58" s="1240"/>
      <c r="B58" s="1282"/>
      <c r="G58" s="1252"/>
      <c r="H58" s="1252"/>
      <c r="I58" s="1251"/>
      <c r="J58" s="1251"/>
      <c r="K58" s="1255"/>
      <c r="L58" s="1255"/>
      <c r="M58" s="1255"/>
      <c r="N58" s="1255"/>
      <c r="AM58" s="1240"/>
      <c r="AN58" s="1249"/>
      <c r="AO58" s="1249"/>
      <c r="AP58" s="1249"/>
      <c r="AQ58" s="1249"/>
      <c r="AR58" s="1249"/>
      <c r="AS58" s="1249"/>
      <c r="AT58" s="1249"/>
      <c r="AU58" s="1249"/>
      <c r="AV58" s="1249"/>
      <c r="AW58" s="1249"/>
      <c r="AX58" s="1249"/>
      <c r="AY58" s="1249"/>
      <c r="AZ58" s="1249"/>
      <c r="BA58" s="1249"/>
      <c r="BB58" s="1248"/>
      <c r="BC58" s="1248"/>
      <c r="BD58" s="1248"/>
      <c r="BE58" s="1248"/>
      <c r="BF58" s="1248"/>
      <c r="BG58" s="1248"/>
      <c r="BH58" s="1248"/>
      <c r="BI58" s="1248"/>
      <c r="BJ58" s="1248"/>
      <c r="BK58" s="1248"/>
      <c r="BL58" s="1248"/>
      <c r="BM58" s="1248"/>
      <c r="BN58" s="1248"/>
      <c r="BO58" s="1248"/>
      <c r="BP58" s="1247"/>
      <c r="BQ58" s="1247"/>
      <c r="BR58" s="1247"/>
      <c r="BS58" s="1247"/>
      <c r="BT58" s="1247"/>
      <c r="BU58" s="1247"/>
      <c r="BV58" s="1247"/>
      <c r="BW58" s="1247"/>
      <c r="BX58" s="1247"/>
      <c r="BY58" s="1247"/>
      <c r="BZ58" s="1247"/>
      <c r="CA58" s="1247"/>
      <c r="CB58" s="1247"/>
      <c r="CC58" s="1247"/>
      <c r="CD58" s="1247"/>
      <c r="CE58" s="1247"/>
      <c r="CF58" s="1247"/>
      <c r="CG58" s="1247"/>
      <c r="CH58" s="1247"/>
      <c r="CI58" s="1247"/>
      <c r="CJ58" s="1247"/>
      <c r="CK58" s="1247"/>
      <c r="CL58" s="1247"/>
      <c r="CM58" s="1247"/>
      <c r="CN58" s="1247"/>
      <c r="CO58" s="1247"/>
      <c r="CP58" s="1247"/>
      <c r="CQ58" s="1247"/>
      <c r="CR58" s="1247"/>
      <c r="CS58" s="1247"/>
      <c r="CT58" s="1247"/>
      <c r="CU58" s="1247"/>
      <c r="CV58" s="1247"/>
      <c r="CW58" s="1247"/>
      <c r="CX58" s="1247"/>
      <c r="CY58" s="1247"/>
      <c r="CZ58" s="1247"/>
      <c r="DA58" s="1247"/>
      <c r="DB58" s="1247"/>
      <c r="DC58" s="1247"/>
      <c r="DD58" s="1287"/>
      <c r="DE58" s="1282"/>
    </row>
    <row r="59" spans="1:109" s="1276" customFormat="1" ht="13.5" x14ac:dyDescent="0.15">
      <c r="A59" s="1240"/>
      <c r="B59" s="1282"/>
      <c r="K59" s="1288"/>
      <c r="L59" s="1288"/>
      <c r="M59" s="1288"/>
      <c r="N59" s="1288"/>
      <c r="AQ59" s="1288"/>
      <c r="AR59" s="1288"/>
      <c r="AS59" s="1288"/>
      <c r="AT59" s="1288"/>
      <c r="BC59" s="1288"/>
      <c r="BD59" s="1288"/>
      <c r="BE59" s="1288"/>
      <c r="BF59" s="1288"/>
      <c r="BO59" s="1288"/>
      <c r="BP59" s="1288"/>
      <c r="BQ59" s="1288"/>
      <c r="BR59" s="1288"/>
      <c r="CA59" s="1288"/>
      <c r="CB59" s="1288"/>
      <c r="CC59" s="1288"/>
      <c r="CD59" s="1288"/>
      <c r="CM59" s="1288"/>
      <c r="CN59" s="1288"/>
      <c r="CO59" s="1288"/>
      <c r="CP59" s="1288"/>
      <c r="CY59" s="1288"/>
      <c r="CZ59" s="1288"/>
      <c r="DA59" s="1288"/>
      <c r="DB59" s="1288"/>
      <c r="DC59" s="1288"/>
      <c r="DD59" s="1287"/>
      <c r="DE59" s="1282"/>
    </row>
    <row r="60" spans="1:109" s="1276" customFormat="1" ht="13.5" x14ac:dyDescent="0.15">
      <c r="A60" s="1240"/>
      <c r="B60" s="1282"/>
      <c r="K60" s="1288"/>
      <c r="L60" s="1288"/>
      <c r="M60" s="1288"/>
      <c r="N60" s="1288"/>
      <c r="AQ60" s="1288"/>
      <c r="AR60" s="1288"/>
      <c r="AS60" s="1288"/>
      <c r="AT60" s="1288"/>
      <c r="BC60" s="1288"/>
      <c r="BD60" s="1288"/>
      <c r="BE60" s="1288"/>
      <c r="BF60" s="1288"/>
      <c r="BO60" s="1288"/>
      <c r="BP60" s="1288"/>
      <c r="BQ60" s="1288"/>
      <c r="BR60" s="1288"/>
      <c r="CA60" s="1288"/>
      <c r="CB60" s="1288"/>
      <c r="CC60" s="1288"/>
      <c r="CD60" s="1288"/>
      <c r="CM60" s="1288"/>
      <c r="CN60" s="1288"/>
      <c r="CO60" s="1288"/>
      <c r="CP60" s="1288"/>
      <c r="CY60" s="1288"/>
      <c r="CZ60" s="1288"/>
      <c r="DA60" s="1288"/>
      <c r="DB60" s="1288"/>
      <c r="DC60" s="1288"/>
      <c r="DD60" s="1287"/>
      <c r="DE60" s="1282"/>
    </row>
    <row r="61" spans="1:109" s="1276" customFormat="1" ht="13.5" x14ac:dyDescent="0.15">
      <c r="A61" s="1240"/>
      <c r="B61" s="1286"/>
      <c r="C61" s="1285"/>
      <c r="D61" s="1285"/>
      <c r="E61" s="1285"/>
      <c r="F61" s="1285"/>
      <c r="G61" s="1285"/>
      <c r="H61" s="1285"/>
      <c r="I61" s="1285"/>
      <c r="J61" s="1285"/>
      <c r="K61" s="1285"/>
      <c r="L61" s="1285"/>
      <c r="M61" s="1284"/>
      <c r="N61" s="1284"/>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4"/>
      <c r="AT61" s="1284"/>
      <c r="AU61" s="1285"/>
      <c r="AV61" s="1285"/>
      <c r="AW61" s="1285"/>
      <c r="AX61" s="1285"/>
      <c r="AY61" s="1285"/>
      <c r="AZ61" s="1285"/>
      <c r="BA61" s="1285"/>
      <c r="BB61" s="1285"/>
      <c r="BC61" s="1285"/>
      <c r="BD61" s="1285"/>
      <c r="BE61" s="1284"/>
      <c r="BF61" s="1284"/>
      <c r="BG61" s="1285"/>
      <c r="BH61" s="1285"/>
      <c r="BI61" s="1285"/>
      <c r="BJ61" s="1285"/>
      <c r="BK61" s="1285"/>
      <c r="BL61" s="1285"/>
      <c r="BM61" s="1285"/>
      <c r="BN61" s="1285"/>
      <c r="BO61" s="1285"/>
      <c r="BP61" s="1285"/>
      <c r="BQ61" s="1284"/>
      <c r="BR61" s="1284"/>
      <c r="BS61" s="1285"/>
      <c r="BT61" s="1285"/>
      <c r="BU61" s="1285"/>
      <c r="BV61" s="1285"/>
      <c r="BW61" s="1285"/>
      <c r="BX61" s="1285"/>
      <c r="BY61" s="1285"/>
      <c r="BZ61" s="1285"/>
      <c r="CA61" s="1285"/>
      <c r="CB61" s="1285"/>
      <c r="CC61" s="1284"/>
      <c r="CD61" s="1284"/>
      <c r="CE61" s="1285"/>
      <c r="CF61" s="1285"/>
      <c r="CG61" s="1285"/>
      <c r="CH61" s="1285"/>
      <c r="CI61" s="1285"/>
      <c r="CJ61" s="1285"/>
      <c r="CK61" s="1285"/>
      <c r="CL61" s="1285"/>
      <c r="CM61" s="1285"/>
      <c r="CN61" s="1285"/>
      <c r="CO61" s="1284"/>
      <c r="CP61" s="1284"/>
      <c r="CQ61" s="1285"/>
      <c r="CR61" s="1285"/>
      <c r="CS61" s="1285"/>
      <c r="CT61" s="1285"/>
      <c r="CU61" s="1285"/>
      <c r="CV61" s="1285"/>
      <c r="CW61" s="1285"/>
      <c r="CX61" s="1285"/>
      <c r="CY61" s="1285"/>
      <c r="CZ61" s="1285"/>
      <c r="DA61" s="1284"/>
      <c r="DB61" s="1284"/>
      <c r="DC61" s="1284"/>
      <c r="DD61" s="1283"/>
      <c r="DE61" s="1282"/>
    </row>
    <row r="62" spans="1:109" ht="13.5"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40"/>
    </row>
    <row r="63" spans="1:109" ht="17.25" x14ac:dyDescent="0.15">
      <c r="B63" s="1280" t="s">
        <v>609</v>
      </c>
    </row>
    <row r="64" spans="1:109" ht="13.5" x14ac:dyDescent="0.15">
      <c r="B64" s="1241"/>
      <c r="G64" s="1277"/>
      <c r="I64" s="1279"/>
      <c r="J64" s="1279"/>
      <c r="K64" s="1279"/>
      <c r="L64" s="1279"/>
      <c r="M64" s="1279"/>
      <c r="N64" s="1278"/>
      <c r="AM64" s="1277"/>
      <c r="AN64" s="1277" t="s">
        <v>608</v>
      </c>
      <c r="AP64" s="1276"/>
      <c r="AQ64" s="1276"/>
      <c r="AR64" s="1276"/>
      <c r="AY64" s="1277"/>
      <c r="BA64" s="1276"/>
      <c r="BB64" s="1276"/>
      <c r="BC64" s="1276"/>
      <c r="BK64" s="1277"/>
      <c r="BM64" s="1276"/>
      <c r="BN64" s="1276"/>
      <c r="BO64" s="1276"/>
      <c r="BW64" s="1277"/>
      <c r="BY64" s="1276"/>
      <c r="BZ64" s="1276"/>
      <c r="CA64" s="1276"/>
      <c r="CI64" s="1277"/>
      <c r="CK64" s="1276"/>
      <c r="CL64" s="1276"/>
      <c r="CM64" s="1276"/>
      <c r="CU64" s="1277"/>
      <c r="CW64" s="1276"/>
      <c r="CX64" s="1276"/>
      <c r="CY64" s="1276"/>
    </row>
    <row r="65" spans="2:107" ht="13.5" x14ac:dyDescent="0.15">
      <c r="B65" s="1241"/>
      <c r="AN65" s="1275" t="s">
        <v>607</v>
      </c>
      <c r="AO65" s="1274"/>
      <c r="AP65" s="1274"/>
      <c r="AQ65" s="1274"/>
      <c r="AR65" s="1274"/>
      <c r="AS65" s="1274"/>
      <c r="AT65" s="1274"/>
      <c r="AU65" s="1274"/>
      <c r="AV65" s="1274"/>
      <c r="AW65" s="1274"/>
      <c r="AX65" s="1274"/>
      <c r="AY65" s="1274"/>
      <c r="AZ65" s="1274"/>
      <c r="BA65" s="1274"/>
      <c r="BB65" s="1274"/>
      <c r="BC65" s="1274"/>
      <c r="BD65" s="1274"/>
      <c r="BE65" s="1274"/>
      <c r="BF65" s="1274"/>
      <c r="BG65" s="1274"/>
      <c r="BH65" s="1274"/>
      <c r="BI65" s="1274"/>
      <c r="BJ65" s="1274"/>
      <c r="BK65" s="1274"/>
      <c r="BL65" s="1274"/>
      <c r="BM65" s="1274"/>
      <c r="BN65" s="1274"/>
      <c r="BO65" s="1274"/>
      <c r="BP65" s="1274"/>
      <c r="BQ65" s="1274"/>
      <c r="BR65" s="1274"/>
      <c r="BS65" s="1274"/>
      <c r="BT65" s="1274"/>
      <c r="BU65" s="1274"/>
      <c r="BV65" s="1274"/>
      <c r="BW65" s="1274"/>
      <c r="BX65" s="1274"/>
      <c r="BY65" s="1274"/>
      <c r="BZ65" s="1274"/>
      <c r="CA65" s="1274"/>
      <c r="CB65" s="1274"/>
      <c r="CC65" s="1274"/>
      <c r="CD65" s="1274"/>
      <c r="CE65" s="1274"/>
      <c r="CF65" s="1274"/>
      <c r="CG65" s="1274"/>
      <c r="CH65" s="1274"/>
      <c r="CI65" s="1274"/>
      <c r="CJ65" s="1274"/>
      <c r="CK65" s="1274"/>
      <c r="CL65" s="1274"/>
      <c r="CM65" s="1274"/>
      <c r="CN65" s="1274"/>
      <c r="CO65" s="1274"/>
      <c r="CP65" s="1274"/>
      <c r="CQ65" s="1274"/>
      <c r="CR65" s="1274"/>
      <c r="CS65" s="1274"/>
      <c r="CT65" s="1274"/>
      <c r="CU65" s="1274"/>
      <c r="CV65" s="1274"/>
      <c r="CW65" s="1274"/>
      <c r="CX65" s="1274"/>
      <c r="CY65" s="1274"/>
      <c r="CZ65" s="1274"/>
      <c r="DA65" s="1274"/>
      <c r="DB65" s="1274"/>
      <c r="DC65" s="1273"/>
    </row>
    <row r="66" spans="2:107" ht="13.5" x14ac:dyDescent="0.15">
      <c r="B66" s="1241"/>
      <c r="AN66" s="1272"/>
      <c r="AO66" s="1271"/>
      <c r="AP66" s="1271"/>
      <c r="AQ66" s="1271"/>
      <c r="AR66" s="1271"/>
      <c r="AS66" s="1271"/>
      <c r="AT66" s="1271"/>
      <c r="AU66" s="1271"/>
      <c r="AV66" s="1271"/>
      <c r="AW66" s="1271"/>
      <c r="AX66" s="1271"/>
      <c r="AY66" s="1271"/>
      <c r="AZ66" s="1271"/>
      <c r="BA66" s="1271"/>
      <c r="BB66" s="1271"/>
      <c r="BC66" s="1271"/>
      <c r="BD66" s="1271"/>
      <c r="BE66" s="1271"/>
      <c r="BF66" s="1271"/>
      <c r="BG66" s="1271"/>
      <c r="BH66" s="1271"/>
      <c r="BI66" s="1271"/>
      <c r="BJ66" s="1271"/>
      <c r="BK66" s="1271"/>
      <c r="BL66" s="1271"/>
      <c r="BM66" s="1271"/>
      <c r="BN66" s="1271"/>
      <c r="BO66" s="1271"/>
      <c r="BP66" s="1271"/>
      <c r="BQ66" s="1271"/>
      <c r="BR66" s="1271"/>
      <c r="BS66" s="1271"/>
      <c r="BT66" s="1271"/>
      <c r="BU66" s="1271"/>
      <c r="BV66" s="1271"/>
      <c r="BW66" s="1271"/>
      <c r="BX66" s="1271"/>
      <c r="BY66" s="1271"/>
      <c r="BZ66" s="1271"/>
      <c r="CA66" s="1271"/>
      <c r="CB66" s="1271"/>
      <c r="CC66" s="1271"/>
      <c r="CD66" s="1271"/>
      <c r="CE66" s="1271"/>
      <c r="CF66" s="1271"/>
      <c r="CG66" s="1271"/>
      <c r="CH66" s="1271"/>
      <c r="CI66" s="1271"/>
      <c r="CJ66" s="1271"/>
      <c r="CK66" s="1271"/>
      <c r="CL66" s="1271"/>
      <c r="CM66" s="1271"/>
      <c r="CN66" s="1271"/>
      <c r="CO66" s="1271"/>
      <c r="CP66" s="1271"/>
      <c r="CQ66" s="1271"/>
      <c r="CR66" s="1271"/>
      <c r="CS66" s="1271"/>
      <c r="CT66" s="1271"/>
      <c r="CU66" s="1271"/>
      <c r="CV66" s="1271"/>
      <c r="CW66" s="1271"/>
      <c r="CX66" s="1271"/>
      <c r="CY66" s="1271"/>
      <c r="CZ66" s="1271"/>
      <c r="DA66" s="1271"/>
      <c r="DB66" s="1271"/>
      <c r="DC66" s="1270"/>
    </row>
    <row r="67" spans="2:107" ht="13.5" x14ac:dyDescent="0.15">
      <c r="B67" s="1241"/>
      <c r="AN67" s="1272"/>
      <c r="AO67" s="1271"/>
      <c r="AP67" s="1271"/>
      <c r="AQ67" s="1271"/>
      <c r="AR67" s="1271"/>
      <c r="AS67" s="1271"/>
      <c r="AT67" s="1271"/>
      <c r="AU67" s="1271"/>
      <c r="AV67" s="1271"/>
      <c r="AW67" s="1271"/>
      <c r="AX67" s="1271"/>
      <c r="AY67" s="1271"/>
      <c r="AZ67" s="1271"/>
      <c r="BA67" s="1271"/>
      <c r="BB67" s="1271"/>
      <c r="BC67" s="1271"/>
      <c r="BD67" s="1271"/>
      <c r="BE67" s="1271"/>
      <c r="BF67" s="1271"/>
      <c r="BG67" s="1271"/>
      <c r="BH67" s="1271"/>
      <c r="BI67" s="1271"/>
      <c r="BJ67" s="1271"/>
      <c r="BK67" s="1271"/>
      <c r="BL67" s="1271"/>
      <c r="BM67" s="1271"/>
      <c r="BN67" s="1271"/>
      <c r="BO67" s="1271"/>
      <c r="BP67" s="1271"/>
      <c r="BQ67" s="1271"/>
      <c r="BR67" s="1271"/>
      <c r="BS67" s="1271"/>
      <c r="BT67" s="1271"/>
      <c r="BU67" s="1271"/>
      <c r="BV67" s="1271"/>
      <c r="BW67" s="1271"/>
      <c r="BX67" s="1271"/>
      <c r="BY67" s="1271"/>
      <c r="BZ67" s="1271"/>
      <c r="CA67" s="1271"/>
      <c r="CB67" s="1271"/>
      <c r="CC67" s="1271"/>
      <c r="CD67" s="1271"/>
      <c r="CE67" s="1271"/>
      <c r="CF67" s="1271"/>
      <c r="CG67" s="1271"/>
      <c r="CH67" s="1271"/>
      <c r="CI67" s="1271"/>
      <c r="CJ67" s="1271"/>
      <c r="CK67" s="1271"/>
      <c r="CL67" s="1271"/>
      <c r="CM67" s="1271"/>
      <c r="CN67" s="1271"/>
      <c r="CO67" s="1271"/>
      <c r="CP67" s="1271"/>
      <c r="CQ67" s="1271"/>
      <c r="CR67" s="1271"/>
      <c r="CS67" s="1271"/>
      <c r="CT67" s="1271"/>
      <c r="CU67" s="1271"/>
      <c r="CV67" s="1271"/>
      <c r="CW67" s="1271"/>
      <c r="CX67" s="1271"/>
      <c r="CY67" s="1271"/>
      <c r="CZ67" s="1271"/>
      <c r="DA67" s="1271"/>
      <c r="DB67" s="1271"/>
      <c r="DC67" s="1270"/>
    </row>
    <row r="68" spans="2:107" ht="13.5" x14ac:dyDescent="0.15">
      <c r="B68" s="1241"/>
      <c r="AN68" s="1272"/>
      <c r="AO68" s="1271"/>
      <c r="AP68" s="1271"/>
      <c r="AQ68" s="1271"/>
      <c r="AR68" s="1271"/>
      <c r="AS68" s="1271"/>
      <c r="AT68" s="1271"/>
      <c r="AU68" s="1271"/>
      <c r="AV68" s="1271"/>
      <c r="AW68" s="1271"/>
      <c r="AX68" s="1271"/>
      <c r="AY68" s="1271"/>
      <c r="AZ68" s="1271"/>
      <c r="BA68" s="1271"/>
      <c r="BB68" s="1271"/>
      <c r="BC68" s="1271"/>
      <c r="BD68" s="1271"/>
      <c r="BE68" s="1271"/>
      <c r="BF68" s="1271"/>
      <c r="BG68" s="1271"/>
      <c r="BH68" s="1271"/>
      <c r="BI68" s="1271"/>
      <c r="BJ68" s="1271"/>
      <c r="BK68" s="1271"/>
      <c r="BL68" s="1271"/>
      <c r="BM68" s="1271"/>
      <c r="BN68" s="1271"/>
      <c r="BO68" s="1271"/>
      <c r="BP68" s="1271"/>
      <c r="BQ68" s="1271"/>
      <c r="BR68" s="1271"/>
      <c r="BS68" s="1271"/>
      <c r="BT68" s="1271"/>
      <c r="BU68" s="1271"/>
      <c r="BV68" s="1271"/>
      <c r="BW68" s="1271"/>
      <c r="BX68" s="1271"/>
      <c r="BY68" s="1271"/>
      <c r="BZ68" s="1271"/>
      <c r="CA68" s="1271"/>
      <c r="CB68" s="1271"/>
      <c r="CC68" s="1271"/>
      <c r="CD68" s="1271"/>
      <c r="CE68" s="1271"/>
      <c r="CF68" s="1271"/>
      <c r="CG68" s="1271"/>
      <c r="CH68" s="1271"/>
      <c r="CI68" s="1271"/>
      <c r="CJ68" s="1271"/>
      <c r="CK68" s="1271"/>
      <c r="CL68" s="1271"/>
      <c r="CM68" s="1271"/>
      <c r="CN68" s="1271"/>
      <c r="CO68" s="1271"/>
      <c r="CP68" s="1271"/>
      <c r="CQ68" s="1271"/>
      <c r="CR68" s="1271"/>
      <c r="CS68" s="1271"/>
      <c r="CT68" s="1271"/>
      <c r="CU68" s="1271"/>
      <c r="CV68" s="1271"/>
      <c r="CW68" s="1271"/>
      <c r="CX68" s="1271"/>
      <c r="CY68" s="1271"/>
      <c r="CZ68" s="1271"/>
      <c r="DA68" s="1271"/>
      <c r="DB68" s="1271"/>
      <c r="DC68" s="1270"/>
    </row>
    <row r="69" spans="2:107" ht="13.5" x14ac:dyDescent="0.15">
      <c r="B69" s="1241"/>
      <c r="AN69" s="1269"/>
      <c r="AO69" s="1268"/>
      <c r="AP69" s="1268"/>
      <c r="AQ69" s="1268"/>
      <c r="AR69" s="1268"/>
      <c r="AS69" s="1268"/>
      <c r="AT69" s="1268"/>
      <c r="AU69" s="1268"/>
      <c r="AV69" s="1268"/>
      <c r="AW69" s="1268"/>
      <c r="AX69" s="1268"/>
      <c r="AY69" s="1268"/>
      <c r="AZ69" s="1268"/>
      <c r="BA69" s="1268"/>
      <c r="BB69" s="1268"/>
      <c r="BC69" s="1268"/>
      <c r="BD69" s="1268"/>
      <c r="BE69" s="1268"/>
      <c r="BF69" s="1268"/>
      <c r="BG69" s="1268"/>
      <c r="BH69" s="1268"/>
      <c r="BI69" s="1268"/>
      <c r="BJ69" s="1268"/>
      <c r="BK69" s="1268"/>
      <c r="BL69" s="1268"/>
      <c r="BM69" s="1268"/>
      <c r="BN69" s="1268"/>
      <c r="BO69" s="1268"/>
      <c r="BP69" s="1268"/>
      <c r="BQ69" s="1268"/>
      <c r="BR69" s="1268"/>
      <c r="BS69" s="1268"/>
      <c r="BT69" s="1268"/>
      <c r="BU69" s="1268"/>
      <c r="BV69" s="1268"/>
      <c r="BW69" s="1268"/>
      <c r="BX69" s="1268"/>
      <c r="BY69" s="1268"/>
      <c r="BZ69" s="1268"/>
      <c r="CA69" s="1268"/>
      <c r="CB69" s="1268"/>
      <c r="CC69" s="1268"/>
      <c r="CD69" s="1268"/>
      <c r="CE69" s="1268"/>
      <c r="CF69" s="1268"/>
      <c r="CG69" s="1268"/>
      <c r="CH69" s="1268"/>
      <c r="CI69" s="1268"/>
      <c r="CJ69" s="1268"/>
      <c r="CK69" s="1268"/>
      <c r="CL69" s="1268"/>
      <c r="CM69" s="1268"/>
      <c r="CN69" s="1268"/>
      <c r="CO69" s="1268"/>
      <c r="CP69" s="1268"/>
      <c r="CQ69" s="1268"/>
      <c r="CR69" s="1268"/>
      <c r="CS69" s="1268"/>
      <c r="CT69" s="1268"/>
      <c r="CU69" s="1268"/>
      <c r="CV69" s="1268"/>
      <c r="CW69" s="1268"/>
      <c r="CX69" s="1268"/>
      <c r="CY69" s="1268"/>
      <c r="CZ69" s="1268"/>
      <c r="DA69" s="1268"/>
      <c r="DB69" s="1268"/>
      <c r="DC69" s="1267"/>
    </row>
    <row r="70" spans="2:107" ht="13.5" x14ac:dyDescent="0.15">
      <c r="B70" s="1241"/>
      <c r="H70" s="1266"/>
      <c r="I70" s="1266"/>
      <c r="J70" s="1264"/>
      <c r="K70" s="1264"/>
      <c r="L70" s="1263"/>
      <c r="M70" s="1264"/>
      <c r="N70" s="1263"/>
      <c r="AN70" s="1254"/>
      <c r="AO70" s="1254"/>
      <c r="AP70" s="1254"/>
      <c r="AZ70" s="1254"/>
      <c r="BA70" s="1254"/>
      <c r="BB70" s="1254"/>
      <c r="BL70" s="1254"/>
      <c r="BM70" s="1254"/>
      <c r="BN70" s="1254"/>
      <c r="BX70" s="1254"/>
      <c r="BY70" s="1254"/>
      <c r="BZ70" s="1254"/>
      <c r="CJ70" s="1254"/>
      <c r="CK70" s="1254"/>
      <c r="CL70" s="1254"/>
      <c r="CV70" s="1254"/>
      <c r="CW70" s="1254"/>
      <c r="CX70" s="1254"/>
    </row>
    <row r="71" spans="2:107" ht="13.5" x14ac:dyDescent="0.15">
      <c r="B71" s="1241"/>
      <c r="G71" s="1262"/>
      <c r="I71" s="1265"/>
      <c r="J71" s="1264"/>
      <c r="K71" s="1264"/>
      <c r="L71" s="1263"/>
      <c r="M71" s="1264"/>
      <c r="N71" s="1263"/>
      <c r="AM71" s="1262"/>
      <c r="AN71" s="1240" t="s">
        <v>606</v>
      </c>
    </row>
    <row r="72" spans="2:107" ht="13.5" x14ac:dyDescent="0.15">
      <c r="B72" s="1241"/>
      <c r="G72" s="1252"/>
      <c r="H72" s="1252"/>
      <c r="I72" s="1252"/>
      <c r="J72" s="1252"/>
      <c r="K72" s="1261"/>
      <c r="L72" s="1261"/>
      <c r="M72" s="1260"/>
      <c r="N72" s="1260"/>
      <c r="AN72" s="1259"/>
      <c r="AO72" s="1258"/>
      <c r="AP72" s="1258"/>
      <c r="AQ72" s="1258"/>
      <c r="AR72" s="1258"/>
      <c r="AS72" s="1258"/>
      <c r="AT72" s="1258"/>
      <c r="AU72" s="1258"/>
      <c r="AV72" s="1258"/>
      <c r="AW72" s="1258"/>
      <c r="AX72" s="1258"/>
      <c r="AY72" s="1258"/>
      <c r="AZ72" s="1258"/>
      <c r="BA72" s="1258"/>
      <c r="BB72" s="1258"/>
      <c r="BC72" s="1258"/>
      <c r="BD72" s="1258"/>
      <c r="BE72" s="1258"/>
      <c r="BF72" s="1258"/>
      <c r="BG72" s="1258"/>
      <c r="BH72" s="1258"/>
      <c r="BI72" s="1258"/>
      <c r="BJ72" s="1258"/>
      <c r="BK72" s="1258"/>
      <c r="BL72" s="1258"/>
      <c r="BM72" s="1258"/>
      <c r="BN72" s="1258"/>
      <c r="BO72" s="1257"/>
      <c r="BP72" s="1249" t="s">
        <v>560</v>
      </c>
      <c r="BQ72" s="1249"/>
      <c r="BR72" s="1249"/>
      <c r="BS72" s="1249"/>
      <c r="BT72" s="1249"/>
      <c r="BU72" s="1249"/>
      <c r="BV72" s="1249"/>
      <c r="BW72" s="1249"/>
      <c r="BX72" s="1249" t="s">
        <v>561</v>
      </c>
      <c r="BY72" s="1249"/>
      <c r="BZ72" s="1249"/>
      <c r="CA72" s="1249"/>
      <c r="CB72" s="1249"/>
      <c r="CC72" s="1249"/>
      <c r="CD72" s="1249"/>
      <c r="CE72" s="1249"/>
      <c r="CF72" s="1249" t="s">
        <v>562</v>
      </c>
      <c r="CG72" s="1249"/>
      <c r="CH72" s="1249"/>
      <c r="CI72" s="1249"/>
      <c r="CJ72" s="1249"/>
      <c r="CK72" s="1249"/>
      <c r="CL72" s="1249"/>
      <c r="CM72" s="1249"/>
      <c r="CN72" s="1249" t="s">
        <v>563</v>
      </c>
      <c r="CO72" s="1249"/>
      <c r="CP72" s="1249"/>
      <c r="CQ72" s="1249"/>
      <c r="CR72" s="1249"/>
      <c r="CS72" s="1249"/>
      <c r="CT72" s="1249"/>
      <c r="CU72" s="1249"/>
      <c r="CV72" s="1249" t="s">
        <v>564</v>
      </c>
      <c r="CW72" s="1249"/>
      <c r="CX72" s="1249"/>
      <c r="CY72" s="1249"/>
      <c r="CZ72" s="1249"/>
      <c r="DA72" s="1249"/>
      <c r="DB72" s="1249"/>
      <c r="DC72" s="1249"/>
    </row>
    <row r="73" spans="2:107" ht="13.5" x14ac:dyDescent="0.15">
      <c r="B73" s="1241"/>
      <c r="G73" s="1256"/>
      <c r="H73" s="1256"/>
      <c r="I73" s="1256"/>
      <c r="J73" s="1256"/>
      <c r="K73" s="1253"/>
      <c r="L73" s="1253"/>
      <c r="M73" s="1253"/>
      <c r="N73" s="1253"/>
      <c r="AM73" s="1254"/>
      <c r="AN73" s="1248" t="s">
        <v>605</v>
      </c>
      <c r="AO73" s="1248"/>
      <c r="AP73" s="1248"/>
      <c r="AQ73" s="1248"/>
      <c r="AR73" s="1248"/>
      <c r="AS73" s="1248"/>
      <c r="AT73" s="1248"/>
      <c r="AU73" s="1248"/>
      <c r="AV73" s="1248"/>
      <c r="AW73" s="1248"/>
      <c r="AX73" s="1248"/>
      <c r="AY73" s="1248"/>
      <c r="AZ73" s="1248"/>
      <c r="BA73" s="1248"/>
      <c r="BB73" s="1248" t="s">
        <v>603</v>
      </c>
      <c r="BC73" s="1248"/>
      <c r="BD73" s="1248"/>
      <c r="BE73" s="1248"/>
      <c r="BF73" s="1248"/>
      <c r="BG73" s="1248"/>
      <c r="BH73" s="1248"/>
      <c r="BI73" s="1248"/>
      <c r="BJ73" s="1248"/>
      <c r="BK73" s="1248"/>
      <c r="BL73" s="1248"/>
      <c r="BM73" s="1248"/>
      <c r="BN73" s="1248"/>
      <c r="BO73" s="1248"/>
      <c r="BP73" s="1247">
        <v>191.6</v>
      </c>
      <c r="BQ73" s="1247"/>
      <c r="BR73" s="1247"/>
      <c r="BS73" s="1247"/>
      <c r="BT73" s="1247"/>
      <c r="BU73" s="1247"/>
      <c r="BV73" s="1247"/>
      <c r="BW73" s="1247"/>
      <c r="BX73" s="1247">
        <v>173.9</v>
      </c>
      <c r="BY73" s="1247"/>
      <c r="BZ73" s="1247"/>
      <c r="CA73" s="1247"/>
      <c r="CB73" s="1247"/>
      <c r="CC73" s="1247"/>
      <c r="CD73" s="1247"/>
      <c r="CE73" s="1247"/>
      <c r="CF73" s="1247">
        <v>157.5</v>
      </c>
      <c r="CG73" s="1247"/>
      <c r="CH73" s="1247"/>
      <c r="CI73" s="1247"/>
      <c r="CJ73" s="1247"/>
      <c r="CK73" s="1247"/>
      <c r="CL73" s="1247"/>
      <c r="CM73" s="1247"/>
      <c r="CN73" s="1247">
        <v>140.9</v>
      </c>
      <c r="CO73" s="1247"/>
      <c r="CP73" s="1247"/>
      <c r="CQ73" s="1247"/>
      <c r="CR73" s="1247"/>
      <c r="CS73" s="1247"/>
      <c r="CT73" s="1247"/>
      <c r="CU73" s="1247"/>
      <c r="CV73" s="1247">
        <v>101.2</v>
      </c>
      <c r="CW73" s="1247"/>
      <c r="CX73" s="1247"/>
      <c r="CY73" s="1247"/>
      <c r="CZ73" s="1247"/>
      <c r="DA73" s="1247"/>
      <c r="DB73" s="1247"/>
      <c r="DC73" s="1247"/>
    </row>
    <row r="74" spans="2:107" ht="13.5" x14ac:dyDescent="0.15">
      <c r="B74" s="1241"/>
      <c r="G74" s="1256"/>
      <c r="H74" s="1256"/>
      <c r="I74" s="1256"/>
      <c r="J74" s="1256"/>
      <c r="K74" s="1253"/>
      <c r="L74" s="1253"/>
      <c r="M74" s="1253"/>
      <c r="N74" s="1253"/>
      <c r="AM74" s="1254"/>
      <c r="AN74" s="1248"/>
      <c r="AO74" s="1248"/>
      <c r="AP74" s="1248"/>
      <c r="AQ74" s="1248"/>
      <c r="AR74" s="1248"/>
      <c r="AS74" s="1248"/>
      <c r="AT74" s="1248"/>
      <c r="AU74" s="1248"/>
      <c r="AV74" s="1248"/>
      <c r="AW74" s="1248"/>
      <c r="AX74" s="1248"/>
      <c r="AY74" s="1248"/>
      <c r="AZ74" s="1248"/>
      <c r="BA74" s="1248"/>
      <c r="BB74" s="1248"/>
      <c r="BC74" s="1248"/>
      <c r="BD74" s="1248"/>
      <c r="BE74" s="1248"/>
      <c r="BF74" s="1248"/>
      <c r="BG74" s="1248"/>
      <c r="BH74" s="1248"/>
      <c r="BI74" s="1248"/>
      <c r="BJ74" s="1248"/>
      <c r="BK74" s="1248"/>
      <c r="BL74" s="1248"/>
      <c r="BM74" s="1248"/>
      <c r="BN74" s="1248"/>
      <c r="BO74" s="1248"/>
      <c r="BP74" s="1247"/>
      <c r="BQ74" s="1247"/>
      <c r="BR74" s="1247"/>
      <c r="BS74" s="1247"/>
      <c r="BT74" s="1247"/>
      <c r="BU74" s="1247"/>
      <c r="BV74" s="1247"/>
      <c r="BW74" s="1247"/>
      <c r="BX74" s="1247"/>
      <c r="BY74" s="1247"/>
      <c r="BZ74" s="1247"/>
      <c r="CA74" s="1247"/>
      <c r="CB74" s="1247"/>
      <c r="CC74" s="1247"/>
      <c r="CD74" s="1247"/>
      <c r="CE74" s="1247"/>
      <c r="CF74" s="1247"/>
      <c r="CG74" s="1247"/>
      <c r="CH74" s="1247"/>
      <c r="CI74" s="1247"/>
      <c r="CJ74" s="1247"/>
      <c r="CK74" s="1247"/>
      <c r="CL74" s="1247"/>
      <c r="CM74" s="1247"/>
      <c r="CN74" s="1247"/>
      <c r="CO74" s="1247"/>
      <c r="CP74" s="1247"/>
      <c r="CQ74" s="1247"/>
      <c r="CR74" s="1247"/>
      <c r="CS74" s="1247"/>
      <c r="CT74" s="1247"/>
      <c r="CU74" s="1247"/>
      <c r="CV74" s="1247"/>
      <c r="CW74" s="1247"/>
      <c r="CX74" s="1247"/>
      <c r="CY74" s="1247"/>
      <c r="CZ74" s="1247"/>
      <c r="DA74" s="1247"/>
      <c r="DB74" s="1247"/>
      <c r="DC74" s="1247"/>
    </row>
    <row r="75" spans="2:107" ht="13.5" x14ac:dyDescent="0.15">
      <c r="B75" s="1241"/>
      <c r="G75" s="1256"/>
      <c r="H75" s="1256"/>
      <c r="I75" s="1252"/>
      <c r="J75" s="1252"/>
      <c r="K75" s="1255"/>
      <c r="L75" s="1255"/>
      <c r="M75" s="1255"/>
      <c r="N75" s="1255"/>
      <c r="AM75" s="1254"/>
      <c r="AN75" s="1248"/>
      <c r="AO75" s="1248"/>
      <c r="AP75" s="1248"/>
      <c r="AQ75" s="1248"/>
      <c r="AR75" s="1248"/>
      <c r="AS75" s="1248"/>
      <c r="AT75" s="1248"/>
      <c r="AU75" s="1248"/>
      <c r="AV75" s="1248"/>
      <c r="AW75" s="1248"/>
      <c r="AX75" s="1248"/>
      <c r="AY75" s="1248"/>
      <c r="AZ75" s="1248"/>
      <c r="BA75" s="1248"/>
      <c r="BB75" s="1248" t="s">
        <v>602</v>
      </c>
      <c r="BC75" s="1248"/>
      <c r="BD75" s="1248"/>
      <c r="BE75" s="1248"/>
      <c r="BF75" s="1248"/>
      <c r="BG75" s="1248"/>
      <c r="BH75" s="1248"/>
      <c r="BI75" s="1248"/>
      <c r="BJ75" s="1248"/>
      <c r="BK75" s="1248"/>
      <c r="BL75" s="1248"/>
      <c r="BM75" s="1248"/>
      <c r="BN75" s="1248"/>
      <c r="BO75" s="1248"/>
      <c r="BP75" s="1247">
        <v>15.5</v>
      </c>
      <c r="BQ75" s="1247"/>
      <c r="BR75" s="1247"/>
      <c r="BS75" s="1247"/>
      <c r="BT75" s="1247"/>
      <c r="BU75" s="1247"/>
      <c r="BV75" s="1247"/>
      <c r="BW75" s="1247"/>
      <c r="BX75" s="1247">
        <v>14.7</v>
      </c>
      <c r="BY75" s="1247"/>
      <c r="BZ75" s="1247"/>
      <c r="CA75" s="1247"/>
      <c r="CB75" s="1247"/>
      <c r="CC75" s="1247"/>
      <c r="CD75" s="1247"/>
      <c r="CE75" s="1247"/>
      <c r="CF75" s="1247">
        <v>14.5</v>
      </c>
      <c r="CG75" s="1247"/>
      <c r="CH75" s="1247"/>
      <c r="CI75" s="1247"/>
      <c r="CJ75" s="1247"/>
      <c r="CK75" s="1247"/>
      <c r="CL75" s="1247"/>
      <c r="CM75" s="1247"/>
      <c r="CN75" s="1247">
        <v>14.9</v>
      </c>
      <c r="CO75" s="1247"/>
      <c r="CP75" s="1247"/>
      <c r="CQ75" s="1247"/>
      <c r="CR75" s="1247"/>
      <c r="CS75" s="1247"/>
      <c r="CT75" s="1247"/>
      <c r="CU75" s="1247"/>
      <c r="CV75" s="1247">
        <v>14.2</v>
      </c>
      <c r="CW75" s="1247"/>
      <c r="CX75" s="1247"/>
      <c r="CY75" s="1247"/>
      <c r="CZ75" s="1247"/>
      <c r="DA75" s="1247"/>
      <c r="DB75" s="1247"/>
      <c r="DC75" s="1247"/>
    </row>
    <row r="76" spans="2:107" ht="13.5" x14ac:dyDescent="0.15">
      <c r="B76" s="1241"/>
      <c r="G76" s="1256"/>
      <c r="H76" s="1256"/>
      <c r="I76" s="1252"/>
      <c r="J76" s="1252"/>
      <c r="K76" s="1255"/>
      <c r="L76" s="1255"/>
      <c r="M76" s="1255"/>
      <c r="N76" s="1255"/>
      <c r="AM76" s="1254"/>
      <c r="AN76" s="1248"/>
      <c r="AO76" s="1248"/>
      <c r="AP76" s="1248"/>
      <c r="AQ76" s="1248"/>
      <c r="AR76" s="1248"/>
      <c r="AS76" s="1248"/>
      <c r="AT76" s="1248"/>
      <c r="AU76" s="1248"/>
      <c r="AV76" s="1248"/>
      <c r="AW76" s="1248"/>
      <c r="AX76" s="1248"/>
      <c r="AY76" s="1248"/>
      <c r="AZ76" s="1248"/>
      <c r="BA76" s="1248"/>
      <c r="BB76" s="1248"/>
      <c r="BC76" s="1248"/>
      <c r="BD76" s="1248"/>
      <c r="BE76" s="1248"/>
      <c r="BF76" s="1248"/>
      <c r="BG76" s="1248"/>
      <c r="BH76" s="1248"/>
      <c r="BI76" s="1248"/>
      <c r="BJ76" s="1248"/>
      <c r="BK76" s="1248"/>
      <c r="BL76" s="1248"/>
      <c r="BM76" s="1248"/>
      <c r="BN76" s="1248"/>
      <c r="BO76" s="1248"/>
      <c r="BP76" s="1247"/>
      <c r="BQ76" s="1247"/>
      <c r="BR76" s="1247"/>
      <c r="BS76" s="1247"/>
      <c r="BT76" s="1247"/>
      <c r="BU76" s="1247"/>
      <c r="BV76" s="1247"/>
      <c r="BW76" s="1247"/>
      <c r="BX76" s="1247"/>
      <c r="BY76" s="1247"/>
      <c r="BZ76" s="1247"/>
      <c r="CA76" s="1247"/>
      <c r="CB76" s="1247"/>
      <c r="CC76" s="1247"/>
      <c r="CD76" s="1247"/>
      <c r="CE76" s="1247"/>
      <c r="CF76" s="1247"/>
      <c r="CG76" s="1247"/>
      <c r="CH76" s="1247"/>
      <c r="CI76" s="1247"/>
      <c r="CJ76" s="1247"/>
      <c r="CK76" s="1247"/>
      <c r="CL76" s="1247"/>
      <c r="CM76" s="1247"/>
      <c r="CN76" s="1247"/>
      <c r="CO76" s="1247"/>
      <c r="CP76" s="1247"/>
      <c r="CQ76" s="1247"/>
      <c r="CR76" s="1247"/>
      <c r="CS76" s="1247"/>
      <c r="CT76" s="1247"/>
      <c r="CU76" s="1247"/>
      <c r="CV76" s="1247"/>
      <c r="CW76" s="1247"/>
      <c r="CX76" s="1247"/>
      <c r="CY76" s="1247"/>
      <c r="CZ76" s="1247"/>
      <c r="DA76" s="1247"/>
      <c r="DB76" s="1247"/>
      <c r="DC76" s="1247"/>
    </row>
    <row r="77" spans="2:107" ht="13.5" x14ac:dyDescent="0.15">
      <c r="B77" s="1241"/>
      <c r="G77" s="1252"/>
      <c r="H77" s="1252"/>
      <c r="I77" s="1252"/>
      <c r="J77" s="1252"/>
      <c r="K77" s="1253"/>
      <c r="L77" s="1253"/>
      <c r="M77" s="1253"/>
      <c r="N77" s="1253"/>
      <c r="AN77" s="1249" t="s">
        <v>604</v>
      </c>
      <c r="AO77" s="1249"/>
      <c r="AP77" s="1249"/>
      <c r="AQ77" s="1249"/>
      <c r="AR77" s="1249"/>
      <c r="AS77" s="1249"/>
      <c r="AT77" s="1249"/>
      <c r="AU77" s="1249"/>
      <c r="AV77" s="1249"/>
      <c r="AW77" s="1249"/>
      <c r="AX77" s="1249"/>
      <c r="AY77" s="1249"/>
      <c r="AZ77" s="1249"/>
      <c r="BA77" s="1249"/>
      <c r="BB77" s="1248" t="s">
        <v>603</v>
      </c>
      <c r="BC77" s="1248"/>
      <c r="BD77" s="1248"/>
      <c r="BE77" s="1248"/>
      <c r="BF77" s="1248"/>
      <c r="BG77" s="1248"/>
      <c r="BH77" s="1248"/>
      <c r="BI77" s="1248"/>
      <c r="BJ77" s="1248"/>
      <c r="BK77" s="1248"/>
      <c r="BL77" s="1248"/>
      <c r="BM77" s="1248"/>
      <c r="BN77" s="1248"/>
      <c r="BO77" s="1248"/>
      <c r="BP77" s="1247">
        <v>53.4</v>
      </c>
      <c r="BQ77" s="1247"/>
      <c r="BR77" s="1247"/>
      <c r="BS77" s="1247"/>
      <c r="BT77" s="1247"/>
      <c r="BU77" s="1247"/>
      <c r="BV77" s="1247"/>
      <c r="BW77" s="1247"/>
      <c r="BX77" s="1247">
        <v>48</v>
      </c>
      <c r="BY77" s="1247"/>
      <c r="BZ77" s="1247"/>
      <c r="CA77" s="1247"/>
      <c r="CB77" s="1247"/>
      <c r="CC77" s="1247"/>
      <c r="CD77" s="1247"/>
      <c r="CE77" s="1247"/>
      <c r="CF77" s="1247">
        <v>49.1</v>
      </c>
      <c r="CG77" s="1247"/>
      <c r="CH77" s="1247"/>
      <c r="CI77" s="1247"/>
      <c r="CJ77" s="1247"/>
      <c r="CK77" s="1247"/>
      <c r="CL77" s="1247"/>
      <c r="CM77" s="1247"/>
      <c r="CN77" s="1247">
        <v>41.5</v>
      </c>
      <c r="CO77" s="1247"/>
      <c r="CP77" s="1247"/>
      <c r="CQ77" s="1247"/>
      <c r="CR77" s="1247"/>
      <c r="CS77" s="1247"/>
      <c r="CT77" s="1247"/>
      <c r="CU77" s="1247"/>
      <c r="CV77" s="1247">
        <v>25.2</v>
      </c>
      <c r="CW77" s="1247"/>
      <c r="CX77" s="1247"/>
      <c r="CY77" s="1247"/>
      <c r="CZ77" s="1247"/>
      <c r="DA77" s="1247"/>
      <c r="DB77" s="1247"/>
      <c r="DC77" s="1247"/>
    </row>
    <row r="78" spans="2:107" ht="13.5" x14ac:dyDescent="0.15">
      <c r="B78" s="1241"/>
      <c r="G78" s="1252"/>
      <c r="H78" s="1252"/>
      <c r="I78" s="1252"/>
      <c r="J78" s="1252"/>
      <c r="K78" s="1253"/>
      <c r="L78" s="1253"/>
      <c r="M78" s="1253"/>
      <c r="N78" s="1253"/>
      <c r="AN78" s="1249"/>
      <c r="AO78" s="1249"/>
      <c r="AP78" s="1249"/>
      <c r="AQ78" s="1249"/>
      <c r="AR78" s="1249"/>
      <c r="AS78" s="1249"/>
      <c r="AT78" s="1249"/>
      <c r="AU78" s="1249"/>
      <c r="AV78" s="1249"/>
      <c r="AW78" s="1249"/>
      <c r="AX78" s="1249"/>
      <c r="AY78" s="1249"/>
      <c r="AZ78" s="1249"/>
      <c r="BA78" s="1249"/>
      <c r="BB78" s="1248"/>
      <c r="BC78" s="1248"/>
      <c r="BD78" s="1248"/>
      <c r="BE78" s="1248"/>
      <c r="BF78" s="1248"/>
      <c r="BG78" s="1248"/>
      <c r="BH78" s="1248"/>
      <c r="BI78" s="1248"/>
      <c r="BJ78" s="1248"/>
      <c r="BK78" s="1248"/>
      <c r="BL78" s="1248"/>
      <c r="BM78" s="1248"/>
      <c r="BN78" s="1248"/>
      <c r="BO78" s="1248"/>
      <c r="BP78" s="1247"/>
      <c r="BQ78" s="1247"/>
      <c r="BR78" s="1247"/>
      <c r="BS78" s="1247"/>
      <c r="BT78" s="1247"/>
      <c r="BU78" s="1247"/>
      <c r="BV78" s="1247"/>
      <c r="BW78" s="1247"/>
      <c r="BX78" s="1247"/>
      <c r="BY78" s="1247"/>
      <c r="BZ78" s="1247"/>
      <c r="CA78" s="1247"/>
      <c r="CB78" s="1247"/>
      <c r="CC78" s="1247"/>
      <c r="CD78" s="1247"/>
      <c r="CE78" s="1247"/>
      <c r="CF78" s="1247"/>
      <c r="CG78" s="1247"/>
      <c r="CH78" s="1247"/>
      <c r="CI78" s="1247"/>
      <c r="CJ78" s="1247"/>
      <c r="CK78" s="1247"/>
      <c r="CL78" s="1247"/>
      <c r="CM78" s="1247"/>
      <c r="CN78" s="1247"/>
      <c r="CO78" s="1247"/>
      <c r="CP78" s="1247"/>
      <c r="CQ78" s="1247"/>
      <c r="CR78" s="1247"/>
      <c r="CS78" s="1247"/>
      <c r="CT78" s="1247"/>
      <c r="CU78" s="1247"/>
      <c r="CV78" s="1247"/>
      <c r="CW78" s="1247"/>
      <c r="CX78" s="1247"/>
      <c r="CY78" s="1247"/>
      <c r="CZ78" s="1247"/>
      <c r="DA78" s="1247"/>
      <c r="DB78" s="1247"/>
      <c r="DC78" s="1247"/>
    </row>
    <row r="79" spans="2:107" ht="13.5" x14ac:dyDescent="0.15">
      <c r="B79" s="1241"/>
      <c r="G79" s="1252"/>
      <c r="H79" s="1252"/>
      <c r="I79" s="1251"/>
      <c r="J79" s="1251"/>
      <c r="K79" s="1250"/>
      <c r="L79" s="1250"/>
      <c r="M79" s="1250"/>
      <c r="N79" s="1250"/>
      <c r="AN79" s="1249"/>
      <c r="AO79" s="1249"/>
      <c r="AP79" s="1249"/>
      <c r="AQ79" s="1249"/>
      <c r="AR79" s="1249"/>
      <c r="AS79" s="1249"/>
      <c r="AT79" s="1249"/>
      <c r="AU79" s="1249"/>
      <c r="AV79" s="1249"/>
      <c r="AW79" s="1249"/>
      <c r="AX79" s="1249"/>
      <c r="AY79" s="1249"/>
      <c r="AZ79" s="1249"/>
      <c r="BA79" s="1249"/>
      <c r="BB79" s="1248" t="s">
        <v>602</v>
      </c>
      <c r="BC79" s="1248"/>
      <c r="BD79" s="1248"/>
      <c r="BE79" s="1248"/>
      <c r="BF79" s="1248"/>
      <c r="BG79" s="1248"/>
      <c r="BH79" s="1248"/>
      <c r="BI79" s="1248"/>
      <c r="BJ79" s="1248"/>
      <c r="BK79" s="1248"/>
      <c r="BL79" s="1248"/>
      <c r="BM79" s="1248"/>
      <c r="BN79" s="1248"/>
      <c r="BO79" s="1248"/>
      <c r="BP79" s="1247">
        <v>9.8000000000000007</v>
      </c>
      <c r="BQ79" s="1247"/>
      <c r="BR79" s="1247"/>
      <c r="BS79" s="1247"/>
      <c r="BT79" s="1247"/>
      <c r="BU79" s="1247"/>
      <c r="BV79" s="1247"/>
      <c r="BW79" s="1247"/>
      <c r="BX79" s="1247">
        <v>9.6</v>
      </c>
      <c r="BY79" s="1247"/>
      <c r="BZ79" s="1247"/>
      <c r="CA79" s="1247"/>
      <c r="CB79" s="1247"/>
      <c r="CC79" s="1247"/>
      <c r="CD79" s="1247"/>
      <c r="CE79" s="1247"/>
      <c r="CF79" s="1247">
        <v>9.5</v>
      </c>
      <c r="CG79" s="1247"/>
      <c r="CH79" s="1247"/>
      <c r="CI79" s="1247"/>
      <c r="CJ79" s="1247"/>
      <c r="CK79" s="1247"/>
      <c r="CL79" s="1247"/>
      <c r="CM79" s="1247"/>
      <c r="CN79" s="1247">
        <v>9.1999999999999993</v>
      </c>
      <c r="CO79" s="1247"/>
      <c r="CP79" s="1247"/>
      <c r="CQ79" s="1247"/>
      <c r="CR79" s="1247"/>
      <c r="CS79" s="1247"/>
      <c r="CT79" s="1247"/>
      <c r="CU79" s="1247"/>
      <c r="CV79" s="1247">
        <v>8.9</v>
      </c>
      <c r="CW79" s="1247"/>
      <c r="CX79" s="1247"/>
      <c r="CY79" s="1247"/>
      <c r="CZ79" s="1247"/>
      <c r="DA79" s="1247"/>
      <c r="DB79" s="1247"/>
      <c r="DC79" s="1247"/>
    </row>
    <row r="80" spans="2:107" ht="13.5" x14ac:dyDescent="0.15">
      <c r="B80" s="1241"/>
      <c r="G80" s="1252"/>
      <c r="H80" s="1252"/>
      <c r="I80" s="1251"/>
      <c r="J80" s="1251"/>
      <c r="K80" s="1250"/>
      <c r="L80" s="1250"/>
      <c r="M80" s="1250"/>
      <c r="N80" s="1250"/>
      <c r="AN80" s="1249"/>
      <c r="AO80" s="1249"/>
      <c r="AP80" s="1249"/>
      <c r="AQ80" s="1249"/>
      <c r="AR80" s="1249"/>
      <c r="AS80" s="1249"/>
      <c r="AT80" s="1249"/>
      <c r="AU80" s="1249"/>
      <c r="AV80" s="1249"/>
      <c r="AW80" s="1249"/>
      <c r="AX80" s="1249"/>
      <c r="AY80" s="1249"/>
      <c r="AZ80" s="1249"/>
      <c r="BA80" s="1249"/>
      <c r="BB80" s="1248"/>
      <c r="BC80" s="1248"/>
      <c r="BD80" s="1248"/>
      <c r="BE80" s="1248"/>
      <c r="BF80" s="1248"/>
      <c r="BG80" s="1248"/>
      <c r="BH80" s="1248"/>
      <c r="BI80" s="1248"/>
      <c r="BJ80" s="1248"/>
      <c r="BK80" s="1248"/>
      <c r="BL80" s="1248"/>
      <c r="BM80" s="1248"/>
      <c r="BN80" s="1248"/>
      <c r="BO80" s="1248"/>
      <c r="BP80" s="1247"/>
      <c r="BQ80" s="1247"/>
      <c r="BR80" s="1247"/>
      <c r="BS80" s="1247"/>
      <c r="BT80" s="1247"/>
      <c r="BU80" s="1247"/>
      <c r="BV80" s="1247"/>
      <c r="BW80" s="1247"/>
      <c r="BX80" s="1247"/>
      <c r="BY80" s="1247"/>
      <c r="BZ80" s="1247"/>
      <c r="CA80" s="1247"/>
      <c r="CB80" s="1247"/>
      <c r="CC80" s="1247"/>
      <c r="CD80" s="1247"/>
      <c r="CE80" s="1247"/>
      <c r="CF80" s="1247"/>
      <c r="CG80" s="1247"/>
      <c r="CH80" s="1247"/>
      <c r="CI80" s="1247"/>
      <c r="CJ80" s="1247"/>
      <c r="CK80" s="1247"/>
      <c r="CL80" s="1247"/>
      <c r="CM80" s="1247"/>
      <c r="CN80" s="1247"/>
      <c r="CO80" s="1247"/>
      <c r="CP80" s="1247"/>
      <c r="CQ80" s="1247"/>
      <c r="CR80" s="1247"/>
      <c r="CS80" s="1247"/>
      <c r="CT80" s="1247"/>
      <c r="CU80" s="1247"/>
      <c r="CV80" s="1247"/>
      <c r="CW80" s="1247"/>
      <c r="CX80" s="1247"/>
      <c r="CY80" s="1247"/>
      <c r="CZ80" s="1247"/>
      <c r="DA80" s="1247"/>
      <c r="DB80" s="1247"/>
      <c r="DC80" s="1247"/>
    </row>
    <row r="81" spans="2:109" ht="13.5" x14ac:dyDescent="0.15">
      <c r="B81" s="1241"/>
    </row>
    <row r="82" spans="2:109" ht="17.25" x14ac:dyDescent="0.15">
      <c r="B82" s="1241"/>
      <c r="K82" s="1246"/>
      <c r="L82" s="1246"/>
      <c r="M82" s="1246"/>
      <c r="N82" s="1246"/>
      <c r="AQ82" s="1246"/>
      <c r="AR82" s="1246"/>
      <c r="AS82" s="1246"/>
      <c r="AT82" s="1246"/>
      <c r="BC82" s="1246"/>
      <c r="BD82" s="1246"/>
      <c r="BE82" s="1246"/>
      <c r="BF82" s="1246"/>
      <c r="BO82" s="1246"/>
      <c r="BP82" s="1246"/>
      <c r="BQ82" s="1246"/>
      <c r="BR82" s="1246"/>
      <c r="CA82" s="1246"/>
      <c r="CB82" s="1246"/>
      <c r="CC82" s="1246"/>
      <c r="CD82" s="1246"/>
      <c r="CM82" s="1246"/>
      <c r="CN82" s="1246"/>
      <c r="CO82" s="1246"/>
      <c r="CP82" s="1246"/>
      <c r="CY82" s="1246"/>
      <c r="CZ82" s="1246"/>
      <c r="DA82" s="1246"/>
      <c r="DB82" s="1246"/>
      <c r="DC82" s="1246"/>
    </row>
    <row r="83" spans="2:109" ht="13.5" x14ac:dyDescent="0.15">
      <c r="B83" s="1245"/>
      <c r="C83" s="1244"/>
      <c r="D83" s="1244"/>
      <c r="E83" s="1244"/>
      <c r="F83" s="1244"/>
      <c r="G83" s="1244"/>
      <c r="H83" s="1244"/>
      <c r="I83" s="1244"/>
      <c r="J83" s="1244"/>
      <c r="K83" s="1244"/>
      <c r="L83" s="1244"/>
      <c r="M83" s="1244"/>
      <c r="N83" s="1244"/>
      <c r="O83" s="1244"/>
      <c r="P83" s="1244"/>
      <c r="Q83" s="1244"/>
      <c r="R83" s="1244"/>
      <c r="S83" s="1244"/>
      <c r="T83" s="1244"/>
      <c r="U83" s="1244"/>
      <c r="V83" s="1244"/>
      <c r="W83" s="1244"/>
      <c r="X83" s="1244"/>
      <c r="Y83" s="1244"/>
      <c r="Z83" s="1244"/>
      <c r="AA83" s="1244"/>
      <c r="AB83" s="1244"/>
      <c r="AC83" s="1244"/>
      <c r="AD83" s="1244"/>
      <c r="AE83" s="1244"/>
      <c r="AF83" s="1244"/>
      <c r="AG83" s="1244"/>
      <c r="AH83" s="1244"/>
      <c r="AI83" s="1244"/>
      <c r="AJ83" s="1244"/>
      <c r="AK83" s="1244"/>
      <c r="AL83" s="1244"/>
      <c r="AM83" s="1244"/>
      <c r="AN83" s="1244"/>
      <c r="AO83" s="1244"/>
      <c r="AP83" s="1244"/>
      <c r="AQ83" s="1244"/>
      <c r="AR83" s="1244"/>
      <c r="AS83" s="1244"/>
      <c r="AT83" s="1244"/>
      <c r="AU83" s="1244"/>
      <c r="AV83" s="1244"/>
      <c r="AW83" s="1244"/>
      <c r="AX83" s="1244"/>
      <c r="AY83" s="1244"/>
      <c r="AZ83" s="1244"/>
      <c r="BA83" s="1244"/>
      <c r="BB83" s="1244"/>
      <c r="BC83" s="1244"/>
      <c r="BD83" s="1244"/>
      <c r="BE83" s="1244"/>
      <c r="BF83" s="1244"/>
      <c r="BG83" s="1244"/>
      <c r="BH83" s="1244"/>
      <c r="BI83" s="1244"/>
      <c r="BJ83" s="1244"/>
      <c r="BK83" s="1244"/>
      <c r="BL83" s="1244"/>
      <c r="BM83" s="1244"/>
      <c r="BN83" s="1244"/>
      <c r="BO83" s="1244"/>
      <c r="BP83" s="1244"/>
      <c r="BQ83" s="1244"/>
      <c r="BR83" s="1244"/>
      <c r="BS83" s="1244"/>
      <c r="BT83" s="1244"/>
      <c r="BU83" s="1244"/>
      <c r="BV83" s="1244"/>
      <c r="BW83" s="1244"/>
      <c r="BX83" s="1244"/>
      <c r="BY83" s="1244"/>
      <c r="BZ83" s="1244"/>
      <c r="CA83" s="1244"/>
      <c r="CB83" s="1244"/>
      <c r="CC83" s="1244"/>
      <c r="CD83" s="1244"/>
      <c r="CE83" s="1244"/>
      <c r="CF83" s="1244"/>
      <c r="CG83" s="1244"/>
      <c r="CH83" s="1244"/>
      <c r="CI83" s="1244"/>
      <c r="CJ83" s="1244"/>
      <c r="CK83" s="1244"/>
      <c r="CL83" s="1244"/>
      <c r="CM83" s="1244"/>
      <c r="CN83" s="1244"/>
      <c r="CO83" s="1244"/>
      <c r="CP83" s="1244"/>
      <c r="CQ83" s="1244"/>
      <c r="CR83" s="1244"/>
      <c r="CS83" s="1244"/>
      <c r="CT83" s="1244"/>
      <c r="CU83" s="1244"/>
      <c r="CV83" s="1244"/>
      <c r="CW83" s="1244"/>
      <c r="CX83" s="1244"/>
      <c r="CY83" s="1244"/>
      <c r="CZ83" s="1244"/>
      <c r="DA83" s="1244"/>
      <c r="DB83" s="1244"/>
      <c r="DC83" s="1244"/>
      <c r="DD83" s="1243"/>
    </row>
    <row r="84" spans="2:109" ht="13.5" x14ac:dyDescent="0.15">
      <c r="DD84" s="1240"/>
      <c r="DE84" s="1240"/>
    </row>
    <row r="85" spans="2:109" ht="13.5" x14ac:dyDescent="0.15">
      <c r="DD85" s="1240"/>
      <c r="DE85" s="1240"/>
    </row>
  </sheetData>
  <sheetProtection algorithmName="SHA-512" hashValue="s8P3KkoxnpbEVB3aROKSWFQmSz7f2RxT4wNTQvQpDSobnQpKDP0kzwfskNgYKhAoLVbupbDOl6CVPKowm8m4xQ==" saltValue="GXnytYz+e2yDIm9PUfmBiw=="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Normal="100" zoomScaleSheetLayoutView="70" workbookViewId="0">
      <selection activeCell="AG94" sqref="AG94"/>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507</v>
      </c>
    </row>
  </sheetData>
  <sheetProtection algorithmName="SHA-512" hashValue="WtSZLQBwKHBErIL8uwMs2VNz7tP6uyt1ciFfGfY6LvE7nsWNs+ma277IZ7DZy9avcYgYkCENd2CvdPV0aiTOhQ==" saltValue="811eJx0GASaXZkVBW21Yl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6" zoomScaleNormal="100" zoomScaleSheetLayoutView="55" workbookViewId="0">
      <selection activeCell="AE106" sqref="AE106"/>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507</v>
      </c>
    </row>
  </sheetData>
  <sheetProtection algorithmName="SHA-512" hashValue="BhMaQOBVTsdcX82DfYVaXy/LEE6KQQ90NKVlFXFhkWNCnu3j8T/p+1CasH2svHP+y/GkOtFyAHqdUzxNJ9a9qw==" saltValue="+jgaT9kblcn6phLnTXgDp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557</v>
      </c>
      <c r="G2" s="148"/>
      <c r="H2" s="149"/>
    </row>
    <row r="3" spans="1:8" x14ac:dyDescent="0.15">
      <c r="A3" s="145" t="s">
        <v>550</v>
      </c>
      <c r="B3" s="150"/>
      <c r="C3" s="151"/>
      <c r="D3" s="152">
        <v>81881</v>
      </c>
      <c r="E3" s="153"/>
      <c r="F3" s="154">
        <v>88968</v>
      </c>
      <c r="G3" s="155"/>
      <c r="H3" s="156"/>
    </row>
    <row r="4" spans="1:8" x14ac:dyDescent="0.15">
      <c r="A4" s="157"/>
      <c r="B4" s="158"/>
      <c r="C4" s="159"/>
      <c r="D4" s="160">
        <v>46459</v>
      </c>
      <c r="E4" s="161"/>
      <c r="F4" s="162">
        <v>45482</v>
      </c>
      <c r="G4" s="163"/>
      <c r="H4" s="164"/>
    </row>
    <row r="5" spans="1:8" x14ac:dyDescent="0.15">
      <c r="A5" s="145" t="s">
        <v>552</v>
      </c>
      <c r="B5" s="150"/>
      <c r="C5" s="151"/>
      <c r="D5" s="152">
        <v>52302</v>
      </c>
      <c r="E5" s="153"/>
      <c r="F5" s="154">
        <v>85173</v>
      </c>
      <c r="G5" s="155"/>
      <c r="H5" s="156"/>
    </row>
    <row r="6" spans="1:8" x14ac:dyDescent="0.15">
      <c r="A6" s="157"/>
      <c r="B6" s="158"/>
      <c r="C6" s="159"/>
      <c r="D6" s="160">
        <v>31299</v>
      </c>
      <c r="E6" s="161"/>
      <c r="F6" s="162">
        <v>43913</v>
      </c>
      <c r="G6" s="163"/>
      <c r="H6" s="164"/>
    </row>
    <row r="7" spans="1:8" x14ac:dyDescent="0.15">
      <c r="A7" s="145" t="s">
        <v>553</v>
      </c>
      <c r="B7" s="150"/>
      <c r="C7" s="151"/>
      <c r="D7" s="152">
        <v>84052</v>
      </c>
      <c r="E7" s="153"/>
      <c r="F7" s="154">
        <v>94081</v>
      </c>
      <c r="G7" s="155"/>
      <c r="H7" s="156"/>
    </row>
    <row r="8" spans="1:8" x14ac:dyDescent="0.15">
      <c r="A8" s="157"/>
      <c r="B8" s="158"/>
      <c r="C8" s="159"/>
      <c r="D8" s="160">
        <v>61959</v>
      </c>
      <c r="E8" s="161"/>
      <c r="F8" s="162">
        <v>48949</v>
      </c>
      <c r="G8" s="163"/>
      <c r="H8" s="164"/>
    </row>
    <row r="9" spans="1:8" x14ac:dyDescent="0.15">
      <c r="A9" s="145" t="s">
        <v>554</v>
      </c>
      <c r="B9" s="150"/>
      <c r="C9" s="151"/>
      <c r="D9" s="152">
        <v>84510</v>
      </c>
      <c r="E9" s="153"/>
      <c r="F9" s="154">
        <v>92632</v>
      </c>
      <c r="G9" s="155"/>
      <c r="H9" s="156"/>
    </row>
    <row r="10" spans="1:8" x14ac:dyDescent="0.15">
      <c r="A10" s="157"/>
      <c r="B10" s="158"/>
      <c r="C10" s="159"/>
      <c r="D10" s="160">
        <v>64393</v>
      </c>
      <c r="E10" s="161"/>
      <c r="F10" s="162">
        <v>47978</v>
      </c>
      <c r="G10" s="163"/>
      <c r="H10" s="164"/>
    </row>
    <row r="11" spans="1:8" x14ac:dyDescent="0.15">
      <c r="A11" s="145" t="s">
        <v>555</v>
      </c>
      <c r="B11" s="150"/>
      <c r="C11" s="151"/>
      <c r="D11" s="152">
        <v>80271</v>
      </c>
      <c r="E11" s="153"/>
      <c r="F11" s="154">
        <v>96469</v>
      </c>
      <c r="G11" s="155"/>
      <c r="H11" s="156"/>
    </row>
    <row r="12" spans="1:8" x14ac:dyDescent="0.15">
      <c r="A12" s="157"/>
      <c r="B12" s="158"/>
      <c r="C12" s="165"/>
      <c r="D12" s="160">
        <v>55709</v>
      </c>
      <c r="E12" s="161"/>
      <c r="F12" s="162">
        <v>49775</v>
      </c>
      <c r="G12" s="163"/>
      <c r="H12" s="164"/>
    </row>
    <row r="13" spans="1:8" x14ac:dyDescent="0.15">
      <c r="A13" s="145"/>
      <c r="B13" s="150"/>
      <c r="C13" s="166"/>
      <c r="D13" s="167">
        <v>76603</v>
      </c>
      <c r="E13" s="168"/>
      <c r="F13" s="169">
        <v>91465</v>
      </c>
      <c r="G13" s="170"/>
      <c r="H13" s="156"/>
    </row>
    <row r="14" spans="1:8" x14ac:dyDescent="0.15">
      <c r="A14" s="157"/>
      <c r="B14" s="158"/>
      <c r="C14" s="159"/>
      <c r="D14" s="160">
        <v>51964</v>
      </c>
      <c r="E14" s="161"/>
      <c r="F14" s="162">
        <v>47219</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2.34</v>
      </c>
      <c r="C19" s="171">
        <f>ROUND(VALUE(SUBSTITUTE(実質収支比率等に係る経年分析!G$48,"▲","-")),2)</f>
        <v>0.6</v>
      </c>
      <c r="D19" s="171">
        <f>ROUND(VALUE(SUBSTITUTE(実質収支比率等に係る経年分析!H$48,"▲","-")),2)</f>
        <v>1.36</v>
      </c>
      <c r="E19" s="171">
        <f>ROUND(VALUE(SUBSTITUTE(実質収支比率等に係る経年分析!I$48,"▲","-")),2)</f>
        <v>1.3</v>
      </c>
      <c r="F19" s="171">
        <f>ROUND(VALUE(SUBSTITUTE(実質収支比率等に係る経年分析!J$48,"▲","-")),2)</f>
        <v>5.14</v>
      </c>
    </row>
    <row r="20" spans="1:11" x14ac:dyDescent="0.15">
      <c r="A20" s="171" t="s">
        <v>55</v>
      </c>
      <c r="B20" s="171">
        <f>ROUND(VALUE(SUBSTITUTE(実質収支比率等に係る経年分析!F$47,"▲","-")),2)</f>
        <v>15.34</v>
      </c>
      <c r="C20" s="171">
        <f>ROUND(VALUE(SUBSTITUTE(実質収支比率等に係る経年分析!G$47,"▲","-")),2)</f>
        <v>16.82</v>
      </c>
      <c r="D20" s="171">
        <f>ROUND(VALUE(SUBSTITUTE(実質収支比率等に係る経年分析!H$47,"▲","-")),2)</f>
        <v>17.66</v>
      </c>
      <c r="E20" s="171">
        <f>ROUND(VALUE(SUBSTITUTE(実質収支比率等に係る経年分析!I$47,"▲","-")),2)</f>
        <v>17.03</v>
      </c>
      <c r="F20" s="171">
        <f>ROUND(VALUE(SUBSTITUTE(実質収支比率等に係る経年分析!J$47,"▲","-")),2)</f>
        <v>17.04</v>
      </c>
    </row>
    <row r="21" spans="1:11" x14ac:dyDescent="0.15">
      <c r="A21" s="171" t="s">
        <v>56</v>
      </c>
      <c r="B21" s="171">
        <f>IF(ISNUMBER(VALUE(SUBSTITUTE(実質収支比率等に係る経年分析!F$49,"▲","-"))),ROUND(VALUE(SUBSTITUTE(実質収支比率等に係る経年分析!F$49,"▲","-")),2),NA())</f>
        <v>6.8</v>
      </c>
      <c r="C21" s="171">
        <f>IF(ISNUMBER(VALUE(SUBSTITUTE(実質収支比率等に係る経年分析!G$49,"▲","-"))),ROUND(VALUE(SUBSTITUTE(実質収支比率等に係る経年分析!G$49,"▲","-")),2),NA())</f>
        <v>6.93</v>
      </c>
      <c r="D21" s="171">
        <f>IF(ISNUMBER(VALUE(SUBSTITUTE(実質収支比率等に係る経年分析!H$49,"▲","-"))),ROUND(VALUE(SUBSTITUTE(実質収支比率等に係る経年分析!H$49,"▲","-")),2),NA())</f>
        <v>4.13</v>
      </c>
      <c r="E21" s="171">
        <f>IF(ISNUMBER(VALUE(SUBSTITUTE(実質収支比率等に係る経年分析!I$49,"▲","-"))),ROUND(VALUE(SUBSTITUTE(実質収支比率等に係る経年分析!I$49,"▲","-")),2),NA())</f>
        <v>3.25</v>
      </c>
      <c r="F21" s="171">
        <f>IF(ISNUMBER(VALUE(SUBSTITUTE(実質収支比率等に係る経年分析!J$49,"▲","-"))),ROUND(VALUE(SUBSTITUTE(実質収支比率等に係る経年分析!J$49,"▲","-")),2),NA())</f>
        <v>4.55</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1.19</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温泉事業特別会計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住宅用地造成事業等特別会計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0.04</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15">
      <c r="A31" s="172" t="str">
        <f>IF(連結実質赤字比率に係る赤字・黒字の構成分析!C$39="",NA(),連結実質赤字比率に係る赤字・黒字の構成分析!C$39)</f>
        <v>産地直売所事業特別会計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0.02</v>
      </c>
    </row>
    <row r="32" spans="1:11" x14ac:dyDescent="0.15">
      <c r="A32" s="172" t="str">
        <f>IF(連結実質赤字比率に係る赤字・黒字の構成分析!C$38="",NA(),連結実質赤字比率に係る赤字・黒字の構成分析!C$38)</f>
        <v>国民健康保険特別会計（事業勘定）</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1.18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0.37</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0.12</v>
      </c>
    </row>
    <row r="33" spans="1:16" x14ac:dyDescent="0.15">
      <c r="A33" s="172" t="str">
        <f>IF(連結実質赤字比率に係る赤字・黒字の構成分析!C$37="",NA(),連結実質赤字比率に係る赤字・黒字の構成分析!C$37)</f>
        <v>後期高齢者医療特別会計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0.13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0.14000000000000001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0.14000000000000001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0.15</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0.24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0.62</v>
      </c>
    </row>
    <row r="35" spans="1:16" x14ac:dyDescent="0.15">
      <c r="A35" s="172" t="str">
        <f>IF(連結実質赤字比率に係る赤字・黒字の構成分析!C$35="",NA(),連結実質赤字比率に係る赤字・黒字の構成分析!C$35)</f>
        <v>介護保険特別会計（保険事業勘定）</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0.36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1.25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0.81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1.25</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2.34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0.59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1.36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5.14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4726</v>
      </c>
      <c r="E42" s="173"/>
      <c r="F42" s="173"/>
      <c r="G42" s="173">
        <f>'実質公債費比率（分子）の構造'!L$52</f>
        <v>4562</v>
      </c>
      <c r="H42" s="173"/>
      <c r="I42" s="173"/>
      <c r="J42" s="173">
        <f>'実質公債費比率（分子）の構造'!M$52</f>
        <v>4402</v>
      </c>
      <c r="K42" s="173"/>
      <c r="L42" s="173"/>
      <c r="M42" s="173">
        <f>'実質公債費比率（分子）の構造'!N$52</f>
        <v>4319</v>
      </c>
      <c r="N42" s="173"/>
      <c r="O42" s="173"/>
      <c r="P42" s="173">
        <f>'実質公債費比率（分子）の構造'!O$52</f>
        <v>4408</v>
      </c>
    </row>
    <row r="43" spans="1:16" x14ac:dyDescent="0.15">
      <c r="A43" s="173" t="s">
        <v>64</v>
      </c>
      <c r="B43" s="173">
        <f>'実質公債費比率（分子）の構造'!K$51</f>
        <v>1</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1</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961</v>
      </c>
      <c r="C45" s="173"/>
      <c r="D45" s="173"/>
      <c r="E45" s="173">
        <f>'実質公債費比率（分子）の構造'!L$49</f>
        <v>968</v>
      </c>
      <c r="F45" s="173"/>
      <c r="G45" s="173"/>
      <c r="H45" s="173">
        <f>'実質公債費比率（分子）の構造'!M$49</f>
        <v>902</v>
      </c>
      <c r="I45" s="173"/>
      <c r="J45" s="173"/>
      <c r="K45" s="173">
        <f>'実質公債費比率（分子）の構造'!N$49</f>
        <v>915</v>
      </c>
      <c r="L45" s="173"/>
      <c r="M45" s="173"/>
      <c r="N45" s="173">
        <f>'実質公債費比率（分子）の構造'!O$49</f>
        <v>828</v>
      </c>
      <c r="O45" s="173"/>
      <c r="P45" s="173"/>
    </row>
    <row r="46" spans="1:16" x14ac:dyDescent="0.15">
      <c r="A46" s="173" t="s">
        <v>67</v>
      </c>
      <c r="B46" s="173">
        <f>'実質公債費比率（分子）の構造'!K$48</f>
        <v>1375</v>
      </c>
      <c r="C46" s="173"/>
      <c r="D46" s="173"/>
      <c r="E46" s="173">
        <f>'実質公債費比率（分子）の構造'!L$48</f>
        <v>1345</v>
      </c>
      <c r="F46" s="173"/>
      <c r="G46" s="173"/>
      <c r="H46" s="173">
        <f>'実質公債費比率（分子）の構造'!M$48</f>
        <v>1225</v>
      </c>
      <c r="I46" s="173"/>
      <c r="J46" s="173"/>
      <c r="K46" s="173">
        <f>'実質公債費比率（分子）の構造'!N$48</f>
        <v>1202</v>
      </c>
      <c r="L46" s="173"/>
      <c r="M46" s="173"/>
      <c r="N46" s="173">
        <f>'実質公債費比率（分子）の構造'!O$48</f>
        <v>1091</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4231</v>
      </c>
      <c r="C49" s="173"/>
      <c r="D49" s="173"/>
      <c r="E49" s="173">
        <f>'実質公債費比率（分子）の構造'!L$45</f>
        <v>4166</v>
      </c>
      <c r="F49" s="173"/>
      <c r="G49" s="173"/>
      <c r="H49" s="173">
        <f>'実質公債費比率（分子）の構造'!M$45</f>
        <v>4177</v>
      </c>
      <c r="I49" s="173"/>
      <c r="J49" s="173"/>
      <c r="K49" s="173">
        <f>'実質公債費比率（分子）の構造'!N$45</f>
        <v>4148</v>
      </c>
      <c r="L49" s="173"/>
      <c r="M49" s="173"/>
      <c r="N49" s="173">
        <f>'実質公債費比率（分子）の構造'!O$45</f>
        <v>4185</v>
      </c>
      <c r="O49" s="173"/>
      <c r="P49" s="173"/>
    </row>
    <row r="50" spans="1:16" x14ac:dyDescent="0.15">
      <c r="A50" s="173" t="s">
        <v>71</v>
      </c>
      <c r="B50" s="173" t="e">
        <f>NA()</f>
        <v>#N/A</v>
      </c>
      <c r="C50" s="173">
        <f>IF(ISNUMBER('実質公債費比率（分子）の構造'!K$53),'実質公債費比率（分子）の構造'!K$53,NA())</f>
        <v>1842</v>
      </c>
      <c r="D50" s="173" t="e">
        <f>NA()</f>
        <v>#N/A</v>
      </c>
      <c r="E50" s="173" t="e">
        <f>NA()</f>
        <v>#N/A</v>
      </c>
      <c r="F50" s="173">
        <f>IF(ISNUMBER('実質公債費比率（分子）の構造'!L$53),'実質公債費比率（分子）の構造'!L$53,NA())</f>
        <v>1917</v>
      </c>
      <c r="G50" s="173" t="e">
        <f>NA()</f>
        <v>#N/A</v>
      </c>
      <c r="H50" s="173" t="e">
        <f>NA()</f>
        <v>#N/A</v>
      </c>
      <c r="I50" s="173">
        <f>IF(ISNUMBER('実質公債費比率（分子）の構造'!M$53),'実質公債費比率（分子）の構造'!M$53,NA())</f>
        <v>1902</v>
      </c>
      <c r="J50" s="173" t="e">
        <f>NA()</f>
        <v>#N/A</v>
      </c>
      <c r="K50" s="173" t="e">
        <f>NA()</f>
        <v>#N/A</v>
      </c>
      <c r="L50" s="173">
        <f>IF(ISNUMBER('実質公債費比率（分子）の構造'!N$53),'実質公債費比率（分子）の構造'!N$53,NA())</f>
        <v>1946</v>
      </c>
      <c r="M50" s="173" t="e">
        <f>NA()</f>
        <v>#N/A</v>
      </c>
      <c r="N50" s="173" t="e">
        <f>NA()</f>
        <v>#N/A</v>
      </c>
      <c r="O50" s="173">
        <f>IF(ISNUMBER('実質公債費比率（分子）の構造'!O$53),'実質公債費比率（分子）の構造'!O$53,NA())</f>
        <v>1697</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42376</v>
      </c>
      <c r="E56" s="172"/>
      <c r="F56" s="172"/>
      <c r="G56" s="172">
        <f>'将来負担比率（分子）の構造'!J$52</f>
        <v>40609</v>
      </c>
      <c r="H56" s="172"/>
      <c r="I56" s="172"/>
      <c r="J56" s="172">
        <f>'将来負担比率（分子）の構造'!K$52</f>
        <v>40072</v>
      </c>
      <c r="K56" s="172"/>
      <c r="L56" s="172"/>
      <c r="M56" s="172">
        <f>'将来負担比率（分子）の構造'!L$52</f>
        <v>39076</v>
      </c>
      <c r="N56" s="172"/>
      <c r="O56" s="172"/>
      <c r="P56" s="172">
        <f>'将来負担比率（分子）の構造'!M$52</f>
        <v>37496</v>
      </c>
    </row>
    <row r="57" spans="1:16" x14ac:dyDescent="0.15">
      <c r="A57" s="172" t="s">
        <v>42</v>
      </c>
      <c r="B57" s="172"/>
      <c r="C57" s="172"/>
      <c r="D57" s="172">
        <f>'将来負担比率（分子）の構造'!I$51</f>
        <v>3813</v>
      </c>
      <c r="E57" s="172"/>
      <c r="F57" s="172"/>
      <c r="G57" s="172">
        <f>'将来負担比率（分子）の構造'!J$51</f>
        <v>3466</v>
      </c>
      <c r="H57" s="172"/>
      <c r="I57" s="172"/>
      <c r="J57" s="172">
        <f>'将来負担比率（分子）の構造'!K$51</f>
        <v>3073</v>
      </c>
      <c r="K57" s="172"/>
      <c r="L57" s="172"/>
      <c r="M57" s="172">
        <f>'将来負担比率（分子）の構造'!L$51</f>
        <v>2653</v>
      </c>
      <c r="N57" s="172"/>
      <c r="O57" s="172"/>
      <c r="P57" s="172">
        <f>'将来負担比率（分子）の構造'!M$51</f>
        <v>2255</v>
      </c>
    </row>
    <row r="58" spans="1:16" x14ac:dyDescent="0.15">
      <c r="A58" s="172" t="s">
        <v>41</v>
      </c>
      <c r="B58" s="172"/>
      <c r="C58" s="172"/>
      <c r="D58" s="172">
        <f>'将来負担比率（分子）の構造'!I$50</f>
        <v>9356</v>
      </c>
      <c r="E58" s="172"/>
      <c r="F58" s="172"/>
      <c r="G58" s="172">
        <f>'将来負担比率（分子）の構造'!J$50</f>
        <v>9853</v>
      </c>
      <c r="H58" s="172"/>
      <c r="I58" s="172"/>
      <c r="J58" s="172">
        <f>'将来負担比率（分子）の構造'!K$50</f>
        <v>9962</v>
      </c>
      <c r="K58" s="172"/>
      <c r="L58" s="172"/>
      <c r="M58" s="172">
        <f>'将来負担比率（分子）の構造'!L$50</f>
        <v>9955</v>
      </c>
      <c r="N58" s="172"/>
      <c r="O58" s="172"/>
      <c r="P58" s="172">
        <f>'将来負担比率（分子）の構造'!M$50</f>
        <v>12792</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5352</v>
      </c>
      <c r="C62" s="172"/>
      <c r="D62" s="172"/>
      <c r="E62" s="172">
        <f>'将来負担比率（分子）の構造'!J$45</f>
        <v>5061</v>
      </c>
      <c r="F62" s="172"/>
      <c r="G62" s="172"/>
      <c r="H62" s="172">
        <f>'将来負担比率（分子）の構造'!K$45</f>
        <v>4713</v>
      </c>
      <c r="I62" s="172"/>
      <c r="J62" s="172"/>
      <c r="K62" s="172">
        <f>'将来負担比率（分子）の構造'!L$45</f>
        <v>4538</v>
      </c>
      <c r="L62" s="172"/>
      <c r="M62" s="172"/>
      <c r="N62" s="172">
        <f>'将来負担比率（分子）の構造'!M$45</f>
        <v>4301</v>
      </c>
      <c r="O62" s="172"/>
      <c r="P62" s="172"/>
    </row>
    <row r="63" spans="1:16" x14ac:dyDescent="0.15">
      <c r="A63" s="172" t="s">
        <v>34</v>
      </c>
      <c r="B63" s="172">
        <f>'将来負担比率（分子）の構造'!I$44</f>
        <v>10082</v>
      </c>
      <c r="C63" s="172"/>
      <c r="D63" s="172"/>
      <c r="E63" s="172">
        <f>'将来負担比率（分子）の構造'!J$44</f>
        <v>9455</v>
      </c>
      <c r="F63" s="172"/>
      <c r="G63" s="172"/>
      <c r="H63" s="172">
        <f>'将来負担比率（分子）の構造'!K$44</f>
        <v>8930</v>
      </c>
      <c r="I63" s="172"/>
      <c r="J63" s="172"/>
      <c r="K63" s="172">
        <f>'将来負担比率（分子）の構造'!L$44</f>
        <v>8371</v>
      </c>
      <c r="L63" s="172"/>
      <c r="M63" s="172"/>
      <c r="N63" s="172">
        <f>'将来負担比率（分子）の構造'!M$44</f>
        <v>7740</v>
      </c>
      <c r="O63" s="172"/>
      <c r="P63" s="172"/>
    </row>
    <row r="64" spans="1:16" x14ac:dyDescent="0.15">
      <c r="A64" s="172" t="s">
        <v>33</v>
      </c>
      <c r="B64" s="172">
        <f>'将来負担比率（分子）の構造'!I$43</f>
        <v>21581</v>
      </c>
      <c r="C64" s="172"/>
      <c r="D64" s="172"/>
      <c r="E64" s="172">
        <f>'将来負担比率（分子）の構造'!J$43</f>
        <v>21174</v>
      </c>
      <c r="F64" s="172"/>
      <c r="G64" s="172"/>
      <c r="H64" s="172">
        <f>'将来負担比率（分子）の構造'!K$43</f>
        <v>19600</v>
      </c>
      <c r="I64" s="172"/>
      <c r="J64" s="172"/>
      <c r="K64" s="172">
        <f>'将来負担比率（分子）の構造'!L$43</f>
        <v>18453</v>
      </c>
      <c r="L64" s="172"/>
      <c r="M64" s="172"/>
      <c r="N64" s="172">
        <f>'将来負担比率（分子）の構造'!M$43</f>
        <v>16631</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43855</v>
      </c>
      <c r="C66" s="172"/>
      <c r="D66" s="172"/>
      <c r="E66" s="172">
        <f>'将来負担比率（分子）の構造'!J$41</f>
        <v>40994</v>
      </c>
      <c r="F66" s="172"/>
      <c r="G66" s="172"/>
      <c r="H66" s="172">
        <f>'将来負担比率（分子）の構造'!K$41</f>
        <v>39896</v>
      </c>
      <c r="I66" s="172"/>
      <c r="J66" s="172"/>
      <c r="K66" s="172">
        <f>'将来負担比率（分子）の構造'!L$41</f>
        <v>38517</v>
      </c>
      <c r="L66" s="172"/>
      <c r="M66" s="172"/>
      <c r="N66" s="172">
        <f>'将来負担比率（分子）の構造'!M$41</f>
        <v>37531</v>
      </c>
      <c r="O66" s="172"/>
      <c r="P66" s="172"/>
    </row>
    <row r="67" spans="1:16" x14ac:dyDescent="0.15">
      <c r="A67" s="172" t="s">
        <v>75</v>
      </c>
      <c r="B67" s="172" t="e">
        <f>NA()</f>
        <v>#N/A</v>
      </c>
      <c r="C67" s="172">
        <f>IF(ISNUMBER('将来負担比率（分子）の構造'!I$53), IF('将来負担比率（分子）の構造'!I$53 &lt; 0, 0, '将来負担比率（分子）の構造'!I$53), NA())</f>
        <v>25327</v>
      </c>
      <c r="D67" s="172" t="e">
        <f>NA()</f>
        <v>#N/A</v>
      </c>
      <c r="E67" s="172" t="e">
        <f>NA()</f>
        <v>#N/A</v>
      </c>
      <c r="F67" s="172">
        <f>IF(ISNUMBER('将来負担比率（分子）の構造'!J$53), IF('将来負担比率（分子）の構造'!J$53 &lt; 0, 0, '将来負担比率（分子）の構造'!J$53), NA())</f>
        <v>22756</v>
      </c>
      <c r="G67" s="172" t="e">
        <f>NA()</f>
        <v>#N/A</v>
      </c>
      <c r="H67" s="172" t="e">
        <f>NA()</f>
        <v>#N/A</v>
      </c>
      <c r="I67" s="172">
        <f>IF(ISNUMBER('将来負担比率（分子）の構造'!K$53), IF('将来負担比率（分子）の構造'!K$53 &lt; 0, 0, '将来負担比率（分子）の構造'!K$53), NA())</f>
        <v>20032</v>
      </c>
      <c r="J67" s="172" t="e">
        <f>NA()</f>
        <v>#N/A</v>
      </c>
      <c r="K67" s="172" t="e">
        <f>NA()</f>
        <v>#N/A</v>
      </c>
      <c r="L67" s="172">
        <f>IF(ISNUMBER('将来負担比率（分子）の構造'!L$53), IF('将来負担比率（分子）の構造'!L$53 &lt; 0, 0, '将来負担比率（分子）の構造'!L$53), NA())</f>
        <v>18195</v>
      </c>
      <c r="M67" s="172" t="e">
        <f>NA()</f>
        <v>#N/A</v>
      </c>
      <c r="N67" s="172" t="e">
        <f>NA()</f>
        <v>#N/A</v>
      </c>
      <c r="O67" s="172">
        <f>IF(ISNUMBER('将来負担比率（分子）の構造'!M$53), IF('将来負担比率（分子）の構造'!M$53 &lt; 0, 0, '将来負担比率（分子）の構造'!M$53), NA())</f>
        <v>13660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2946</v>
      </c>
      <c r="C72" s="176">
        <f>基金残高に係る経年分析!G55</f>
        <v>2862</v>
      </c>
      <c r="D72" s="176">
        <f>基金残高に係る経年分析!H55</f>
        <v>2976</v>
      </c>
    </row>
    <row r="73" spans="1:16" x14ac:dyDescent="0.15">
      <c r="A73" s="175" t="s">
        <v>78</v>
      </c>
      <c r="B73" s="176">
        <f>基金残高に係る経年分析!F56</f>
        <v>2383</v>
      </c>
      <c r="C73" s="176">
        <f>基金残高に係る経年分析!G56</f>
        <v>2387</v>
      </c>
      <c r="D73" s="176">
        <f>基金残高に係る経年分析!H56</f>
        <v>2395</v>
      </c>
    </row>
    <row r="74" spans="1:16" x14ac:dyDescent="0.15">
      <c r="A74" s="175" t="s">
        <v>79</v>
      </c>
      <c r="B74" s="176">
        <f>基金残高に係る経年分析!F57</f>
        <v>7640</v>
      </c>
      <c r="C74" s="176">
        <f>基金残高に係る経年分析!G57</f>
        <v>7381</v>
      </c>
      <c r="D74" s="176">
        <f>基金残高に係る経年分析!H57</f>
        <v>10158</v>
      </c>
    </row>
  </sheetData>
  <sheetProtection algorithmName="SHA-512" hashValue="md3Z5NQFggV/rj03b2UVIAWxUMfktO0u73c4HCdhH3o8y4BV8ArvJTvpQ/GCGDRO+m4rglaO+iERS9gzl8mX/w==" saltValue="TBO+7RYn6Lrb5G2z5IvMN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220</v>
      </c>
      <c r="DI1" s="606"/>
      <c r="DJ1" s="606"/>
      <c r="DK1" s="606"/>
      <c r="DL1" s="606"/>
      <c r="DM1" s="606"/>
      <c r="DN1" s="607"/>
      <c r="DO1" s="212"/>
      <c r="DP1" s="605" t="s">
        <v>221</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222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223</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224</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225</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226</v>
      </c>
      <c r="S4" s="609"/>
      <c r="T4" s="609"/>
      <c r="U4" s="609"/>
      <c r="V4" s="609"/>
      <c r="W4" s="609"/>
      <c r="X4" s="609"/>
      <c r="Y4" s="610"/>
      <c r="Z4" s="608" t="s">
        <v>227</v>
      </c>
      <c r="AA4" s="609"/>
      <c r="AB4" s="609"/>
      <c r="AC4" s="610"/>
      <c r="AD4" s="608" t="s">
        <v>228</v>
      </c>
      <c r="AE4" s="609"/>
      <c r="AF4" s="609"/>
      <c r="AG4" s="609"/>
      <c r="AH4" s="609"/>
      <c r="AI4" s="609"/>
      <c r="AJ4" s="609"/>
      <c r="AK4" s="610"/>
      <c r="AL4" s="608" t="s">
        <v>227</v>
      </c>
      <c r="AM4" s="609"/>
      <c r="AN4" s="609"/>
      <c r="AO4" s="610"/>
      <c r="AP4" s="614" t="s">
        <v>229</v>
      </c>
      <c r="AQ4" s="614"/>
      <c r="AR4" s="614"/>
      <c r="AS4" s="614"/>
      <c r="AT4" s="614"/>
      <c r="AU4" s="614"/>
      <c r="AV4" s="614"/>
      <c r="AW4" s="614"/>
      <c r="AX4" s="614"/>
      <c r="AY4" s="614"/>
      <c r="AZ4" s="614"/>
      <c r="BA4" s="614"/>
      <c r="BB4" s="614"/>
      <c r="BC4" s="614"/>
      <c r="BD4" s="614"/>
      <c r="BE4" s="614"/>
      <c r="BF4" s="614"/>
      <c r="BG4" s="614" t="s">
        <v>230</v>
      </c>
      <c r="BH4" s="614"/>
      <c r="BI4" s="614"/>
      <c r="BJ4" s="614"/>
      <c r="BK4" s="614"/>
      <c r="BL4" s="614"/>
      <c r="BM4" s="614"/>
      <c r="BN4" s="614"/>
      <c r="BO4" s="614" t="s">
        <v>227</v>
      </c>
      <c r="BP4" s="614"/>
      <c r="BQ4" s="614"/>
      <c r="BR4" s="614"/>
      <c r="BS4" s="614" t="s">
        <v>231</v>
      </c>
      <c r="BT4" s="614"/>
      <c r="BU4" s="614"/>
      <c r="BV4" s="614"/>
      <c r="BW4" s="614"/>
      <c r="BX4" s="614"/>
      <c r="BY4" s="614"/>
      <c r="BZ4" s="614"/>
      <c r="CA4" s="614"/>
      <c r="CB4" s="614"/>
      <c r="CD4" s="611" t="s">
        <v>232</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x14ac:dyDescent="0.15">
      <c r="B5" s="615" t="s">
        <v>233</v>
      </c>
      <c r="C5" s="616"/>
      <c r="D5" s="616"/>
      <c r="E5" s="616"/>
      <c r="F5" s="616"/>
      <c r="G5" s="616"/>
      <c r="H5" s="616"/>
      <c r="I5" s="616"/>
      <c r="J5" s="616"/>
      <c r="K5" s="616"/>
      <c r="L5" s="616"/>
      <c r="M5" s="616"/>
      <c r="N5" s="616"/>
      <c r="O5" s="616"/>
      <c r="P5" s="616"/>
      <c r="Q5" s="617"/>
      <c r="R5" s="618">
        <v>5363421</v>
      </c>
      <c r="S5" s="619"/>
      <c r="T5" s="619"/>
      <c r="U5" s="619"/>
      <c r="V5" s="619"/>
      <c r="W5" s="619"/>
      <c r="X5" s="619"/>
      <c r="Y5" s="620"/>
      <c r="Z5" s="621">
        <v>15.8</v>
      </c>
      <c r="AA5" s="621"/>
      <c r="AB5" s="621"/>
      <c r="AC5" s="621"/>
      <c r="AD5" s="622">
        <v>5363421</v>
      </c>
      <c r="AE5" s="622"/>
      <c r="AF5" s="622"/>
      <c r="AG5" s="622"/>
      <c r="AH5" s="622"/>
      <c r="AI5" s="622"/>
      <c r="AJ5" s="622"/>
      <c r="AK5" s="622"/>
      <c r="AL5" s="623">
        <v>31.2</v>
      </c>
      <c r="AM5" s="624"/>
      <c r="AN5" s="624"/>
      <c r="AO5" s="625"/>
      <c r="AP5" s="615" t="s">
        <v>234</v>
      </c>
      <c r="AQ5" s="616"/>
      <c r="AR5" s="616"/>
      <c r="AS5" s="616"/>
      <c r="AT5" s="616"/>
      <c r="AU5" s="616"/>
      <c r="AV5" s="616"/>
      <c r="AW5" s="616"/>
      <c r="AX5" s="616"/>
      <c r="AY5" s="616"/>
      <c r="AZ5" s="616"/>
      <c r="BA5" s="616"/>
      <c r="BB5" s="616"/>
      <c r="BC5" s="616"/>
      <c r="BD5" s="616"/>
      <c r="BE5" s="616"/>
      <c r="BF5" s="617"/>
      <c r="BG5" s="629">
        <v>5356372</v>
      </c>
      <c r="BH5" s="630"/>
      <c r="BI5" s="630"/>
      <c r="BJ5" s="630"/>
      <c r="BK5" s="630"/>
      <c r="BL5" s="630"/>
      <c r="BM5" s="630"/>
      <c r="BN5" s="631"/>
      <c r="BO5" s="632">
        <v>99.9</v>
      </c>
      <c r="BP5" s="632"/>
      <c r="BQ5" s="632"/>
      <c r="BR5" s="632"/>
      <c r="BS5" s="633" t="s">
        <v>235</v>
      </c>
      <c r="BT5" s="633"/>
      <c r="BU5" s="633"/>
      <c r="BV5" s="633"/>
      <c r="BW5" s="633"/>
      <c r="BX5" s="633"/>
      <c r="BY5" s="633"/>
      <c r="BZ5" s="633"/>
      <c r="CA5" s="633"/>
      <c r="CB5" s="637"/>
      <c r="CD5" s="611" t="s">
        <v>229</v>
      </c>
      <c r="CE5" s="612"/>
      <c r="CF5" s="612"/>
      <c r="CG5" s="612"/>
      <c r="CH5" s="612"/>
      <c r="CI5" s="612"/>
      <c r="CJ5" s="612"/>
      <c r="CK5" s="612"/>
      <c r="CL5" s="612"/>
      <c r="CM5" s="612"/>
      <c r="CN5" s="612"/>
      <c r="CO5" s="612"/>
      <c r="CP5" s="612"/>
      <c r="CQ5" s="613"/>
      <c r="CR5" s="611" t="s">
        <v>236</v>
      </c>
      <c r="CS5" s="612"/>
      <c r="CT5" s="612"/>
      <c r="CU5" s="612"/>
      <c r="CV5" s="612"/>
      <c r="CW5" s="612"/>
      <c r="CX5" s="612"/>
      <c r="CY5" s="613"/>
      <c r="CZ5" s="611" t="s">
        <v>227</v>
      </c>
      <c r="DA5" s="612"/>
      <c r="DB5" s="612"/>
      <c r="DC5" s="613"/>
      <c r="DD5" s="611" t="s">
        <v>237</v>
      </c>
      <c r="DE5" s="612"/>
      <c r="DF5" s="612"/>
      <c r="DG5" s="612"/>
      <c r="DH5" s="612"/>
      <c r="DI5" s="612"/>
      <c r="DJ5" s="612"/>
      <c r="DK5" s="612"/>
      <c r="DL5" s="612"/>
      <c r="DM5" s="612"/>
      <c r="DN5" s="612"/>
      <c r="DO5" s="612"/>
      <c r="DP5" s="613"/>
      <c r="DQ5" s="611" t="s">
        <v>238</v>
      </c>
      <c r="DR5" s="612"/>
      <c r="DS5" s="612"/>
      <c r="DT5" s="612"/>
      <c r="DU5" s="612"/>
      <c r="DV5" s="612"/>
      <c r="DW5" s="612"/>
      <c r="DX5" s="612"/>
      <c r="DY5" s="612"/>
      <c r="DZ5" s="612"/>
      <c r="EA5" s="612"/>
      <c r="EB5" s="612"/>
      <c r="EC5" s="613"/>
    </row>
    <row r="6" spans="2:143" ht="11.25" customHeight="1" x14ac:dyDescent="0.15">
      <c r="B6" s="626" t="s">
        <v>239</v>
      </c>
      <c r="C6" s="627"/>
      <c r="D6" s="627"/>
      <c r="E6" s="627"/>
      <c r="F6" s="627"/>
      <c r="G6" s="627"/>
      <c r="H6" s="627"/>
      <c r="I6" s="627"/>
      <c r="J6" s="627"/>
      <c r="K6" s="627"/>
      <c r="L6" s="627"/>
      <c r="M6" s="627"/>
      <c r="N6" s="627"/>
      <c r="O6" s="627"/>
      <c r="P6" s="627"/>
      <c r="Q6" s="628"/>
      <c r="R6" s="629">
        <v>255854</v>
      </c>
      <c r="S6" s="630"/>
      <c r="T6" s="630"/>
      <c r="U6" s="630"/>
      <c r="V6" s="630"/>
      <c r="W6" s="630"/>
      <c r="X6" s="630"/>
      <c r="Y6" s="631"/>
      <c r="Z6" s="632">
        <v>0.8</v>
      </c>
      <c r="AA6" s="632"/>
      <c r="AB6" s="632"/>
      <c r="AC6" s="632"/>
      <c r="AD6" s="633">
        <v>255854</v>
      </c>
      <c r="AE6" s="633"/>
      <c r="AF6" s="633"/>
      <c r="AG6" s="633"/>
      <c r="AH6" s="633"/>
      <c r="AI6" s="633"/>
      <c r="AJ6" s="633"/>
      <c r="AK6" s="633"/>
      <c r="AL6" s="634">
        <v>1.5</v>
      </c>
      <c r="AM6" s="635"/>
      <c r="AN6" s="635"/>
      <c r="AO6" s="636"/>
      <c r="AP6" s="626" t="s">
        <v>240</v>
      </c>
      <c r="AQ6" s="627"/>
      <c r="AR6" s="627"/>
      <c r="AS6" s="627"/>
      <c r="AT6" s="627"/>
      <c r="AU6" s="627"/>
      <c r="AV6" s="627"/>
      <c r="AW6" s="627"/>
      <c r="AX6" s="627"/>
      <c r="AY6" s="627"/>
      <c r="AZ6" s="627"/>
      <c r="BA6" s="627"/>
      <c r="BB6" s="627"/>
      <c r="BC6" s="627"/>
      <c r="BD6" s="627"/>
      <c r="BE6" s="627"/>
      <c r="BF6" s="628"/>
      <c r="BG6" s="629">
        <v>5356372</v>
      </c>
      <c r="BH6" s="630"/>
      <c r="BI6" s="630"/>
      <c r="BJ6" s="630"/>
      <c r="BK6" s="630"/>
      <c r="BL6" s="630"/>
      <c r="BM6" s="630"/>
      <c r="BN6" s="631"/>
      <c r="BO6" s="632">
        <v>99.9</v>
      </c>
      <c r="BP6" s="632"/>
      <c r="BQ6" s="632"/>
      <c r="BR6" s="632"/>
      <c r="BS6" s="633" t="s">
        <v>235</v>
      </c>
      <c r="BT6" s="633"/>
      <c r="BU6" s="633"/>
      <c r="BV6" s="633"/>
      <c r="BW6" s="633"/>
      <c r="BX6" s="633"/>
      <c r="BY6" s="633"/>
      <c r="BZ6" s="633"/>
      <c r="CA6" s="633"/>
      <c r="CB6" s="637"/>
      <c r="CD6" s="640" t="s">
        <v>241</v>
      </c>
      <c r="CE6" s="641"/>
      <c r="CF6" s="641"/>
      <c r="CG6" s="641"/>
      <c r="CH6" s="641"/>
      <c r="CI6" s="641"/>
      <c r="CJ6" s="641"/>
      <c r="CK6" s="641"/>
      <c r="CL6" s="641"/>
      <c r="CM6" s="641"/>
      <c r="CN6" s="641"/>
      <c r="CO6" s="641"/>
      <c r="CP6" s="641"/>
      <c r="CQ6" s="642"/>
      <c r="CR6" s="629">
        <v>169126</v>
      </c>
      <c r="CS6" s="630"/>
      <c r="CT6" s="630"/>
      <c r="CU6" s="630"/>
      <c r="CV6" s="630"/>
      <c r="CW6" s="630"/>
      <c r="CX6" s="630"/>
      <c r="CY6" s="631"/>
      <c r="CZ6" s="623">
        <v>0.5</v>
      </c>
      <c r="DA6" s="624"/>
      <c r="DB6" s="624"/>
      <c r="DC6" s="643"/>
      <c r="DD6" s="638" t="s">
        <v>140</v>
      </c>
      <c r="DE6" s="630"/>
      <c r="DF6" s="630"/>
      <c r="DG6" s="630"/>
      <c r="DH6" s="630"/>
      <c r="DI6" s="630"/>
      <c r="DJ6" s="630"/>
      <c r="DK6" s="630"/>
      <c r="DL6" s="630"/>
      <c r="DM6" s="630"/>
      <c r="DN6" s="630"/>
      <c r="DO6" s="630"/>
      <c r="DP6" s="631"/>
      <c r="DQ6" s="638">
        <v>169126</v>
      </c>
      <c r="DR6" s="630"/>
      <c r="DS6" s="630"/>
      <c r="DT6" s="630"/>
      <c r="DU6" s="630"/>
      <c r="DV6" s="630"/>
      <c r="DW6" s="630"/>
      <c r="DX6" s="630"/>
      <c r="DY6" s="630"/>
      <c r="DZ6" s="630"/>
      <c r="EA6" s="630"/>
      <c r="EB6" s="630"/>
      <c r="EC6" s="639"/>
    </row>
    <row r="7" spans="2:143" ht="11.25" customHeight="1" x14ac:dyDescent="0.15">
      <c r="B7" s="626" t="s">
        <v>242</v>
      </c>
      <c r="C7" s="627"/>
      <c r="D7" s="627"/>
      <c r="E7" s="627"/>
      <c r="F7" s="627"/>
      <c r="G7" s="627"/>
      <c r="H7" s="627"/>
      <c r="I7" s="627"/>
      <c r="J7" s="627"/>
      <c r="K7" s="627"/>
      <c r="L7" s="627"/>
      <c r="M7" s="627"/>
      <c r="N7" s="627"/>
      <c r="O7" s="627"/>
      <c r="P7" s="627"/>
      <c r="Q7" s="628"/>
      <c r="R7" s="629">
        <v>4093</v>
      </c>
      <c r="S7" s="630"/>
      <c r="T7" s="630"/>
      <c r="U7" s="630"/>
      <c r="V7" s="630"/>
      <c r="W7" s="630"/>
      <c r="X7" s="630"/>
      <c r="Y7" s="631"/>
      <c r="Z7" s="632">
        <v>0</v>
      </c>
      <c r="AA7" s="632"/>
      <c r="AB7" s="632"/>
      <c r="AC7" s="632"/>
      <c r="AD7" s="633">
        <v>4093</v>
      </c>
      <c r="AE7" s="633"/>
      <c r="AF7" s="633"/>
      <c r="AG7" s="633"/>
      <c r="AH7" s="633"/>
      <c r="AI7" s="633"/>
      <c r="AJ7" s="633"/>
      <c r="AK7" s="633"/>
      <c r="AL7" s="634">
        <v>0</v>
      </c>
      <c r="AM7" s="635"/>
      <c r="AN7" s="635"/>
      <c r="AO7" s="636"/>
      <c r="AP7" s="626" t="s">
        <v>243</v>
      </c>
      <c r="AQ7" s="627"/>
      <c r="AR7" s="627"/>
      <c r="AS7" s="627"/>
      <c r="AT7" s="627"/>
      <c r="AU7" s="627"/>
      <c r="AV7" s="627"/>
      <c r="AW7" s="627"/>
      <c r="AX7" s="627"/>
      <c r="AY7" s="627"/>
      <c r="AZ7" s="627"/>
      <c r="BA7" s="627"/>
      <c r="BB7" s="627"/>
      <c r="BC7" s="627"/>
      <c r="BD7" s="627"/>
      <c r="BE7" s="627"/>
      <c r="BF7" s="628"/>
      <c r="BG7" s="629">
        <v>2144086</v>
      </c>
      <c r="BH7" s="630"/>
      <c r="BI7" s="630"/>
      <c r="BJ7" s="630"/>
      <c r="BK7" s="630"/>
      <c r="BL7" s="630"/>
      <c r="BM7" s="630"/>
      <c r="BN7" s="631"/>
      <c r="BO7" s="632">
        <v>40</v>
      </c>
      <c r="BP7" s="632"/>
      <c r="BQ7" s="632"/>
      <c r="BR7" s="632"/>
      <c r="BS7" s="633" t="s">
        <v>130</v>
      </c>
      <c r="BT7" s="633"/>
      <c r="BU7" s="633"/>
      <c r="BV7" s="633"/>
      <c r="BW7" s="633"/>
      <c r="BX7" s="633"/>
      <c r="BY7" s="633"/>
      <c r="BZ7" s="633"/>
      <c r="CA7" s="633"/>
      <c r="CB7" s="637"/>
      <c r="CD7" s="644" t="s">
        <v>244</v>
      </c>
      <c r="CE7" s="645"/>
      <c r="CF7" s="645"/>
      <c r="CG7" s="645"/>
      <c r="CH7" s="645"/>
      <c r="CI7" s="645"/>
      <c r="CJ7" s="645"/>
      <c r="CK7" s="645"/>
      <c r="CL7" s="645"/>
      <c r="CM7" s="645"/>
      <c r="CN7" s="645"/>
      <c r="CO7" s="645"/>
      <c r="CP7" s="645"/>
      <c r="CQ7" s="646"/>
      <c r="CR7" s="629">
        <v>7253940</v>
      </c>
      <c r="CS7" s="630"/>
      <c r="CT7" s="630"/>
      <c r="CU7" s="630"/>
      <c r="CV7" s="630"/>
      <c r="CW7" s="630"/>
      <c r="CX7" s="630"/>
      <c r="CY7" s="631"/>
      <c r="CZ7" s="632">
        <v>22</v>
      </c>
      <c r="DA7" s="632"/>
      <c r="DB7" s="632"/>
      <c r="DC7" s="632"/>
      <c r="DD7" s="638">
        <v>171425</v>
      </c>
      <c r="DE7" s="630"/>
      <c r="DF7" s="630"/>
      <c r="DG7" s="630"/>
      <c r="DH7" s="630"/>
      <c r="DI7" s="630"/>
      <c r="DJ7" s="630"/>
      <c r="DK7" s="630"/>
      <c r="DL7" s="630"/>
      <c r="DM7" s="630"/>
      <c r="DN7" s="630"/>
      <c r="DO7" s="630"/>
      <c r="DP7" s="631"/>
      <c r="DQ7" s="638">
        <v>2655679</v>
      </c>
      <c r="DR7" s="630"/>
      <c r="DS7" s="630"/>
      <c r="DT7" s="630"/>
      <c r="DU7" s="630"/>
      <c r="DV7" s="630"/>
      <c r="DW7" s="630"/>
      <c r="DX7" s="630"/>
      <c r="DY7" s="630"/>
      <c r="DZ7" s="630"/>
      <c r="EA7" s="630"/>
      <c r="EB7" s="630"/>
      <c r="EC7" s="639"/>
    </row>
    <row r="8" spans="2:143" ht="11.25" customHeight="1" x14ac:dyDescent="0.15">
      <c r="B8" s="626" t="s">
        <v>245</v>
      </c>
      <c r="C8" s="627"/>
      <c r="D8" s="627"/>
      <c r="E8" s="627"/>
      <c r="F8" s="627"/>
      <c r="G8" s="627"/>
      <c r="H8" s="627"/>
      <c r="I8" s="627"/>
      <c r="J8" s="627"/>
      <c r="K8" s="627"/>
      <c r="L8" s="627"/>
      <c r="M8" s="627"/>
      <c r="N8" s="627"/>
      <c r="O8" s="627"/>
      <c r="P8" s="627"/>
      <c r="Q8" s="628"/>
      <c r="R8" s="629">
        <v>41319</v>
      </c>
      <c r="S8" s="630"/>
      <c r="T8" s="630"/>
      <c r="U8" s="630"/>
      <c r="V8" s="630"/>
      <c r="W8" s="630"/>
      <c r="X8" s="630"/>
      <c r="Y8" s="631"/>
      <c r="Z8" s="632">
        <v>0.1</v>
      </c>
      <c r="AA8" s="632"/>
      <c r="AB8" s="632"/>
      <c r="AC8" s="632"/>
      <c r="AD8" s="633">
        <v>41319</v>
      </c>
      <c r="AE8" s="633"/>
      <c r="AF8" s="633"/>
      <c r="AG8" s="633"/>
      <c r="AH8" s="633"/>
      <c r="AI8" s="633"/>
      <c r="AJ8" s="633"/>
      <c r="AK8" s="633"/>
      <c r="AL8" s="634">
        <v>0.2</v>
      </c>
      <c r="AM8" s="635"/>
      <c r="AN8" s="635"/>
      <c r="AO8" s="636"/>
      <c r="AP8" s="626" t="s">
        <v>246</v>
      </c>
      <c r="AQ8" s="627"/>
      <c r="AR8" s="627"/>
      <c r="AS8" s="627"/>
      <c r="AT8" s="627"/>
      <c r="AU8" s="627"/>
      <c r="AV8" s="627"/>
      <c r="AW8" s="627"/>
      <c r="AX8" s="627"/>
      <c r="AY8" s="627"/>
      <c r="AZ8" s="627"/>
      <c r="BA8" s="627"/>
      <c r="BB8" s="627"/>
      <c r="BC8" s="627"/>
      <c r="BD8" s="627"/>
      <c r="BE8" s="627"/>
      <c r="BF8" s="628"/>
      <c r="BG8" s="629">
        <v>73091</v>
      </c>
      <c r="BH8" s="630"/>
      <c r="BI8" s="630"/>
      <c r="BJ8" s="630"/>
      <c r="BK8" s="630"/>
      <c r="BL8" s="630"/>
      <c r="BM8" s="630"/>
      <c r="BN8" s="631"/>
      <c r="BO8" s="632">
        <v>1.4</v>
      </c>
      <c r="BP8" s="632"/>
      <c r="BQ8" s="632"/>
      <c r="BR8" s="632"/>
      <c r="BS8" s="633" t="s">
        <v>235</v>
      </c>
      <c r="BT8" s="633"/>
      <c r="BU8" s="633"/>
      <c r="BV8" s="633"/>
      <c r="BW8" s="633"/>
      <c r="BX8" s="633"/>
      <c r="BY8" s="633"/>
      <c r="BZ8" s="633"/>
      <c r="CA8" s="633"/>
      <c r="CB8" s="637"/>
      <c r="CD8" s="644" t="s">
        <v>247</v>
      </c>
      <c r="CE8" s="645"/>
      <c r="CF8" s="645"/>
      <c r="CG8" s="645"/>
      <c r="CH8" s="645"/>
      <c r="CI8" s="645"/>
      <c r="CJ8" s="645"/>
      <c r="CK8" s="645"/>
      <c r="CL8" s="645"/>
      <c r="CM8" s="645"/>
      <c r="CN8" s="645"/>
      <c r="CO8" s="645"/>
      <c r="CP8" s="645"/>
      <c r="CQ8" s="646"/>
      <c r="CR8" s="629">
        <v>9032986</v>
      </c>
      <c r="CS8" s="630"/>
      <c r="CT8" s="630"/>
      <c r="CU8" s="630"/>
      <c r="CV8" s="630"/>
      <c r="CW8" s="630"/>
      <c r="CX8" s="630"/>
      <c r="CY8" s="631"/>
      <c r="CZ8" s="632">
        <v>27.4</v>
      </c>
      <c r="DA8" s="632"/>
      <c r="DB8" s="632"/>
      <c r="DC8" s="632"/>
      <c r="DD8" s="638">
        <v>68191</v>
      </c>
      <c r="DE8" s="630"/>
      <c r="DF8" s="630"/>
      <c r="DG8" s="630"/>
      <c r="DH8" s="630"/>
      <c r="DI8" s="630"/>
      <c r="DJ8" s="630"/>
      <c r="DK8" s="630"/>
      <c r="DL8" s="630"/>
      <c r="DM8" s="630"/>
      <c r="DN8" s="630"/>
      <c r="DO8" s="630"/>
      <c r="DP8" s="631"/>
      <c r="DQ8" s="638">
        <v>4648807</v>
      </c>
      <c r="DR8" s="630"/>
      <c r="DS8" s="630"/>
      <c r="DT8" s="630"/>
      <c r="DU8" s="630"/>
      <c r="DV8" s="630"/>
      <c r="DW8" s="630"/>
      <c r="DX8" s="630"/>
      <c r="DY8" s="630"/>
      <c r="DZ8" s="630"/>
      <c r="EA8" s="630"/>
      <c r="EB8" s="630"/>
      <c r="EC8" s="639"/>
    </row>
    <row r="9" spans="2:143" ht="11.25" customHeight="1" x14ac:dyDescent="0.15">
      <c r="B9" s="626" t="s">
        <v>248</v>
      </c>
      <c r="C9" s="627"/>
      <c r="D9" s="627"/>
      <c r="E9" s="627"/>
      <c r="F9" s="627"/>
      <c r="G9" s="627"/>
      <c r="H9" s="627"/>
      <c r="I9" s="627"/>
      <c r="J9" s="627"/>
      <c r="K9" s="627"/>
      <c r="L9" s="627"/>
      <c r="M9" s="627"/>
      <c r="N9" s="627"/>
      <c r="O9" s="627"/>
      <c r="P9" s="627"/>
      <c r="Q9" s="628"/>
      <c r="R9" s="629">
        <v>48678</v>
      </c>
      <c r="S9" s="630"/>
      <c r="T9" s="630"/>
      <c r="U9" s="630"/>
      <c r="V9" s="630"/>
      <c r="W9" s="630"/>
      <c r="X9" s="630"/>
      <c r="Y9" s="631"/>
      <c r="Z9" s="632">
        <v>0.1</v>
      </c>
      <c r="AA9" s="632"/>
      <c r="AB9" s="632"/>
      <c r="AC9" s="632"/>
      <c r="AD9" s="633">
        <v>48678</v>
      </c>
      <c r="AE9" s="633"/>
      <c r="AF9" s="633"/>
      <c r="AG9" s="633"/>
      <c r="AH9" s="633"/>
      <c r="AI9" s="633"/>
      <c r="AJ9" s="633"/>
      <c r="AK9" s="633"/>
      <c r="AL9" s="634">
        <v>0.3</v>
      </c>
      <c r="AM9" s="635"/>
      <c r="AN9" s="635"/>
      <c r="AO9" s="636"/>
      <c r="AP9" s="626" t="s">
        <v>249</v>
      </c>
      <c r="AQ9" s="627"/>
      <c r="AR9" s="627"/>
      <c r="AS9" s="627"/>
      <c r="AT9" s="627"/>
      <c r="AU9" s="627"/>
      <c r="AV9" s="627"/>
      <c r="AW9" s="627"/>
      <c r="AX9" s="627"/>
      <c r="AY9" s="627"/>
      <c r="AZ9" s="627"/>
      <c r="BA9" s="627"/>
      <c r="BB9" s="627"/>
      <c r="BC9" s="627"/>
      <c r="BD9" s="627"/>
      <c r="BE9" s="627"/>
      <c r="BF9" s="628"/>
      <c r="BG9" s="629">
        <v>1810147</v>
      </c>
      <c r="BH9" s="630"/>
      <c r="BI9" s="630"/>
      <c r="BJ9" s="630"/>
      <c r="BK9" s="630"/>
      <c r="BL9" s="630"/>
      <c r="BM9" s="630"/>
      <c r="BN9" s="631"/>
      <c r="BO9" s="632">
        <v>33.700000000000003</v>
      </c>
      <c r="BP9" s="632"/>
      <c r="BQ9" s="632"/>
      <c r="BR9" s="632"/>
      <c r="BS9" s="633" t="s">
        <v>130</v>
      </c>
      <c r="BT9" s="633"/>
      <c r="BU9" s="633"/>
      <c r="BV9" s="633"/>
      <c r="BW9" s="633"/>
      <c r="BX9" s="633"/>
      <c r="BY9" s="633"/>
      <c r="BZ9" s="633"/>
      <c r="CA9" s="633"/>
      <c r="CB9" s="637"/>
      <c r="CD9" s="644" t="s">
        <v>250</v>
      </c>
      <c r="CE9" s="645"/>
      <c r="CF9" s="645"/>
      <c r="CG9" s="645"/>
      <c r="CH9" s="645"/>
      <c r="CI9" s="645"/>
      <c r="CJ9" s="645"/>
      <c r="CK9" s="645"/>
      <c r="CL9" s="645"/>
      <c r="CM9" s="645"/>
      <c r="CN9" s="645"/>
      <c r="CO9" s="645"/>
      <c r="CP9" s="645"/>
      <c r="CQ9" s="646"/>
      <c r="CR9" s="629">
        <v>2874752</v>
      </c>
      <c r="CS9" s="630"/>
      <c r="CT9" s="630"/>
      <c r="CU9" s="630"/>
      <c r="CV9" s="630"/>
      <c r="CW9" s="630"/>
      <c r="CX9" s="630"/>
      <c r="CY9" s="631"/>
      <c r="CZ9" s="632">
        <v>8.6999999999999993</v>
      </c>
      <c r="DA9" s="632"/>
      <c r="DB9" s="632"/>
      <c r="DC9" s="632"/>
      <c r="DD9" s="638">
        <v>373913</v>
      </c>
      <c r="DE9" s="630"/>
      <c r="DF9" s="630"/>
      <c r="DG9" s="630"/>
      <c r="DH9" s="630"/>
      <c r="DI9" s="630"/>
      <c r="DJ9" s="630"/>
      <c r="DK9" s="630"/>
      <c r="DL9" s="630"/>
      <c r="DM9" s="630"/>
      <c r="DN9" s="630"/>
      <c r="DO9" s="630"/>
      <c r="DP9" s="631"/>
      <c r="DQ9" s="638">
        <v>2080398</v>
      </c>
      <c r="DR9" s="630"/>
      <c r="DS9" s="630"/>
      <c r="DT9" s="630"/>
      <c r="DU9" s="630"/>
      <c r="DV9" s="630"/>
      <c r="DW9" s="630"/>
      <c r="DX9" s="630"/>
      <c r="DY9" s="630"/>
      <c r="DZ9" s="630"/>
      <c r="EA9" s="630"/>
      <c r="EB9" s="630"/>
      <c r="EC9" s="639"/>
    </row>
    <row r="10" spans="2:143" ht="11.25" customHeight="1" x14ac:dyDescent="0.15">
      <c r="B10" s="626" t="s">
        <v>251</v>
      </c>
      <c r="C10" s="627"/>
      <c r="D10" s="627"/>
      <c r="E10" s="627"/>
      <c r="F10" s="627"/>
      <c r="G10" s="627"/>
      <c r="H10" s="627"/>
      <c r="I10" s="627"/>
      <c r="J10" s="627"/>
      <c r="K10" s="627"/>
      <c r="L10" s="627"/>
      <c r="M10" s="627"/>
      <c r="N10" s="627"/>
      <c r="O10" s="627"/>
      <c r="P10" s="627"/>
      <c r="Q10" s="628"/>
      <c r="R10" s="629" t="s">
        <v>235</v>
      </c>
      <c r="S10" s="630"/>
      <c r="T10" s="630"/>
      <c r="U10" s="630"/>
      <c r="V10" s="630"/>
      <c r="W10" s="630"/>
      <c r="X10" s="630"/>
      <c r="Y10" s="631"/>
      <c r="Z10" s="632" t="s">
        <v>130</v>
      </c>
      <c r="AA10" s="632"/>
      <c r="AB10" s="632"/>
      <c r="AC10" s="632"/>
      <c r="AD10" s="633" t="s">
        <v>235</v>
      </c>
      <c r="AE10" s="633"/>
      <c r="AF10" s="633"/>
      <c r="AG10" s="633"/>
      <c r="AH10" s="633"/>
      <c r="AI10" s="633"/>
      <c r="AJ10" s="633"/>
      <c r="AK10" s="633"/>
      <c r="AL10" s="634" t="s">
        <v>235</v>
      </c>
      <c r="AM10" s="635"/>
      <c r="AN10" s="635"/>
      <c r="AO10" s="636"/>
      <c r="AP10" s="626" t="s">
        <v>252</v>
      </c>
      <c r="AQ10" s="627"/>
      <c r="AR10" s="627"/>
      <c r="AS10" s="627"/>
      <c r="AT10" s="627"/>
      <c r="AU10" s="627"/>
      <c r="AV10" s="627"/>
      <c r="AW10" s="627"/>
      <c r="AX10" s="627"/>
      <c r="AY10" s="627"/>
      <c r="AZ10" s="627"/>
      <c r="BA10" s="627"/>
      <c r="BB10" s="627"/>
      <c r="BC10" s="627"/>
      <c r="BD10" s="627"/>
      <c r="BE10" s="627"/>
      <c r="BF10" s="628"/>
      <c r="BG10" s="629">
        <v>120860</v>
      </c>
      <c r="BH10" s="630"/>
      <c r="BI10" s="630"/>
      <c r="BJ10" s="630"/>
      <c r="BK10" s="630"/>
      <c r="BL10" s="630"/>
      <c r="BM10" s="630"/>
      <c r="BN10" s="631"/>
      <c r="BO10" s="632">
        <v>2.2999999999999998</v>
      </c>
      <c r="BP10" s="632"/>
      <c r="BQ10" s="632"/>
      <c r="BR10" s="632"/>
      <c r="BS10" s="633" t="s">
        <v>235</v>
      </c>
      <c r="BT10" s="633"/>
      <c r="BU10" s="633"/>
      <c r="BV10" s="633"/>
      <c r="BW10" s="633"/>
      <c r="BX10" s="633"/>
      <c r="BY10" s="633"/>
      <c r="BZ10" s="633"/>
      <c r="CA10" s="633"/>
      <c r="CB10" s="637"/>
      <c r="CD10" s="644" t="s">
        <v>253</v>
      </c>
      <c r="CE10" s="645"/>
      <c r="CF10" s="645"/>
      <c r="CG10" s="645"/>
      <c r="CH10" s="645"/>
      <c r="CI10" s="645"/>
      <c r="CJ10" s="645"/>
      <c r="CK10" s="645"/>
      <c r="CL10" s="645"/>
      <c r="CM10" s="645"/>
      <c r="CN10" s="645"/>
      <c r="CO10" s="645"/>
      <c r="CP10" s="645"/>
      <c r="CQ10" s="646"/>
      <c r="CR10" s="629">
        <v>9450</v>
      </c>
      <c r="CS10" s="630"/>
      <c r="CT10" s="630"/>
      <c r="CU10" s="630"/>
      <c r="CV10" s="630"/>
      <c r="CW10" s="630"/>
      <c r="CX10" s="630"/>
      <c r="CY10" s="631"/>
      <c r="CZ10" s="632">
        <v>0</v>
      </c>
      <c r="DA10" s="632"/>
      <c r="DB10" s="632"/>
      <c r="DC10" s="632"/>
      <c r="DD10" s="638" t="s">
        <v>235</v>
      </c>
      <c r="DE10" s="630"/>
      <c r="DF10" s="630"/>
      <c r="DG10" s="630"/>
      <c r="DH10" s="630"/>
      <c r="DI10" s="630"/>
      <c r="DJ10" s="630"/>
      <c r="DK10" s="630"/>
      <c r="DL10" s="630"/>
      <c r="DM10" s="630"/>
      <c r="DN10" s="630"/>
      <c r="DO10" s="630"/>
      <c r="DP10" s="631"/>
      <c r="DQ10" s="638">
        <v>9450</v>
      </c>
      <c r="DR10" s="630"/>
      <c r="DS10" s="630"/>
      <c r="DT10" s="630"/>
      <c r="DU10" s="630"/>
      <c r="DV10" s="630"/>
      <c r="DW10" s="630"/>
      <c r="DX10" s="630"/>
      <c r="DY10" s="630"/>
      <c r="DZ10" s="630"/>
      <c r="EA10" s="630"/>
      <c r="EB10" s="630"/>
      <c r="EC10" s="639"/>
    </row>
    <row r="11" spans="2:143" ht="11.25" customHeight="1" x14ac:dyDescent="0.15">
      <c r="B11" s="626" t="s">
        <v>254</v>
      </c>
      <c r="C11" s="627"/>
      <c r="D11" s="627"/>
      <c r="E11" s="627"/>
      <c r="F11" s="627"/>
      <c r="G11" s="627"/>
      <c r="H11" s="627"/>
      <c r="I11" s="627"/>
      <c r="J11" s="627"/>
      <c r="K11" s="627"/>
      <c r="L11" s="627"/>
      <c r="M11" s="627"/>
      <c r="N11" s="627"/>
      <c r="O11" s="627"/>
      <c r="P11" s="627"/>
      <c r="Q11" s="628"/>
      <c r="R11" s="629">
        <v>968519</v>
      </c>
      <c r="S11" s="630"/>
      <c r="T11" s="630"/>
      <c r="U11" s="630"/>
      <c r="V11" s="630"/>
      <c r="W11" s="630"/>
      <c r="X11" s="630"/>
      <c r="Y11" s="631"/>
      <c r="Z11" s="634">
        <v>2.8</v>
      </c>
      <c r="AA11" s="635"/>
      <c r="AB11" s="635"/>
      <c r="AC11" s="647"/>
      <c r="AD11" s="638">
        <v>968519</v>
      </c>
      <c r="AE11" s="630"/>
      <c r="AF11" s="630"/>
      <c r="AG11" s="630"/>
      <c r="AH11" s="630"/>
      <c r="AI11" s="630"/>
      <c r="AJ11" s="630"/>
      <c r="AK11" s="631"/>
      <c r="AL11" s="634">
        <v>5.6</v>
      </c>
      <c r="AM11" s="635"/>
      <c r="AN11" s="635"/>
      <c r="AO11" s="636"/>
      <c r="AP11" s="626" t="s">
        <v>255</v>
      </c>
      <c r="AQ11" s="627"/>
      <c r="AR11" s="627"/>
      <c r="AS11" s="627"/>
      <c r="AT11" s="627"/>
      <c r="AU11" s="627"/>
      <c r="AV11" s="627"/>
      <c r="AW11" s="627"/>
      <c r="AX11" s="627"/>
      <c r="AY11" s="627"/>
      <c r="AZ11" s="627"/>
      <c r="BA11" s="627"/>
      <c r="BB11" s="627"/>
      <c r="BC11" s="627"/>
      <c r="BD11" s="627"/>
      <c r="BE11" s="627"/>
      <c r="BF11" s="628"/>
      <c r="BG11" s="629">
        <v>139988</v>
      </c>
      <c r="BH11" s="630"/>
      <c r="BI11" s="630"/>
      <c r="BJ11" s="630"/>
      <c r="BK11" s="630"/>
      <c r="BL11" s="630"/>
      <c r="BM11" s="630"/>
      <c r="BN11" s="631"/>
      <c r="BO11" s="632">
        <v>2.6</v>
      </c>
      <c r="BP11" s="632"/>
      <c r="BQ11" s="632"/>
      <c r="BR11" s="632"/>
      <c r="BS11" s="633" t="s">
        <v>130</v>
      </c>
      <c r="BT11" s="633"/>
      <c r="BU11" s="633"/>
      <c r="BV11" s="633"/>
      <c r="BW11" s="633"/>
      <c r="BX11" s="633"/>
      <c r="BY11" s="633"/>
      <c r="BZ11" s="633"/>
      <c r="CA11" s="633"/>
      <c r="CB11" s="637"/>
      <c r="CD11" s="644" t="s">
        <v>256</v>
      </c>
      <c r="CE11" s="645"/>
      <c r="CF11" s="645"/>
      <c r="CG11" s="645"/>
      <c r="CH11" s="645"/>
      <c r="CI11" s="645"/>
      <c r="CJ11" s="645"/>
      <c r="CK11" s="645"/>
      <c r="CL11" s="645"/>
      <c r="CM11" s="645"/>
      <c r="CN11" s="645"/>
      <c r="CO11" s="645"/>
      <c r="CP11" s="645"/>
      <c r="CQ11" s="646"/>
      <c r="CR11" s="629">
        <v>1261687</v>
      </c>
      <c r="CS11" s="630"/>
      <c r="CT11" s="630"/>
      <c r="CU11" s="630"/>
      <c r="CV11" s="630"/>
      <c r="CW11" s="630"/>
      <c r="CX11" s="630"/>
      <c r="CY11" s="631"/>
      <c r="CZ11" s="632">
        <v>3.8</v>
      </c>
      <c r="DA11" s="632"/>
      <c r="DB11" s="632"/>
      <c r="DC11" s="632"/>
      <c r="DD11" s="638">
        <v>387610</v>
      </c>
      <c r="DE11" s="630"/>
      <c r="DF11" s="630"/>
      <c r="DG11" s="630"/>
      <c r="DH11" s="630"/>
      <c r="DI11" s="630"/>
      <c r="DJ11" s="630"/>
      <c r="DK11" s="630"/>
      <c r="DL11" s="630"/>
      <c r="DM11" s="630"/>
      <c r="DN11" s="630"/>
      <c r="DO11" s="630"/>
      <c r="DP11" s="631"/>
      <c r="DQ11" s="638">
        <v>492120</v>
      </c>
      <c r="DR11" s="630"/>
      <c r="DS11" s="630"/>
      <c r="DT11" s="630"/>
      <c r="DU11" s="630"/>
      <c r="DV11" s="630"/>
      <c r="DW11" s="630"/>
      <c r="DX11" s="630"/>
      <c r="DY11" s="630"/>
      <c r="DZ11" s="630"/>
      <c r="EA11" s="630"/>
      <c r="EB11" s="630"/>
      <c r="EC11" s="639"/>
    </row>
    <row r="12" spans="2:143" ht="11.25" customHeight="1" x14ac:dyDescent="0.15">
      <c r="B12" s="626" t="s">
        <v>257</v>
      </c>
      <c r="C12" s="627"/>
      <c r="D12" s="627"/>
      <c r="E12" s="627"/>
      <c r="F12" s="627"/>
      <c r="G12" s="627"/>
      <c r="H12" s="627"/>
      <c r="I12" s="627"/>
      <c r="J12" s="627"/>
      <c r="K12" s="627"/>
      <c r="L12" s="627"/>
      <c r="M12" s="627"/>
      <c r="N12" s="627"/>
      <c r="O12" s="627"/>
      <c r="P12" s="627"/>
      <c r="Q12" s="628"/>
      <c r="R12" s="629">
        <v>8463</v>
      </c>
      <c r="S12" s="630"/>
      <c r="T12" s="630"/>
      <c r="U12" s="630"/>
      <c r="V12" s="630"/>
      <c r="W12" s="630"/>
      <c r="X12" s="630"/>
      <c r="Y12" s="631"/>
      <c r="Z12" s="632">
        <v>0</v>
      </c>
      <c r="AA12" s="632"/>
      <c r="AB12" s="632"/>
      <c r="AC12" s="632"/>
      <c r="AD12" s="633">
        <v>8463</v>
      </c>
      <c r="AE12" s="633"/>
      <c r="AF12" s="633"/>
      <c r="AG12" s="633"/>
      <c r="AH12" s="633"/>
      <c r="AI12" s="633"/>
      <c r="AJ12" s="633"/>
      <c r="AK12" s="633"/>
      <c r="AL12" s="634">
        <v>0</v>
      </c>
      <c r="AM12" s="635"/>
      <c r="AN12" s="635"/>
      <c r="AO12" s="636"/>
      <c r="AP12" s="626" t="s">
        <v>258</v>
      </c>
      <c r="AQ12" s="627"/>
      <c r="AR12" s="627"/>
      <c r="AS12" s="627"/>
      <c r="AT12" s="627"/>
      <c r="AU12" s="627"/>
      <c r="AV12" s="627"/>
      <c r="AW12" s="627"/>
      <c r="AX12" s="627"/>
      <c r="AY12" s="627"/>
      <c r="AZ12" s="627"/>
      <c r="BA12" s="627"/>
      <c r="BB12" s="627"/>
      <c r="BC12" s="627"/>
      <c r="BD12" s="627"/>
      <c r="BE12" s="627"/>
      <c r="BF12" s="628"/>
      <c r="BG12" s="629">
        <v>2712409</v>
      </c>
      <c r="BH12" s="630"/>
      <c r="BI12" s="630"/>
      <c r="BJ12" s="630"/>
      <c r="BK12" s="630"/>
      <c r="BL12" s="630"/>
      <c r="BM12" s="630"/>
      <c r="BN12" s="631"/>
      <c r="BO12" s="632">
        <v>50.6</v>
      </c>
      <c r="BP12" s="632"/>
      <c r="BQ12" s="632"/>
      <c r="BR12" s="632"/>
      <c r="BS12" s="633" t="s">
        <v>130</v>
      </c>
      <c r="BT12" s="633"/>
      <c r="BU12" s="633"/>
      <c r="BV12" s="633"/>
      <c r="BW12" s="633"/>
      <c r="BX12" s="633"/>
      <c r="BY12" s="633"/>
      <c r="BZ12" s="633"/>
      <c r="CA12" s="633"/>
      <c r="CB12" s="637"/>
      <c r="CD12" s="644" t="s">
        <v>259</v>
      </c>
      <c r="CE12" s="645"/>
      <c r="CF12" s="645"/>
      <c r="CG12" s="645"/>
      <c r="CH12" s="645"/>
      <c r="CI12" s="645"/>
      <c r="CJ12" s="645"/>
      <c r="CK12" s="645"/>
      <c r="CL12" s="645"/>
      <c r="CM12" s="645"/>
      <c r="CN12" s="645"/>
      <c r="CO12" s="645"/>
      <c r="CP12" s="645"/>
      <c r="CQ12" s="646"/>
      <c r="CR12" s="629">
        <v>1676183</v>
      </c>
      <c r="CS12" s="630"/>
      <c r="CT12" s="630"/>
      <c r="CU12" s="630"/>
      <c r="CV12" s="630"/>
      <c r="CW12" s="630"/>
      <c r="CX12" s="630"/>
      <c r="CY12" s="631"/>
      <c r="CZ12" s="632">
        <v>5.0999999999999996</v>
      </c>
      <c r="DA12" s="632"/>
      <c r="DB12" s="632"/>
      <c r="DC12" s="632"/>
      <c r="DD12" s="638">
        <v>1050308</v>
      </c>
      <c r="DE12" s="630"/>
      <c r="DF12" s="630"/>
      <c r="DG12" s="630"/>
      <c r="DH12" s="630"/>
      <c r="DI12" s="630"/>
      <c r="DJ12" s="630"/>
      <c r="DK12" s="630"/>
      <c r="DL12" s="630"/>
      <c r="DM12" s="630"/>
      <c r="DN12" s="630"/>
      <c r="DO12" s="630"/>
      <c r="DP12" s="631"/>
      <c r="DQ12" s="638">
        <v>589482</v>
      </c>
      <c r="DR12" s="630"/>
      <c r="DS12" s="630"/>
      <c r="DT12" s="630"/>
      <c r="DU12" s="630"/>
      <c r="DV12" s="630"/>
      <c r="DW12" s="630"/>
      <c r="DX12" s="630"/>
      <c r="DY12" s="630"/>
      <c r="DZ12" s="630"/>
      <c r="EA12" s="630"/>
      <c r="EB12" s="630"/>
      <c r="EC12" s="639"/>
    </row>
    <row r="13" spans="2:143" ht="11.25" customHeight="1" x14ac:dyDescent="0.15">
      <c r="B13" s="626" t="s">
        <v>260</v>
      </c>
      <c r="C13" s="627"/>
      <c r="D13" s="627"/>
      <c r="E13" s="627"/>
      <c r="F13" s="627"/>
      <c r="G13" s="627"/>
      <c r="H13" s="627"/>
      <c r="I13" s="627"/>
      <c r="J13" s="627"/>
      <c r="K13" s="627"/>
      <c r="L13" s="627"/>
      <c r="M13" s="627"/>
      <c r="N13" s="627"/>
      <c r="O13" s="627"/>
      <c r="P13" s="627"/>
      <c r="Q13" s="628"/>
      <c r="R13" s="629" t="s">
        <v>140</v>
      </c>
      <c r="S13" s="630"/>
      <c r="T13" s="630"/>
      <c r="U13" s="630"/>
      <c r="V13" s="630"/>
      <c r="W13" s="630"/>
      <c r="X13" s="630"/>
      <c r="Y13" s="631"/>
      <c r="Z13" s="632" t="s">
        <v>235</v>
      </c>
      <c r="AA13" s="632"/>
      <c r="AB13" s="632"/>
      <c r="AC13" s="632"/>
      <c r="AD13" s="633" t="s">
        <v>130</v>
      </c>
      <c r="AE13" s="633"/>
      <c r="AF13" s="633"/>
      <c r="AG13" s="633"/>
      <c r="AH13" s="633"/>
      <c r="AI13" s="633"/>
      <c r="AJ13" s="633"/>
      <c r="AK13" s="633"/>
      <c r="AL13" s="634" t="s">
        <v>130</v>
      </c>
      <c r="AM13" s="635"/>
      <c r="AN13" s="635"/>
      <c r="AO13" s="636"/>
      <c r="AP13" s="626" t="s">
        <v>261</v>
      </c>
      <c r="AQ13" s="627"/>
      <c r="AR13" s="627"/>
      <c r="AS13" s="627"/>
      <c r="AT13" s="627"/>
      <c r="AU13" s="627"/>
      <c r="AV13" s="627"/>
      <c r="AW13" s="627"/>
      <c r="AX13" s="627"/>
      <c r="AY13" s="627"/>
      <c r="AZ13" s="627"/>
      <c r="BA13" s="627"/>
      <c r="BB13" s="627"/>
      <c r="BC13" s="627"/>
      <c r="BD13" s="627"/>
      <c r="BE13" s="627"/>
      <c r="BF13" s="628"/>
      <c r="BG13" s="629">
        <v>2606391</v>
      </c>
      <c r="BH13" s="630"/>
      <c r="BI13" s="630"/>
      <c r="BJ13" s="630"/>
      <c r="BK13" s="630"/>
      <c r="BL13" s="630"/>
      <c r="BM13" s="630"/>
      <c r="BN13" s="631"/>
      <c r="BO13" s="632">
        <v>48.6</v>
      </c>
      <c r="BP13" s="632"/>
      <c r="BQ13" s="632"/>
      <c r="BR13" s="632"/>
      <c r="BS13" s="633" t="s">
        <v>130</v>
      </c>
      <c r="BT13" s="633"/>
      <c r="BU13" s="633"/>
      <c r="BV13" s="633"/>
      <c r="BW13" s="633"/>
      <c r="BX13" s="633"/>
      <c r="BY13" s="633"/>
      <c r="BZ13" s="633"/>
      <c r="CA13" s="633"/>
      <c r="CB13" s="637"/>
      <c r="CD13" s="644" t="s">
        <v>262</v>
      </c>
      <c r="CE13" s="645"/>
      <c r="CF13" s="645"/>
      <c r="CG13" s="645"/>
      <c r="CH13" s="645"/>
      <c r="CI13" s="645"/>
      <c r="CJ13" s="645"/>
      <c r="CK13" s="645"/>
      <c r="CL13" s="645"/>
      <c r="CM13" s="645"/>
      <c r="CN13" s="645"/>
      <c r="CO13" s="645"/>
      <c r="CP13" s="645"/>
      <c r="CQ13" s="646"/>
      <c r="CR13" s="629">
        <v>2882163</v>
      </c>
      <c r="CS13" s="630"/>
      <c r="CT13" s="630"/>
      <c r="CU13" s="630"/>
      <c r="CV13" s="630"/>
      <c r="CW13" s="630"/>
      <c r="CX13" s="630"/>
      <c r="CY13" s="631"/>
      <c r="CZ13" s="632">
        <v>8.6999999999999993</v>
      </c>
      <c r="DA13" s="632"/>
      <c r="DB13" s="632"/>
      <c r="DC13" s="632"/>
      <c r="DD13" s="638">
        <v>789643</v>
      </c>
      <c r="DE13" s="630"/>
      <c r="DF13" s="630"/>
      <c r="DG13" s="630"/>
      <c r="DH13" s="630"/>
      <c r="DI13" s="630"/>
      <c r="DJ13" s="630"/>
      <c r="DK13" s="630"/>
      <c r="DL13" s="630"/>
      <c r="DM13" s="630"/>
      <c r="DN13" s="630"/>
      <c r="DO13" s="630"/>
      <c r="DP13" s="631"/>
      <c r="DQ13" s="638">
        <v>2025351</v>
      </c>
      <c r="DR13" s="630"/>
      <c r="DS13" s="630"/>
      <c r="DT13" s="630"/>
      <c r="DU13" s="630"/>
      <c r="DV13" s="630"/>
      <c r="DW13" s="630"/>
      <c r="DX13" s="630"/>
      <c r="DY13" s="630"/>
      <c r="DZ13" s="630"/>
      <c r="EA13" s="630"/>
      <c r="EB13" s="630"/>
      <c r="EC13" s="639"/>
    </row>
    <row r="14" spans="2:143" ht="11.25" customHeight="1" x14ac:dyDescent="0.15">
      <c r="B14" s="626" t="s">
        <v>263</v>
      </c>
      <c r="C14" s="627"/>
      <c r="D14" s="627"/>
      <c r="E14" s="627"/>
      <c r="F14" s="627"/>
      <c r="G14" s="627"/>
      <c r="H14" s="627"/>
      <c r="I14" s="627"/>
      <c r="J14" s="627"/>
      <c r="K14" s="627"/>
      <c r="L14" s="627"/>
      <c r="M14" s="627"/>
      <c r="N14" s="627"/>
      <c r="O14" s="627"/>
      <c r="P14" s="627"/>
      <c r="Q14" s="628"/>
      <c r="R14" s="629" t="s">
        <v>130</v>
      </c>
      <c r="S14" s="630"/>
      <c r="T14" s="630"/>
      <c r="U14" s="630"/>
      <c r="V14" s="630"/>
      <c r="W14" s="630"/>
      <c r="X14" s="630"/>
      <c r="Y14" s="631"/>
      <c r="Z14" s="632" t="s">
        <v>235</v>
      </c>
      <c r="AA14" s="632"/>
      <c r="AB14" s="632"/>
      <c r="AC14" s="632"/>
      <c r="AD14" s="633" t="s">
        <v>130</v>
      </c>
      <c r="AE14" s="633"/>
      <c r="AF14" s="633"/>
      <c r="AG14" s="633"/>
      <c r="AH14" s="633"/>
      <c r="AI14" s="633"/>
      <c r="AJ14" s="633"/>
      <c r="AK14" s="633"/>
      <c r="AL14" s="634" t="s">
        <v>130</v>
      </c>
      <c r="AM14" s="635"/>
      <c r="AN14" s="635"/>
      <c r="AO14" s="636"/>
      <c r="AP14" s="626" t="s">
        <v>264</v>
      </c>
      <c r="AQ14" s="627"/>
      <c r="AR14" s="627"/>
      <c r="AS14" s="627"/>
      <c r="AT14" s="627"/>
      <c r="AU14" s="627"/>
      <c r="AV14" s="627"/>
      <c r="AW14" s="627"/>
      <c r="AX14" s="627"/>
      <c r="AY14" s="627"/>
      <c r="AZ14" s="627"/>
      <c r="BA14" s="627"/>
      <c r="BB14" s="627"/>
      <c r="BC14" s="627"/>
      <c r="BD14" s="627"/>
      <c r="BE14" s="627"/>
      <c r="BF14" s="628"/>
      <c r="BG14" s="629">
        <v>183200</v>
      </c>
      <c r="BH14" s="630"/>
      <c r="BI14" s="630"/>
      <c r="BJ14" s="630"/>
      <c r="BK14" s="630"/>
      <c r="BL14" s="630"/>
      <c r="BM14" s="630"/>
      <c r="BN14" s="631"/>
      <c r="BO14" s="632">
        <v>3.4</v>
      </c>
      <c r="BP14" s="632"/>
      <c r="BQ14" s="632"/>
      <c r="BR14" s="632"/>
      <c r="BS14" s="633" t="s">
        <v>235</v>
      </c>
      <c r="BT14" s="633"/>
      <c r="BU14" s="633"/>
      <c r="BV14" s="633"/>
      <c r="BW14" s="633"/>
      <c r="BX14" s="633"/>
      <c r="BY14" s="633"/>
      <c r="BZ14" s="633"/>
      <c r="CA14" s="633"/>
      <c r="CB14" s="637"/>
      <c r="CD14" s="644" t="s">
        <v>265</v>
      </c>
      <c r="CE14" s="645"/>
      <c r="CF14" s="645"/>
      <c r="CG14" s="645"/>
      <c r="CH14" s="645"/>
      <c r="CI14" s="645"/>
      <c r="CJ14" s="645"/>
      <c r="CK14" s="645"/>
      <c r="CL14" s="645"/>
      <c r="CM14" s="645"/>
      <c r="CN14" s="645"/>
      <c r="CO14" s="645"/>
      <c r="CP14" s="645"/>
      <c r="CQ14" s="646"/>
      <c r="CR14" s="629">
        <v>1326085</v>
      </c>
      <c r="CS14" s="630"/>
      <c r="CT14" s="630"/>
      <c r="CU14" s="630"/>
      <c r="CV14" s="630"/>
      <c r="CW14" s="630"/>
      <c r="CX14" s="630"/>
      <c r="CY14" s="631"/>
      <c r="CZ14" s="632">
        <v>4</v>
      </c>
      <c r="DA14" s="632"/>
      <c r="DB14" s="632"/>
      <c r="DC14" s="632"/>
      <c r="DD14" s="638">
        <v>395072</v>
      </c>
      <c r="DE14" s="630"/>
      <c r="DF14" s="630"/>
      <c r="DG14" s="630"/>
      <c r="DH14" s="630"/>
      <c r="DI14" s="630"/>
      <c r="DJ14" s="630"/>
      <c r="DK14" s="630"/>
      <c r="DL14" s="630"/>
      <c r="DM14" s="630"/>
      <c r="DN14" s="630"/>
      <c r="DO14" s="630"/>
      <c r="DP14" s="631"/>
      <c r="DQ14" s="638">
        <v>846474</v>
      </c>
      <c r="DR14" s="630"/>
      <c r="DS14" s="630"/>
      <c r="DT14" s="630"/>
      <c r="DU14" s="630"/>
      <c r="DV14" s="630"/>
      <c r="DW14" s="630"/>
      <c r="DX14" s="630"/>
      <c r="DY14" s="630"/>
      <c r="DZ14" s="630"/>
      <c r="EA14" s="630"/>
      <c r="EB14" s="630"/>
      <c r="EC14" s="639"/>
    </row>
    <row r="15" spans="2:143" ht="11.25" customHeight="1" x14ac:dyDescent="0.15">
      <c r="B15" s="626" t="s">
        <v>266</v>
      </c>
      <c r="C15" s="627"/>
      <c r="D15" s="627"/>
      <c r="E15" s="627"/>
      <c r="F15" s="627"/>
      <c r="G15" s="627"/>
      <c r="H15" s="627"/>
      <c r="I15" s="627"/>
      <c r="J15" s="627"/>
      <c r="K15" s="627"/>
      <c r="L15" s="627"/>
      <c r="M15" s="627"/>
      <c r="N15" s="627"/>
      <c r="O15" s="627"/>
      <c r="P15" s="627"/>
      <c r="Q15" s="628"/>
      <c r="R15" s="629" t="s">
        <v>235</v>
      </c>
      <c r="S15" s="630"/>
      <c r="T15" s="630"/>
      <c r="U15" s="630"/>
      <c r="V15" s="630"/>
      <c r="W15" s="630"/>
      <c r="X15" s="630"/>
      <c r="Y15" s="631"/>
      <c r="Z15" s="632" t="s">
        <v>235</v>
      </c>
      <c r="AA15" s="632"/>
      <c r="AB15" s="632"/>
      <c r="AC15" s="632"/>
      <c r="AD15" s="633" t="s">
        <v>130</v>
      </c>
      <c r="AE15" s="633"/>
      <c r="AF15" s="633"/>
      <c r="AG15" s="633"/>
      <c r="AH15" s="633"/>
      <c r="AI15" s="633"/>
      <c r="AJ15" s="633"/>
      <c r="AK15" s="633"/>
      <c r="AL15" s="634" t="s">
        <v>235</v>
      </c>
      <c r="AM15" s="635"/>
      <c r="AN15" s="635"/>
      <c r="AO15" s="636"/>
      <c r="AP15" s="626" t="s">
        <v>267</v>
      </c>
      <c r="AQ15" s="627"/>
      <c r="AR15" s="627"/>
      <c r="AS15" s="627"/>
      <c r="AT15" s="627"/>
      <c r="AU15" s="627"/>
      <c r="AV15" s="627"/>
      <c r="AW15" s="627"/>
      <c r="AX15" s="627"/>
      <c r="AY15" s="627"/>
      <c r="AZ15" s="627"/>
      <c r="BA15" s="627"/>
      <c r="BB15" s="627"/>
      <c r="BC15" s="627"/>
      <c r="BD15" s="627"/>
      <c r="BE15" s="627"/>
      <c r="BF15" s="628"/>
      <c r="BG15" s="629">
        <v>316677</v>
      </c>
      <c r="BH15" s="630"/>
      <c r="BI15" s="630"/>
      <c r="BJ15" s="630"/>
      <c r="BK15" s="630"/>
      <c r="BL15" s="630"/>
      <c r="BM15" s="630"/>
      <c r="BN15" s="631"/>
      <c r="BO15" s="632">
        <v>5.9</v>
      </c>
      <c r="BP15" s="632"/>
      <c r="BQ15" s="632"/>
      <c r="BR15" s="632"/>
      <c r="BS15" s="633" t="s">
        <v>130</v>
      </c>
      <c r="BT15" s="633"/>
      <c r="BU15" s="633"/>
      <c r="BV15" s="633"/>
      <c r="BW15" s="633"/>
      <c r="BX15" s="633"/>
      <c r="BY15" s="633"/>
      <c r="BZ15" s="633"/>
      <c r="CA15" s="633"/>
      <c r="CB15" s="637"/>
      <c r="CD15" s="644" t="s">
        <v>268</v>
      </c>
      <c r="CE15" s="645"/>
      <c r="CF15" s="645"/>
      <c r="CG15" s="645"/>
      <c r="CH15" s="645"/>
      <c r="CI15" s="645"/>
      <c r="CJ15" s="645"/>
      <c r="CK15" s="645"/>
      <c r="CL15" s="645"/>
      <c r="CM15" s="645"/>
      <c r="CN15" s="645"/>
      <c r="CO15" s="645"/>
      <c r="CP15" s="645"/>
      <c r="CQ15" s="646"/>
      <c r="CR15" s="629">
        <v>2110895</v>
      </c>
      <c r="CS15" s="630"/>
      <c r="CT15" s="630"/>
      <c r="CU15" s="630"/>
      <c r="CV15" s="630"/>
      <c r="CW15" s="630"/>
      <c r="CX15" s="630"/>
      <c r="CY15" s="631"/>
      <c r="CZ15" s="632">
        <v>6.4</v>
      </c>
      <c r="DA15" s="632"/>
      <c r="DB15" s="632"/>
      <c r="DC15" s="632"/>
      <c r="DD15" s="638">
        <v>193092</v>
      </c>
      <c r="DE15" s="630"/>
      <c r="DF15" s="630"/>
      <c r="DG15" s="630"/>
      <c r="DH15" s="630"/>
      <c r="DI15" s="630"/>
      <c r="DJ15" s="630"/>
      <c r="DK15" s="630"/>
      <c r="DL15" s="630"/>
      <c r="DM15" s="630"/>
      <c r="DN15" s="630"/>
      <c r="DO15" s="630"/>
      <c r="DP15" s="631"/>
      <c r="DQ15" s="638">
        <v>1939183</v>
      </c>
      <c r="DR15" s="630"/>
      <c r="DS15" s="630"/>
      <c r="DT15" s="630"/>
      <c r="DU15" s="630"/>
      <c r="DV15" s="630"/>
      <c r="DW15" s="630"/>
      <c r="DX15" s="630"/>
      <c r="DY15" s="630"/>
      <c r="DZ15" s="630"/>
      <c r="EA15" s="630"/>
      <c r="EB15" s="630"/>
      <c r="EC15" s="639"/>
    </row>
    <row r="16" spans="2:143" ht="11.25" customHeight="1" x14ac:dyDescent="0.15">
      <c r="B16" s="626" t="s">
        <v>269</v>
      </c>
      <c r="C16" s="627"/>
      <c r="D16" s="627"/>
      <c r="E16" s="627"/>
      <c r="F16" s="627"/>
      <c r="G16" s="627"/>
      <c r="H16" s="627"/>
      <c r="I16" s="627"/>
      <c r="J16" s="627"/>
      <c r="K16" s="627"/>
      <c r="L16" s="627"/>
      <c r="M16" s="627"/>
      <c r="N16" s="627"/>
      <c r="O16" s="627"/>
      <c r="P16" s="627"/>
      <c r="Q16" s="628"/>
      <c r="R16" s="629">
        <v>37591</v>
      </c>
      <c r="S16" s="630"/>
      <c r="T16" s="630"/>
      <c r="U16" s="630"/>
      <c r="V16" s="630"/>
      <c r="W16" s="630"/>
      <c r="X16" s="630"/>
      <c r="Y16" s="631"/>
      <c r="Z16" s="632">
        <v>0.1</v>
      </c>
      <c r="AA16" s="632"/>
      <c r="AB16" s="632"/>
      <c r="AC16" s="632"/>
      <c r="AD16" s="633">
        <v>37591</v>
      </c>
      <c r="AE16" s="633"/>
      <c r="AF16" s="633"/>
      <c r="AG16" s="633"/>
      <c r="AH16" s="633"/>
      <c r="AI16" s="633"/>
      <c r="AJ16" s="633"/>
      <c r="AK16" s="633"/>
      <c r="AL16" s="634">
        <v>0.2</v>
      </c>
      <c r="AM16" s="635"/>
      <c r="AN16" s="635"/>
      <c r="AO16" s="636"/>
      <c r="AP16" s="626" t="s">
        <v>270</v>
      </c>
      <c r="AQ16" s="627"/>
      <c r="AR16" s="627"/>
      <c r="AS16" s="627"/>
      <c r="AT16" s="627"/>
      <c r="AU16" s="627"/>
      <c r="AV16" s="627"/>
      <c r="AW16" s="627"/>
      <c r="AX16" s="627"/>
      <c r="AY16" s="627"/>
      <c r="AZ16" s="627"/>
      <c r="BA16" s="627"/>
      <c r="BB16" s="627"/>
      <c r="BC16" s="627"/>
      <c r="BD16" s="627"/>
      <c r="BE16" s="627"/>
      <c r="BF16" s="628"/>
      <c r="BG16" s="629" t="s">
        <v>130</v>
      </c>
      <c r="BH16" s="630"/>
      <c r="BI16" s="630"/>
      <c r="BJ16" s="630"/>
      <c r="BK16" s="630"/>
      <c r="BL16" s="630"/>
      <c r="BM16" s="630"/>
      <c r="BN16" s="631"/>
      <c r="BO16" s="632" t="s">
        <v>130</v>
      </c>
      <c r="BP16" s="632"/>
      <c r="BQ16" s="632"/>
      <c r="BR16" s="632"/>
      <c r="BS16" s="633" t="s">
        <v>130</v>
      </c>
      <c r="BT16" s="633"/>
      <c r="BU16" s="633"/>
      <c r="BV16" s="633"/>
      <c r="BW16" s="633"/>
      <c r="BX16" s="633"/>
      <c r="BY16" s="633"/>
      <c r="BZ16" s="633"/>
      <c r="CA16" s="633"/>
      <c r="CB16" s="637"/>
      <c r="CD16" s="644" t="s">
        <v>271</v>
      </c>
      <c r="CE16" s="645"/>
      <c r="CF16" s="645"/>
      <c r="CG16" s="645"/>
      <c r="CH16" s="645"/>
      <c r="CI16" s="645"/>
      <c r="CJ16" s="645"/>
      <c r="CK16" s="645"/>
      <c r="CL16" s="645"/>
      <c r="CM16" s="645"/>
      <c r="CN16" s="645"/>
      <c r="CO16" s="645"/>
      <c r="CP16" s="645"/>
      <c r="CQ16" s="646"/>
      <c r="CR16" s="629">
        <v>241300</v>
      </c>
      <c r="CS16" s="630"/>
      <c r="CT16" s="630"/>
      <c r="CU16" s="630"/>
      <c r="CV16" s="630"/>
      <c r="CW16" s="630"/>
      <c r="CX16" s="630"/>
      <c r="CY16" s="631"/>
      <c r="CZ16" s="632">
        <v>0.7</v>
      </c>
      <c r="DA16" s="632"/>
      <c r="DB16" s="632"/>
      <c r="DC16" s="632"/>
      <c r="DD16" s="638" t="s">
        <v>130</v>
      </c>
      <c r="DE16" s="630"/>
      <c r="DF16" s="630"/>
      <c r="DG16" s="630"/>
      <c r="DH16" s="630"/>
      <c r="DI16" s="630"/>
      <c r="DJ16" s="630"/>
      <c r="DK16" s="630"/>
      <c r="DL16" s="630"/>
      <c r="DM16" s="630"/>
      <c r="DN16" s="630"/>
      <c r="DO16" s="630"/>
      <c r="DP16" s="631"/>
      <c r="DQ16" s="638">
        <v>8755</v>
      </c>
      <c r="DR16" s="630"/>
      <c r="DS16" s="630"/>
      <c r="DT16" s="630"/>
      <c r="DU16" s="630"/>
      <c r="DV16" s="630"/>
      <c r="DW16" s="630"/>
      <c r="DX16" s="630"/>
      <c r="DY16" s="630"/>
      <c r="DZ16" s="630"/>
      <c r="EA16" s="630"/>
      <c r="EB16" s="630"/>
      <c r="EC16" s="639"/>
    </row>
    <row r="17" spans="2:133" ht="11.25" customHeight="1" x14ac:dyDescent="0.15">
      <c r="B17" s="626" t="s">
        <v>272</v>
      </c>
      <c r="C17" s="627"/>
      <c r="D17" s="627"/>
      <c r="E17" s="627"/>
      <c r="F17" s="627"/>
      <c r="G17" s="627"/>
      <c r="H17" s="627"/>
      <c r="I17" s="627"/>
      <c r="J17" s="627"/>
      <c r="K17" s="627"/>
      <c r="L17" s="627"/>
      <c r="M17" s="627"/>
      <c r="N17" s="627"/>
      <c r="O17" s="627"/>
      <c r="P17" s="627"/>
      <c r="Q17" s="628"/>
      <c r="R17" s="629">
        <v>54163</v>
      </c>
      <c r="S17" s="630"/>
      <c r="T17" s="630"/>
      <c r="U17" s="630"/>
      <c r="V17" s="630"/>
      <c r="W17" s="630"/>
      <c r="X17" s="630"/>
      <c r="Y17" s="631"/>
      <c r="Z17" s="632">
        <v>0.2</v>
      </c>
      <c r="AA17" s="632"/>
      <c r="AB17" s="632"/>
      <c r="AC17" s="632"/>
      <c r="AD17" s="633">
        <v>54163</v>
      </c>
      <c r="AE17" s="633"/>
      <c r="AF17" s="633"/>
      <c r="AG17" s="633"/>
      <c r="AH17" s="633"/>
      <c r="AI17" s="633"/>
      <c r="AJ17" s="633"/>
      <c r="AK17" s="633"/>
      <c r="AL17" s="634">
        <v>0.3</v>
      </c>
      <c r="AM17" s="635"/>
      <c r="AN17" s="635"/>
      <c r="AO17" s="636"/>
      <c r="AP17" s="626" t="s">
        <v>273</v>
      </c>
      <c r="AQ17" s="627"/>
      <c r="AR17" s="627"/>
      <c r="AS17" s="627"/>
      <c r="AT17" s="627"/>
      <c r="AU17" s="627"/>
      <c r="AV17" s="627"/>
      <c r="AW17" s="627"/>
      <c r="AX17" s="627"/>
      <c r="AY17" s="627"/>
      <c r="AZ17" s="627"/>
      <c r="BA17" s="627"/>
      <c r="BB17" s="627"/>
      <c r="BC17" s="627"/>
      <c r="BD17" s="627"/>
      <c r="BE17" s="627"/>
      <c r="BF17" s="628"/>
      <c r="BG17" s="629" t="s">
        <v>130</v>
      </c>
      <c r="BH17" s="630"/>
      <c r="BI17" s="630"/>
      <c r="BJ17" s="630"/>
      <c r="BK17" s="630"/>
      <c r="BL17" s="630"/>
      <c r="BM17" s="630"/>
      <c r="BN17" s="631"/>
      <c r="BO17" s="632" t="s">
        <v>235</v>
      </c>
      <c r="BP17" s="632"/>
      <c r="BQ17" s="632"/>
      <c r="BR17" s="632"/>
      <c r="BS17" s="633" t="s">
        <v>235</v>
      </c>
      <c r="BT17" s="633"/>
      <c r="BU17" s="633"/>
      <c r="BV17" s="633"/>
      <c r="BW17" s="633"/>
      <c r="BX17" s="633"/>
      <c r="BY17" s="633"/>
      <c r="BZ17" s="633"/>
      <c r="CA17" s="633"/>
      <c r="CB17" s="637"/>
      <c r="CD17" s="644" t="s">
        <v>274</v>
      </c>
      <c r="CE17" s="645"/>
      <c r="CF17" s="645"/>
      <c r="CG17" s="645"/>
      <c r="CH17" s="645"/>
      <c r="CI17" s="645"/>
      <c r="CJ17" s="645"/>
      <c r="CK17" s="645"/>
      <c r="CL17" s="645"/>
      <c r="CM17" s="645"/>
      <c r="CN17" s="645"/>
      <c r="CO17" s="645"/>
      <c r="CP17" s="645"/>
      <c r="CQ17" s="646"/>
      <c r="CR17" s="629">
        <v>4185883</v>
      </c>
      <c r="CS17" s="630"/>
      <c r="CT17" s="630"/>
      <c r="CU17" s="630"/>
      <c r="CV17" s="630"/>
      <c r="CW17" s="630"/>
      <c r="CX17" s="630"/>
      <c r="CY17" s="631"/>
      <c r="CZ17" s="632">
        <v>12.7</v>
      </c>
      <c r="DA17" s="632"/>
      <c r="DB17" s="632"/>
      <c r="DC17" s="632"/>
      <c r="DD17" s="638" t="s">
        <v>235</v>
      </c>
      <c r="DE17" s="630"/>
      <c r="DF17" s="630"/>
      <c r="DG17" s="630"/>
      <c r="DH17" s="630"/>
      <c r="DI17" s="630"/>
      <c r="DJ17" s="630"/>
      <c r="DK17" s="630"/>
      <c r="DL17" s="630"/>
      <c r="DM17" s="630"/>
      <c r="DN17" s="630"/>
      <c r="DO17" s="630"/>
      <c r="DP17" s="631"/>
      <c r="DQ17" s="638">
        <v>3755723</v>
      </c>
      <c r="DR17" s="630"/>
      <c r="DS17" s="630"/>
      <c r="DT17" s="630"/>
      <c r="DU17" s="630"/>
      <c r="DV17" s="630"/>
      <c r="DW17" s="630"/>
      <c r="DX17" s="630"/>
      <c r="DY17" s="630"/>
      <c r="DZ17" s="630"/>
      <c r="EA17" s="630"/>
      <c r="EB17" s="630"/>
      <c r="EC17" s="639"/>
    </row>
    <row r="18" spans="2:133" ht="11.25" customHeight="1" x14ac:dyDescent="0.15">
      <c r="B18" s="626" t="s">
        <v>275</v>
      </c>
      <c r="C18" s="627"/>
      <c r="D18" s="627"/>
      <c r="E18" s="627"/>
      <c r="F18" s="627"/>
      <c r="G18" s="627"/>
      <c r="H18" s="627"/>
      <c r="I18" s="627"/>
      <c r="J18" s="627"/>
      <c r="K18" s="627"/>
      <c r="L18" s="627"/>
      <c r="M18" s="627"/>
      <c r="N18" s="627"/>
      <c r="O18" s="627"/>
      <c r="P18" s="627"/>
      <c r="Q18" s="628"/>
      <c r="R18" s="629">
        <v>177701</v>
      </c>
      <c r="S18" s="630"/>
      <c r="T18" s="630"/>
      <c r="U18" s="630"/>
      <c r="V18" s="630"/>
      <c r="W18" s="630"/>
      <c r="X18" s="630"/>
      <c r="Y18" s="631"/>
      <c r="Z18" s="632">
        <v>0.5</v>
      </c>
      <c r="AA18" s="632"/>
      <c r="AB18" s="632"/>
      <c r="AC18" s="632"/>
      <c r="AD18" s="633">
        <v>177701</v>
      </c>
      <c r="AE18" s="633"/>
      <c r="AF18" s="633"/>
      <c r="AG18" s="633"/>
      <c r="AH18" s="633"/>
      <c r="AI18" s="633"/>
      <c r="AJ18" s="633"/>
      <c r="AK18" s="633"/>
      <c r="AL18" s="634">
        <v>1</v>
      </c>
      <c r="AM18" s="635"/>
      <c r="AN18" s="635"/>
      <c r="AO18" s="636"/>
      <c r="AP18" s="626" t="s">
        <v>276</v>
      </c>
      <c r="AQ18" s="627"/>
      <c r="AR18" s="627"/>
      <c r="AS18" s="627"/>
      <c r="AT18" s="627"/>
      <c r="AU18" s="627"/>
      <c r="AV18" s="627"/>
      <c r="AW18" s="627"/>
      <c r="AX18" s="627"/>
      <c r="AY18" s="627"/>
      <c r="AZ18" s="627"/>
      <c r="BA18" s="627"/>
      <c r="BB18" s="627"/>
      <c r="BC18" s="627"/>
      <c r="BD18" s="627"/>
      <c r="BE18" s="627"/>
      <c r="BF18" s="628"/>
      <c r="BG18" s="629" t="s">
        <v>130</v>
      </c>
      <c r="BH18" s="630"/>
      <c r="BI18" s="630"/>
      <c r="BJ18" s="630"/>
      <c r="BK18" s="630"/>
      <c r="BL18" s="630"/>
      <c r="BM18" s="630"/>
      <c r="BN18" s="631"/>
      <c r="BO18" s="632" t="s">
        <v>140</v>
      </c>
      <c r="BP18" s="632"/>
      <c r="BQ18" s="632"/>
      <c r="BR18" s="632"/>
      <c r="BS18" s="633" t="s">
        <v>140</v>
      </c>
      <c r="BT18" s="633"/>
      <c r="BU18" s="633"/>
      <c r="BV18" s="633"/>
      <c r="BW18" s="633"/>
      <c r="BX18" s="633"/>
      <c r="BY18" s="633"/>
      <c r="BZ18" s="633"/>
      <c r="CA18" s="633"/>
      <c r="CB18" s="637"/>
      <c r="CD18" s="644" t="s">
        <v>277</v>
      </c>
      <c r="CE18" s="645"/>
      <c r="CF18" s="645"/>
      <c r="CG18" s="645"/>
      <c r="CH18" s="645"/>
      <c r="CI18" s="645"/>
      <c r="CJ18" s="645"/>
      <c r="CK18" s="645"/>
      <c r="CL18" s="645"/>
      <c r="CM18" s="645"/>
      <c r="CN18" s="645"/>
      <c r="CO18" s="645"/>
      <c r="CP18" s="645"/>
      <c r="CQ18" s="646"/>
      <c r="CR18" s="629" t="s">
        <v>235</v>
      </c>
      <c r="CS18" s="630"/>
      <c r="CT18" s="630"/>
      <c r="CU18" s="630"/>
      <c r="CV18" s="630"/>
      <c r="CW18" s="630"/>
      <c r="CX18" s="630"/>
      <c r="CY18" s="631"/>
      <c r="CZ18" s="632" t="s">
        <v>130</v>
      </c>
      <c r="DA18" s="632"/>
      <c r="DB18" s="632"/>
      <c r="DC18" s="632"/>
      <c r="DD18" s="638" t="s">
        <v>235</v>
      </c>
      <c r="DE18" s="630"/>
      <c r="DF18" s="630"/>
      <c r="DG18" s="630"/>
      <c r="DH18" s="630"/>
      <c r="DI18" s="630"/>
      <c r="DJ18" s="630"/>
      <c r="DK18" s="630"/>
      <c r="DL18" s="630"/>
      <c r="DM18" s="630"/>
      <c r="DN18" s="630"/>
      <c r="DO18" s="630"/>
      <c r="DP18" s="631"/>
      <c r="DQ18" s="638" t="s">
        <v>130</v>
      </c>
      <c r="DR18" s="630"/>
      <c r="DS18" s="630"/>
      <c r="DT18" s="630"/>
      <c r="DU18" s="630"/>
      <c r="DV18" s="630"/>
      <c r="DW18" s="630"/>
      <c r="DX18" s="630"/>
      <c r="DY18" s="630"/>
      <c r="DZ18" s="630"/>
      <c r="EA18" s="630"/>
      <c r="EB18" s="630"/>
      <c r="EC18" s="639"/>
    </row>
    <row r="19" spans="2:133" ht="11.25" customHeight="1" x14ac:dyDescent="0.15">
      <c r="B19" s="626" t="s">
        <v>278</v>
      </c>
      <c r="C19" s="627"/>
      <c r="D19" s="627"/>
      <c r="E19" s="627"/>
      <c r="F19" s="627"/>
      <c r="G19" s="627"/>
      <c r="H19" s="627"/>
      <c r="I19" s="627"/>
      <c r="J19" s="627"/>
      <c r="K19" s="627"/>
      <c r="L19" s="627"/>
      <c r="M19" s="627"/>
      <c r="N19" s="627"/>
      <c r="O19" s="627"/>
      <c r="P19" s="627"/>
      <c r="Q19" s="628"/>
      <c r="R19" s="629">
        <v>24786</v>
      </c>
      <c r="S19" s="630"/>
      <c r="T19" s="630"/>
      <c r="U19" s="630"/>
      <c r="V19" s="630"/>
      <c r="W19" s="630"/>
      <c r="X19" s="630"/>
      <c r="Y19" s="631"/>
      <c r="Z19" s="632">
        <v>0.1</v>
      </c>
      <c r="AA19" s="632"/>
      <c r="AB19" s="632"/>
      <c r="AC19" s="632"/>
      <c r="AD19" s="633">
        <v>24786</v>
      </c>
      <c r="AE19" s="633"/>
      <c r="AF19" s="633"/>
      <c r="AG19" s="633"/>
      <c r="AH19" s="633"/>
      <c r="AI19" s="633"/>
      <c r="AJ19" s="633"/>
      <c r="AK19" s="633"/>
      <c r="AL19" s="634">
        <v>0.1</v>
      </c>
      <c r="AM19" s="635"/>
      <c r="AN19" s="635"/>
      <c r="AO19" s="636"/>
      <c r="AP19" s="626" t="s">
        <v>279</v>
      </c>
      <c r="AQ19" s="627"/>
      <c r="AR19" s="627"/>
      <c r="AS19" s="627"/>
      <c r="AT19" s="627"/>
      <c r="AU19" s="627"/>
      <c r="AV19" s="627"/>
      <c r="AW19" s="627"/>
      <c r="AX19" s="627"/>
      <c r="AY19" s="627"/>
      <c r="AZ19" s="627"/>
      <c r="BA19" s="627"/>
      <c r="BB19" s="627"/>
      <c r="BC19" s="627"/>
      <c r="BD19" s="627"/>
      <c r="BE19" s="627"/>
      <c r="BF19" s="628"/>
      <c r="BG19" s="629">
        <v>7049</v>
      </c>
      <c r="BH19" s="630"/>
      <c r="BI19" s="630"/>
      <c r="BJ19" s="630"/>
      <c r="BK19" s="630"/>
      <c r="BL19" s="630"/>
      <c r="BM19" s="630"/>
      <c r="BN19" s="631"/>
      <c r="BO19" s="632">
        <v>0.1</v>
      </c>
      <c r="BP19" s="632"/>
      <c r="BQ19" s="632"/>
      <c r="BR19" s="632"/>
      <c r="BS19" s="633" t="s">
        <v>130</v>
      </c>
      <c r="BT19" s="633"/>
      <c r="BU19" s="633"/>
      <c r="BV19" s="633"/>
      <c r="BW19" s="633"/>
      <c r="BX19" s="633"/>
      <c r="BY19" s="633"/>
      <c r="BZ19" s="633"/>
      <c r="CA19" s="633"/>
      <c r="CB19" s="637"/>
      <c r="CD19" s="644" t="s">
        <v>280</v>
      </c>
      <c r="CE19" s="645"/>
      <c r="CF19" s="645"/>
      <c r="CG19" s="645"/>
      <c r="CH19" s="645"/>
      <c r="CI19" s="645"/>
      <c r="CJ19" s="645"/>
      <c r="CK19" s="645"/>
      <c r="CL19" s="645"/>
      <c r="CM19" s="645"/>
      <c r="CN19" s="645"/>
      <c r="CO19" s="645"/>
      <c r="CP19" s="645"/>
      <c r="CQ19" s="646"/>
      <c r="CR19" s="629" t="s">
        <v>130</v>
      </c>
      <c r="CS19" s="630"/>
      <c r="CT19" s="630"/>
      <c r="CU19" s="630"/>
      <c r="CV19" s="630"/>
      <c r="CW19" s="630"/>
      <c r="CX19" s="630"/>
      <c r="CY19" s="631"/>
      <c r="CZ19" s="632" t="s">
        <v>130</v>
      </c>
      <c r="DA19" s="632"/>
      <c r="DB19" s="632"/>
      <c r="DC19" s="632"/>
      <c r="DD19" s="638" t="s">
        <v>130</v>
      </c>
      <c r="DE19" s="630"/>
      <c r="DF19" s="630"/>
      <c r="DG19" s="630"/>
      <c r="DH19" s="630"/>
      <c r="DI19" s="630"/>
      <c r="DJ19" s="630"/>
      <c r="DK19" s="630"/>
      <c r="DL19" s="630"/>
      <c r="DM19" s="630"/>
      <c r="DN19" s="630"/>
      <c r="DO19" s="630"/>
      <c r="DP19" s="631"/>
      <c r="DQ19" s="638" t="s">
        <v>130</v>
      </c>
      <c r="DR19" s="630"/>
      <c r="DS19" s="630"/>
      <c r="DT19" s="630"/>
      <c r="DU19" s="630"/>
      <c r="DV19" s="630"/>
      <c r="DW19" s="630"/>
      <c r="DX19" s="630"/>
      <c r="DY19" s="630"/>
      <c r="DZ19" s="630"/>
      <c r="EA19" s="630"/>
      <c r="EB19" s="630"/>
      <c r="EC19" s="639"/>
    </row>
    <row r="20" spans="2:133" ht="11.25" customHeight="1" x14ac:dyDescent="0.15">
      <c r="B20" s="626" t="s">
        <v>281</v>
      </c>
      <c r="C20" s="627"/>
      <c r="D20" s="627"/>
      <c r="E20" s="627"/>
      <c r="F20" s="627"/>
      <c r="G20" s="627"/>
      <c r="H20" s="627"/>
      <c r="I20" s="627"/>
      <c r="J20" s="627"/>
      <c r="K20" s="627"/>
      <c r="L20" s="627"/>
      <c r="M20" s="627"/>
      <c r="N20" s="627"/>
      <c r="O20" s="627"/>
      <c r="P20" s="627"/>
      <c r="Q20" s="628"/>
      <c r="R20" s="629">
        <v>10481</v>
      </c>
      <c r="S20" s="630"/>
      <c r="T20" s="630"/>
      <c r="U20" s="630"/>
      <c r="V20" s="630"/>
      <c r="W20" s="630"/>
      <c r="X20" s="630"/>
      <c r="Y20" s="631"/>
      <c r="Z20" s="632">
        <v>0</v>
      </c>
      <c r="AA20" s="632"/>
      <c r="AB20" s="632"/>
      <c r="AC20" s="632"/>
      <c r="AD20" s="633">
        <v>10481</v>
      </c>
      <c r="AE20" s="633"/>
      <c r="AF20" s="633"/>
      <c r="AG20" s="633"/>
      <c r="AH20" s="633"/>
      <c r="AI20" s="633"/>
      <c r="AJ20" s="633"/>
      <c r="AK20" s="633"/>
      <c r="AL20" s="634">
        <v>0.1</v>
      </c>
      <c r="AM20" s="635"/>
      <c r="AN20" s="635"/>
      <c r="AO20" s="636"/>
      <c r="AP20" s="626" t="s">
        <v>282</v>
      </c>
      <c r="AQ20" s="627"/>
      <c r="AR20" s="627"/>
      <c r="AS20" s="627"/>
      <c r="AT20" s="627"/>
      <c r="AU20" s="627"/>
      <c r="AV20" s="627"/>
      <c r="AW20" s="627"/>
      <c r="AX20" s="627"/>
      <c r="AY20" s="627"/>
      <c r="AZ20" s="627"/>
      <c r="BA20" s="627"/>
      <c r="BB20" s="627"/>
      <c r="BC20" s="627"/>
      <c r="BD20" s="627"/>
      <c r="BE20" s="627"/>
      <c r="BF20" s="628"/>
      <c r="BG20" s="629">
        <v>7049</v>
      </c>
      <c r="BH20" s="630"/>
      <c r="BI20" s="630"/>
      <c r="BJ20" s="630"/>
      <c r="BK20" s="630"/>
      <c r="BL20" s="630"/>
      <c r="BM20" s="630"/>
      <c r="BN20" s="631"/>
      <c r="BO20" s="632">
        <v>0.1</v>
      </c>
      <c r="BP20" s="632"/>
      <c r="BQ20" s="632"/>
      <c r="BR20" s="632"/>
      <c r="BS20" s="633" t="s">
        <v>235</v>
      </c>
      <c r="BT20" s="633"/>
      <c r="BU20" s="633"/>
      <c r="BV20" s="633"/>
      <c r="BW20" s="633"/>
      <c r="BX20" s="633"/>
      <c r="BY20" s="633"/>
      <c r="BZ20" s="633"/>
      <c r="CA20" s="633"/>
      <c r="CB20" s="637"/>
      <c r="CD20" s="644" t="s">
        <v>283</v>
      </c>
      <c r="CE20" s="645"/>
      <c r="CF20" s="645"/>
      <c r="CG20" s="645"/>
      <c r="CH20" s="645"/>
      <c r="CI20" s="645"/>
      <c r="CJ20" s="645"/>
      <c r="CK20" s="645"/>
      <c r="CL20" s="645"/>
      <c r="CM20" s="645"/>
      <c r="CN20" s="645"/>
      <c r="CO20" s="645"/>
      <c r="CP20" s="645"/>
      <c r="CQ20" s="646"/>
      <c r="CR20" s="629">
        <v>33024450</v>
      </c>
      <c r="CS20" s="630"/>
      <c r="CT20" s="630"/>
      <c r="CU20" s="630"/>
      <c r="CV20" s="630"/>
      <c r="CW20" s="630"/>
      <c r="CX20" s="630"/>
      <c r="CY20" s="631"/>
      <c r="CZ20" s="632">
        <v>100</v>
      </c>
      <c r="DA20" s="632"/>
      <c r="DB20" s="632"/>
      <c r="DC20" s="632"/>
      <c r="DD20" s="638">
        <v>3429254</v>
      </c>
      <c r="DE20" s="630"/>
      <c r="DF20" s="630"/>
      <c r="DG20" s="630"/>
      <c r="DH20" s="630"/>
      <c r="DI20" s="630"/>
      <c r="DJ20" s="630"/>
      <c r="DK20" s="630"/>
      <c r="DL20" s="630"/>
      <c r="DM20" s="630"/>
      <c r="DN20" s="630"/>
      <c r="DO20" s="630"/>
      <c r="DP20" s="631"/>
      <c r="DQ20" s="638">
        <v>19220548</v>
      </c>
      <c r="DR20" s="630"/>
      <c r="DS20" s="630"/>
      <c r="DT20" s="630"/>
      <c r="DU20" s="630"/>
      <c r="DV20" s="630"/>
      <c r="DW20" s="630"/>
      <c r="DX20" s="630"/>
      <c r="DY20" s="630"/>
      <c r="DZ20" s="630"/>
      <c r="EA20" s="630"/>
      <c r="EB20" s="630"/>
      <c r="EC20" s="639"/>
    </row>
    <row r="21" spans="2:133" ht="11.25" customHeight="1" x14ac:dyDescent="0.15">
      <c r="B21" s="626" t="s">
        <v>284</v>
      </c>
      <c r="C21" s="627"/>
      <c r="D21" s="627"/>
      <c r="E21" s="627"/>
      <c r="F21" s="627"/>
      <c r="G21" s="627"/>
      <c r="H21" s="627"/>
      <c r="I21" s="627"/>
      <c r="J21" s="627"/>
      <c r="K21" s="627"/>
      <c r="L21" s="627"/>
      <c r="M21" s="627"/>
      <c r="N21" s="627"/>
      <c r="O21" s="627"/>
      <c r="P21" s="627"/>
      <c r="Q21" s="628"/>
      <c r="R21" s="629">
        <v>3515</v>
      </c>
      <c r="S21" s="630"/>
      <c r="T21" s="630"/>
      <c r="U21" s="630"/>
      <c r="V21" s="630"/>
      <c r="W21" s="630"/>
      <c r="X21" s="630"/>
      <c r="Y21" s="631"/>
      <c r="Z21" s="632">
        <v>0</v>
      </c>
      <c r="AA21" s="632"/>
      <c r="AB21" s="632"/>
      <c r="AC21" s="632"/>
      <c r="AD21" s="633">
        <v>3515</v>
      </c>
      <c r="AE21" s="633"/>
      <c r="AF21" s="633"/>
      <c r="AG21" s="633"/>
      <c r="AH21" s="633"/>
      <c r="AI21" s="633"/>
      <c r="AJ21" s="633"/>
      <c r="AK21" s="633"/>
      <c r="AL21" s="634">
        <v>0</v>
      </c>
      <c r="AM21" s="635"/>
      <c r="AN21" s="635"/>
      <c r="AO21" s="636"/>
      <c r="AP21" s="648" t="s">
        <v>285</v>
      </c>
      <c r="AQ21" s="649"/>
      <c r="AR21" s="649"/>
      <c r="AS21" s="649"/>
      <c r="AT21" s="649"/>
      <c r="AU21" s="649"/>
      <c r="AV21" s="649"/>
      <c r="AW21" s="649"/>
      <c r="AX21" s="649"/>
      <c r="AY21" s="649"/>
      <c r="AZ21" s="649"/>
      <c r="BA21" s="649"/>
      <c r="BB21" s="649"/>
      <c r="BC21" s="649"/>
      <c r="BD21" s="649"/>
      <c r="BE21" s="649"/>
      <c r="BF21" s="650"/>
      <c r="BG21" s="629">
        <v>7049</v>
      </c>
      <c r="BH21" s="630"/>
      <c r="BI21" s="630"/>
      <c r="BJ21" s="630"/>
      <c r="BK21" s="630"/>
      <c r="BL21" s="630"/>
      <c r="BM21" s="630"/>
      <c r="BN21" s="631"/>
      <c r="BO21" s="632">
        <v>0.1</v>
      </c>
      <c r="BP21" s="632"/>
      <c r="BQ21" s="632"/>
      <c r="BR21" s="632"/>
      <c r="BS21" s="633" t="s">
        <v>130</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15">
      <c r="B22" s="665" t="s">
        <v>286</v>
      </c>
      <c r="C22" s="666"/>
      <c r="D22" s="666"/>
      <c r="E22" s="666"/>
      <c r="F22" s="666"/>
      <c r="G22" s="666"/>
      <c r="H22" s="666"/>
      <c r="I22" s="666"/>
      <c r="J22" s="666"/>
      <c r="K22" s="666"/>
      <c r="L22" s="666"/>
      <c r="M22" s="666"/>
      <c r="N22" s="666"/>
      <c r="O22" s="666"/>
      <c r="P22" s="666"/>
      <c r="Q22" s="667"/>
      <c r="R22" s="629">
        <v>138919</v>
      </c>
      <c r="S22" s="630"/>
      <c r="T22" s="630"/>
      <c r="U22" s="630"/>
      <c r="V22" s="630"/>
      <c r="W22" s="630"/>
      <c r="X22" s="630"/>
      <c r="Y22" s="631"/>
      <c r="Z22" s="632">
        <v>0.4</v>
      </c>
      <c r="AA22" s="632"/>
      <c r="AB22" s="632"/>
      <c r="AC22" s="632"/>
      <c r="AD22" s="633" t="s">
        <v>235</v>
      </c>
      <c r="AE22" s="633"/>
      <c r="AF22" s="633"/>
      <c r="AG22" s="633"/>
      <c r="AH22" s="633"/>
      <c r="AI22" s="633"/>
      <c r="AJ22" s="633"/>
      <c r="AK22" s="633"/>
      <c r="AL22" s="634" t="s">
        <v>235</v>
      </c>
      <c r="AM22" s="635"/>
      <c r="AN22" s="635"/>
      <c r="AO22" s="636"/>
      <c r="AP22" s="648" t="s">
        <v>287</v>
      </c>
      <c r="AQ22" s="649"/>
      <c r="AR22" s="649"/>
      <c r="AS22" s="649"/>
      <c r="AT22" s="649"/>
      <c r="AU22" s="649"/>
      <c r="AV22" s="649"/>
      <c r="AW22" s="649"/>
      <c r="AX22" s="649"/>
      <c r="AY22" s="649"/>
      <c r="AZ22" s="649"/>
      <c r="BA22" s="649"/>
      <c r="BB22" s="649"/>
      <c r="BC22" s="649"/>
      <c r="BD22" s="649"/>
      <c r="BE22" s="649"/>
      <c r="BF22" s="650"/>
      <c r="BG22" s="629" t="s">
        <v>130</v>
      </c>
      <c r="BH22" s="630"/>
      <c r="BI22" s="630"/>
      <c r="BJ22" s="630"/>
      <c r="BK22" s="630"/>
      <c r="BL22" s="630"/>
      <c r="BM22" s="630"/>
      <c r="BN22" s="631"/>
      <c r="BO22" s="632" t="s">
        <v>235</v>
      </c>
      <c r="BP22" s="632"/>
      <c r="BQ22" s="632"/>
      <c r="BR22" s="632"/>
      <c r="BS22" s="633" t="s">
        <v>130</v>
      </c>
      <c r="BT22" s="633"/>
      <c r="BU22" s="633"/>
      <c r="BV22" s="633"/>
      <c r="BW22" s="633"/>
      <c r="BX22" s="633"/>
      <c r="BY22" s="633"/>
      <c r="BZ22" s="633"/>
      <c r="CA22" s="633"/>
      <c r="CB22" s="637"/>
      <c r="CD22" s="611" t="s">
        <v>288</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289</v>
      </c>
      <c r="C23" s="627"/>
      <c r="D23" s="627"/>
      <c r="E23" s="627"/>
      <c r="F23" s="627"/>
      <c r="G23" s="627"/>
      <c r="H23" s="627"/>
      <c r="I23" s="627"/>
      <c r="J23" s="627"/>
      <c r="K23" s="627"/>
      <c r="L23" s="627"/>
      <c r="M23" s="627"/>
      <c r="N23" s="627"/>
      <c r="O23" s="627"/>
      <c r="P23" s="627"/>
      <c r="Q23" s="628"/>
      <c r="R23" s="629">
        <v>11833286</v>
      </c>
      <c r="S23" s="630"/>
      <c r="T23" s="630"/>
      <c r="U23" s="630"/>
      <c r="V23" s="630"/>
      <c r="W23" s="630"/>
      <c r="X23" s="630"/>
      <c r="Y23" s="631"/>
      <c r="Z23" s="632">
        <v>34.799999999999997</v>
      </c>
      <c r="AA23" s="632"/>
      <c r="AB23" s="632"/>
      <c r="AC23" s="632"/>
      <c r="AD23" s="633">
        <v>10182817</v>
      </c>
      <c r="AE23" s="633"/>
      <c r="AF23" s="633"/>
      <c r="AG23" s="633"/>
      <c r="AH23" s="633"/>
      <c r="AI23" s="633"/>
      <c r="AJ23" s="633"/>
      <c r="AK23" s="633"/>
      <c r="AL23" s="634">
        <v>59.3</v>
      </c>
      <c r="AM23" s="635"/>
      <c r="AN23" s="635"/>
      <c r="AO23" s="636"/>
      <c r="AP23" s="648" t="s">
        <v>290</v>
      </c>
      <c r="AQ23" s="649"/>
      <c r="AR23" s="649"/>
      <c r="AS23" s="649"/>
      <c r="AT23" s="649"/>
      <c r="AU23" s="649"/>
      <c r="AV23" s="649"/>
      <c r="AW23" s="649"/>
      <c r="AX23" s="649"/>
      <c r="AY23" s="649"/>
      <c r="AZ23" s="649"/>
      <c r="BA23" s="649"/>
      <c r="BB23" s="649"/>
      <c r="BC23" s="649"/>
      <c r="BD23" s="649"/>
      <c r="BE23" s="649"/>
      <c r="BF23" s="650"/>
      <c r="BG23" s="629" t="s">
        <v>235</v>
      </c>
      <c r="BH23" s="630"/>
      <c r="BI23" s="630"/>
      <c r="BJ23" s="630"/>
      <c r="BK23" s="630"/>
      <c r="BL23" s="630"/>
      <c r="BM23" s="630"/>
      <c r="BN23" s="631"/>
      <c r="BO23" s="632" t="s">
        <v>235</v>
      </c>
      <c r="BP23" s="632"/>
      <c r="BQ23" s="632"/>
      <c r="BR23" s="632"/>
      <c r="BS23" s="633" t="s">
        <v>130</v>
      </c>
      <c r="BT23" s="633"/>
      <c r="BU23" s="633"/>
      <c r="BV23" s="633"/>
      <c r="BW23" s="633"/>
      <c r="BX23" s="633"/>
      <c r="BY23" s="633"/>
      <c r="BZ23" s="633"/>
      <c r="CA23" s="633"/>
      <c r="CB23" s="637"/>
      <c r="CD23" s="611" t="s">
        <v>229</v>
      </c>
      <c r="CE23" s="612"/>
      <c r="CF23" s="612"/>
      <c r="CG23" s="612"/>
      <c r="CH23" s="612"/>
      <c r="CI23" s="612"/>
      <c r="CJ23" s="612"/>
      <c r="CK23" s="612"/>
      <c r="CL23" s="612"/>
      <c r="CM23" s="612"/>
      <c r="CN23" s="612"/>
      <c r="CO23" s="612"/>
      <c r="CP23" s="612"/>
      <c r="CQ23" s="613"/>
      <c r="CR23" s="611" t="s">
        <v>291</v>
      </c>
      <c r="CS23" s="612"/>
      <c r="CT23" s="612"/>
      <c r="CU23" s="612"/>
      <c r="CV23" s="612"/>
      <c r="CW23" s="612"/>
      <c r="CX23" s="612"/>
      <c r="CY23" s="613"/>
      <c r="CZ23" s="611" t="s">
        <v>292</v>
      </c>
      <c r="DA23" s="612"/>
      <c r="DB23" s="612"/>
      <c r="DC23" s="613"/>
      <c r="DD23" s="611" t="s">
        <v>293</v>
      </c>
      <c r="DE23" s="612"/>
      <c r="DF23" s="612"/>
      <c r="DG23" s="612"/>
      <c r="DH23" s="612"/>
      <c r="DI23" s="612"/>
      <c r="DJ23" s="612"/>
      <c r="DK23" s="613"/>
      <c r="DL23" s="660" t="s">
        <v>294</v>
      </c>
      <c r="DM23" s="661"/>
      <c r="DN23" s="661"/>
      <c r="DO23" s="661"/>
      <c r="DP23" s="661"/>
      <c r="DQ23" s="661"/>
      <c r="DR23" s="661"/>
      <c r="DS23" s="661"/>
      <c r="DT23" s="661"/>
      <c r="DU23" s="661"/>
      <c r="DV23" s="662"/>
      <c r="DW23" s="611" t="s">
        <v>295</v>
      </c>
      <c r="DX23" s="612"/>
      <c r="DY23" s="612"/>
      <c r="DZ23" s="612"/>
      <c r="EA23" s="612"/>
      <c r="EB23" s="612"/>
      <c r="EC23" s="613"/>
    </row>
    <row r="24" spans="2:133" ht="11.25" customHeight="1" x14ac:dyDescent="0.15">
      <c r="B24" s="626" t="s">
        <v>296</v>
      </c>
      <c r="C24" s="627"/>
      <c r="D24" s="627"/>
      <c r="E24" s="627"/>
      <c r="F24" s="627"/>
      <c r="G24" s="627"/>
      <c r="H24" s="627"/>
      <c r="I24" s="627"/>
      <c r="J24" s="627"/>
      <c r="K24" s="627"/>
      <c r="L24" s="627"/>
      <c r="M24" s="627"/>
      <c r="N24" s="627"/>
      <c r="O24" s="627"/>
      <c r="P24" s="627"/>
      <c r="Q24" s="628"/>
      <c r="R24" s="629">
        <v>10182817</v>
      </c>
      <c r="S24" s="630"/>
      <c r="T24" s="630"/>
      <c r="U24" s="630"/>
      <c r="V24" s="630"/>
      <c r="W24" s="630"/>
      <c r="X24" s="630"/>
      <c r="Y24" s="631"/>
      <c r="Z24" s="632">
        <v>29.9</v>
      </c>
      <c r="AA24" s="632"/>
      <c r="AB24" s="632"/>
      <c r="AC24" s="632"/>
      <c r="AD24" s="633">
        <v>10182817</v>
      </c>
      <c r="AE24" s="633"/>
      <c r="AF24" s="633"/>
      <c r="AG24" s="633"/>
      <c r="AH24" s="633"/>
      <c r="AI24" s="633"/>
      <c r="AJ24" s="633"/>
      <c r="AK24" s="633"/>
      <c r="AL24" s="634">
        <v>59.3</v>
      </c>
      <c r="AM24" s="635"/>
      <c r="AN24" s="635"/>
      <c r="AO24" s="636"/>
      <c r="AP24" s="648" t="s">
        <v>297</v>
      </c>
      <c r="AQ24" s="649"/>
      <c r="AR24" s="649"/>
      <c r="AS24" s="649"/>
      <c r="AT24" s="649"/>
      <c r="AU24" s="649"/>
      <c r="AV24" s="649"/>
      <c r="AW24" s="649"/>
      <c r="AX24" s="649"/>
      <c r="AY24" s="649"/>
      <c r="AZ24" s="649"/>
      <c r="BA24" s="649"/>
      <c r="BB24" s="649"/>
      <c r="BC24" s="649"/>
      <c r="BD24" s="649"/>
      <c r="BE24" s="649"/>
      <c r="BF24" s="650"/>
      <c r="BG24" s="629" t="s">
        <v>130</v>
      </c>
      <c r="BH24" s="630"/>
      <c r="BI24" s="630"/>
      <c r="BJ24" s="630"/>
      <c r="BK24" s="630"/>
      <c r="BL24" s="630"/>
      <c r="BM24" s="630"/>
      <c r="BN24" s="631"/>
      <c r="BO24" s="632" t="s">
        <v>235</v>
      </c>
      <c r="BP24" s="632"/>
      <c r="BQ24" s="632"/>
      <c r="BR24" s="632"/>
      <c r="BS24" s="633" t="s">
        <v>130</v>
      </c>
      <c r="BT24" s="633"/>
      <c r="BU24" s="633"/>
      <c r="BV24" s="633"/>
      <c r="BW24" s="633"/>
      <c r="BX24" s="633"/>
      <c r="BY24" s="633"/>
      <c r="BZ24" s="633"/>
      <c r="CA24" s="633"/>
      <c r="CB24" s="637"/>
      <c r="CD24" s="640" t="s">
        <v>298</v>
      </c>
      <c r="CE24" s="641"/>
      <c r="CF24" s="641"/>
      <c r="CG24" s="641"/>
      <c r="CH24" s="641"/>
      <c r="CI24" s="641"/>
      <c r="CJ24" s="641"/>
      <c r="CK24" s="641"/>
      <c r="CL24" s="641"/>
      <c r="CM24" s="641"/>
      <c r="CN24" s="641"/>
      <c r="CO24" s="641"/>
      <c r="CP24" s="641"/>
      <c r="CQ24" s="642"/>
      <c r="CR24" s="618">
        <v>13186422</v>
      </c>
      <c r="CS24" s="619"/>
      <c r="CT24" s="619"/>
      <c r="CU24" s="619"/>
      <c r="CV24" s="619"/>
      <c r="CW24" s="619"/>
      <c r="CX24" s="619"/>
      <c r="CY24" s="620"/>
      <c r="CZ24" s="623">
        <v>39.9</v>
      </c>
      <c r="DA24" s="624"/>
      <c r="DB24" s="624"/>
      <c r="DC24" s="643"/>
      <c r="DD24" s="671">
        <v>8799082</v>
      </c>
      <c r="DE24" s="619"/>
      <c r="DF24" s="619"/>
      <c r="DG24" s="619"/>
      <c r="DH24" s="619"/>
      <c r="DI24" s="619"/>
      <c r="DJ24" s="619"/>
      <c r="DK24" s="620"/>
      <c r="DL24" s="671">
        <v>8565219</v>
      </c>
      <c r="DM24" s="619"/>
      <c r="DN24" s="619"/>
      <c r="DO24" s="619"/>
      <c r="DP24" s="619"/>
      <c r="DQ24" s="619"/>
      <c r="DR24" s="619"/>
      <c r="DS24" s="619"/>
      <c r="DT24" s="619"/>
      <c r="DU24" s="619"/>
      <c r="DV24" s="620"/>
      <c r="DW24" s="623">
        <v>48.4</v>
      </c>
      <c r="DX24" s="624"/>
      <c r="DY24" s="624"/>
      <c r="DZ24" s="624"/>
      <c r="EA24" s="624"/>
      <c r="EB24" s="624"/>
      <c r="EC24" s="625"/>
    </row>
    <row r="25" spans="2:133" ht="11.25" customHeight="1" x14ac:dyDescent="0.15">
      <c r="B25" s="626" t="s">
        <v>299</v>
      </c>
      <c r="C25" s="627"/>
      <c r="D25" s="627"/>
      <c r="E25" s="627"/>
      <c r="F25" s="627"/>
      <c r="G25" s="627"/>
      <c r="H25" s="627"/>
      <c r="I25" s="627"/>
      <c r="J25" s="627"/>
      <c r="K25" s="627"/>
      <c r="L25" s="627"/>
      <c r="M25" s="627"/>
      <c r="N25" s="627"/>
      <c r="O25" s="627"/>
      <c r="P25" s="627"/>
      <c r="Q25" s="628"/>
      <c r="R25" s="629">
        <v>1650469</v>
      </c>
      <c r="S25" s="630"/>
      <c r="T25" s="630"/>
      <c r="U25" s="630"/>
      <c r="V25" s="630"/>
      <c r="W25" s="630"/>
      <c r="X25" s="630"/>
      <c r="Y25" s="631"/>
      <c r="Z25" s="632">
        <v>4.8</v>
      </c>
      <c r="AA25" s="632"/>
      <c r="AB25" s="632"/>
      <c r="AC25" s="632"/>
      <c r="AD25" s="633" t="s">
        <v>235</v>
      </c>
      <c r="AE25" s="633"/>
      <c r="AF25" s="633"/>
      <c r="AG25" s="633"/>
      <c r="AH25" s="633"/>
      <c r="AI25" s="633"/>
      <c r="AJ25" s="633"/>
      <c r="AK25" s="633"/>
      <c r="AL25" s="634" t="s">
        <v>130</v>
      </c>
      <c r="AM25" s="635"/>
      <c r="AN25" s="635"/>
      <c r="AO25" s="636"/>
      <c r="AP25" s="648" t="s">
        <v>300</v>
      </c>
      <c r="AQ25" s="649"/>
      <c r="AR25" s="649"/>
      <c r="AS25" s="649"/>
      <c r="AT25" s="649"/>
      <c r="AU25" s="649"/>
      <c r="AV25" s="649"/>
      <c r="AW25" s="649"/>
      <c r="AX25" s="649"/>
      <c r="AY25" s="649"/>
      <c r="AZ25" s="649"/>
      <c r="BA25" s="649"/>
      <c r="BB25" s="649"/>
      <c r="BC25" s="649"/>
      <c r="BD25" s="649"/>
      <c r="BE25" s="649"/>
      <c r="BF25" s="650"/>
      <c r="BG25" s="629" t="s">
        <v>130</v>
      </c>
      <c r="BH25" s="630"/>
      <c r="BI25" s="630"/>
      <c r="BJ25" s="630"/>
      <c r="BK25" s="630"/>
      <c r="BL25" s="630"/>
      <c r="BM25" s="630"/>
      <c r="BN25" s="631"/>
      <c r="BO25" s="632" t="s">
        <v>130</v>
      </c>
      <c r="BP25" s="632"/>
      <c r="BQ25" s="632"/>
      <c r="BR25" s="632"/>
      <c r="BS25" s="633" t="s">
        <v>130</v>
      </c>
      <c r="BT25" s="633"/>
      <c r="BU25" s="633"/>
      <c r="BV25" s="633"/>
      <c r="BW25" s="633"/>
      <c r="BX25" s="633"/>
      <c r="BY25" s="633"/>
      <c r="BZ25" s="633"/>
      <c r="CA25" s="633"/>
      <c r="CB25" s="637"/>
      <c r="CD25" s="644" t="s">
        <v>301</v>
      </c>
      <c r="CE25" s="645"/>
      <c r="CF25" s="645"/>
      <c r="CG25" s="645"/>
      <c r="CH25" s="645"/>
      <c r="CI25" s="645"/>
      <c r="CJ25" s="645"/>
      <c r="CK25" s="645"/>
      <c r="CL25" s="645"/>
      <c r="CM25" s="645"/>
      <c r="CN25" s="645"/>
      <c r="CO25" s="645"/>
      <c r="CP25" s="645"/>
      <c r="CQ25" s="646"/>
      <c r="CR25" s="629">
        <v>4534797</v>
      </c>
      <c r="CS25" s="668"/>
      <c r="CT25" s="668"/>
      <c r="CU25" s="668"/>
      <c r="CV25" s="668"/>
      <c r="CW25" s="668"/>
      <c r="CX25" s="668"/>
      <c r="CY25" s="669"/>
      <c r="CZ25" s="634">
        <v>13.7</v>
      </c>
      <c r="DA25" s="663"/>
      <c r="DB25" s="663"/>
      <c r="DC25" s="670"/>
      <c r="DD25" s="638">
        <v>4101830</v>
      </c>
      <c r="DE25" s="668"/>
      <c r="DF25" s="668"/>
      <c r="DG25" s="668"/>
      <c r="DH25" s="668"/>
      <c r="DI25" s="668"/>
      <c r="DJ25" s="668"/>
      <c r="DK25" s="669"/>
      <c r="DL25" s="638">
        <v>3870831</v>
      </c>
      <c r="DM25" s="668"/>
      <c r="DN25" s="668"/>
      <c r="DO25" s="668"/>
      <c r="DP25" s="668"/>
      <c r="DQ25" s="668"/>
      <c r="DR25" s="668"/>
      <c r="DS25" s="668"/>
      <c r="DT25" s="668"/>
      <c r="DU25" s="668"/>
      <c r="DV25" s="669"/>
      <c r="DW25" s="634">
        <v>21.9</v>
      </c>
      <c r="DX25" s="663"/>
      <c r="DY25" s="663"/>
      <c r="DZ25" s="663"/>
      <c r="EA25" s="663"/>
      <c r="EB25" s="663"/>
      <c r="EC25" s="664"/>
    </row>
    <row r="26" spans="2:133" ht="11.25" customHeight="1" x14ac:dyDescent="0.15">
      <c r="B26" s="626" t="s">
        <v>302</v>
      </c>
      <c r="C26" s="627"/>
      <c r="D26" s="627"/>
      <c r="E26" s="627"/>
      <c r="F26" s="627"/>
      <c r="G26" s="627"/>
      <c r="H26" s="627"/>
      <c r="I26" s="627"/>
      <c r="J26" s="627"/>
      <c r="K26" s="627"/>
      <c r="L26" s="627"/>
      <c r="M26" s="627"/>
      <c r="N26" s="627"/>
      <c r="O26" s="627"/>
      <c r="P26" s="627"/>
      <c r="Q26" s="628"/>
      <c r="R26" s="629" t="s">
        <v>130</v>
      </c>
      <c r="S26" s="630"/>
      <c r="T26" s="630"/>
      <c r="U26" s="630"/>
      <c r="V26" s="630"/>
      <c r="W26" s="630"/>
      <c r="X26" s="630"/>
      <c r="Y26" s="631"/>
      <c r="Z26" s="632" t="s">
        <v>235</v>
      </c>
      <c r="AA26" s="632"/>
      <c r="AB26" s="632"/>
      <c r="AC26" s="632"/>
      <c r="AD26" s="633" t="s">
        <v>235</v>
      </c>
      <c r="AE26" s="633"/>
      <c r="AF26" s="633"/>
      <c r="AG26" s="633"/>
      <c r="AH26" s="633"/>
      <c r="AI26" s="633"/>
      <c r="AJ26" s="633"/>
      <c r="AK26" s="633"/>
      <c r="AL26" s="634" t="s">
        <v>235</v>
      </c>
      <c r="AM26" s="635"/>
      <c r="AN26" s="635"/>
      <c r="AO26" s="636"/>
      <c r="AP26" s="648" t="s">
        <v>303</v>
      </c>
      <c r="AQ26" s="672"/>
      <c r="AR26" s="672"/>
      <c r="AS26" s="672"/>
      <c r="AT26" s="672"/>
      <c r="AU26" s="672"/>
      <c r="AV26" s="672"/>
      <c r="AW26" s="672"/>
      <c r="AX26" s="672"/>
      <c r="AY26" s="672"/>
      <c r="AZ26" s="672"/>
      <c r="BA26" s="672"/>
      <c r="BB26" s="672"/>
      <c r="BC26" s="672"/>
      <c r="BD26" s="672"/>
      <c r="BE26" s="672"/>
      <c r="BF26" s="650"/>
      <c r="BG26" s="629" t="s">
        <v>235</v>
      </c>
      <c r="BH26" s="630"/>
      <c r="BI26" s="630"/>
      <c r="BJ26" s="630"/>
      <c r="BK26" s="630"/>
      <c r="BL26" s="630"/>
      <c r="BM26" s="630"/>
      <c r="BN26" s="631"/>
      <c r="BO26" s="632" t="s">
        <v>130</v>
      </c>
      <c r="BP26" s="632"/>
      <c r="BQ26" s="632"/>
      <c r="BR26" s="632"/>
      <c r="BS26" s="633" t="s">
        <v>140</v>
      </c>
      <c r="BT26" s="633"/>
      <c r="BU26" s="633"/>
      <c r="BV26" s="633"/>
      <c r="BW26" s="633"/>
      <c r="BX26" s="633"/>
      <c r="BY26" s="633"/>
      <c r="BZ26" s="633"/>
      <c r="CA26" s="633"/>
      <c r="CB26" s="637"/>
      <c r="CD26" s="644" t="s">
        <v>304</v>
      </c>
      <c r="CE26" s="645"/>
      <c r="CF26" s="645"/>
      <c r="CG26" s="645"/>
      <c r="CH26" s="645"/>
      <c r="CI26" s="645"/>
      <c r="CJ26" s="645"/>
      <c r="CK26" s="645"/>
      <c r="CL26" s="645"/>
      <c r="CM26" s="645"/>
      <c r="CN26" s="645"/>
      <c r="CO26" s="645"/>
      <c r="CP26" s="645"/>
      <c r="CQ26" s="646"/>
      <c r="CR26" s="629">
        <v>2510765</v>
      </c>
      <c r="CS26" s="630"/>
      <c r="CT26" s="630"/>
      <c r="CU26" s="630"/>
      <c r="CV26" s="630"/>
      <c r="CW26" s="630"/>
      <c r="CX26" s="630"/>
      <c r="CY26" s="631"/>
      <c r="CZ26" s="634">
        <v>7.6</v>
      </c>
      <c r="DA26" s="663"/>
      <c r="DB26" s="663"/>
      <c r="DC26" s="670"/>
      <c r="DD26" s="638">
        <v>2231886</v>
      </c>
      <c r="DE26" s="630"/>
      <c r="DF26" s="630"/>
      <c r="DG26" s="630"/>
      <c r="DH26" s="630"/>
      <c r="DI26" s="630"/>
      <c r="DJ26" s="630"/>
      <c r="DK26" s="631"/>
      <c r="DL26" s="638" t="s">
        <v>235</v>
      </c>
      <c r="DM26" s="630"/>
      <c r="DN26" s="630"/>
      <c r="DO26" s="630"/>
      <c r="DP26" s="630"/>
      <c r="DQ26" s="630"/>
      <c r="DR26" s="630"/>
      <c r="DS26" s="630"/>
      <c r="DT26" s="630"/>
      <c r="DU26" s="630"/>
      <c r="DV26" s="631"/>
      <c r="DW26" s="634" t="s">
        <v>235</v>
      </c>
      <c r="DX26" s="663"/>
      <c r="DY26" s="663"/>
      <c r="DZ26" s="663"/>
      <c r="EA26" s="663"/>
      <c r="EB26" s="663"/>
      <c r="EC26" s="664"/>
    </row>
    <row r="27" spans="2:133" ht="11.25" customHeight="1" x14ac:dyDescent="0.15">
      <c r="B27" s="626" t="s">
        <v>305</v>
      </c>
      <c r="C27" s="627"/>
      <c r="D27" s="627"/>
      <c r="E27" s="627"/>
      <c r="F27" s="627"/>
      <c r="G27" s="627"/>
      <c r="H27" s="627"/>
      <c r="I27" s="627"/>
      <c r="J27" s="627"/>
      <c r="K27" s="627"/>
      <c r="L27" s="627"/>
      <c r="M27" s="627"/>
      <c r="N27" s="627"/>
      <c r="O27" s="627"/>
      <c r="P27" s="627"/>
      <c r="Q27" s="628"/>
      <c r="R27" s="629">
        <v>18793088</v>
      </c>
      <c r="S27" s="630"/>
      <c r="T27" s="630"/>
      <c r="U27" s="630"/>
      <c r="V27" s="630"/>
      <c r="W27" s="630"/>
      <c r="X27" s="630"/>
      <c r="Y27" s="631"/>
      <c r="Z27" s="632">
        <v>55.2</v>
      </c>
      <c r="AA27" s="632"/>
      <c r="AB27" s="632"/>
      <c r="AC27" s="632"/>
      <c r="AD27" s="633">
        <v>17142619</v>
      </c>
      <c r="AE27" s="633"/>
      <c r="AF27" s="633"/>
      <c r="AG27" s="633"/>
      <c r="AH27" s="633"/>
      <c r="AI27" s="633"/>
      <c r="AJ27" s="633"/>
      <c r="AK27" s="633"/>
      <c r="AL27" s="634">
        <v>99.8</v>
      </c>
      <c r="AM27" s="635"/>
      <c r="AN27" s="635"/>
      <c r="AO27" s="636"/>
      <c r="AP27" s="626" t="s">
        <v>306</v>
      </c>
      <c r="AQ27" s="627"/>
      <c r="AR27" s="627"/>
      <c r="AS27" s="627"/>
      <c r="AT27" s="627"/>
      <c r="AU27" s="627"/>
      <c r="AV27" s="627"/>
      <c r="AW27" s="627"/>
      <c r="AX27" s="627"/>
      <c r="AY27" s="627"/>
      <c r="AZ27" s="627"/>
      <c r="BA27" s="627"/>
      <c r="BB27" s="627"/>
      <c r="BC27" s="627"/>
      <c r="BD27" s="627"/>
      <c r="BE27" s="627"/>
      <c r="BF27" s="628"/>
      <c r="BG27" s="629">
        <v>5363421</v>
      </c>
      <c r="BH27" s="630"/>
      <c r="BI27" s="630"/>
      <c r="BJ27" s="630"/>
      <c r="BK27" s="630"/>
      <c r="BL27" s="630"/>
      <c r="BM27" s="630"/>
      <c r="BN27" s="631"/>
      <c r="BO27" s="632">
        <v>100</v>
      </c>
      <c r="BP27" s="632"/>
      <c r="BQ27" s="632"/>
      <c r="BR27" s="632"/>
      <c r="BS27" s="633" t="s">
        <v>235</v>
      </c>
      <c r="BT27" s="633"/>
      <c r="BU27" s="633"/>
      <c r="BV27" s="633"/>
      <c r="BW27" s="633"/>
      <c r="BX27" s="633"/>
      <c r="BY27" s="633"/>
      <c r="BZ27" s="633"/>
      <c r="CA27" s="633"/>
      <c r="CB27" s="637"/>
      <c r="CD27" s="644" t="s">
        <v>307</v>
      </c>
      <c r="CE27" s="645"/>
      <c r="CF27" s="645"/>
      <c r="CG27" s="645"/>
      <c r="CH27" s="645"/>
      <c r="CI27" s="645"/>
      <c r="CJ27" s="645"/>
      <c r="CK27" s="645"/>
      <c r="CL27" s="645"/>
      <c r="CM27" s="645"/>
      <c r="CN27" s="645"/>
      <c r="CO27" s="645"/>
      <c r="CP27" s="645"/>
      <c r="CQ27" s="646"/>
      <c r="CR27" s="629">
        <v>4465744</v>
      </c>
      <c r="CS27" s="668"/>
      <c r="CT27" s="668"/>
      <c r="CU27" s="668"/>
      <c r="CV27" s="668"/>
      <c r="CW27" s="668"/>
      <c r="CX27" s="668"/>
      <c r="CY27" s="669"/>
      <c r="CZ27" s="634">
        <v>13.5</v>
      </c>
      <c r="DA27" s="663"/>
      <c r="DB27" s="663"/>
      <c r="DC27" s="670"/>
      <c r="DD27" s="638">
        <v>941531</v>
      </c>
      <c r="DE27" s="668"/>
      <c r="DF27" s="668"/>
      <c r="DG27" s="668"/>
      <c r="DH27" s="668"/>
      <c r="DI27" s="668"/>
      <c r="DJ27" s="668"/>
      <c r="DK27" s="669"/>
      <c r="DL27" s="638">
        <v>940233</v>
      </c>
      <c r="DM27" s="668"/>
      <c r="DN27" s="668"/>
      <c r="DO27" s="668"/>
      <c r="DP27" s="668"/>
      <c r="DQ27" s="668"/>
      <c r="DR27" s="668"/>
      <c r="DS27" s="668"/>
      <c r="DT27" s="668"/>
      <c r="DU27" s="668"/>
      <c r="DV27" s="669"/>
      <c r="DW27" s="634">
        <v>5.3</v>
      </c>
      <c r="DX27" s="663"/>
      <c r="DY27" s="663"/>
      <c r="DZ27" s="663"/>
      <c r="EA27" s="663"/>
      <c r="EB27" s="663"/>
      <c r="EC27" s="664"/>
    </row>
    <row r="28" spans="2:133" ht="11.25" customHeight="1" x14ac:dyDescent="0.15">
      <c r="B28" s="626" t="s">
        <v>308</v>
      </c>
      <c r="C28" s="627"/>
      <c r="D28" s="627"/>
      <c r="E28" s="627"/>
      <c r="F28" s="627"/>
      <c r="G28" s="627"/>
      <c r="H28" s="627"/>
      <c r="I28" s="627"/>
      <c r="J28" s="627"/>
      <c r="K28" s="627"/>
      <c r="L28" s="627"/>
      <c r="M28" s="627"/>
      <c r="N28" s="627"/>
      <c r="O28" s="627"/>
      <c r="P28" s="627"/>
      <c r="Q28" s="628"/>
      <c r="R28" s="629">
        <v>7898</v>
      </c>
      <c r="S28" s="630"/>
      <c r="T28" s="630"/>
      <c r="U28" s="630"/>
      <c r="V28" s="630"/>
      <c r="W28" s="630"/>
      <c r="X28" s="630"/>
      <c r="Y28" s="631"/>
      <c r="Z28" s="632">
        <v>0</v>
      </c>
      <c r="AA28" s="632"/>
      <c r="AB28" s="632"/>
      <c r="AC28" s="632"/>
      <c r="AD28" s="633">
        <v>7898</v>
      </c>
      <c r="AE28" s="633"/>
      <c r="AF28" s="633"/>
      <c r="AG28" s="633"/>
      <c r="AH28" s="633"/>
      <c r="AI28" s="633"/>
      <c r="AJ28" s="633"/>
      <c r="AK28" s="633"/>
      <c r="AL28" s="634">
        <v>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309</v>
      </c>
      <c r="CE28" s="645"/>
      <c r="CF28" s="645"/>
      <c r="CG28" s="645"/>
      <c r="CH28" s="645"/>
      <c r="CI28" s="645"/>
      <c r="CJ28" s="645"/>
      <c r="CK28" s="645"/>
      <c r="CL28" s="645"/>
      <c r="CM28" s="645"/>
      <c r="CN28" s="645"/>
      <c r="CO28" s="645"/>
      <c r="CP28" s="645"/>
      <c r="CQ28" s="646"/>
      <c r="CR28" s="629">
        <v>4185881</v>
      </c>
      <c r="CS28" s="630"/>
      <c r="CT28" s="630"/>
      <c r="CU28" s="630"/>
      <c r="CV28" s="630"/>
      <c r="CW28" s="630"/>
      <c r="CX28" s="630"/>
      <c r="CY28" s="631"/>
      <c r="CZ28" s="634">
        <v>12.7</v>
      </c>
      <c r="DA28" s="663"/>
      <c r="DB28" s="663"/>
      <c r="DC28" s="670"/>
      <c r="DD28" s="638">
        <v>3755721</v>
      </c>
      <c r="DE28" s="630"/>
      <c r="DF28" s="630"/>
      <c r="DG28" s="630"/>
      <c r="DH28" s="630"/>
      <c r="DI28" s="630"/>
      <c r="DJ28" s="630"/>
      <c r="DK28" s="631"/>
      <c r="DL28" s="638">
        <v>3754155</v>
      </c>
      <c r="DM28" s="630"/>
      <c r="DN28" s="630"/>
      <c r="DO28" s="630"/>
      <c r="DP28" s="630"/>
      <c r="DQ28" s="630"/>
      <c r="DR28" s="630"/>
      <c r="DS28" s="630"/>
      <c r="DT28" s="630"/>
      <c r="DU28" s="630"/>
      <c r="DV28" s="631"/>
      <c r="DW28" s="634">
        <v>21.2</v>
      </c>
      <c r="DX28" s="663"/>
      <c r="DY28" s="663"/>
      <c r="DZ28" s="663"/>
      <c r="EA28" s="663"/>
      <c r="EB28" s="663"/>
      <c r="EC28" s="664"/>
    </row>
    <row r="29" spans="2:133" ht="11.25" customHeight="1" x14ac:dyDescent="0.15">
      <c r="B29" s="626" t="s">
        <v>310</v>
      </c>
      <c r="C29" s="627"/>
      <c r="D29" s="627"/>
      <c r="E29" s="627"/>
      <c r="F29" s="627"/>
      <c r="G29" s="627"/>
      <c r="H29" s="627"/>
      <c r="I29" s="627"/>
      <c r="J29" s="627"/>
      <c r="K29" s="627"/>
      <c r="L29" s="627"/>
      <c r="M29" s="627"/>
      <c r="N29" s="627"/>
      <c r="O29" s="627"/>
      <c r="P29" s="627"/>
      <c r="Q29" s="628"/>
      <c r="R29" s="629">
        <v>44358</v>
      </c>
      <c r="S29" s="630"/>
      <c r="T29" s="630"/>
      <c r="U29" s="630"/>
      <c r="V29" s="630"/>
      <c r="W29" s="630"/>
      <c r="X29" s="630"/>
      <c r="Y29" s="631"/>
      <c r="Z29" s="632">
        <v>0.1</v>
      </c>
      <c r="AA29" s="632"/>
      <c r="AB29" s="632"/>
      <c r="AC29" s="632"/>
      <c r="AD29" s="633" t="s">
        <v>235</v>
      </c>
      <c r="AE29" s="633"/>
      <c r="AF29" s="633"/>
      <c r="AG29" s="633"/>
      <c r="AH29" s="633"/>
      <c r="AI29" s="633"/>
      <c r="AJ29" s="633"/>
      <c r="AK29" s="633"/>
      <c r="AL29" s="634" t="s">
        <v>235</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6" t="s">
        <v>311</v>
      </c>
      <c r="CE29" s="677"/>
      <c r="CF29" s="644" t="s">
        <v>70</v>
      </c>
      <c r="CG29" s="645"/>
      <c r="CH29" s="645"/>
      <c r="CI29" s="645"/>
      <c r="CJ29" s="645"/>
      <c r="CK29" s="645"/>
      <c r="CL29" s="645"/>
      <c r="CM29" s="645"/>
      <c r="CN29" s="645"/>
      <c r="CO29" s="645"/>
      <c r="CP29" s="645"/>
      <c r="CQ29" s="646"/>
      <c r="CR29" s="629">
        <v>4185052</v>
      </c>
      <c r="CS29" s="668"/>
      <c r="CT29" s="668"/>
      <c r="CU29" s="668"/>
      <c r="CV29" s="668"/>
      <c r="CW29" s="668"/>
      <c r="CX29" s="668"/>
      <c r="CY29" s="669"/>
      <c r="CZ29" s="634">
        <v>12.7</v>
      </c>
      <c r="DA29" s="663"/>
      <c r="DB29" s="663"/>
      <c r="DC29" s="670"/>
      <c r="DD29" s="638">
        <v>3754892</v>
      </c>
      <c r="DE29" s="668"/>
      <c r="DF29" s="668"/>
      <c r="DG29" s="668"/>
      <c r="DH29" s="668"/>
      <c r="DI29" s="668"/>
      <c r="DJ29" s="668"/>
      <c r="DK29" s="669"/>
      <c r="DL29" s="638">
        <v>3753326</v>
      </c>
      <c r="DM29" s="668"/>
      <c r="DN29" s="668"/>
      <c r="DO29" s="668"/>
      <c r="DP29" s="668"/>
      <c r="DQ29" s="668"/>
      <c r="DR29" s="668"/>
      <c r="DS29" s="668"/>
      <c r="DT29" s="668"/>
      <c r="DU29" s="668"/>
      <c r="DV29" s="669"/>
      <c r="DW29" s="634">
        <v>21.2</v>
      </c>
      <c r="DX29" s="663"/>
      <c r="DY29" s="663"/>
      <c r="DZ29" s="663"/>
      <c r="EA29" s="663"/>
      <c r="EB29" s="663"/>
      <c r="EC29" s="664"/>
    </row>
    <row r="30" spans="2:133" ht="11.25" customHeight="1" x14ac:dyDescent="0.15">
      <c r="B30" s="626" t="s">
        <v>312</v>
      </c>
      <c r="C30" s="627"/>
      <c r="D30" s="627"/>
      <c r="E30" s="627"/>
      <c r="F30" s="627"/>
      <c r="G30" s="627"/>
      <c r="H30" s="627"/>
      <c r="I30" s="627"/>
      <c r="J30" s="627"/>
      <c r="K30" s="627"/>
      <c r="L30" s="627"/>
      <c r="M30" s="627"/>
      <c r="N30" s="627"/>
      <c r="O30" s="627"/>
      <c r="P30" s="627"/>
      <c r="Q30" s="628"/>
      <c r="R30" s="629">
        <v>511103</v>
      </c>
      <c r="S30" s="630"/>
      <c r="T30" s="630"/>
      <c r="U30" s="630"/>
      <c r="V30" s="630"/>
      <c r="W30" s="630"/>
      <c r="X30" s="630"/>
      <c r="Y30" s="631"/>
      <c r="Z30" s="632">
        <v>1.5</v>
      </c>
      <c r="AA30" s="632"/>
      <c r="AB30" s="632"/>
      <c r="AC30" s="632"/>
      <c r="AD30" s="633">
        <v>26348</v>
      </c>
      <c r="AE30" s="633"/>
      <c r="AF30" s="633"/>
      <c r="AG30" s="633"/>
      <c r="AH30" s="633"/>
      <c r="AI30" s="633"/>
      <c r="AJ30" s="633"/>
      <c r="AK30" s="633"/>
      <c r="AL30" s="634">
        <v>0.2</v>
      </c>
      <c r="AM30" s="635"/>
      <c r="AN30" s="635"/>
      <c r="AO30" s="636"/>
      <c r="AP30" s="608" t="s">
        <v>229</v>
      </c>
      <c r="AQ30" s="609"/>
      <c r="AR30" s="609"/>
      <c r="AS30" s="609"/>
      <c r="AT30" s="609"/>
      <c r="AU30" s="609"/>
      <c r="AV30" s="609"/>
      <c r="AW30" s="609"/>
      <c r="AX30" s="609"/>
      <c r="AY30" s="609"/>
      <c r="AZ30" s="609"/>
      <c r="BA30" s="609"/>
      <c r="BB30" s="609"/>
      <c r="BC30" s="609"/>
      <c r="BD30" s="609"/>
      <c r="BE30" s="609"/>
      <c r="BF30" s="610"/>
      <c r="BG30" s="608" t="s">
        <v>313</v>
      </c>
      <c r="BH30" s="682"/>
      <c r="BI30" s="682"/>
      <c r="BJ30" s="682"/>
      <c r="BK30" s="682"/>
      <c r="BL30" s="682"/>
      <c r="BM30" s="682"/>
      <c r="BN30" s="682"/>
      <c r="BO30" s="682"/>
      <c r="BP30" s="682"/>
      <c r="BQ30" s="683"/>
      <c r="BR30" s="608" t="s">
        <v>314</v>
      </c>
      <c r="BS30" s="682"/>
      <c r="BT30" s="682"/>
      <c r="BU30" s="682"/>
      <c r="BV30" s="682"/>
      <c r="BW30" s="682"/>
      <c r="BX30" s="682"/>
      <c r="BY30" s="682"/>
      <c r="BZ30" s="682"/>
      <c r="CA30" s="682"/>
      <c r="CB30" s="683"/>
      <c r="CD30" s="678"/>
      <c r="CE30" s="679"/>
      <c r="CF30" s="644" t="s">
        <v>315</v>
      </c>
      <c r="CG30" s="645"/>
      <c r="CH30" s="645"/>
      <c r="CI30" s="645"/>
      <c r="CJ30" s="645"/>
      <c r="CK30" s="645"/>
      <c r="CL30" s="645"/>
      <c r="CM30" s="645"/>
      <c r="CN30" s="645"/>
      <c r="CO30" s="645"/>
      <c r="CP30" s="645"/>
      <c r="CQ30" s="646"/>
      <c r="CR30" s="629">
        <v>3931476</v>
      </c>
      <c r="CS30" s="630"/>
      <c r="CT30" s="630"/>
      <c r="CU30" s="630"/>
      <c r="CV30" s="630"/>
      <c r="CW30" s="630"/>
      <c r="CX30" s="630"/>
      <c r="CY30" s="631"/>
      <c r="CZ30" s="634">
        <v>11.9</v>
      </c>
      <c r="DA30" s="663"/>
      <c r="DB30" s="663"/>
      <c r="DC30" s="670"/>
      <c r="DD30" s="638">
        <v>3501660</v>
      </c>
      <c r="DE30" s="630"/>
      <c r="DF30" s="630"/>
      <c r="DG30" s="630"/>
      <c r="DH30" s="630"/>
      <c r="DI30" s="630"/>
      <c r="DJ30" s="630"/>
      <c r="DK30" s="631"/>
      <c r="DL30" s="638">
        <v>3500094</v>
      </c>
      <c r="DM30" s="630"/>
      <c r="DN30" s="630"/>
      <c r="DO30" s="630"/>
      <c r="DP30" s="630"/>
      <c r="DQ30" s="630"/>
      <c r="DR30" s="630"/>
      <c r="DS30" s="630"/>
      <c r="DT30" s="630"/>
      <c r="DU30" s="630"/>
      <c r="DV30" s="631"/>
      <c r="DW30" s="634">
        <v>19.8</v>
      </c>
      <c r="DX30" s="663"/>
      <c r="DY30" s="663"/>
      <c r="DZ30" s="663"/>
      <c r="EA30" s="663"/>
      <c r="EB30" s="663"/>
      <c r="EC30" s="664"/>
    </row>
    <row r="31" spans="2:133" ht="11.25" customHeight="1" x14ac:dyDescent="0.15">
      <c r="B31" s="626" t="s">
        <v>316</v>
      </c>
      <c r="C31" s="627"/>
      <c r="D31" s="627"/>
      <c r="E31" s="627"/>
      <c r="F31" s="627"/>
      <c r="G31" s="627"/>
      <c r="H31" s="627"/>
      <c r="I31" s="627"/>
      <c r="J31" s="627"/>
      <c r="K31" s="627"/>
      <c r="L31" s="627"/>
      <c r="M31" s="627"/>
      <c r="N31" s="627"/>
      <c r="O31" s="627"/>
      <c r="P31" s="627"/>
      <c r="Q31" s="628"/>
      <c r="R31" s="629">
        <v>209957</v>
      </c>
      <c r="S31" s="630"/>
      <c r="T31" s="630"/>
      <c r="U31" s="630"/>
      <c r="V31" s="630"/>
      <c r="W31" s="630"/>
      <c r="X31" s="630"/>
      <c r="Y31" s="631"/>
      <c r="Z31" s="632">
        <v>0.6</v>
      </c>
      <c r="AA31" s="632"/>
      <c r="AB31" s="632"/>
      <c r="AC31" s="632"/>
      <c r="AD31" s="633" t="s">
        <v>130</v>
      </c>
      <c r="AE31" s="633"/>
      <c r="AF31" s="633"/>
      <c r="AG31" s="633"/>
      <c r="AH31" s="633"/>
      <c r="AI31" s="633"/>
      <c r="AJ31" s="633"/>
      <c r="AK31" s="633"/>
      <c r="AL31" s="634" t="s">
        <v>235</v>
      </c>
      <c r="AM31" s="635"/>
      <c r="AN31" s="635"/>
      <c r="AO31" s="636"/>
      <c r="AP31" s="686" t="s">
        <v>317</v>
      </c>
      <c r="AQ31" s="687"/>
      <c r="AR31" s="687"/>
      <c r="AS31" s="687"/>
      <c r="AT31" s="692" t="s">
        <v>318</v>
      </c>
      <c r="AU31" s="217"/>
      <c r="AV31" s="217"/>
      <c r="AW31" s="217"/>
      <c r="AX31" s="615" t="s">
        <v>193</v>
      </c>
      <c r="AY31" s="616"/>
      <c r="AZ31" s="616"/>
      <c r="BA31" s="616"/>
      <c r="BB31" s="616"/>
      <c r="BC31" s="616"/>
      <c r="BD31" s="616"/>
      <c r="BE31" s="616"/>
      <c r="BF31" s="617"/>
      <c r="BG31" s="697">
        <v>99.2</v>
      </c>
      <c r="BH31" s="684"/>
      <c r="BI31" s="684"/>
      <c r="BJ31" s="684"/>
      <c r="BK31" s="684"/>
      <c r="BL31" s="684"/>
      <c r="BM31" s="624">
        <v>95.5</v>
      </c>
      <c r="BN31" s="684"/>
      <c r="BO31" s="684"/>
      <c r="BP31" s="684"/>
      <c r="BQ31" s="685"/>
      <c r="BR31" s="697">
        <v>98.8</v>
      </c>
      <c r="BS31" s="684"/>
      <c r="BT31" s="684"/>
      <c r="BU31" s="684"/>
      <c r="BV31" s="684"/>
      <c r="BW31" s="684"/>
      <c r="BX31" s="624">
        <v>94.4</v>
      </c>
      <c r="BY31" s="684"/>
      <c r="BZ31" s="684"/>
      <c r="CA31" s="684"/>
      <c r="CB31" s="685"/>
      <c r="CD31" s="678"/>
      <c r="CE31" s="679"/>
      <c r="CF31" s="644" t="s">
        <v>319</v>
      </c>
      <c r="CG31" s="645"/>
      <c r="CH31" s="645"/>
      <c r="CI31" s="645"/>
      <c r="CJ31" s="645"/>
      <c r="CK31" s="645"/>
      <c r="CL31" s="645"/>
      <c r="CM31" s="645"/>
      <c r="CN31" s="645"/>
      <c r="CO31" s="645"/>
      <c r="CP31" s="645"/>
      <c r="CQ31" s="646"/>
      <c r="CR31" s="629">
        <v>253576</v>
      </c>
      <c r="CS31" s="668"/>
      <c r="CT31" s="668"/>
      <c r="CU31" s="668"/>
      <c r="CV31" s="668"/>
      <c r="CW31" s="668"/>
      <c r="CX31" s="668"/>
      <c r="CY31" s="669"/>
      <c r="CZ31" s="634">
        <v>0.8</v>
      </c>
      <c r="DA31" s="663"/>
      <c r="DB31" s="663"/>
      <c r="DC31" s="670"/>
      <c r="DD31" s="638">
        <v>253232</v>
      </c>
      <c r="DE31" s="668"/>
      <c r="DF31" s="668"/>
      <c r="DG31" s="668"/>
      <c r="DH31" s="668"/>
      <c r="DI31" s="668"/>
      <c r="DJ31" s="668"/>
      <c r="DK31" s="669"/>
      <c r="DL31" s="638">
        <v>253232</v>
      </c>
      <c r="DM31" s="668"/>
      <c r="DN31" s="668"/>
      <c r="DO31" s="668"/>
      <c r="DP31" s="668"/>
      <c r="DQ31" s="668"/>
      <c r="DR31" s="668"/>
      <c r="DS31" s="668"/>
      <c r="DT31" s="668"/>
      <c r="DU31" s="668"/>
      <c r="DV31" s="669"/>
      <c r="DW31" s="634">
        <v>1.4</v>
      </c>
      <c r="DX31" s="663"/>
      <c r="DY31" s="663"/>
      <c r="DZ31" s="663"/>
      <c r="EA31" s="663"/>
      <c r="EB31" s="663"/>
      <c r="EC31" s="664"/>
    </row>
    <row r="32" spans="2:133" ht="11.25" customHeight="1" x14ac:dyDescent="0.15">
      <c r="B32" s="626" t="s">
        <v>320</v>
      </c>
      <c r="C32" s="627"/>
      <c r="D32" s="627"/>
      <c r="E32" s="627"/>
      <c r="F32" s="627"/>
      <c r="G32" s="627"/>
      <c r="H32" s="627"/>
      <c r="I32" s="627"/>
      <c r="J32" s="627"/>
      <c r="K32" s="627"/>
      <c r="L32" s="627"/>
      <c r="M32" s="627"/>
      <c r="N32" s="627"/>
      <c r="O32" s="627"/>
      <c r="P32" s="627"/>
      <c r="Q32" s="628"/>
      <c r="R32" s="629">
        <v>4144951</v>
      </c>
      <c r="S32" s="630"/>
      <c r="T32" s="630"/>
      <c r="U32" s="630"/>
      <c r="V32" s="630"/>
      <c r="W32" s="630"/>
      <c r="X32" s="630"/>
      <c r="Y32" s="631"/>
      <c r="Z32" s="632">
        <v>12.2</v>
      </c>
      <c r="AA32" s="632"/>
      <c r="AB32" s="632"/>
      <c r="AC32" s="632"/>
      <c r="AD32" s="633" t="s">
        <v>130</v>
      </c>
      <c r="AE32" s="633"/>
      <c r="AF32" s="633"/>
      <c r="AG32" s="633"/>
      <c r="AH32" s="633"/>
      <c r="AI32" s="633"/>
      <c r="AJ32" s="633"/>
      <c r="AK32" s="633"/>
      <c r="AL32" s="634" t="s">
        <v>130</v>
      </c>
      <c r="AM32" s="635"/>
      <c r="AN32" s="635"/>
      <c r="AO32" s="636"/>
      <c r="AP32" s="688"/>
      <c r="AQ32" s="689"/>
      <c r="AR32" s="689"/>
      <c r="AS32" s="689"/>
      <c r="AT32" s="693"/>
      <c r="AU32" s="216" t="s">
        <v>321</v>
      </c>
      <c r="AV32" s="216"/>
      <c r="AW32" s="216"/>
      <c r="AX32" s="626" t="s">
        <v>322</v>
      </c>
      <c r="AY32" s="627"/>
      <c r="AZ32" s="627"/>
      <c r="BA32" s="627"/>
      <c r="BB32" s="627"/>
      <c r="BC32" s="627"/>
      <c r="BD32" s="627"/>
      <c r="BE32" s="627"/>
      <c r="BF32" s="628"/>
      <c r="BG32" s="698">
        <v>99.4</v>
      </c>
      <c r="BH32" s="668"/>
      <c r="BI32" s="668"/>
      <c r="BJ32" s="668"/>
      <c r="BK32" s="668"/>
      <c r="BL32" s="668"/>
      <c r="BM32" s="635">
        <v>96.5</v>
      </c>
      <c r="BN32" s="695"/>
      <c r="BO32" s="695"/>
      <c r="BP32" s="695"/>
      <c r="BQ32" s="696"/>
      <c r="BR32" s="698">
        <v>99.1</v>
      </c>
      <c r="BS32" s="668"/>
      <c r="BT32" s="668"/>
      <c r="BU32" s="668"/>
      <c r="BV32" s="668"/>
      <c r="BW32" s="668"/>
      <c r="BX32" s="635">
        <v>95.4</v>
      </c>
      <c r="BY32" s="695"/>
      <c r="BZ32" s="695"/>
      <c r="CA32" s="695"/>
      <c r="CB32" s="696"/>
      <c r="CD32" s="680"/>
      <c r="CE32" s="681"/>
      <c r="CF32" s="644" t="s">
        <v>323</v>
      </c>
      <c r="CG32" s="645"/>
      <c r="CH32" s="645"/>
      <c r="CI32" s="645"/>
      <c r="CJ32" s="645"/>
      <c r="CK32" s="645"/>
      <c r="CL32" s="645"/>
      <c r="CM32" s="645"/>
      <c r="CN32" s="645"/>
      <c r="CO32" s="645"/>
      <c r="CP32" s="645"/>
      <c r="CQ32" s="646"/>
      <c r="CR32" s="629">
        <v>829</v>
      </c>
      <c r="CS32" s="630"/>
      <c r="CT32" s="630"/>
      <c r="CU32" s="630"/>
      <c r="CV32" s="630"/>
      <c r="CW32" s="630"/>
      <c r="CX32" s="630"/>
      <c r="CY32" s="631"/>
      <c r="CZ32" s="634">
        <v>0</v>
      </c>
      <c r="DA32" s="663"/>
      <c r="DB32" s="663"/>
      <c r="DC32" s="670"/>
      <c r="DD32" s="638">
        <v>829</v>
      </c>
      <c r="DE32" s="630"/>
      <c r="DF32" s="630"/>
      <c r="DG32" s="630"/>
      <c r="DH32" s="630"/>
      <c r="DI32" s="630"/>
      <c r="DJ32" s="630"/>
      <c r="DK32" s="631"/>
      <c r="DL32" s="638">
        <v>829</v>
      </c>
      <c r="DM32" s="630"/>
      <c r="DN32" s="630"/>
      <c r="DO32" s="630"/>
      <c r="DP32" s="630"/>
      <c r="DQ32" s="630"/>
      <c r="DR32" s="630"/>
      <c r="DS32" s="630"/>
      <c r="DT32" s="630"/>
      <c r="DU32" s="630"/>
      <c r="DV32" s="631"/>
      <c r="DW32" s="634">
        <v>0</v>
      </c>
      <c r="DX32" s="663"/>
      <c r="DY32" s="663"/>
      <c r="DZ32" s="663"/>
      <c r="EA32" s="663"/>
      <c r="EB32" s="663"/>
      <c r="EC32" s="664"/>
    </row>
    <row r="33" spans="2:133" ht="11.25" customHeight="1" x14ac:dyDescent="0.15">
      <c r="B33" s="665" t="s">
        <v>324</v>
      </c>
      <c r="C33" s="666"/>
      <c r="D33" s="666"/>
      <c r="E33" s="666"/>
      <c r="F33" s="666"/>
      <c r="G33" s="666"/>
      <c r="H33" s="666"/>
      <c r="I33" s="666"/>
      <c r="J33" s="666"/>
      <c r="K33" s="666"/>
      <c r="L33" s="666"/>
      <c r="M33" s="666"/>
      <c r="N33" s="666"/>
      <c r="O33" s="666"/>
      <c r="P33" s="666"/>
      <c r="Q33" s="667"/>
      <c r="R33" s="629" t="s">
        <v>235</v>
      </c>
      <c r="S33" s="630"/>
      <c r="T33" s="630"/>
      <c r="U33" s="630"/>
      <c r="V33" s="630"/>
      <c r="W33" s="630"/>
      <c r="X33" s="630"/>
      <c r="Y33" s="631"/>
      <c r="Z33" s="632" t="s">
        <v>235</v>
      </c>
      <c r="AA33" s="632"/>
      <c r="AB33" s="632"/>
      <c r="AC33" s="632"/>
      <c r="AD33" s="633" t="s">
        <v>130</v>
      </c>
      <c r="AE33" s="633"/>
      <c r="AF33" s="633"/>
      <c r="AG33" s="633"/>
      <c r="AH33" s="633"/>
      <c r="AI33" s="633"/>
      <c r="AJ33" s="633"/>
      <c r="AK33" s="633"/>
      <c r="AL33" s="634" t="s">
        <v>130</v>
      </c>
      <c r="AM33" s="635"/>
      <c r="AN33" s="635"/>
      <c r="AO33" s="636"/>
      <c r="AP33" s="690"/>
      <c r="AQ33" s="691"/>
      <c r="AR33" s="691"/>
      <c r="AS33" s="691"/>
      <c r="AT33" s="694"/>
      <c r="AU33" s="218"/>
      <c r="AV33" s="218"/>
      <c r="AW33" s="218"/>
      <c r="AX33" s="673" t="s">
        <v>325</v>
      </c>
      <c r="AY33" s="674"/>
      <c r="AZ33" s="674"/>
      <c r="BA33" s="674"/>
      <c r="BB33" s="674"/>
      <c r="BC33" s="674"/>
      <c r="BD33" s="674"/>
      <c r="BE33" s="674"/>
      <c r="BF33" s="675"/>
      <c r="BG33" s="699">
        <v>98.9</v>
      </c>
      <c r="BH33" s="700"/>
      <c r="BI33" s="700"/>
      <c r="BJ33" s="700"/>
      <c r="BK33" s="700"/>
      <c r="BL33" s="700"/>
      <c r="BM33" s="701">
        <v>94</v>
      </c>
      <c r="BN33" s="700"/>
      <c r="BO33" s="700"/>
      <c r="BP33" s="700"/>
      <c r="BQ33" s="702"/>
      <c r="BR33" s="699">
        <v>98.4</v>
      </c>
      <c r="BS33" s="700"/>
      <c r="BT33" s="700"/>
      <c r="BU33" s="700"/>
      <c r="BV33" s="700"/>
      <c r="BW33" s="700"/>
      <c r="BX33" s="701">
        <v>92.9</v>
      </c>
      <c r="BY33" s="700"/>
      <c r="BZ33" s="700"/>
      <c r="CA33" s="700"/>
      <c r="CB33" s="702"/>
      <c r="CD33" s="644" t="s">
        <v>326</v>
      </c>
      <c r="CE33" s="645"/>
      <c r="CF33" s="645"/>
      <c r="CG33" s="645"/>
      <c r="CH33" s="645"/>
      <c r="CI33" s="645"/>
      <c r="CJ33" s="645"/>
      <c r="CK33" s="645"/>
      <c r="CL33" s="645"/>
      <c r="CM33" s="645"/>
      <c r="CN33" s="645"/>
      <c r="CO33" s="645"/>
      <c r="CP33" s="645"/>
      <c r="CQ33" s="646"/>
      <c r="CR33" s="629">
        <v>16167474</v>
      </c>
      <c r="CS33" s="668"/>
      <c r="CT33" s="668"/>
      <c r="CU33" s="668"/>
      <c r="CV33" s="668"/>
      <c r="CW33" s="668"/>
      <c r="CX33" s="668"/>
      <c r="CY33" s="669"/>
      <c r="CZ33" s="634">
        <v>49</v>
      </c>
      <c r="DA33" s="663"/>
      <c r="DB33" s="663"/>
      <c r="DC33" s="670"/>
      <c r="DD33" s="638">
        <v>9775410</v>
      </c>
      <c r="DE33" s="668"/>
      <c r="DF33" s="668"/>
      <c r="DG33" s="668"/>
      <c r="DH33" s="668"/>
      <c r="DI33" s="668"/>
      <c r="DJ33" s="668"/>
      <c r="DK33" s="669"/>
      <c r="DL33" s="638">
        <v>7051133</v>
      </c>
      <c r="DM33" s="668"/>
      <c r="DN33" s="668"/>
      <c r="DO33" s="668"/>
      <c r="DP33" s="668"/>
      <c r="DQ33" s="668"/>
      <c r="DR33" s="668"/>
      <c r="DS33" s="668"/>
      <c r="DT33" s="668"/>
      <c r="DU33" s="668"/>
      <c r="DV33" s="669"/>
      <c r="DW33" s="634">
        <v>39.9</v>
      </c>
      <c r="DX33" s="663"/>
      <c r="DY33" s="663"/>
      <c r="DZ33" s="663"/>
      <c r="EA33" s="663"/>
      <c r="EB33" s="663"/>
      <c r="EC33" s="664"/>
    </row>
    <row r="34" spans="2:133" ht="11.25" customHeight="1" x14ac:dyDescent="0.15">
      <c r="B34" s="626" t="s">
        <v>327</v>
      </c>
      <c r="C34" s="627"/>
      <c r="D34" s="627"/>
      <c r="E34" s="627"/>
      <c r="F34" s="627"/>
      <c r="G34" s="627"/>
      <c r="H34" s="627"/>
      <c r="I34" s="627"/>
      <c r="J34" s="627"/>
      <c r="K34" s="627"/>
      <c r="L34" s="627"/>
      <c r="M34" s="627"/>
      <c r="N34" s="627"/>
      <c r="O34" s="627"/>
      <c r="P34" s="627"/>
      <c r="Q34" s="628"/>
      <c r="R34" s="629">
        <v>2013923</v>
      </c>
      <c r="S34" s="630"/>
      <c r="T34" s="630"/>
      <c r="U34" s="630"/>
      <c r="V34" s="630"/>
      <c r="W34" s="630"/>
      <c r="X34" s="630"/>
      <c r="Y34" s="631"/>
      <c r="Z34" s="632">
        <v>5.9</v>
      </c>
      <c r="AA34" s="632"/>
      <c r="AB34" s="632"/>
      <c r="AC34" s="632"/>
      <c r="AD34" s="633" t="s">
        <v>235</v>
      </c>
      <c r="AE34" s="633"/>
      <c r="AF34" s="633"/>
      <c r="AG34" s="633"/>
      <c r="AH34" s="633"/>
      <c r="AI34" s="633"/>
      <c r="AJ34" s="633"/>
      <c r="AK34" s="633"/>
      <c r="AL34" s="634" t="s">
        <v>130</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328</v>
      </c>
      <c r="CE34" s="645"/>
      <c r="CF34" s="645"/>
      <c r="CG34" s="645"/>
      <c r="CH34" s="645"/>
      <c r="CI34" s="645"/>
      <c r="CJ34" s="645"/>
      <c r="CK34" s="645"/>
      <c r="CL34" s="645"/>
      <c r="CM34" s="645"/>
      <c r="CN34" s="645"/>
      <c r="CO34" s="645"/>
      <c r="CP34" s="645"/>
      <c r="CQ34" s="646"/>
      <c r="CR34" s="629">
        <v>4655707</v>
      </c>
      <c r="CS34" s="630"/>
      <c r="CT34" s="630"/>
      <c r="CU34" s="630"/>
      <c r="CV34" s="630"/>
      <c r="CW34" s="630"/>
      <c r="CX34" s="630"/>
      <c r="CY34" s="631"/>
      <c r="CZ34" s="634">
        <v>14.1</v>
      </c>
      <c r="DA34" s="663"/>
      <c r="DB34" s="663"/>
      <c r="DC34" s="670"/>
      <c r="DD34" s="638">
        <v>2867307</v>
      </c>
      <c r="DE34" s="630"/>
      <c r="DF34" s="630"/>
      <c r="DG34" s="630"/>
      <c r="DH34" s="630"/>
      <c r="DI34" s="630"/>
      <c r="DJ34" s="630"/>
      <c r="DK34" s="631"/>
      <c r="DL34" s="638">
        <v>2076139</v>
      </c>
      <c r="DM34" s="630"/>
      <c r="DN34" s="630"/>
      <c r="DO34" s="630"/>
      <c r="DP34" s="630"/>
      <c r="DQ34" s="630"/>
      <c r="DR34" s="630"/>
      <c r="DS34" s="630"/>
      <c r="DT34" s="630"/>
      <c r="DU34" s="630"/>
      <c r="DV34" s="631"/>
      <c r="DW34" s="634">
        <v>11.7</v>
      </c>
      <c r="DX34" s="663"/>
      <c r="DY34" s="663"/>
      <c r="DZ34" s="663"/>
      <c r="EA34" s="663"/>
      <c r="EB34" s="663"/>
      <c r="EC34" s="664"/>
    </row>
    <row r="35" spans="2:133" ht="11.25" customHeight="1" x14ac:dyDescent="0.15">
      <c r="B35" s="626" t="s">
        <v>329</v>
      </c>
      <c r="C35" s="627"/>
      <c r="D35" s="627"/>
      <c r="E35" s="627"/>
      <c r="F35" s="627"/>
      <c r="G35" s="627"/>
      <c r="H35" s="627"/>
      <c r="I35" s="627"/>
      <c r="J35" s="627"/>
      <c r="K35" s="627"/>
      <c r="L35" s="627"/>
      <c r="M35" s="627"/>
      <c r="N35" s="627"/>
      <c r="O35" s="627"/>
      <c r="P35" s="627"/>
      <c r="Q35" s="628"/>
      <c r="R35" s="629">
        <v>2264903</v>
      </c>
      <c r="S35" s="630"/>
      <c r="T35" s="630"/>
      <c r="U35" s="630"/>
      <c r="V35" s="630"/>
      <c r="W35" s="630"/>
      <c r="X35" s="630"/>
      <c r="Y35" s="631"/>
      <c r="Z35" s="632">
        <v>6.7</v>
      </c>
      <c r="AA35" s="632"/>
      <c r="AB35" s="632"/>
      <c r="AC35" s="632"/>
      <c r="AD35" s="633" t="s">
        <v>235</v>
      </c>
      <c r="AE35" s="633"/>
      <c r="AF35" s="633"/>
      <c r="AG35" s="633"/>
      <c r="AH35" s="633"/>
      <c r="AI35" s="633"/>
      <c r="AJ35" s="633"/>
      <c r="AK35" s="633"/>
      <c r="AL35" s="634" t="s">
        <v>235</v>
      </c>
      <c r="AM35" s="635"/>
      <c r="AN35" s="635"/>
      <c r="AO35" s="636"/>
      <c r="AP35" s="221"/>
      <c r="AQ35" s="608" t="s">
        <v>330</v>
      </c>
      <c r="AR35" s="609"/>
      <c r="AS35" s="609"/>
      <c r="AT35" s="609"/>
      <c r="AU35" s="609"/>
      <c r="AV35" s="609"/>
      <c r="AW35" s="609"/>
      <c r="AX35" s="609"/>
      <c r="AY35" s="609"/>
      <c r="AZ35" s="609"/>
      <c r="BA35" s="609"/>
      <c r="BB35" s="609"/>
      <c r="BC35" s="609"/>
      <c r="BD35" s="609"/>
      <c r="BE35" s="609"/>
      <c r="BF35" s="610"/>
      <c r="BG35" s="608" t="s">
        <v>331</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332</v>
      </c>
      <c r="CE35" s="645"/>
      <c r="CF35" s="645"/>
      <c r="CG35" s="645"/>
      <c r="CH35" s="645"/>
      <c r="CI35" s="645"/>
      <c r="CJ35" s="645"/>
      <c r="CK35" s="645"/>
      <c r="CL35" s="645"/>
      <c r="CM35" s="645"/>
      <c r="CN35" s="645"/>
      <c r="CO35" s="645"/>
      <c r="CP35" s="645"/>
      <c r="CQ35" s="646"/>
      <c r="CR35" s="629">
        <v>190183</v>
      </c>
      <c r="CS35" s="668"/>
      <c r="CT35" s="668"/>
      <c r="CU35" s="668"/>
      <c r="CV35" s="668"/>
      <c r="CW35" s="668"/>
      <c r="CX35" s="668"/>
      <c r="CY35" s="669"/>
      <c r="CZ35" s="634">
        <v>0.6</v>
      </c>
      <c r="DA35" s="663"/>
      <c r="DB35" s="663"/>
      <c r="DC35" s="670"/>
      <c r="DD35" s="638">
        <v>124370</v>
      </c>
      <c r="DE35" s="668"/>
      <c r="DF35" s="668"/>
      <c r="DG35" s="668"/>
      <c r="DH35" s="668"/>
      <c r="DI35" s="668"/>
      <c r="DJ35" s="668"/>
      <c r="DK35" s="669"/>
      <c r="DL35" s="638">
        <v>122112</v>
      </c>
      <c r="DM35" s="668"/>
      <c r="DN35" s="668"/>
      <c r="DO35" s="668"/>
      <c r="DP35" s="668"/>
      <c r="DQ35" s="668"/>
      <c r="DR35" s="668"/>
      <c r="DS35" s="668"/>
      <c r="DT35" s="668"/>
      <c r="DU35" s="668"/>
      <c r="DV35" s="669"/>
      <c r="DW35" s="634">
        <v>0.7</v>
      </c>
      <c r="DX35" s="663"/>
      <c r="DY35" s="663"/>
      <c r="DZ35" s="663"/>
      <c r="EA35" s="663"/>
      <c r="EB35" s="663"/>
      <c r="EC35" s="664"/>
    </row>
    <row r="36" spans="2:133" ht="11.25" customHeight="1" x14ac:dyDescent="0.15">
      <c r="B36" s="626" t="s">
        <v>333</v>
      </c>
      <c r="C36" s="627"/>
      <c r="D36" s="627"/>
      <c r="E36" s="627"/>
      <c r="F36" s="627"/>
      <c r="G36" s="627"/>
      <c r="H36" s="627"/>
      <c r="I36" s="627"/>
      <c r="J36" s="627"/>
      <c r="K36" s="627"/>
      <c r="L36" s="627"/>
      <c r="M36" s="627"/>
      <c r="N36" s="627"/>
      <c r="O36" s="627"/>
      <c r="P36" s="627"/>
      <c r="Q36" s="628"/>
      <c r="R36" s="629">
        <v>1126174</v>
      </c>
      <c r="S36" s="630"/>
      <c r="T36" s="630"/>
      <c r="U36" s="630"/>
      <c r="V36" s="630"/>
      <c r="W36" s="630"/>
      <c r="X36" s="630"/>
      <c r="Y36" s="631"/>
      <c r="Z36" s="632">
        <v>3.3</v>
      </c>
      <c r="AA36" s="632"/>
      <c r="AB36" s="632"/>
      <c r="AC36" s="632"/>
      <c r="AD36" s="633" t="s">
        <v>140</v>
      </c>
      <c r="AE36" s="633"/>
      <c r="AF36" s="633"/>
      <c r="AG36" s="633"/>
      <c r="AH36" s="633"/>
      <c r="AI36" s="633"/>
      <c r="AJ36" s="633"/>
      <c r="AK36" s="633"/>
      <c r="AL36" s="634" t="s">
        <v>235</v>
      </c>
      <c r="AM36" s="635"/>
      <c r="AN36" s="635"/>
      <c r="AO36" s="636"/>
      <c r="AP36" s="221"/>
      <c r="AQ36" s="703" t="s">
        <v>334</v>
      </c>
      <c r="AR36" s="704"/>
      <c r="AS36" s="704"/>
      <c r="AT36" s="704"/>
      <c r="AU36" s="704"/>
      <c r="AV36" s="704"/>
      <c r="AW36" s="704"/>
      <c r="AX36" s="704"/>
      <c r="AY36" s="705"/>
      <c r="AZ36" s="618">
        <v>4805137</v>
      </c>
      <c r="BA36" s="619"/>
      <c r="BB36" s="619"/>
      <c r="BC36" s="619"/>
      <c r="BD36" s="619"/>
      <c r="BE36" s="619"/>
      <c r="BF36" s="706"/>
      <c r="BG36" s="640" t="s">
        <v>335</v>
      </c>
      <c r="BH36" s="641"/>
      <c r="BI36" s="641"/>
      <c r="BJ36" s="641"/>
      <c r="BK36" s="641"/>
      <c r="BL36" s="641"/>
      <c r="BM36" s="641"/>
      <c r="BN36" s="641"/>
      <c r="BO36" s="641"/>
      <c r="BP36" s="641"/>
      <c r="BQ36" s="641"/>
      <c r="BR36" s="641"/>
      <c r="BS36" s="641"/>
      <c r="BT36" s="641"/>
      <c r="BU36" s="642"/>
      <c r="BV36" s="618">
        <v>21266</v>
      </c>
      <c r="BW36" s="619"/>
      <c r="BX36" s="619"/>
      <c r="BY36" s="619"/>
      <c r="BZ36" s="619"/>
      <c r="CA36" s="619"/>
      <c r="CB36" s="706"/>
      <c r="CD36" s="644" t="s">
        <v>336</v>
      </c>
      <c r="CE36" s="645"/>
      <c r="CF36" s="645"/>
      <c r="CG36" s="645"/>
      <c r="CH36" s="645"/>
      <c r="CI36" s="645"/>
      <c r="CJ36" s="645"/>
      <c r="CK36" s="645"/>
      <c r="CL36" s="645"/>
      <c r="CM36" s="645"/>
      <c r="CN36" s="645"/>
      <c r="CO36" s="645"/>
      <c r="CP36" s="645"/>
      <c r="CQ36" s="646"/>
      <c r="CR36" s="629">
        <v>5071485</v>
      </c>
      <c r="CS36" s="630"/>
      <c r="CT36" s="630"/>
      <c r="CU36" s="630"/>
      <c r="CV36" s="630"/>
      <c r="CW36" s="630"/>
      <c r="CX36" s="630"/>
      <c r="CY36" s="631"/>
      <c r="CZ36" s="634">
        <v>15.4</v>
      </c>
      <c r="DA36" s="663"/>
      <c r="DB36" s="663"/>
      <c r="DC36" s="670"/>
      <c r="DD36" s="638">
        <v>4439976</v>
      </c>
      <c r="DE36" s="630"/>
      <c r="DF36" s="630"/>
      <c r="DG36" s="630"/>
      <c r="DH36" s="630"/>
      <c r="DI36" s="630"/>
      <c r="DJ36" s="630"/>
      <c r="DK36" s="631"/>
      <c r="DL36" s="638">
        <v>3066536</v>
      </c>
      <c r="DM36" s="630"/>
      <c r="DN36" s="630"/>
      <c r="DO36" s="630"/>
      <c r="DP36" s="630"/>
      <c r="DQ36" s="630"/>
      <c r="DR36" s="630"/>
      <c r="DS36" s="630"/>
      <c r="DT36" s="630"/>
      <c r="DU36" s="630"/>
      <c r="DV36" s="631"/>
      <c r="DW36" s="634">
        <v>17.3</v>
      </c>
      <c r="DX36" s="663"/>
      <c r="DY36" s="663"/>
      <c r="DZ36" s="663"/>
      <c r="EA36" s="663"/>
      <c r="EB36" s="663"/>
      <c r="EC36" s="664"/>
    </row>
    <row r="37" spans="2:133" ht="11.25" customHeight="1" x14ac:dyDescent="0.15">
      <c r="B37" s="626" t="s">
        <v>337</v>
      </c>
      <c r="C37" s="627"/>
      <c r="D37" s="627"/>
      <c r="E37" s="627"/>
      <c r="F37" s="627"/>
      <c r="G37" s="627"/>
      <c r="H37" s="627"/>
      <c r="I37" s="627"/>
      <c r="J37" s="627"/>
      <c r="K37" s="627"/>
      <c r="L37" s="627"/>
      <c r="M37" s="627"/>
      <c r="N37" s="627"/>
      <c r="O37" s="627"/>
      <c r="P37" s="627"/>
      <c r="Q37" s="628"/>
      <c r="R37" s="629">
        <v>797905</v>
      </c>
      <c r="S37" s="630"/>
      <c r="T37" s="630"/>
      <c r="U37" s="630"/>
      <c r="V37" s="630"/>
      <c r="W37" s="630"/>
      <c r="X37" s="630"/>
      <c r="Y37" s="631"/>
      <c r="Z37" s="632">
        <v>2.2999999999999998</v>
      </c>
      <c r="AA37" s="632"/>
      <c r="AB37" s="632"/>
      <c r="AC37" s="632"/>
      <c r="AD37" s="633" t="s">
        <v>235</v>
      </c>
      <c r="AE37" s="633"/>
      <c r="AF37" s="633"/>
      <c r="AG37" s="633"/>
      <c r="AH37" s="633"/>
      <c r="AI37" s="633"/>
      <c r="AJ37" s="633"/>
      <c r="AK37" s="633"/>
      <c r="AL37" s="634" t="s">
        <v>130</v>
      </c>
      <c r="AM37" s="635"/>
      <c r="AN37" s="635"/>
      <c r="AO37" s="636"/>
      <c r="AQ37" s="707" t="s">
        <v>338</v>
      </c>
      <c r="AR37" s="708"/>
      <c r="AS37" s="708"/>
      <c r="AT37" s="708"/>
      <c r="AU37" s="708"/>
      <c r="AV37" s="708"/>
      <c r="AW37" s="708"/>
      <c r="AX37" s="708"/>
      <c r="AY37" s="709"/>
      <c r="AZ37" s="629">
        <v>1528726</v>
      </c>
      <c r="BA37" s="630"/>
      <c r="BB37" s="630"/>
      <c r="BC37" s="630"/>
      <c r="BD37" s="668"/>
      <c r="BE37" s="668"/>
      <c r="BF37" s="696"/>
      <c r="BG37" s="644" t="s">
        <v>339</v>
      </c>
      <c r="BH37" s="645"/>
      <c r="BI37" s="645"/>
      <c r="BJ37" s="645"/>
      <c r="BK37" s="645"/>
      <c r="BL37" s="645"/>
      <c r="BM37" s="645"/>
      <c r="BN37" s="645"/>
      <c r="BO37" s="645"/>
      <c r="BP37" s="645"/>
      <c r="BQ37" s="645"/>
      <c r="BR37" s="645"/>
      <c r="BS37" s="645"/>
      <c r="BT37" s="645"/>
      <c r="BU37" s="646"/>
      <c r="BV37" s="629">
        <v>-22553</v>
      </c>
      <c r="BW37" s="630"/>
      <c r="BX37" s="630"/>
      <c r="BY37" s="630"/>
      <c r="BZ37" s="630"/>
      <c r="CA37" s="630"/>
      <c r="CB37" s="639"/>
      <c r="CD37" s="644" t="s">
        <v>340</v>
      </c>
      <c r="CE37" s="645"/>
      <c r="CF37" s="645"/>
      <c r="CG37" s="645"/>
      <c r="CH37" s="645"/>
      <c r="CI37" s="645"/>
      <c r="CJ37" s="645"/>
      <c r="CK37" s="645"/>
      <c r="CL37" s="645"/>
      <c r="CM37" s="645"/>
      <c r="CN37" s="645"/>
      <c r="CO37" s="645"/>
      <c r="CP37" s="645"/>
      <c r="CQ37" s="646"/>
      <c r="CR37" s="629">
        <v>670244</v>
      </c>
      <c r="CS37" s="668"/>
      <c r="CT37" s="668"/>
      <c r="CU37" s="668"/>
      <c r="CV37" s="668"/>
      <c r="CW37" s="668"/>
      <c r="CX37" s="668"/>
      <c r="CY37" s="669"/>
      <c r="CZ37" s="634">
        <v>2</v>
      </c>
      <c r="DA37" s="663"/>
      <c r="DB37" s="663"/>
      <c r="DC37" s="670"/>
      <c r="DD37" s="638">
        <v>670167</v>
      </c>
      <c r="DE37" s="668"/>
      <c r="DF37" s="668"/>
      <c r="DG37" s="668"/>
      <c r="DH37" s="668"/>
      <c r="DI37" s="668"/>
      <c r="DJ37" s="668"/>
      <c r="DK37" s="669"/>
      <c r="DL37" s="638">
        <v>647273</v>
      </c>
      <c r="DM37" s="668"/>
      <c r="DN37" s="668"/>
      <c r="DO37" s="668"/>
      <c r="DP37" s="668"/>
      <c r="DQ37" s="668"/>
      <c r="DR37" s="668"/>
      <c r="DS37" s="668"/>
      <c r="DT37" s="668"/>
      <c r="DU37" s="668"/>
      <c r="DV37" s="669"/>
      <c r="DW37" s="634">
        <v>3.7</v>
      </c>
      <c r="DX37" s="663"/>
      <c r="DY37" s="663"/>
      <c r="DZ37" s="663"/>
      <c r="EA37" s="663"/>
      <c r="EB37" s="663"/>
      <c r="EC37" s="664"/>
    </row>
    <row r="38" spans="2:133" ht="11.25" customHeight="1" x14ac:dyDescent="0.15">
      <c r="B38" s="626" t="s">
        <v>341</v>
      </c>
      <c r="C38" s="627"/>
      <c r="D38" s="627"/>
      <c r="E38" s="627"/>
      <c r="F38" s="627"/>
      <c r="G38" s="627"/>
      <c r="H38" s="627"/>
      <c r="I38" s="627"/>
      <c r="J38" s="627"/>
      <c r="K38" s="627"/>
      <c r="L38" s="627"/>
      <c r="M38" s="627"/>
      <c r="N38" s="627"/>
      <c r="O38" s="627"/>
      <c r="P38" s="627"/>
      <c r="Q38" s="628"/>
      <c r="R38" s="629">
        <v>427128</v>
      </c>
      <c r="S38" s="630"/>
      <c r="T38" s="630"/>
      <c r="U38" s="630"/>
      <c r="V38" s="630"/>
      <c r="W38" s="630"/>
      <c r="X38" s="630"/>
      <c r="Y38" s="631"/>
      <c r="Z38" s="632">
        <v>1.3</v>
      </c>
      <c r="AA38" s="632"/>
      <c r="AB38" s="632"/>
      <c r="AC38" s="632"/>
      <c r="AD38" s="633" t="s">
        <v>235</v>
      </c>
      <c r="AE38" s="633"/>
      <c r="AF38" s="633"/>
      <c r="AG38" s="633"/>
      <c r="AH38" s="633"/>
      <c r="AI38" s="633"/>
      <c r="AJ38" s="633"/>
      <c r="AK38" s="633"/>
      <c r="AL38" s="634" t="s">
        <v>235</v>
      </c>
      <c r="AM38" s="635"/>
      <c r="AN38" s="635"/>
      <c r="AO38" s="636"/>
      <c r="AQ38" s="707" t="s">
        <v>342</v>
      </c>
      <c r="AR38" s="708"/>
      <c r="AS38" s="708"/>
      <c r="AT38" s="708"/>
      <c r="AU38" s="708"/>
      <c r="AV38" s="708"/>
      <c r="AW38" s="708"/>
      <c r="AX38" s="708"/>
      <c r="AY38" s="709"/>
      <c r="AZ38" s="629">
        <v>846950</v>
      </c>
      <c r="BA38" s="630"/>
      <c r="BB38" s="630"/>
      <c r="BC38" s="630"/>
      <c r="BD38" s="668"/>
      <c r="BE38" s="668"/>
      <c r="BF38" s="696"/>
      <c r="BG38" s="644" t="s">
        <v>343</v>
      </c>
      <c r="BH38" s="645"/>
      <c r="BI38" s="645"/>
      <c r="BJ38" s="645"/>
      <c r="BK38" s="645"/>
      <c r="BL38" s="645"/>
      <c r="BM38" s="645"/>
      <c r="BN38" s="645"/>
      <c r="BO38" s="645"/>
      <c r="BP38" s="645"/>
      <c r="BQ38" s="645"/>
      <c r="BR38" s="645"/>
      <c r="BS38" s="645"/>
      <c r="BT38" s="645"/>
      <c r="BU38" s="646"/>
      <c r="BV38" s="629">
        <v>6998</v>
      </c>
      <c r="BW38" s="630"/>
      <c r="BX38" s="630"/>
      <c r="BY38" s="630"/>
      <c r="BZ38" s="630"/>
      <c r="CA38" s="630"/>
      <c r="CB38" s="639"/>
      <c r="CD38" s="644" t="s">
        <v>344</v>
      </c>
      <c r="CE38" s="645"/>
      <c r="CF38" s="645"/>
      <c r="CG38" s="645"/>
      <c r="CH38" s="645"/>
      <c r="CI38" s="645"/>
      <c r="CJ38" s="645"/>
      <c r="CK38" s="645"/>
      <c r="CL38" s="645"/>
      <c r="CM38" s="645"/>
      <c r="CN38" s="645"/>
      <c r="CO38" s="645"/>
      <c r="CP38" s="645"/>
      <c r="CQ38" s="646"/>
      <c r="CR38" s="629">
        <v>2429461</v>
      </c>
      <c r="CS38" s="630"/>
      <c r="CT38" s="630"/>
      <c r="CU38" s="630"/>
      <c r="CV38" s="630"/>
      <c r="CW38" s="630"/>
      <c r="CX38" s="630"/>
      <c r="CY38" s="631"/>
      <c r="CZ38" s="634">
        <v>7.4</v>
      </c>
      <c r="DA38" s="663"/>
      <c r="DB38" s="663"/>
      <c r="DC38" s="670"/>
      <c r="DD38" s="638">
        <v>1922523</v>
      </c>
      <c r="DE38" s="630"/>
      <c r="DF38" s="630"/>
      <c r="DG38" s="630"/>
      <c r="DH38" s="630"/>
      <c r="DI38" s="630"/>
      <c r="DJ38" s="630"/>
      <c r="DK38" s="631"/>
      <c r="DL38" s="638">
        <v>1786346</v>
      </c>
      <c r="DM38" s="630"/>
      <c r="DN38" s="630"/>
      <c r="DO38" s="630"/>
      <c r="DP38" s="630"/>
      <c r="DQ38" s="630"/>
      <c r="DR38" s="630"/>
      <c r="DS38" s="630"/>
      <c r="DT38" s="630"/>
      <c r="DU38" s="630"/>
      <c r="DV38" s="631"/>
      <c r="DW38" s="634">
        <v>10.1</v>
      </c>
      <c r="DX38" s="663"/>
      <c r="DY38" s="663"/>
      <c r="DZ38" s="663"/>
      <c r="EA38" s="663"/>
      <c r="EB38" s="663"/>
      <c r="EC38" s="664"/>
    </row>
    <row r="39" spans="2:133" ht="11.25" customHeight="1" x14ac:dyDescent="0.15">
      <c r="B39" s="626" t="s">
        <v>345</v>
      </c>
      <c r="C39" s="627"/>
      <c r="D39" s="627"/>
      <c r="E39" s="627"/>
      <c r="F39" s="627"/>
      <c r="G39" s="627"/>
      <c r="H39" s="627"/>
      <c r="I39" s="627"/>
      <c r="J39" s="627"/>
      <c r="K39" s="627"/>
      <c r="L39" s="627"/>
      <c r="M39" s="627"/>
      <c r="N39" s="627"/>
      <c r="O39" s="627"/>
      <c r="P39" s="627"/>
      <c r="Q39" s="628"/>
      <c r="R39" s="629">
        <v>742275</v>
      </c>
      <c r="S39" s="630"/>
      <c r="T39" s="630"/>
      <c r="U39" s="630"/>
      <c r="V39" s="630"/>
      <c r="W39" s="630"/>
      <c r="X39" s="630"/>
      <c r="Y39" s="631"/>
      <c r="Z39" s="632">
        <v>2.2000000000000002</v>
      </c>
      <c r="AA39" s="632"/>
      <c r="AB39" s="632"/>
      <c r="AC39" s="632"/>
      <c r="AD39" s="633" t="s">
        <v>130</v>
      </c>
      <c r="AE39" s="633"/>
      <c r="AF39" s="633"/>
      <c r="AG39" s="633"/>
      <c r="AH39" s="633"/>
      <c r="AI39" s="633"/>
      <c r="AJ39" s="633"/>
      <c r="AK39" s="633"/>
      <c r="AL39" s="634" t="s">
        <v>130</v>
      </c>
      <c r="AM39" s="635"/>
      <c r="AN39" s="635"/>
      <c r="AO39" s="636"/>
      <c r="AQ39" s="707" t="s">
        <v>346</v>
      </c>
      <c r="AR39" s="708"/>
      <c r="AS39" s="708"/>
      <c r="AT39" s="708"/>
      <c r="AU39" s="708"/>
      <c r="AV39" s="708"/>
      <c r="AW39" s="708"/>
      <c r="AX39" s="708"/>
      <c r="AY39" s="709"/>
      <c r="AZ39" s="629">
        <v>13263</v>
      </c>
      <c r="BA39" s="630"/>
      <c r="BB39" s="630"/>
      <c r="BC39" s="630"/>
      <c r="BD39" s="668"/>
      <c r="BE39" s="668"/>
      <c r="BF39" s="696"/>
      <c r="BG39" s="644" t="s">
        <v>347</v>
      </c>
      <c r="BH39" s="645"/>
      <c r="BI39" s="645"/>
      <c r="BJ39" s="645"/>
      <c r="BK39" s="645"/>
      <c r="BL39" s="645"/>
      <c r="BM39" s="645"/>
      <c r="BN39" s="645"/>
      <c r="BO39" s="645"/>
      <c r="BP39" s="645"/>
      <c r="BQ39" s="645"/>
      <c r="BR39" s="645"/>
      <c r="BS39" s="645"/>
      <c r="BT39" s="645"/>
      <c r="BU39" s="646"/>
      <c r="BV39" s="629">
        <v>11312</v>
      </c>
      <c r="BW39" s="630"/>
      <c r="BX39" s="630"/>
      <c r="BY39" s="630"/>
      <c r="BZ39" s="630"/>
      <c r="CA39" s="630"/>
      <c r="CB39" s="639"/>
      <c r="CD39" s="644" t="s">
        <v>348</v>
      </c>
      <c r="CE39" s="645"/>
      <c r="CF39" s="645"/>
      <c r="CG39" s="645"/>
      <c r="CH39" s="645"/>
      <c r="CI39" s="645"/>
      <c r="CJ39" s="645"/>
      <c r="CK39" s="645"/>
      <c r="CL39" s="645"/>
      <c r="CM39" s="645"/>
      <c r="CN39" s="645"/>
      <c r="CO39" s="645"/>
      <c r="CP39" s="645"/>
      <c r="CQ39" s="646"/>
      <c r="CR39" s="629">
        <v>3693305</v>
      </c>
      <c r="CS39" s="668"/>
      <c r="CT39" s="668"/>
      <c r="CU39" s="668"/>
      <c r="CV39" s="668"/>
      <c r="CW39" s="668"/>
      <c r="CX39" s="668"/>
      <c r="CY39" s="669"/>
      <c r="CZ39" s="634">
        <v>11.2</v>
      </c>
      <c r="DA39" s="663"/>
      <c r="DB39" s="663"/>
      <c r="DC39" s="670"/>
      <c r="DD39" s="638">
        <v>293901</v>
      </c>
      <c r="DE39" s="668"/>
      <c r="DF39" s="668"/>
      <c r="DG39" s="668"/>
      <c r="DH39" s="668"/>
      <c r="DI39" s="668"/>
      <c r="DJ39" s="668"/>
      <c r="DK39" s="669"/>
      <c r="DL39" s="638" t="s">
        <v>130</v>
      </c>
      <c r="DM39" s="668"/>
      <c r="DN39" s="668"/>
      <c r="DO39" s="668"/>
      <c r="DP39" s="668"/>
      <c r="DQ39" s="668"/>
      <c r="DR39" s="668"/>
      <c r="DS39" s="668"/>
      <c r="DT39" s="668"/>
      <c r="DU39" s="668"/>
      <c r="DV39" s="669"/>
      <c r="DW39" s="634" t="s">
        <v>235</v>
      </c>
      <c r="DX39" s="663"/>
      <c r="DY39" s="663"/>
      <c r="DZ39" s="663"/>
      <c r="EA39" s="663"/>
      <c r="EB39" s="663"/>
      <c r="EC39" s="664"/>
    </row>
    <row r="40" spans="2:133" ht="11.25" customHeight="1" x14ac:dyDescent="0.15">
      <c r="B40" s="626" t="s">
        <v>349</v>
      </c>
      <c r="C40" s="627"/>
      <c r="D40" s="627"/>
      <c r="E40" s="627"/>
      <c r="F40" s="627"/>
      <c r="G40" s="627"/>
      <c r="H40" s="627"/>
      <c r="I40" s="627"/>
      <c r="J40" s="627"/>
      <c r="K40" s="627"/>
      <c r="L40" s="627"/>
      <c r="M40" s="627"/>
      <c r="N40" s="627"/>
      <c r="O40" s="627"/>
      <c r="P40" s="627"/>
      <c r="Q40" s="628"/>
      <c r="R40" s="629">
        <v>2955800</v>
      </c>
      <c r="S40" s="630"/>
      <c r="T40" s="630"/>
      <c r="U40" s="630"/>
      <c r="V40" s="630"/>
      <c r="W40" s="630"/>
      <c r="X40" s="630"/>
      <c r="Y40" s="631"/>
      <c r="Z40" s="632">
        <v>8.6999999999999993</v>
      </c>
      <c r="AA40" s="632"/>
      <c r="AB40" s="632"/>
      <c r="AC40" s="632"/>
      <c r="AD40" s="633" t="s">
        <v>235</v>
      </c>
      <c r="AE40" s="633"/>
      <c r="AF40" s="633"/>
      <c r="AG40" s="633"/>
      <c r="AH40" s="633"/>
      <c r="AI40" s="633"/>
      <c r="AJ40" s="633"/>
      <c r="AK40" s="633"/>
      <c r="AL40" s="634" t="s">
        <v>235</v>
      </c>
      <c r="AM40" s="635"/>
      <c r="AN40" s="635"/>
      <c r="AO40" s="636"/>
      <c r="AQ40" s="707" t="s">
        <v>350</v>
      </c>
      <c r="AR40" s="708"/>
      <c r="AS40" s="708"/>
      <c r="AT40" s="708"/>
      <c r="AU40" s="708"/>
      <c r="AV40" s="708"/>
      <c r="AW40" s="708"/>
      <c r="AX40" s="708"/>
      <c r="AY40" s="709"/>
      <c r="AZ40" s="629">
        <v>8918</v>
      </c>
      <c r="BA40" s="630"/>
      <c r="BB40" s="630"/>
      <c r="BC40" s="630"/>
      <c r="BD40" s="668"/>
      <c r="BE40" s="668"/>
      <c r="BF40" s="696"/>
      <c r="BG40" s="710" t="s">
        <v>351</v>
      </c>
      <c r="BH40" s="711"/>
      <c r="BI40" s="711"/>
      <c r="BJ40" s="711"/>
      <c r="BK40" s="711"/>
      <c r="BL40" s="222"/>
      <c r="BM40" s="645" t="s">
        <v>352</v>
      </c>
      <c r="BN40" s="645"/>
      <c r="BO40" s="645"/>
      <c r="BP40" s="645"/>
      <c r="BQ40" s="645"/>
      <c r="BR40" s="645"/>
      <c r="BS40" s="645"/>
      <c r="BT40" s="645"/>
      <c r="BU40" s="646"/>
      <c r="BV40" s="629">
        <v>111</v>
      </c>
      <c r="BW40" s="630"/>
      <c r="BX40" s="630"/>
      <c r="BY40" s="630"/>
      <c r="BZ40" s="630"/>
      <c r="CA40" s="630"/>
      <c r="CB40" s="639"/>
      <c r="CD40" s="644" t="s">
        <v>353</v>
      </c>
      <c r="CE40" s="645"/>
      <c r="CF40" s="645"/>
      <c r="CG40" s="645"/>
      <c r="CH40" s="645"/>
      <c r="CI40" s="645"/>
      <c r="CJ40" s="645"/>
      <c r="CK40" s="645"/>
      <c r="CL40" s="645"/>
      <c r="CM40" s="645"/>
      <c r="CN40" s="645"/>
      <c r="CO40" s="645"/>
      <c r="CP40" s="645"/>
      <c r="CQ40" s="646"/>
      <c r="CR40" s="629">
        <v>127333</v>
      </c>
      <c r="CS40" s="630"/>
      <c r="CT40" s="630"/>
      <c r="CU40" s="630"/>
      <c r="CV40" s="630"/>
      <c r="CW40" s="630"/>
      <c r="CX40" s="630"/>
      <c r="CY40" s="631"/>
      <c r="CZ40" s="634">
        <v>0.4</v>
      </c>
      <c r="DA40" s="663"/>
      <c r="DB40" s="663"/>
      <c r="DC40" s="670"/>
      <c r="DD40" s="638">
        <v>127333</v>
      </c>
      <c r="DE40" s="630"/>
      <c r="DF40" s="630"/>
      <c r="DG40" s="630"/>
      <c r="DH40" s="630"/>
      <c r="DI40" s="630"/>
      <c r="DJ40" s="630"/>
      <c r="DK40" s="631"/>
      <c r="DL40" s="638" t="s">
        <v>130</v>
      </c>
      <c r="DM40" s="630"/>
      <c r="DN40" s="630"/>
      <c r="DO40" s="630"/>
      <c r="DP40" s="630"/>
      <c r="DQ40" s="630"/>
      <c r="DR40" s="630"/>
      <c r="DS40" s="630"/>
      <c r="DT40" s="630"/>
      <c r="DU40" s="630"/>
      <c r="DV40" s="631"/>
      <c r="DW40" s="634" t="s">
        <v>130</v>
      </c>
      <c r="DX40" s="663"/>
      <c r="DY40" s="663"/>
      <c r="DZ40" s="663"/>
      <c r="EA40" s="663"/>
      <c r="EB40" s="663"/>
      <c r="EC40" s="664"/>
    </row>
    <row r="41" spans="2:133" ht="11.25" customHeight="1" x14ac:dyDescent="0.15">
      <c r="B41" s="626" t="s">
        <v>354</v>
      </c>
      <c r="C41" s="627"/>
      <c r="D41" s="627"/>
      <c r="E41" s="627"/>
      <c r="F41" s="627"/>
      <c r="G41" s="627"/>
      <c r="H41" s="627"/>
      <c r="I41" s="627"/>
      <c r="J41" s="627"/>
      <c r="K41" s="627"/>
      <c r="L41" s="627"/>
      <c r="M41" s="627"/>
      <c r="N41" s="627"/>
      <c r="O41" s="627"/>
      <c r="P41" s="627"/>
      <c r="Q41" s="628"/>
      <c r="R41" s="629" t="s">
        <v>130</v>
      </c>
      <c r="S41" s="630"/>
      <c r="T41" s="630"/>
      <c r="U41" s="630"/>
      <c r="V41" s="630"/>
      <c r="W41" s="630"/>
      <c r="X41" s="630"/>
      <c r="Y41" s="631"/>
      <c r="Z41" s="632" t="s">
        <v>130</v>
      </c>
      <c r="AA41" s="632"/>
      <c r="AB41" s="632"/>
      <c r="AC41" s="632"/>
      <c r="AD41" s="633" t="s">
        <v>130</v>
      </c>
      <c r="AE41" s="633"/>
      <c r="AF41" s="633"/>
      <c r="AG41" s="633"/>
      <c r="AH41" s="633"/>
      <c r="AI41" s="633"/>
      <c r="AJ41" s="633"/>
      <c r="AK41" s="633"/>
      <c r="AL41" s="634" t="s">
        <v>235</v>
      </c>
      <c r="AM41" s="635"/>
      <c r="AN41" s="635"/>
      <c r="AO41" s="636"/>
      <c r="AQ41" s="707" t="s">
        <v>355</v>
      </c>
      <c r="AR41" s="708"/>
      <c r="AS41" s="708"/>
      <c r="AT41" s="708"/>
      <c r="AU41" s="708"/>
      <c r="AV41" s="708"/>
      <c r="AW41" s="708"/>
      <c r="AX41" s="708"/>
      <c r="AY41" s="709"/>
      <c r="AZ41" s="629">
        <v>493242</v>
      </c>
      <c r="BA41" s="630"/>
      <c r="BB41" s="630"/>
      <c r="BC41" s="630"/>
      <c r="BD41" s="668"/>
      <c r="BE41" s="668"/>
      <c r="BF41" s="696"/>
      <c r="BG41" s="710"/>
      <c r="BH41" s="711"/>
      <c r="BI41" s="711"/>
      <c r="BJ41" s="711"/>
      <c r="BK41" s="711"/>
      <c r="BL41" s="222"/>
      <c r="BM41" s="645" t="s">
        <v>356</v>
      </c>
      <c r="BN41" s="645"/>
      <c r="BO41" s="645"/>
      <c r="BP41" s="645"/>
      <c r="BQ41" s="645"/>
      <c r="BR41" s="645"/>
      <c r="BS41" s="645"/>
      <c r="BT41" s="645"/>
      <c r="BU41" s="646"/>
      <c r="BV41" s="629" t="s">
        <v>130</v>
      </c>
      <c r="BW41" s="630"/>
      <c r="BX41" s="630"/>
      <c r="BY41" s="630"/>
      <c r="BZ41" s="630"/>
      <c r="CA41" s="630"/>
      <c r="CB41" s="639"/>
      <c r="CD41" s="644" t="s">
        <v>357</v>
      </c>
      <c r="CE41" s="645"/>
      <c r="CF41" s="645"/>
      <c r="CG41" s="645"/>
      <c r="CH41" s="645"/>
      <c r="CI41" s="645"/>
      <c r="CJ41" s="645"/>
      <c r="CK41" s="645"/>
      <c r="CL41" s="645"/>
      <c r="CM41" s="645"/>
      <c r="CN41" s="645"/>
      <c r="CO41" s="645"/>
      <c r="CP41" s="645"/>
      <c r="CQ41" s="646"/>
      <c r="CR41" s="629" t="s">
        <v>130</v>
      </c>
      <c r="CS41" s="668"/>
      <c r="CT41" s="668"/>
      <c r="CU41" s="668"/>
      <c r="CV41" s="668"/>
      <c r="CW41" s="668"/>
      <c r="CX41" s="668"/>
      <c r="CY41" s="669"/>
      <c r="CZ41" s="634" t="s">
        <v>130</v>
      </c>
      <c r="DA41" s="663"/>
      <c r="DB41" s="663"/>
      <c r="DC41" s="670"/>
      <c r="DD41" s="638" t="s">
        <v>235</v>
      </c>
      <c r="DE41" s="668"/>
      <c r="DF41" s="668"/>
      <c r="DG41" s="668"/>
      <c r="DH41" s="668"/>
      <c r="DI41" s="668"/>
      <c r="DJ41" s="668"/>
      <c r="DK41" s="669"/>
      <c r="DL41" s="720"/>
      <c r="DM41" s="721"/>
      <c r="DN41" s="721"/>
      <c r="DO41" s="721"/>
      <c r="DP41" s="721"/>
      <c r="DQ41" s="721"/>
      <c r="DR41" s="721"/>
      <c r="DS41" s="721"/>
      <c r="DT41" s="721"/>
      <c r="DU41" s="721"/>
      <c r="DV41" s="722"/>
      <c r="DW41" s="717"/>
      <c r="DX41" s="718"/>
      <c r="DY41" s="718"/>
      <c r="DZ41" s="718"/>
      <c r="EA41" s="718"/>
      <c r="EB41" s="718"/>
      <c r="EC41" s="719"/>
    </row>
    <row r="42" spans="2:133" ht="11.25" customHeight="1" x14ac:dyDescent="0.15">
      <c r="B42" s="626" t="s">
        <v>358</v>
      </c>
      <c r="C42" s="627"/>
      <c r="D42" s="627"/>
      <c r="E42" s="627"/>
      <c r="F42" s="627"/>
      <c r="G42" s="627"/>
      <c r="H42" s="627"/>
      <c r="I42" s="627"/>
      <c r="J42" s="627"/>
      <c r="K42" s="627"/>
      <c r="L42" s="627"/>
      <c r="M42" s="627"/>
      <c r="N42" s="627"/>
      <c r="O42" s="627"/>
      <c r="P42" s="627"/>
      <c r="Q42" s="628"/>
      <c r="R42" s="629" t="s">
        <v>130</v>
      </c>
      <c r="S42" s="630"/>
      <c r="T42" s="630"/>
      <c r="U42" s="630"/>
      <c r="V42" s="630"/>
      <c r="W42" s="630"/>
      <c r="X42" s="630"/>
      <c r="Y42" s="631"/>
      <c r="Z42" s="632" t="s">
        <v>130</v>
      </c>
      <c r="AA42" s="632"/>
      <c r="AB42" s="632"/>
      <c r="AC42" s="632"/>
      <c r="AD42" s="633" t="s">
        <v>235</v>
      </c>
      <c r="AE42" s="633"/>
      <c r="AF42" s="633"/>
      <c r="AG42" s="633"/>
      <c r="AH42" s="633"/>
      <c r="AI42" s="633"/>
      <c r="AJ42" s="633"/>
      <c r="AK42" s="633"/>
      <c r="AL42" s="634" t="s">
        <v>130</v>
      </c>
      <c r="AM42" s="635"/>
      <c r="AN42" s="635"/>
      <c r="AO42" s="636"/>
      <c r="AQ42" s="714" t="s">
        <v>359</v>
      </c>
      <c r="AR42" s="715"/>
      <c r="AS42" s="715"/>
      <c r="AT42" s="715"/>
      <c r="AU42" s="715"/>
      <c r="AV42" s="715"/>
      <c r="AW42" s="715"/>
      <c r="AX42" s="715"/>
      <c r="AY42" s="716"/>
      <c r="AZ42" s="723">
        <v>1914038</v>
      </c>
      <c r="BA42" s="724"/>
      <c r="BB42" s="724"/>
      <c r="BC42" s="724"/>
      <c r="BD42" s="700"/>
      <c r="BE42" s="700"/>
      <c r="BF42" s="702"/>
      <c r="BG42" s="712"/>
      <c r="BH42" s="713"/>
      <c r="BI42" s="713"/>
      <c r="BJ42" s="713"/>
      <c r="BK42" s="713"/>
      <c r="BL42" s="223"/>
      <c r="BM42" s="655" t="s">
        <v>360</v>
      </c>
      <c r="BN42" s="655"/>
      <c r="BO42" s="655"/>
      <c r="BP42" s="655"/>
      <c r="BQ42" s="655"/>
      <c r="BR42" s="655"/>
      <c r="BS42" s="655"/>
      <c r="BT42" s="655"/>
      <c r="BU42" s="656"/>
      <c r="BV42" s="723">
        <v>352</v>
      </c>
      <c r="BW42" s="724"/>
      <c r="BX42" s="724"/>
      <c r="BY42" s="724"/>
      <c r="BZ42" s="724"/>
      <c r="CA42" s="724"/>
      <c r="CB42" s="736"/>
      <c r="CD42" s="626" t="s">
        <v>361</v>
      </c>
      <c r="CE42" s="627"/>
      <c r="CF42" s="627"/>
      <c r="CG42" s="627"/>
      <c r="CH42" s="627"/>
      <c r="CI42" s="627"/>
      <c r="CJ42" s="627"/>
      <c r="CK42" s="627"/>
      <c r="CL42" s="627"/>
      <c r="CM42" s="627"/>
      <c r="CN42" s="627"/>
      <c r="CO42" s="627"/>
      <c r="CP42" s="627"/>
      <c r="CQ42" s="628"/>
      <c r="CR42" s="629">
        <v>3670554</v>
      </c>
      <c r="CS42" s="668"/>
      <c r="CT42" s="668"/>
      <c r="CU42" s="668"/>
      <c r="CV42" s="668"/>
      <c r="CW42" s="668"/>
      <c r="CX42" s="668"/>
      <c r="CY42" s="669"/>
      <c r="CZ42" s="634">
        <v>11.1</v>
      </c>
      <c r="DA42" s="663"/>
      <c r="DB42" s="663"/>
      <c r="DC42" s="670"/>
      <c r="DD42" s="638">
        <v>646056</v>
      </c>
      <c r="DE42" s="668"/>
      <c r="DF42" s="668"/>
      <c r="DG42" s="668"/>
      <c r="DH42" s="668"/>
      <c r="DI42" s="668"/>
      <c r="DJ42" s="668"/>
      <c r="DK42" s="669"/>
      <c r="DL42" s="720"/>
      <c r="DM42" s="721"/>
      <c r="DN42" s="721"/>
      <c r="DO42" s="721"/>
      <c r="DP42" s="721"/>
      <c r="DQ42" s="721"/>
      <c r="DR42" s="721"/>
      <c r="DS42" s="721"/>
      <c r="DT42" s="721"/>
      <c r="DU42" s="721"/>
      <c r="DV42" s="722"/>
      <c r="DW42" s="717"/>
      <c r="DX42" s="718"/>
      <c r="DY42" s="718"/>
      <c r="DZ42" s="718"/>
      <c r="EA42" s="718"/>
      <c r="EB42" s="718"/>
      <c r="EC42" s="719"/>
    </row>
    <row r="43" spans="2:133" ht="11.25" customHeight="1" x14ac:dyDescent="0.15">
      <c r="B43" s="626" t="s">
        <v>362</v>
      </c>
      <c r="C43" s="627"/>
      <c r="D43" s="627"/>
      <c r="E43" s="627"/>
      <c r="F43" s="627"/>
      <c r="G43" s="627"/>
      <c r="H43" s="627"/>
      <c r="I43" s="627"/>
      <c r="J43" s="627"/>
      <c r="K43" s="627"/>
      <c r="L43" s="627"/>
      <c r="M43" s="627"/>
      <c r="N43" s="627"/>
      <c r="O43" s="627"/>
      <c r="P43" s="627"/>
      <c r="Q43" s="628"/>
      <c r="R43" s="629">
        <v>513100</v>
      </c>
      <c r="S43" s="630"/>
      <c r="T43" s="630"/>
      <c r="U43" s="630"/>
      <c r="V43" s="630"/>
      <c r="W43" s="630"/>
      <c r="X43" s="630"/>
      <c r="Y43" s="631"/>
      <c r="Z43" s="632">
        <v>1.5</v>
      </c>
      <c r="AA43" s="632"/>
      <c r="AB43" s="632"/>
      <c r="AC43" s="632"/>
      <c r="AD43" s="633" t="s">
        <v>140</v>
      </c>
      <c r="AE43" s="633"/>
      <c r="AF43" s="633"/>
      <c r="AG43" s="633"/>
      <c r="AH43" s="633"/>
      <c r="AI43" s="633"/>
      <c r="AJ43" s="633"/>
      <c r="AK43" s="633"/>
      <c r="AL43" s="634" t="s">
        <v>130</v>
      </c>
      <c r="AM43" s="635"/>
      <c r="AN43" s="635"/>
      <c r="AO43" s="636"/>
      <c r="BV43" s="224"/>
      <c r="BW43" s="224"/>
      <c r="BX43" s="224"/>
      <c r="BY43" s="224"/>
      <c r="BZ43" s="224"/>
      <c r="CA43" s="224"/>
      <c r="CB43" s="224"/>
      <c r="CD43" s="626" t="s">
        <v>363</v>
      </c>
      <c r="CE43" s="627"/>
      <c r="CF43" s="627"/>
      <c r="CG43" s="627"/>
      <c r="CH43" s="627"/>
      <c r="CI43" s="627"/>
      <c r="CJ43" s="627"/>
      <c r="CK43" s="627"/>
      <c r="CL43" s="627"/>
      <c r="CM43" s="627"/>
      <c r="CN43" s="627"/>
      <c r="CO43" s="627"/>
      <c r="CP43" s="627"/>
      <c r="CQ43" s="628"/>
      <c r="CR43" s="629">
        <v>102739</v>
      </c>
      <c r="CS43" s="668"/>
      <c r="CT43" s="668"/>
      <c r="CU43" s="668"/>
      <c r="CV43" s="668"/>
      <c r="CW43" s="668"/>
      <c r="CX43" s="668"/>
      <c r="CY43" s="669"/>
      <c r="CZ43" s="634">
        <v>0.3</v>
      </c>
      <c r="DA43" s="663"/>
      <c r="DB43" s="663"/>
      <c r="DC43" s="670"/>
      <c r="DD43" s="638">
        <v>101409</v>
      </c>
      <c r="DE43" s="668"/>
      <c r="DF43" s="668"/>
      <c r="DG43" s="668"/>
      <c r="DH43" s="668"/>
      <c r="DI43" s="668"/>
      <c r="DJ43" s="668"/>
      <c r="DK43" s="669"/>
      <c r="DL43" s="720"/>
      <c r="DM43" s="721"/>
      <c r="DN43" s="721"/>
      <c r="DO43" s="721"/>
      <c r="DP43" s="721"/>
      <c r="DQ43" s="721"/>
      <c r="DR43" s="721"/>
      <c r="DS43" s="721"/>
      <c r="DT43" s="721"/>
      <c r="DU43" s="721"/>
      <c r="DV43" s="722"/>
      <c r="DW43" s="717"/>
      <c r="DX43" s="718"/>
      <c r="DY43" s="718"/>
      <c r="DZ43" s="718"/>
      <c r="EA43" s="718"/>
      <c r="EB43" s="718"/>
      <c r="EC43" s="719"/>
    </row>
    <row r="44" spans="2:133" ht="11.25" customHeight="1" x14ac:dyDescent="0.15">
      <c r="B44" s="673" t="s">
        <v>364</v>
      </c>
      <c r="C44" s="674"/>
      <c r="D44" s="674"/>
      <c r="E44" s="674"/>
      <c r="F44" s="674"/>
      <c r="G44" s="674"/>
      <c r="H44" s="674"/>
      <c r="I44" s="674"/>
      <c r="J44" s="674"/>
      <c r="K44" s="674"/>
      <c r="L44" s="674"/>
      <c r="M44" s="674"/>
      <c r="N44" s="674"/>
      <c r="O44" s="674"/>
      <c r="P44" s="674"/>
      <c r="Q44" s="675"/>
      <c r="R44" s="723">
        <v>34039463</v>
      </c>
      <c r="S44" s="724"/>
      <c r="T44" s="724"/>
      <c r="U44" s="724"/>
      <c r="V44" s="724"/>
      <c r="W44" s="724"/>
      <c r="X44" s="724"/>
      <c r="Y44" s="725"/>
      <c r="Z44" s="726">
        <v>100</v>
      </c>
      <c r="AA44" s="726"/>
      <c r="AB44" s="726"/>
      <c r="AC44" s="726"/>
      <c r="AD44" s="727">
        <v>17176865</v>
      </c>
      <c r="AE44" s="727"/>
      <c r="AF44" s="727"/>
      <c r="AG44" s="727"/>
      <c r="AH44" s="727"/>
      <c r="AI44" s="727"/>
      <c r="AJ44" s="727"/>
      <c r="AK44" s="727"/>
      <c r="AL44" s="728">
        <v>100</v>
      </c>
      <c r="AM44" s="701"/>
      <c r="AN44" s="701"/>
      <c r="AO44" s="729"/>
      <c r="CD44" s="730" t="s">
        <v>311</v>
      </c>
      <c r="CE44" s="731"/>
      <c r="CF44" s="626" t="s">
        <v>365</v>
      </c>
      <c r="CG44" s="627"/>
      <c r="CH44" s="627"/>
      <c r="CI44" s="627"/>
      <c r="CJ44" s="627"/>
      <c r="CK44" s="627"/>
      <c r="CL44" s="627"/>
      <c r="CM44" s="627"/>
      <c r="CN44" s="627"/>
      <c r="CO44" s="627"/>
      <c r="CP44" s="627"/>
      <c r="CQ44" s="628"/>
      <c r="CR44" s="629">
        <v>3429254</v>
      </c>
      <c r="CS44" s="630"/>
      <c r="CT44" s="630"/>
      <c r="CU44" s="630"/>
      <c r="CV44" s="630"/>
      <c r="CW44" s="630"/>
      <c r="CX44" s="630"/>
      <c r="CY44" s="631"/>
      <c r="CZ44" s="634">
        <v>10.4</v>
      </c>
      <c r="DA44" s="635"/>
      <c r="DB44" s="635"/>
      <c r="DC44" s="647"/>
      <c r="DD44" s="638">
        <v>637301</v>
      </c>
      <c r="DE44" s="630"/>
      <c r="DF44" s="630"/>
      <c r="DG44" s="630"/>
      <c r="DH44" s="630"/>
      <c r="DI44" s="630"/>
      <c r="DJ44" s="630"/>
      <c r="DK44" s="631"/>
      <c r="DL44" s="720"/>
      <c r="DM44" s="721"/>
      <c r="DN44" s="721"/>
      <c r="DO44" s="721"/>
      <c r="DP44" s="721"/>
      <c r="DQ44" s="721"/>
      <c r="DR44" s="721"/>
      <c r="DS44" s="721"/>
      <c r="DT44" s="721"/>
      <c r="DU44" s="721"/>
      <c r="DV44" s="722"/>
      <c r="DW44" s="717"/>
      <c r="DX44" s="718"/>
      <c r="DY44" s="718"/>
      <c r="DZ44" s="718"/>
      <c r="EA44" s="718"/>
      <c r="EB44" s="718"/>
      <c r="EC44" s="719"/>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366</v>
      </c>
      <c r="CG45" s="627"/>
      <c r="CH45" s="627"/>
      <c r="CI45" s="627"/>
      <c r="CJ45" s="627"/>
      <c r="CK45" s="627"/>
      <c r="CL45" s="627"/>
      <c r="CM45" s="627"/>
      <c r="CN45" s="627"/>
      <c r="CO45" s="627"/>
      <c r="CP45" s="627"/>
      <c r="CQ45" s="628"/>
      <c r="CR45" s="629">
        <v>1004972</v>
      </c>
      <c r="CS45" s="668"/>
      <c r="CT45" s="668"/>
      <c r="CU45" s="668"/>
      <c r="CV45" s="668"/>
      <c r="CW45" s="668"/>
      <c r="CX45" s="668"/>
      <c r="CY45" s="669"/>
      <c r="CZ45" s="634">
        <v>3</v>
      </c>
      <c r="DA45" s="663"/>
      <c r="DB45" s="663"/>
      <c r="DC45" s="670"/>
      <c r="DD45" s="638">
        <v>67086</v>
      </c>
      <c r="DE45" s="668"/>
      <c r="DF45" s="668"/>
      <c r="DG45" s="668"/>
      <c r="DH45" s="668"/>
      <c r="DI45" s="668"/>
      <c r="DJ45" s="668"/>
      <c r="DK45" s="669"/>
      <c r="DL45" s="720"/>
      <c r="DM45" s="721"/>
      <c r="DN45" s="721"/>
      <c r="DO45" s="721"/>
      <c r="DP45" s="721"/>
      <c r="DQ45" s="721"/>
      <c r="DR45" s="721"/>
      <c r="DS45" s="721"/>
      <c r="DT45" s="721"/>
      <c r="DU45" s="721"/>
      <c r="DV45" s="722"/>
      <c r="DW45" s="717"/>
      <c r="DX45" s="718"/>
      <c r="DY45" s="718"/>
      <c r="DZ45" s="718"/>
      <c r="EA45" s="718"/>
      <c r="EB45" s="718"/>
      <c r="EC45" s="719"/>
    </row>
    <row r="46" spans="2:133" ht="11.25" customHeight="1" x14ac:dyDescent="0.15">
      <c r="B46" s="226" t="s">
        <v>367</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368</v>
      </c>
      <c r="CG46" s="627"/>
      <c r="CH46" s="627"/>
      <c r="CI46" s="627"/>
      <c r="CJ46" s="627"/>
      <c r="CK46" s="627"/>
      <c r="CL46" s="627"/>
      <c r="CM46" s="627"/>
      <c r="CN46" s="627"/>
      <c r="CO46" s="627"/>
      <c r="CP46" s="627"/>
      <c r="CQ46" s="628"/>
      <c r="CR46" s="629">
        <v>2379952</v>
      </c>
      <c r="CS46" s="630"/>
      <c r="CT46" s="630"/>
      <c r="CU46" s="630"/>
      <c r="CV46" s="630"/>
      <c r="CW46" s="630"/>
      <c r="CX46" s="630"/>
      <c r="CY46" s="631"/>
      <c r="CZ46" s="634">
        <v>7.2</v>
      </c>
      <c r="DA46" s="635"/>
      <c r="DB46" s="635"/>
      <c r="DC46" s="647"/>
      <c r="DD46" s="638">
        <v>556100</v>
      </c>
      <c r="DE46" s="630"/>
      <c r="DF46" s="630"/>
      <c r="DG46" s="630"/>
      <c r="DH46" s="630"/>
      <c r="DI46" s="630"/>
      <c r="DJ46" s="630"/>
      <c r="DK46" s="631"/>
      <c r="DL46" s="720"/>
      <c r="DM46" s="721"/>
      <c r="DN46" s="721"/>
      <c r="DO46" s="721"/>
      <c r="DP46" s="721"/>
      <c r="DQ46" s="721"/>
      <c r="DR46" s="721"/>
      <c r="DS46" s="721"/>
      <c r="DT46" s="721"/>
      <c r="DU46" s="721"/>
      <c r="DV46" s="722"/>
      <c r="DW46" s="717"/>
      <c r="DX46" s="718"/>
      <c r="DY46" s="718"/>
      <c r="DZ46" s="718"/>
      <c r="EA46" s="718"/>
      <c r="EB46" s="718"/>
      <c r="EC46" s="719"/>
    </row>
    <row r="47" spans="2:133" ht="11.25" customHeight="1" x14ac:dyDescent="0.15">
      <c r="B47" s="748" t="s">
        <v>369</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370</v>
      </c>
      <c r="CG47" s="627"/>
      <c r="CH47" s="627"/>
      <c r="CI47" s="627"/>
      <c r="CJ47" s="627"/>
      <c r="CK47" s="627"/>
      <c r="CL47" s="627"/>
      <c r="CM47" s="627"/>
      <c r="CN47" s="627"/>
      <c r="CO47" s="627"/>
      <c r="CP47" s="627"/>
      <c r="CQ47" s="628"/>
      <c r="CR47" s="629">
        <v>241300</v>
      </c>
      <c r="CS47" s="668"/>
      <c r="CT47" s="668"/>
      <c r="CU47" s="668"/>
      <c r="CV47" s="668"/>
      <c r="CW47" s="668"/>
      <c r="CX47" s="668"/>
      <c r="CY47" s="669"/>
      <c r="CZ47" s="634">
        <v>0.7</v>
      </c>
      <c r="DA47" s="663"/>
      <c r="DB47" s="663"/>
      <c r="DC47" s="670"/>
      <c r="DD47" s="638">
        <v>8755</v>
      </c>
      <c r="DE47" s="668"/>
      <c r="DF47" s="668"/>
      <c r="DG47" s="668"/>
      <c r="DH47" s="668"/>
      <c r="DI47" s="668"/>
      <c r="DJ47" s="668"/>
      <c r="DK47" s="669"/>
      <c r="DL47" s="720"/>
      <c r="DM47" s="721"/>
      <c r="DN47" s="721"/>
      <c r="DO47" s="721"/>
      <c r="DP47" s="721"/>
      <c r="DQ47" s="721"/>
      <c r="DR47" s="721"/>
      <c r="DS47" s="721"/>
      <c r="DT47" s="721"/>
      <c r="DU47" s="721"/>
      <c r="DV47" s="722"/>
      <c r="DW47" s="717"/>
      <c r="DX47" s="718"/>
      <c r="DY47" s="718"/>
      <c r="DZ47" s="718"/>
      <c r="EA47" s="718"/>
      <c r="EB47" s="718"/>
      <c r="EC47" s="719"/>
    </row>
    <row r="48" spans="2:133" x14ac:dyDescent="0.15">
      <c r="B48" s="747" t="s">
        <v>371</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372</v>
      </c>
      <c r="CG48" s="627"/>
      <c r="CH48" s="627"/>
      <c r="CI48" s="627"/>
      <c r="CJ48" s="627"/>
      <c r="CK48" s="627"/>
      <c r="CL48" s="627"/>
      <c r="CM48" s="627"/>
      <c r="CN48" s="627"/>
      <c r="CO48" s="627"/>
      <c r="CP48" s="627"/>
      <c r="CQ48" s="628"/>
      <c r="CR48" s="629" t="s">
        <v>235</v>
      </c>
      <c r="CS48" s="630"/>
      <c r="CT48" s="630"/>
      <c r="CU48" s="630"/>
      <c r="CV48" s="630"/>
      <c r="CW48" s="630"/>
      <c r="CX48" s="630"/>
      <c r="CY48" s="631"/>
      <c r="CZ48" s="634" t="s">
        <v>235</v>
      </c>
      <c r="DA48" s="635"/>
      <c r="DB48" s="635"/>
      <c r="DC48" s="647"/>
      <c r="DD48" s="638" t="s">
        <v>130</v>
      </c>
      <c r="DE48" s="630"/>
      <c r="DF48" s="630"/>
      <c r="DG48" s="630"/>
      <c r="DH48" s="630"/>
      <c r="DI48" s="630"/>
      <c r="DJ48" s="630"/>
      <c r="DK48" s="631"/>
      <c r="DL48" s="720"/>
      <c r="DM48" s="721"/>
      <c r="DN48" s="721"/>
      <c r="DO48" s="721"/>
      <c r="DP48" s="721"/>
      <c r="DQ48" s="721"/>
      <c r="DR48" s="721"/>
      <c r="DS48" s="721"/>
      <c r="DT48" s="721"/>
      <c r="DU48" s="721"/>
      <c r="DV48" s="722"/>
      <c r="DW48" s="717"/>
      <c r="DX48" s="718"/>
      <c r="DY48" s="718"/>
      <c r="DZ48" s="718"/>
      <c r="EA48" s="718"/>
      <c r="EB48" s="718"/>
      <c r="EC48" s="719"/>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3" t="s">
        <v>373</v>
      </c>
      <c r="CE49" s="674"/>
      <c r="CF49" s="674"/>
      <c r="CG49" s="674"/>
      <c r="CH49" s="674"/>
      <c r="CI49" s="674"/>
      <c r="CJ49" s="674"/>
      <c r="CK49" s="674"/>
      <c r="CL49" s="674"/>
      <c r="CM49" s="674"/>
      <c r="CN49" s="674"/>
      <c r="CO49" s="674"/>
      <c r="CP49" s="674"/>
      <c r="CQ49" s="675"/>
      <c r="CR49" s="723">
        <v>33024450</v>
      </c>
      <c r="CS49" s="700"/>
      <c r="CT49" s="700"/>
      <c r="CU49" s="700"/>
      <c r="CV49" s="700"/>
      <c r="CW49" s="700"/>
      <c r="CX49" s="700"/>
      <c r="CY49" s="737"/>
      <c r="CZ49" s="728">
        <v>100</v>
      </c>
      <c r="DA49" s="738"/>
      <c r="DB49" s="738"/>
      <c r="DC49" s="739"/>
      <c r="DD49" s="740">
        <v>19220548</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sw0Wvau0ReTvtcmW4QsrLS/PwherWlBjcpbjniZ3+4SSO3x2ZxOsWQonNANet86vZnvRtSqJnnY5Z61XyT/HCQ==" saltValue="idmPk8/BeNCj11ko1Wwqe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49" t="s">
        <v>374</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0" t="s">
        <v>375</v>
      </c>
      <c r="DK2" s="751"/>
      <c r="DL2" s="751"/>
      <c r="DM2" s="751"/>
      <c r="DN2" s="751"/>
      <c r="DO2" s="752"/>
      <c r="DP2" s="231"/>
      <c r="DQ2" s="750" t="s">
        <v>376</v>
      </c>
      <c r="DR2" s="751"/>
      <c r="DS2" s="751"/>
      <c r="DT2" s="751"/>
      <c r="DU2" s="751"/>
      <c r="DV2" s="751"/>
      <c r="DW2" s="751"/>
      <c r="DX2" s="751"/>
      <c r="DY2" s="751"/>
      <c r="DZ2" s="752"/>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53" t="s">
        <v>377</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35"/>
      <c r="BA4" s="235"/>
      <c r="BB4" s="235"/>
      <c r="BC4" s="235"/>
      <c r="BD4" s="235"/>
      <c r="BE4" s="236"/>
      <c r="BF4" s="236"/>
      <c r="BG4" s="236"/>
      <c r="BH4" s="236"/>
      <c r="BI4" s="236"/>
      <c r="BJ4" s="236"/>
      <c r="BK4" s="236"/>
      <c r="BL4" s="236"/>
      <c r="BM4" s="236"/>
      <c r="BN4" s="236"/>
      <c r="BO4" s="236"/>
      <c r="BP4" s="236"/>
      <c r="BQ4" s="754" t="s">
        <v>378</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7"/>
    </row>
    <row r="5" spans="1:131" s="238" customFormat="1" ht="26.25" customHeight="1" x14ac:dyDescent="0.15">
      <c r="A5" s="755" t="s">
        <v>379</v>
      </c>
      <c r="B5" s="756"/>
      <c r="C5" s="756"/>
      <c r="D5" s="756"/>
      <c r="E5" s="756"/>
      <c r="F5" s="756"/>
      <c r="G5" s="756"/>
      <c r="H5" s="756"/>
      <c r="I5" s="756"/>
      <c r="J5" s="756"/>
      <c r="K5" s="756"/>
      <c r="L5" s="756"/>
      <c r="M5" s="756"/>
      <c r="N5" s="756"/>
      <c r="O5" s="756"/>
      <c r="P5" s="757"/>
      <c r="Q5" s="761" t="s">
        <v>380</v>
      </c>
      <c r="R5" s="762"/>
      <c r="S5" s="762"/>
      <c r="T5" s="762"/>
      <c r="U5" s="763"/>
      <c r="V5" s="761" t="s">
        <v>381</v>
      </c>
      <c r="W5" s="762"/>
      <c r="X5" s="762"/>
      <c r="Y5" s="762"/>
      <c r="Z5" s="763"/>
      <c r="AA5" s="761" t="s">
        <v>382</v>
      </c>
      <c r="AB5" s="762"/>
      <c r="AC5" s="762"/>
      <c r="AD5" s="762"/>
      <c r="AE5" s="762"/>
      <c r="AF5" s="767" t="s">
        <v>383</v>
      </c>
      <c r="AG5" s="762"/>
      <c r="AH5" s="762"/>
      <c r="AI5" s="762"/>
      <c r="AJ5" s="768"/>
      <c r="AK5" s="762" t="s">
        <v>384</v>
      </c>
      <c r="AL5" s="762"/>
      <c r="AM5" s="762"/>
      <c r="AN5" s="762"/>
      <c r="AO5" s="763"/>
      <c r="AP5" s="761" t="s">
        <v>385</v>
      </c>
      <c r="AQ5" s="762"/>
      <c r="AR5" s="762"/>
      <c r="AS5" s="762"/>
      <c r="AT5" s="763"/>
      <c r="AU5" s="761" t="s">
        <v>386</v>
      </c>
      <c r="AV5" s="762"/>
      <c r="AW5" s="762"/>
      <c r="AX5" s="762"/>
      <c r="AY5" s="768"/>
      <c r="AZ5" s="235"/>
      <c r="BA5" s="235"/>
      <c r="BB5" s="235"/>
      <c r="BC5" s="235"/>
      <c r="BD5" s="235"/>
      <c r="BE5" s="236"/>
      <c r="BF5" s="236"/>
      <c r="BG5" s="236"/>
      <c r="BH5" s="236"/>
      <c r="BI5" s="236"/>
      <c r="BJ5" s="236"/>
      <c r="BK5" s="236"/>
      <c r="BL5" s="236"/>
      <c r="BM5" s="236"/>
      <c r="BN5" s="236"/>
      <c r="BO5" s="236"/>
      <c r="BP5" s="236"/>
      <c r="BQ5" s="755" t="s">
        <v>387</v>
      </c>
      <c r="BR5" s="756"/>
      <c r="BS5" s="756"/>
      <c r="BT5" s="756"/>
      <c r="BU5" s="756"/>
      <c r="BV5" s="756"/>
      <c r="BW5" s="756"/>
      <c r="BX5" s="756"/>
      <c r="BY5" s="756"/>
      <c r="BZ5" s="756"/>
      <c r="CA5" s="756"/>
      <c r="CB5" s="756"/>
      <c r="CC5" s="756"/>
      <c r="CD5" s="756"/>
      <c r="CE5" s="756"/>
      <c r="CF5" s="756"/>
      <c r="CG5" s="757"/>
      <c r="CH5" s="761" t="s">
        <v>388</v>
      </c>
      <c r="CI5" s="762"/>
      <c r="CJ5" s="762"/>
      <c r="CK5" s="762"/>
      <c r="CL5" s="763"/>
      <c r="CM5" s="761" t="s">
        <v>389</v>
      </c>
      <c r="CN5" s="762"/>
      <c r="CO5" s="762"/>
      <c r="CP5" s="762"/>
      <c r="CQ5" s="763"/>
      <c r="CR5" s="761" t="s">
        <v>390</v>
      </c>
      <c r="CS5" s="762"/>
      <c r="CT5" s="762"/>
      <c r="CU5" s="762"/>
      <c r="CV5" s="763"/>
      <c r="CW5" s="761" t="s">
        <v>391</v>
      </c>
      <c r="CX5" s="762"/>
      <c r="CY5" s="762"/>
      <c r="CZ5" s="762"/>
      <c r="DA5" s="763"/>
      <c r="DB5" s="761" t="s">
        <v>392</v>
      </c>
      <c r="DC5" s="762"/>
      <c r="DD5" s="762"/>
      <c r="DE5" s="762"/>
      <c r="DF5" s="763"/>
      <c r="DG5" s="791" t="s">
        <v>393</v>
      </c>
      <c r="DH5" s="792"/>
      <c r="DI5" s="792"/>
      <c r="DJ5" s="792"/>
      <c r="DK5" s="793"/>
      <c r="DL5" s="791" t="s">
        <v>394</v>
      </c>
      <c r="DM5" s="792"/>
      <c r="DN5" s="792"/>
      <c r="DO5" s="792"/>
      <c r="DP5" s="793"/>
      <c r="DQ5" s="761" t="s">
        <v>395</v>
      </c>
      <c r="DR5" s="762"/>
      <c r="DS5" s="762"/>
      <c r="DT5" s="762"/>
      <c r="DU5" s="763"/>
      <c r="DV5" s="761" t="s">
        <v>386</v>
      </c>
      <c r="DW5" s="762"/>
      <c r="DX5" s="762"/>
      <c r="DY5" s="762"/>
      <c r="DZ5" s="768"/>
      <c r="EA5" s="237"/>
    </row>
    <row r="6" spans="1:131" s="238"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35"/>
      <c r="BA6" s="235"/>
      <c r="BB6" s="235"/>
      <c r="BC6" s="235"/>
      <c r="BD6" s="235"/>
      <c r="BE6" s="236"/>
      <c r="BF6" s="236"/>
      <c r="BG6" s="236"/>
      <c r="BH6" s="236"/>
      <c r="BI6" s="236"/>
      <c r="BJ6" s="236"/>
      <c r="BK6" s="236"/>
      <c r="BL6" s="236"/>
      <c r="BM6" s="236"/>
      <c r="BN6" s="236"/>
      <c r="BO6" s="236"/>
      <c r="BP6" s="236"/>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7"/>
    </row>
    <row r="7" spans="1:131" s="238" customFormat="1" ht="26.25" customHeight="1" thickTop="1" x14ac:dyDescent="0.15">
      <c r="A7" s="239">
        <v>1</v>
      </c>
      <c r="B7" s="777" t="s">
        <v>396</v>
      </c>
      <c r="C7" s="778"/>
      <c r="D7" s="778"/>
      <c r="E7" s="778"/>
      <c r="F7" s="778"/>
      <c r="G7" s="778"/>
      <c r="H7" s="778"/>
      <c r="I7" s="778"/>
      <c r="J7" s="778"/>
      <c r="K7" s="778"/>
      <c r="L7" s="778"/>
      <c r="M7" s="778"/>
      <c r="N7" s="778"/>
      <c r="O7" s="778"/>
      <c r="P7" s="779"/>
      <c r="Q7" s="780">
        <v>34059</v>
      </c>
      <c r="R7" s="781"/>
      <c r="S7" s="781"/>
      <c r="T7" s="781"/>
      <c r="U7" s="781"/>
      <c r="V7" s="781">
        <v>33044</v>
      </c>
      <c r="W7" s="781"/>
      <c r="X7" s="781"/>
      <c r="Y7" s="781"/>
      <c r="Z7" s="781"/>
      <c r="AA7" s="781">
        <v>1015</v>
      </c>
      <c r="AB7" s="781"/>
      <c r="AC7" s="781"/>
      <c r="AD7" s="781"/>
      <c r="AE7" s="782"/>
      <c r="AF7" s="783">
        <v>898</v>
      </c>
      <c r="AG7" s="784"/>
      <c r="AH7" s="784"/>
      <c r="AI7" s="784"/>
      <c r="AJ7" s="785"/>
      <c r="AK7" s="786">
        <v>798</v>
      </c>
      <c r="AL7" s="787"/>
      <c r="AM7" s="787"/>
      <c r="AN7" s="787"/>
      <c r="AO7" s="787"/>
      <c r="AP7" s="787">
        <v>37531</v>
      </c>
      <c r="AQ7" s="787"/>
      <c r="AR7" s="787"/>
      <c r="AS7" s="787"/>
      <c r="AT7" s="787"/>
      <c r="AU7" s="788"/>
      <c r="AV7" s="788"/>
      <c r="AW7" s="788"/>
      <c r="AX7" s="788"/>
      <c r="AY7" s="789"/>
      <c r="AZ7" s="235"/>
      <c r="BA7" s="235"/>
      <c r="BB7" s="235"/>
      <c r="BC7" s="235"/>
      <c r="BD7" s="235"/>
      <c r="BE7" s="236"/>
      <c r="BF7" s="236"/>
      <c r="BG7" s="236"/>
      <c r="BH7" s="236"/>
      <c r="BI7" s="236"/>
      <c r="BJ7" s="236"/>
      <c r="BK7" s="236"/>
      <c r="BL7" s="236"/>
      <c r="BM7" s="236"/>
      <c r="BN7" s="236"/>
      <c r="BO7" s="236"/>
      <c r="BP7" s="236"/>
      <c r="BQ7" s="239">
        <v>1</v>
      </c>
      <c r="BR7" s="240"/>
      <c r="BS7" s="774" t="s">
        <v>588</v>
      </c>
      <c r="BT7" s="775"/>
      <c r="BU7" s="775"/>
      <c r="BV7" s="775"/>
      <c r="BW7" s="775"/>
      <c r="BX7" s="775"/>
      <c r="BY7" s="775"/>
      <c r="BZ7" s="775"/>
      <c r="CA7" s="775"/>
      <c r="CB7" s="775"/>
      <c r="CC7" s="775"/>
      <c r="CD7" s="775"/>
      <c r="CE7" s="775"/>
      <c r="CF7" s="775"/>
      <c r="CG7" s="790"/>
      <c r="CH7" s="771">
        <v>4</v>
      </c>
      <c r="CI7" s="772"/>
      <c r="CJ7" s="772"/>
      <c r="CK7" s="772"/>
      <c r="CL7" s="773"/>
      <c r="CM7" s="771">
        <v>139</v>
      </c>
      <c r="CN7" s="772"/>
      <c r="CO7" s="772"/>
      <c r="CP7" s="772"/>
      <c r="CQ7" s="773"/>
      <c r="CR7" s="771">
        <v>100</v>
      </c>
      <c r="CS7" s="772"/>
      <c r="CT7" s="772"/>
      <c r="CU7" s="772"/>
      <c r="CV7" s="773"/>
      <c r="CW7" s="771" t="s">
        <v>587</v>
      </c>
      <c r="CX7" s="772"/>
      <c r="CY7" s="772"/>
      <c r="CZ7" s="772"/>
      <c r="DA7" s="773"/>
      <c r="DB7" s="771" t="s">
        <v>518</v>
      </c>
      <c r="DC7" s="772"/>
      <c r="DD7" s="772"/>
      <c r="DE7" s="772"/>
      <c r="DF7" s="773"/>
      <c r="DG7" s="771" t="s">
        <v>518</v>
      </c>
      <c r="DH7" s="772"/>
      <c r="DI7" s="772"/>
      <c r="DJ7" s="772"/>
      <c r="DK7" s="773"/>
      <c r="DL7" s="771" t="s">
        <v>518</v>
      </c>
      <c r="DM7" s="772"/>
      <c r="DN7" s="772"/>
      <c r="DO7" s="772"/>
      <c r="DP7" s="773"/>
      <c r="DQ7" s="771" t="s">
        <v>518</v>
      </c>
      <c r="DR7" s="772"/>
      <c r="DS7" s="772"/>
      <c r="DT7" s="772"/>
      <c r="DU7" s="773"/>
      <c r="DV7" s="774"/>
      <c r="DW7" s="775"/>
      <c r="DX7" s="775"/>
      <c r="DY7" s="775"/>
      <c r="DZ7" s="776"/>
      <c r="EA7" s="237"/>
    </row>
    <row r="8" spans="1:131" s="238" customFormat="1" ht="26.25" customHeight="1" x14ac:dyDescent="0.15">
      <c r="A8" s="241">
        <v>2</v>
      </c>
      <c r="B8" s="808"/>
      <c r="C8" s="809"/>
      <c r="D8" s="809"/>
      <c r="E8" s="809"/>
      <c r="F8" s="809"/>
      <c r="G8" s="809"/>
      <c r="H8" s="809"/>
      <c r="I8" s="809"/>
      <c r="J8" s="809"/>
      <c r="K8" s="809"/>
      <c r="L8" s="809"/>
      <c r="M8" s="809"/>
      <c r="N8" s="809"/>
      <c r="O8" s="809"/>
      <c r="P8" s="810"/>
      <c r="Q8" s="811"/>
      <c r="R8" s="812"/>
      <c r="S8" s="812"/>
      <c r="T8" s="812"/>
      <c r="U8" s="812"/>
      <c r="V8" s="812"/>
      <c r="W8" s="812"/>
      <c r="X8" s="812"/>
      <c r="Y8" s="812"/>
      <c r="Z8" s="812"/>
      <c r="AA8" s="812"/>
      <c r="AB8" s="812"/>
      <c r="AC8" s="812"/>
      <c r="AD8" s="812"/>
      <c r="AE8" s="813"/>
      <c r="AF8" s="814"/>
      <c r="AG8" s="815"/>
      <c r="AH8" s="815"/>
      <c r="AI8" s="815"/>
      <c r="AJ8" s="816"/>
      <c r="AK8" s="797"/>
      <c r="AL8" s="798"/>
      <c r="AM8" s="798"/>
      <c r="AN8" s="798"/>
      <c r="AO8" s="798"/>
      <c r="AP8" s="798"/>
      <c r="AQ8" s="798"/>
      <c r="AR8" s="798"/>
      <c r="AS8" s="798"/>
      <c r="AT8" s="798"/>
      <c r="AU8" s="799"/>
      <c r="AV8" s="799"/>
      <c r="AW8" s="799"/>
      <c r="AX8" s="799"/>
      <c r="AY8" s="800"/>
      <c r="AZ8" s="235"/>
      <c r="BA8" s="235"/>
      <c r="BB8" s="235"/>
      <c r="BC8" s="235"/>
      <c r="BD8" s="235"/>
      <c r="BE8" s="236"/>
      <c r="BF8" s="236"/>
      <c r="BG8" s="236"/>
      <c r="BH8" s="236"/>
      <c r="BI8" s="236"/>
      <c r="BJ8" s="236"/>
      <c r="BK8" s="236"/>
      <c r="BL8" s="236"/>
      <c r="BM8" s="236"/>
      <c r="BN8" s="236"/>
      <c r="BO8" s="236"/>
      <c r="BP8" s="236"/>
      <c r="BQ8" s="241">
        <v>2</v>
      </c>
      <c r="BR8" s="242"/>
      <c r="BS8" s="801" t="s">
        <v>589</v>
      </c>
      <c r="BT8" s="802"/>
      <c r="BU8" s="802"/>
      <c r="BV8" s="802"/>
      <c r="BW8" s="802"/>
      <c r="BX8" s="802"/>
      <c r="BY8" s="802"/>
      <c r="BZ8" s="802"/>
      <c r="CA8" s="802"/>
      <c r="CB8" s="802"/>
      <c r="CC8" s="802"/>
      <c r="CD8" s="802"/>
      <c r="CE8" s="802"/>
      <c r="CF8" s="802"/>
      <c r="CG8" s="803"/>
      <c r="CH8" s="804">
        <v>-1</v>
      </c>
      <c r="CI8" s="805"/>
      <c r="CJ8" s="805"/>
      <c r="CK8" s="805"/>
      <c r="CL8" s="806"/>
      <c r="CM8" s="804">
        <v>12</v>
      </c>
      <c r="CN8" s="805"/>
      <c r="CO8" s="805"/>
      <c r="CP8" s="805"/>
      <c r="CQ8" s="806"/>
      <c r="CR8" s="804">
        <v>160</v>
      </c>
      <c r="CS8" s="805"/>
      <c r="CT8" s="805"/>
      <c r="CU8" s="805"/>
      <c r="CV8" s="806"/>
      <c r="CW8" s="804" t="s">
        <v>587</v>
      </c>
      <c r="CX8" s="805"/>
      <c r="CY8" s="805"/>
      <c r="CZ8" s="805"/>
      <c r="DA8" s="806"/>
      <c r="DB8" s="804" t="s">
        <v>518</v>
      </c>
      <c r="DC8" s="805"/>
      <c r="DD8" s="805"/>
      <c r="DE8" s="805"/>
      <c r="DF8" s="806"/>
      <c r="DG8" s="804" t="s">
        <v>518</v>
      </c>
      <c r="DH8" s="805"/>
      <c r="DI8" s="805"/>
      <c r="DJ8" s="805"/>
      <c r="DK8" s="806"/>
      <c r="DL8" s="804" t="s">
        <v>518</v>
      </c>
      <c r="DM8" s="805"/>
      <c r="DN8" s="805"/>
      <c r="DO8" s="805"/>
      <c r="DP8" s="806"/>
      <c r="DQ8" s="804" t="s">
        <v>518</v>
      </c>
      <c r="DR8" s="805"/>
      <c r="DS8" s="805"/>
      <c r="DT8" s="805"/>
      <c r="DU8" s="806"/>
      <c r="DV8" s="801"/>
      <c r="DW8" s="802"/>
      <c r="DX8" s="802"/>
      <c r="DY8" s="802"/>
      <c r="DZ8" s="807"/>
      <c r="EA8" s="237"/>
    </row>
    <row r="9" spans="1:131" s="238" customFormat="1" ht="26.25" customHeight="1" x14ac:dyDescent="0.15">
      <c r="A9" s="241">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35"/>
      <c r="BA9" s="235"/>
      <c r="BB9" s="235"/>
      <c r="BC9" s="235"/>
      <c r="BD9" s="235"/>
      <c r="BE9" s="236"/>
      <c r="BF9" s="236"/>
      <c r="BG9" s="236"/>
      <c r="BH9" s="236"/>
      <c r="BI9" s="236"/>
      <c r="BJ9" s="236"/>
      <c r="BK9" s="236"/>
      <c r="BL9" s="236"/>
      <c r="BM9" s="236"/>
      <c r="BN9" s="236"/>
      <c r="BO9" s="236"/>
      <c r="BP9" s="236"/>
      <c r="BQ9" s="241">
        <v>3</v>
      </c>
      <c r="BR9" s="242"/>
      <c r="BS9" s="801" t="s">
        <v>590</v>
      </c>
      <c r="BT9" s="802"/>
      <c r="BU9" s="802"/>
      <c r="BV9" s="802"/>
      <c r="BW9" s="802"/>
      <c r="BX9" s="802"/>
      <c r="BY9" s="802"/>
      <c r="BZ9" s="802"/>
      <c r="CA9" s="802"/>
      <c r="CB9" s="802"/>
      <c r="CC9" s="802"/>
      <c r="CD9" s="802"/>
      <c r="CE9" s="802"/>
      <c r="CF9" s="802"/>
      <c r="CG9" s="803"/>
      <c r="CH9" s="804">
        <v>6</v>
      </c>
      <c r="CI9" s="805"/>
      <c r="CJ9" s="805"/>
      <c r="CK9" s="805"/>
      <c r="CL9" s="806"/>
      <c r="CM9" s="804">
        <v>50</v>
      </c>
      <c r="CN9" s="805"/>
      <c r="CO9" s="805"/>
      <c r="CP9" s="805"/>
      <c r="CQ9" s="806"/>
      <c r="CR9" s="804">
        <v>100</v>
      </c>
      <c r="CS9" s="805"/>
      <c r="CT9" s="805"/>
      <c r="CU9" s="805"/>
      <c r="CV9" s="806"/>
      <c r="CW9" s="804" t="s">
        <v>587</v>
      </c>
      <c r="CX9" s="805"/>
      <c r="CY9" s="805"/>
      <c r="CZ9" s="805"/>
      <c r="DA9" s="806"/>
      <c r="DB9" s="804" t="s">
        <v>518</v>
      </c>
      <c r="DC9" s="805"/>
      <c r="DD9" s="805"/>
      <c r="DE9" s="805"/>
      <c r="DF9" s="806"/>
      <c r="DG9" s="804" t="s">
        <v>518</v>
      </c>
      <c r="DH9" s="805"/>
      <c r="DI9" s="805"/>
      <c r="DJ9" s="805"/>
      <c r="DK9" s="806"/>
      <c r="DL9" s="804" t="s">
        <v>518</v>
      </c>
      <c r="DM9" s="805"/>
      <c r="DN9" s="805"/>
      <c r="DO9" s="805"/>
      <c r="DP9" s="806"/>
      <c r="DQ9" s="804" t="s">
        <v>518</v>
      </c>
      <c r="DR9" s="805"/>
      <c r="DS9" s="805"/>
      <c r="DT9" s="805"/>
      <c r="DU9" s="806"/>
      <c r="DV9" s="801"/>
      <c r="DW9" s="802"/>
      <c r="DX9" s="802"/>
      <c r="DY9" s="802"/>
      <c r="DZ9" s="807"/>
      <c r="EA9" s="237"/>
    </row>
    <row r="10" spans="1:131" s="238" customFormat="1" ht="26.25" customHeight="1" x14ac:dyDescent="0.15">
      <c r="A10" s="241">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35"/>
      <c r="BA10" s="235"/>
      <c r="BB10" s="235"/>
      <c r="BC10" s="235"/>
      <c r="BD10" s="235"/>
      <c r="BE10" s="236"/>
      <c r="BF10" s="236"/>
      <c r="BG10" s="236"/>
      <c r="BH10" s="236"/>
      <c r="BI10" s="236"/>
      <c r="BJ10" s="236"/>
      <c r="BK10" s="236"/>
      <c r="BL10" s="236"/>
      <c r="BM10" s="236"/>
      <c r="BN10" s="236"/>
      <c r="BO10" s="236"/>
      <c r="BP10" s="236"/>
      <c r="BQ10" s="241">
        <v>4</v>
      </c>
      <c r="BR10" s="242"/>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7"/>
    </row>
    <row r="11" spans="1:131" s="238" customFormat="1" ht="26.25" customHeight="1" x14ac:dyDescent="0.15">
      <c r="A11" s="241">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35"/>
      <c r="BA11" s="235"/>
      <c r="BB11" s="235"/>
      <c r="BC11" s="235"/>
      <c r="BD11" s="235"/>
      <c r="BE11" s="236"/>
      <c r="BF11" s="236"/>
      <c r="BG11" s="236"/>
      <c r="BH11" s="236"/>
      <c r="BI11" s="236"/>
      <c r="BJ11" s="236"/>
      <c r="BK11" s="236"/>
      <c r="BL11" s="236"/>
      <c r="BM11" s="236"/>
      <c r="BN11" s="236"/>
      <c r="BO11" s="236"/>
      <c r="BP11" s="236"/>
      <c r="BQ11" s="241">
        <v>5</v>
      </c>
      <c r="BR11" s="242"/>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7"/>
    </row>
    <row r="12" spans="1:131" s="238" customFormat="1" ht="26.25" customHeight="1" x14ac:dyDescent="0.15">
      <c r="A12" s="241">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35"/>
      <c r="BA12" s="235"/>
      <c r="BB12" s="235"/>
      <c r="BC12" s="235"/>
      <c r="BD12" s="235"/>
      <c r="BE12" s="236"/>
      <c r="BF12" s="236"/>
      <c r="BG12" s="236"/>
      <c r="BH12" s="236"/>
      <c r="BI12" s="236"/>
      <c r="BJ12" s="236"/>
      <c r="BK12" s="236"/>
      <c r="BL12" s="236"/>
      <c r="BM12" s="236"/>
      <c r="BN12" s="236"/>
      <c r="BO12" s="236"/>
      <c r="BP12" s="236"/>
      <c r="BQ12" s="241">
        <v>6</v>
      </c>
      <c r="BR12" s="242"/>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7"/>
    </row>
    <row r="13" spans="1:131" s="238" customFormat="1" ht="26.25" customHeight="1" x14ac:dyDescent="0.15">
      <c r="A13" s="241">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35"/>
      <c r="BA13" s="235"/>
      <c r="BB13" s="235"/>
      <c r="BC13" s="235"/>
      <c r="BD13" s="235"/>
      <c r="BE13" s="236"/>
      <c r="BF13" s="236"/>
      <c r="BG13" s="236"/>
      <c r="BH13" s="236"/>
      <c r="BI13" s="236"/>
      <c r="BJ13" s="236"/>
      <c r="BK13" s="236"/>
      <c r="BL13" s="236"/>
      <c r="BM13" s="236"/>
      <c r="BN13" s="236"/>
      <c r="BO13" s="236"/>
      <c r="BP13" s="236"/>
      <c r="BQ13" s="241">
        <v>7</v>
      </c>
      <c r="BR13" s="242"/>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7"/>
    </row>
    <row r="14" spans="1:131" s="238" customFormat="1" ht="26.25" customHeight="1" x14ac:dyDescent="0.15">
      <c r="A14" s="241">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35"/>
      <c r="BA14" s="235"/>
      <c r="BB14" s="235"/>
      <c r="BC14" s="235"/>
      <c r="BD14" s="235"/>
      <c r="BE14" s="236"/>
      <c r="BF14" s="236"/>
      <c r="BG14" s="236"/>
      <c r="BH14" s="236"/>
      <c r="BI14" s="236"/>
      <c r="BJ14" s="236"/>
      <c r="BK14" s="236"/>
      <c r="BL14" s="236"/>
      <c r="BM14" s="236"/>
      <c r="BN14" s="236"/>
      <c r="BO14" s="236"/>
      <c r="BP14" s="236"/>
      <c r="BQ14" s="241">
        <v>8</v>
      </c>
      <c r="BR14" s="242"/>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7"/>
    </row>
    <row r="15" spans="1:131" s="238" customFormat="1" ht="26.25" customHeight="1" x14ac:dyDescent="0.15">
      <c r="A15" s="241">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35"/>
      <c r="BA15" s="235"/>
      <c r="BB15" s="235"/>
      <c r="BC15" s="235"/>
      <c r="BD15" s="235"/>
      <c r="BE15" s="236"/>
      <c r="BF15" s="236"/>
      <c r="BG15" s="236"/>
      <c r="BH15" s="236"/>
      <c r="BI15" s="236"/>
      <c r="BJ15" s="236"/>
      <c r="BK15" s="236"/>
      <c r="BL15" s="236"/>
      <c r="BM15" s="236"/>
      <c r="BN15" s="236"/>
      <c r="BO15" s="236"/>
      <c r="BP15" s="236"/>
      <c r="BQ15" s="241">
        <v>9</v>
      </c>
      <c r="BR15" s="242"/>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7"/>
    </row>
    <row r="16" spans="1:131" s="238" customFormat="1" ht="26.25" customHeight="1" x14ac:dyDescent="0.15">
      <c r="A16" s="241">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35"/>
      <c r="BA16" s="235"/>
      <c r="BB16" s="235"/>
      <c r="BC16" s="235"/>
      <c r="BD16" s="235"/>
      <c r="BE16" s="236"/>
      <c r="BF16" s="236"/>
      <c r="BG16" s="236"/>
      <c r="BH16" s="236"/>
      <c r="BI16" s="236"/>
      <c r="BJ16" s="236"/>
      <c r="BK16" s="236"/>
      <c r="BL16" s="236"/>
      <c r="BM16" s="236"/>
      <c r="BN16" s="236"/>
      <c r="BO16" s="236"/>
      <c r="BP16" s="236"/>
      <c r="BQ16" s="241">
        <v>10</v>
      </c>
      <c r="BR16" s="242"/>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7"/>
    </row>
    <row r="17" spans="1:131" s="238" customFormat="1" ht="26.25" customHeight="1" x14ac:dyDescent="0.15">
      <c r="A17" s="241">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35"/>
      <c r="BA17" s="235"/>
      <c r="BB17" s="235"/>
      <c r="BC17" s="235"/>
      <c r="BD17" s="235"/>
      <c r="BE17" s="236"/>
      <c r="BF17" s="236"/>
      <c r="BG17" s="236"/>
      <c r="BH17" s="236"/>
      <c r="BI17" s="236"/>
      <c r="BJ17" s="236"/>
      <c r="BK17" s="236"/>
      <c r="BL17" s="236"/>
      <c r="BM17" s="236"/>
      <c r="BN17" s="236"/>
      <c r="BO17" s="236"/>
      <c r="BP17" s="236"/>
      <c r="BQ17" s="241">
        <v>11</v>
      </c>
      <c r="BR17" s="242"/>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7"/>
    </row>
    <row r="18" spans="1:131" s="238" customFormat="1" ht="26.25" customHeight="1" x14ac:dyDescent="0.15">
      <c r="A18" s="241">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35"/>
      <c r="BA18" s="235"/>
      <c r="BB18" s="235"/>
      <c r="BC18" s="235"/>
      <c r="BD18" s="235"/>
      <c r="BE18" s="236"/>
      <c r="BF18" s="236"/>
      <c r="BG18" s="236"/>
      <c r="BH18" s="236"/>
      <c r="BI18" s="236"/>
      <c r="BJ18" s="236"/>
      <c r="BK18" s="236"/>
      <c r="BL18" s="236"/>
      <c r="BM18" s="236"/>
      <c r="BN18" s="236"/>
      <c r="BO18" s="236"/>
      <c r="BP18" s="236"/>
      <c r="BQ18" s="241">
        <v>12</v>
      </c>
      <c r="BR18" s="242"/>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7"/>
    </row>
    <row r="19" spans="1:131" s="238" customFormat="1" ht="26.25" customHeight="1" x14ac:dyDescent="0.15">
      <c r="A19" s="241">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35"/>
      <c r="BA19" s="235"/>
      <c r="BB19" s="235"/>
      <c r="BC19" s="235"/>
      <c r="BD19" s="235"/>
      <c r="BE19" s="236"/>
      <c r="BF19" s="236"/>
      <c r="BG19" s="236"/>
      <c r="BH19" s="236"/>
      <c r="BI19" s="236"/>
      <c r="BJ19" s="236"/>
      <c r="BK19" s="236"/>
      <c r="BL19" s="236"/>
      <c r="BM19" s="236"/>
      <c r="BN19" s="236"/>
      <c r="BO19" s="236"/>
      <c r="BP19" s="236"/>
      <c r="BQ19" s="241">
        <v>13</v>
      </c>
      <c r="BR19" s="242"/>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7"/>
    </row>
    <row r="20" spans="1:131" s="238" customFormat="1" ht="26.25" customHeight="1" x14ac:dyDescent="0.15">
      <c r="A20" s="241">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35"/>
      <c r="BA20" s="235"/>
      <c r="BB20" s="235"/>
      <c r="BC20" s="235"/>
      <c r="BD20" s="235"/>
      <c r="BE20" s="236"/>
      <c r="BF20" s="236"/>
      <c r="BG20" s="236"/>
      <c r="BH20" s="236"/>
      <c r="BI20" s="236"/>
      <c r="BJ20" s="236"/>
      <c r="BK20" s="236"/>
      <c r="BL20" s="236"/>
      <c r="BM20" s="236"/>
      <c r="BN20" s="236"/>
      <c r="BO20" s="236"/>
      <c r="BP20" s="236"/>
      <c r="BQ20" s="241">
        <v>14</v>
      </c>
      <c r="BR20" s="242"/>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7"/>
    </row>
    <row r="21" spans="1:131" s="238" customFormat="1" ht="26.25" customHeight="1" thickBot="1" x14ac:dyDescent="0.2">
      <c r="A21" s="241">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35"/>
      <c r="BA21" s="235"/>
      <c r="BB21" s="235"/>
      <c r="BC21" s="235"/>
      <c r="BD21" s="235"/>
      <c r="BE21" s="236"/>
      <c r="BF21" s="236"/>
      <c r="BG21" s="236"/>
      <c r="BH21" s="236"/>
      <c r="BI21" s="236"/>
      <c r="BJ21" s="236"/>
      <c r="BK21" s="236"/>
      <c r="BL21" s="236"/>
      <c r="BM21" s="236"/>
      <c r="BN21" s="236"/>
      <c r="BO21" s="236"/>
      <c r="BP21" s="236"/>
      <c r="BQ21" s="241">
        <v>15</v>
      </c>
      <c r="BR21" s="242"/>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7"/>
    </row>
    <row r="22" spans="1:131" s="238" customFormat="1" ht="26.25" customHeight="1" x14ac:dyDescent="0.15">
      <c r="A22" s="241">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397</v>
      </c>
      <c r="BA22" s="834"/>
      <c r="BB22" s="834"/>
      <c r="BC22" s="834"/>
      <c r="BD22" s="835"/>
      <c r="BE22" s="236"/>
      <c r="BF22" s="236"/>
      <c r="BG22" s="236"/>
      <c r="BH22" s="236"/>
      <c r="BI22" s="236"/>
      <c r="BJ22" s="236"/>
      <c r="BK22" s="236"/>
      <c r="BL22" s="236"/>
      <c r="BM22" s="236"/>
      <c r="BN22" s="236"/>
      <c r="BO22" s="236"/>
      <c r="BP22" s="236"/>
      <c r="BQ22" s="241">
        <v>16</v>
      </c>
      <c r="BR22" s="242"/>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7"/>
    </row>
    <row r="23" spans="1:131" s="238" customFormat="1" ht="26.25" customHeight="1" thickBot="1" x14ac:dyDescent="0.2">
      <c r="A23" s="243" t="s">
        <v>398</v>
      </c>
      <c r="B23" s="817" t="s">
        <v>399</v>
      </c>
      <c r="C23" s="818"/>
      <c r="D23" s="818"/>
      <c r="E23" s="818"/>
      <c r="F23" s="818"/>
      <c r="G23" s="818"/>
      <c r="H23" s="818"/>
      <c r="I23" s="818"/>
      <c r="J23" s="818"/>
      <c r="K23" s="818"/>
      <c r="L23" s="818"/>
      <c r="M23" s="818"/>
      <c r="N23" s="818"/>
      <c r="O23" s="818"/>
      <c r="P23" s="819"/>
      <c r="Q23" s="820">
        <v>34039</v>
      </c>
      <c r="R23" s="821"/>
      <c r="S23" s="821"/>
      <c r="T23" s="821"/>
      <c r="U23" s="821"/>
      <c r="V23" s="821">
        <v>33024</v>
      </c>
      <c r="W23" s="821"/>
      <c r="X23" s="821"/>
      <c r="Y23" s="821"/>
      <c r="Z23" s="821"/>
      <c r="AA23" s="821">
        <v>1015</v>
      </c>
      <c r="AB23" s="821"/>
      <c r="AC23" s="821"/>
      <c r="AD23" s="821"/>
      <c r="AE23" s="822"/>
      <c r="AF23" s="823">
        <v>898</v>
      </c>
      <c r="AG23" s="821"/>
      <c r="AH23" s="821"/>
      <c r="AI23" s="821"/>
      <c r="AJ23" s="824"/>
      <c r="AK23" s="825"/>
      <c r="AL23" s="826"/>
      <c r="AM23" s="826"/>
      <c r="AN23" s="826"/>
      <c r="AO23" s="826"/>
      <c r="AP23" s="821">
        <v>37531</v>
      </c>
      <c r="AQ23" s="821"/>
      <c r="AR23" s="821"/>
      <c r="AS23" s="821"/>
      <c r="AT23" s="821"/>
      <c r="AU23" s="837"/>
      <c r="AV23" s="837"/>
      <c r="AW23" s="837"/>
      <c r="AX23" s="837"/>
      <c r="AY23" s="838"/>
      <c r="AZ23" s="839" t="s">
        <v>130</v>
      </c>
      <c r="BA23" s="840"/>
      <c r="BB23" s="840"/>
      <c r="BC23" s="840"/>
      <c r="BD23" s="841"/>
      <c r="BE23" s="236"/>
      <c r="BF23" s="236"/>
      <c r="BG23" s="236"/>
      <c r="BH23" s="236"/>
      <c r="BI23" s="236"/>
      <c r="BJ23" s="236"/>
      <c r="BK23" s="236"/>
      <c r="BL23" s="236"/>
      <c r="BM23" s="236"/>
      <c r="BN23" s="236"/>
      <c r="BO23" s="236"/>
      <c r="BP23" s="236"/>
      <c r="BQ23" s="241">
        <v>17</v>
      </c>
      <c r="BR23" s="242"/>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7"/>
    </row>
    <row r="24" spans="1:131" s="238" customFormat="1" ht="26.25" customHeight="1" x14ac:dyDescent="0.15">
      <c r="A24" s="836" t="s">
        <v>400</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7"/>
    </row>
    <row r="25" spans="1:131" ht="26.25" customHeight="1" thickBot="1" x14ac:dyDescent="0.2">
      <c r="A25" s="753" t="s">
        <v>401</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35"/>
      <c r="BK25" s="235"/>
      <c r="BL25" s="235"/>
      <c r="BM25" s="235"/>
      <c r="BN25" s="235"/>
      <c r="BO25" s="244"/>
      <c r="BP25" s="244"/>
      <c r="BQ25" s="241">
        <v>19</v>
      </c>
      <c r="BR25" s="242"/>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33"/>
    </row>
    <row r="26" spans="1:131" ht="26.25" customHeight="1" x14ac:dyDescent="0.15">
      <c r="A26" s="755" t="s">
        <v>379</v>
      </c>
      <c r="B26" s="756"/>
      <c r="C26" s="756"/>
      <c r="D26" s="756"/>
      <c r="E26" s="756"/>
      <c r="F26" s="756"/>
      <c r="G26" s="756"/>
      <c r="H26" s="756"/>
      <c r="I26" s="756"/>
      <c r="J26" s="756"/>
      <c r="K26" s="756"/>
      <c r="L26" s="756"/>
      <c r="M26" s="756"/>
      <c r="N26" s="756"/>
      <c r="O26" s="756"/>
      <c r="P26" s="757"/>
      <c r="Q26" s="761" t="s">
        <v>402</v>
      </c>
      <c r="R26" s="762"/>
      <c r="S26" s="762"/>
      <c r="T26" s="762"/>
      <c r="U26" s="763"/>
      <c r="V26" s="761" t="s">
        <v>403</v>
      </c>
      <c r="W26" s="762"/>
      <c r="X26" s="762"/>
      <c r="Y26" s="762"/>
      <c r="Z26" s="763"/>
      <c r="AA26" s="761" t="s">
        <v>404</v>
      </c>
      <c r="AB26" s="762"/>
      <c r="AC26" s="762"/>
      <c r="AD26" s="762"/>
      <c r="AE26" s="762"/>
      <c r="AF26" s="842" t="s">
        <v>405</v>
      </c>
      <c r="AG26" s="843"/>
      <c r="AH26" s="843"/>
      <c r="AI26" s="843"/>
      <c r="AJ26" s="844"/>
      <c r="AK26" s="762" t="s">
        <v>406</v>
      </c>
      <c r="AL26" s="762"/>
      <c r="AM26" s="762"/>
      <c r="AN26" s="762"/>
      <c r="AO26" s="763"/>
      <c r="AP26" s="761" t="s">
        <v>407</v>
      </c>
      <c r="AQ26" s="762"/>
      <c r="AR26" s="762"/>
      <c r="AS26" s="762"/>
      <c r="AT26" s="763"/>
      <c r="AU26" s="761" t="s">
        <v>408</v>
      </c>
      <c r="AV26" s="762"/>
      <c r="AW26" s="762"/>
      <c r="AX26" s="762"/>
      <c r="AY26" s="763"/>
      <c r="AZ26" s="761" t="s">
        <v>409</v>
      </c>
      <c r="BA26" s="762"/>
      <c r="BB26" s="762"/>
      <c r="BC26" s="762"/>
      <c r="BD26" s="763"/>
      <c r="BE26" s="761" t="s">
        <v>386</v>
      </c>
      <c r="BF26" s="762"/>
      <c r="BG26" s="762"/>
      <c r="BH26" s="762"/>
      <c r="BI26" s="768"/>
      <c r="BJ26" s="235"/>
      <c r="BK26" s="235"/>
      <c r="BL26" s="235"/>
      <c r="BM26" s="235"/>
      <c r="BN26" s="235"/>
      <c r="BO26" s="244"/>
      <c r="BP26" s="244"/>
      <c r="BQ26" s="241">
        <v>20</v>
      </c>
      <c r="BR26" s="242"/>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33"/>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35"/>
      <c r="BK27" s="235"/>
      <c r="BL27" s="235"/>
      <c r="BM27" s="235"/>
      <c r="BN27" s="235"/>
      <c r="BO27" s="244"/>
      <c r="BP27" s="244"/>
      <c r="BQ27" s="241">
        <v>21</v>
      </c>
      <c r="BR27" s="242"/>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33"/>
    </row>
    <row r="28" spans="1:131" ht="26.25" customHeight="1" thickTop="1" x14ac:dyDescent="0.15">
      <c r="A28" s="245">
        <v>1</v>
      </c>
      <c r="B28" s="777" t="s">
        <v>410</v>
      </c>
      <c r="C28" s="778"/>
      <c r="D28" s="778"/>
      <c r="E28" s="778"/>
      <c r="F28" s="778"/>
      <c r="G28" s="778"/>
      <c r="H28" s="778"/>
      <c r="I28" s="778"/>
      <c r="J28" s="778"/>
      <c r="K28" s="778"/>
      <c r="L28" s="778"/>
      <c r="M28" s="778"/>
      <c r="N28" s="778"/>
      <c r="O28" s="778"/>
      <c r="P28" s="779"/>
      <c r="Q28" s="850">
        <v>5921</v>
      </c>
      <c r="R28" s="851"/>
      <c r="S28" s="851"/>
      <c r="T28" s="851"/>
      <c r="U28" s="851"/>
      <c r="V28" s="851">
        <v>5900</v>
      </c>
      <c r="W28" s="851"/>
      <c r="X28" s="851"/>
      <c r="Y28" s="851"/>
      <c r="Z28" s="851"/>
      <c r="AA28" s="851">
        <v>21</v>
      </c>
      <c r="AB28" s="851"/>
      <c r="AC28" s="851"/>
      <c r="AD28" s="851"/>
      <c r="AE28" s="852"/>
      <c r="AF28" s="853">
        <v>21</v>
      </c>
      <c r="AG28" s="851"/>
      <c r="AH28" s="851"/>
      <c r="AI28" s="851"/>
      <c r="AJ28" s="854"/>
      <c r="AK28" s="855">
        <v>466</v>
      </c>
      <c r="AL28" s="856"/>
      <c r="AM28" s="856"/>
      <c r="AN28" s="856"/>
      <c r="AO28" s="856"/>
      <c r="AP28" s="856" t="s">
        <v>587</v>
      </c>
      <c r="AQ28" s="856"/>
      <c r="AR28" s="856"/>
      <c r="AS28" s="856"/>
      <c r="AT28" s="856"/>
      <c r="AU28" s="856" t="s">
        <v>587</v>
      </c>
      <c r="AV28" s="856"/>
      <c r="AW28" s="856"/>
      <c r="AX28" s="856"/>
      <c r="AY28" s="856"/>
      <c r="AZ28" s="857" t="s">
        <v>587</v>
      </c>
      <c r="BA28" s="857"/>
      <c r="BB28" s="857"/>
      <c r="BC28" s="857"/>
      <c r="BD28" s="857"/>
      <c r="BE28" s="848"/>
      <c r="BF28" s="848"/>
      <c r="BG28" s="848"/>
      <c r="BH28" s="848"/>
      <c r="BI28" s="849"/>
      <c r="BJ28" s="235"/>
      <c r="BK28" s="235"/>
      <c r="BL28" s="235"/>
      <c r="BM28" s="235"/>
      <c r="BN28" s="235"/>
      <c r="BO28" s="244"/>
      <c r="BP28" s="244"/>
      <c r="BQ28" s="241">
        <v>22</v>
      </c>
      <c r="BR28" s="242"/>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33"/>
    </row>
    <row r="29" spans="1:131" ht="26.25" customHeight="1" x14ac:dyDescent="0.15">
      <c r="A29" s="245">
        <v>2</v>
      </c>
      <c r="B29" s="808" t="s">
        <v>411</v>
      </c>
      <c r="C29" s="809"/>
      <c r="D29" s="809"/>
      <c r="E29" s="809"/>
      <c r="F29" s="809"/>
      <c r="G29" s="809"/>
      <c r="H29" s="809"/>
      <c r="I29" s="809"/>
      <c r="J29" s="809"/>
      <c r="K29" s="809"/>
      <c r="L29" s="809"/>
      <c r="M29" s="809"/>
      <c r="N29" s="809"/>
      <c r="O29" s="809"/>
      <c r="P29" s="810"/>
      <c r="Q29" s="811">
        <v>123</v>
      </c>
      <c r="R29" s="812"/>
      <c r="S29" s="812"/>
      <c r="T29" s="812"/>
      <c r="U29" s="812"/>
      <c r="V29" s="812">
        <v>123</v>
      </c>
      <c r="W29" s="812"/>
      <c r="X29" s="812"/>
      <c r="Y29" s="812"/>
      <c r="Z29" s="812"/>
      <c r="AA29" s="812" t="s">
        <v>586</v>
      </c>
      <c r="AB29" s="812"/>
      <c r="AC29" s="812"/>
      <c r="AD29" s="812"/>
      <c r="AE29" s="813"/>
      <c r="AF29" s="814" t="s">
        <v>130</v>
      </c>
      <c r="AG29" s="815"/>
      <c r="AH29" s="815"/>
      <c r="AI29" s="815"/>
      <c r="AJ29" s="816"/>
      <c r="AK29" s="862">
        <v>27</v>
      </c>
      <c r="AL29" s="858"/>
      <c r="AM29" s="858"/>
      <c r="AN29" s="858"/>
      <c r="AO29" s="858"/>
      <c r="AP29" s="858" t="s">
        <v>587</v>
      </c>
      <c r="AQ29" s="858"/>
      <c r="AR29" s="858"/>
      <c r="AS29" s="858"/>
      <c r="AT29" s="858"/>
      <c r="AU29" s="858" t="s">
        <v>587</v>
      </c>
      <c r="AV29" s="858"/>
      <c r="AW29" s="858"/>
      <c r="AX29" s="858"/>
      <c r="AY29" s="858"/>
      <c r="AZ29" s="859" t="s">
        <v>587</v>
      </c>
      <c r="BA29" s="859"/>
      <c r="BB29" s="859"/>
      <c r="BC29" s="859"/>
      <c r="BD29" s="859"/>
      <c r="BE29" s="860"/>
      <c r="BF29" s="860"/>
      <c r="BG29" s="860"/>
      <c r="BH29" s="860"/>
      <c r="BI29" s="861"/>
      <c r="BJ29" s="235"/>
      <c r="BK29" s="235"/>
      <c r="BL29" s="235"/>
      <c r="BM29" s="235"/>
      <c r="BN29" s="235"/>
      <c r="BO29" s="244"/>
      <c r="BP29" s="244"/>
      <c r="BQ29" s="241">
        <v>23</v>
      </c>
      <c r="BR29" s="242"/>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33"/>
    </row>
    <row r="30" spans="1:131" ht="26.25" customHeight="1" x14ac:dyDescent="0.15">
      <c r="A30" s="245">
        <v>3</v>
      </c>
      <c r="B30" s="808" t="s">
        <v>412</v>
      </c>
      <c r="C30" s="809"/>
      <c r="D30" s="809"/>
      <c r="E30" s="809"/>
      <c r="F30" s="809"/>
      <c r="G30" s="809"/>
      <c r="H30" s="809"/>
      <c r="I30" s="809"/>
      <c r="J30" s="809"/>
      <c r="K30" s="809"/>
      <c r="L30" s="809"/>
      <c r="M30" s="809"/>
      <c r="N30" s="809"/>
      <c r="O30" s="809"/>
      <c r="P30" s="810"/>
      <c r="Q30" s="811">
        <v>5464</v>
      </c>
      <c r="R30" s="812"/>
      <c r="S30" s="812"/>
      <c r="T30" s="812"/>
      <c r="U30" s="812"/>
      <c r="V30" s="812">
        <v>5244</v>
      </c>
      <c r="W30" s="812"/>
      <c r="X30" s="812"/>
      <c r="Y30" s="812"/>
      <c r="Z30" s="812"/>
      <c r="AA30" s="812">
        <v>219</v>
      </c>
      <c r="AB30" s="812"/>
      <c r="AC30" s="812"/>
      <c r="AD30" s="812"/>
      <c r="AE30" s="813"/>
      <c r="AF30" s="814">
        <v>219</v>
      </c>
      <c r="AG30" s="815"/>
      <c r="AH30" s="815"/>
      <c r="AI30" s="815"/>
      <c r="AJ30" s="816"/>
      <c r="AK30" s="862">
        <v>828</v>
      </c>
      <c r="AL30" s="858"/>
      <c r="AM30" s="858"/>
      <c r="AN30" s="858"/>
      <c r="AO30" s="858"/>
      <c r="AP30" s="858" t="s">
        <v>587</v>
      </c>
      <c r="AQ30" s="858"/>
      <c r="AR30" s="858"/>
      <c r="AS30" s="858"/>
      <c r="AT30" s="858"/>
      <c r="AU30" s="858" t="s">
        <v>587</v>
      </c>
      <c r="AV30" s="858"/>
      <c r="AW30" s="858"/>
      <c r="AX30" s="858"/>
      <c r="AY30" s="858"/>
      <c r="AZ30" s="859" t="s">
        <v>587</v>
      </c>
      <c r="BA30" s="859"/>
      <c r="BB30" s="859"/>
      <c r="BC30" s="859"/>
      <c r="BD30" s="859"/>
      <c r="BE30" s="860"/>
      <c r="BF30" s="860"/>
      <c r="BG30" s="860"/>
      <c r="BH30" s="860"/>
      <c r="BI30" s="861"/>
      <c r="BJ30" s="235"/>
      <c r="BK30" s="235"/>
      <c r="BL30" s="235"/>
      <c r="BM30" s="235"/>
      <c r="BN30" s="235"/>
      <c r="BO30" s="244"/>
      <c r="BP30" s="244"/>
      <c r="BQ30" s="241">
        <v>24</v>
      </c>
      <c r="BR30" s="242"/>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33"/>
    </row>
    <row r="31" spans="1:131" ht="26.25" customHeight="1" x14ac:dyDescent="0.15">
      <c r="A31" s="245">
        <v>4</v>
      </c>
      <c r="B31" s="808" t="s">
        <v>413</v>
      </c>
      <c r="C31" s="809"/>
      <c r="D31" s="809"/>
      <c r="E31" s="809"/>
      <c r="F31" s="809"/>
      <c r="G31" s="809"/>
      <c r="H31" s="809"/>
      <c r="I31" s="809"/>
      <c r="J31" s="809"/>
      <c r="K31" s="809"/>
      <c r="L31" s="809"/>
      <c r="M31" s="809"/>
      <c r="N31" s="809"/>
      <c r="O31" s="809"/>
      <c r="P31" s="810"/>
      <c r="Q31" s="811">
        <v>104</v>
      </c>
      <c r="R31" s="812"/>
      <c r="S31" s="812"/>
      <c r="T31" s="812"/>
      <c r="U31" s="812"/>
      <c r="V31" s="812">
        <v>104</v>
      </c>
      <c r="W31" s="812"/>
      <c r="X31" s="812"/>
      <c r="Y31" s="812"/>
      <c r="Z31" s="812"/>
      <c r="AA31" s="812" t="s">
        <v>586</v>
      </c>
      <c r="AB31" s="812"/>
      <c r="AC31" s="812"/>
      <c r="AD31" s="812"/>
      <c r="AE31" s="813"/>
      <c r="AF31" s="814" t="s">
        <v>130</v>
      </c>
      <c r="AG31" s="815"/>
      <c r="AH31" s="815"/>
      <c r="AI31" s="815"/>
      <c r="AJ31" s="816"/>
      <c r="AK31" s="862">
        <v>82</v>
      </c>
      <c r="AL31" s="858"/>
      <c r="AM31" s="858"/>
      <c r="AN31" s="858"/>
      <c r="AO31" s="858"/>
      <c r="AP31" s="858" t="s">
        <v>587</v>
      </c>
      <c r="AQ31" s="858"/>
      <c r="AR31" s="858"/>
      <c r="AS31" s="858"/>
      <c r="AT31" s="858"/>
      <c r="AU31" s="858" t="s">
        <v>587</v>
      </c>
      <c r="AV31" s="858"/>
      <c r="AW31" s="858"/>
      <c r="AX31" s="858"/>
      <c r="AY31" s="858"/>
      <c r="AZ31" s="859" t="s">
        <v>587</v>
      </c>
      <c r="BA31" s="859"/>
      <c r="BB31" s="859"/>
      <c r="BC31" s="859"/>
      <c r="BD31" s="859"/>
      <c r="BE31" s="860"/>
      <c r="BF31" s="860"/>
      <c r="BG31" s="860"/>
      <c r="BH31" s="860"/>
      <c r="BI31" s="861"/>
      <c r="BJ31" s="235"/>
      <c r="BK31" s="235"/>
      <c r="BL31" s="235"/>
      <c r="BM31" s="235"/>
      <c r="BN31" s="235"/>
      <c r="BO31" s="244"/>
      <c r="BP31" s="244"/>
      <c r="BQ31" s="241">
        <v>25</v>
      </c>
      <c r="BR31" s="242"/>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33"/>
    </row>
    <row r="32" spans="1:131" ht="26.25" customHeight="1" x14ac:dyDescent="0.15">
      <c r="A32" s="245">
        <v>5</v>
      </c>
      <c r="B32" s="808" t="s">
        <v>414</v>
      </c>
      <c r="C32" s="809"/>
      <c r="D32" s="809"/>
      <c r="E32" s="809"/>
      <c r="F32" s="809"/>
      <c r="G32" s="809"/>
      <c r="H32" s="809"/>
      <c r="I32" s="809"/>
      <c r="J32" s="809"/>
      <c r="K32" s="809"/>
      <c r="L32" s="809"/>
      <c r="M32" s="809"/>
      <c r="N32" s="809"/>
      <c r="O32" s="809"/>
      <c r="P32" s="810"/>
      <c r="Q32" s="811">
        <v>799</v>
      </c>
      <c r="R32" s="812"/>
      <c r="S32" s="812"/>
      <c r="T32" s="812"/>
      <c r="U32" s="812"/>
      <c r="V32" s="812">
        <v>772</v>
      </c>
      <c r="W32" s="812"/>
      <c r="X32" s="812"/>
      <c r="Y32" s="812"/>
      <c r="Z32" s="812"/>
      <c r="AA32" s="812">
        <v>27</v>
      </c>
      <c r="AB32" s="812"/>
      <c r="AC32" s="812"/>
      <c r="AD32" s="812"/>
      <c r="AE32" s="813"/>
      <c r="AF32" s="814">
        <v>27</v>
      </c>
      <c r="AG32" s="815"/>
      <c r="AH32" s="815"/>
      <c r="AI32" s="815"/>
      <c r="AJ32" s="816"/>
      <c r="AK32" s="862">
        <v>236</v>
      </c>
      <c r="AL32" s="858"/>
      <c r="AM32" s="858"/>
      <c r="AN32" s="858"/>
      <c r="AO32" s="858"/>
      <c r="AP32" s="858" t="s">
        <v>587</v>
      </c>
      <c r="AQ32" s="858"/>
      <c r="AR32" s="858"/>
      <c r="AS32" s="858"/>
      <c r="AT32" s="858"/>
      <c r="AU32" s="858" t="s">
        <v>587</v>
      </c>
      <c r="AV32" s="858"/>
      <c r="AW32" s="858"/>
      <c r="AX32" s="858"/>
      <c r="AY32" s="858"/>
      <c r="AZ32" s="859" t="s">
        <v>587</v>
      </c>
      <c r="BA32" s="859"/>
      <c r="BB32" s="859"/>
      <c r="BC32" s="859"/>
      <c r="BD32" s="859"/>
      <c r="BE32" s="860"/>
      <c r="BF32" s="860"/>
      <c r="BG32" s="860"/>
      <c r="BH32" s="860"/>
      <c r="BI32" s="861"/>
      <c r="BJ32" s="235"/>
      <c r="BK32" s="235"/>
      <c r="BL32" s="235"/>
      <c r="BM32" s="235"/>
      <c r="BN32" s="235"/>
      <c r="BO32" s="244"/>
      <c r="BP32" s="244"/>
      <c r="BQ32" s="241">
        <v>26</v>
      </c>
      <c r="BR32" s="242"/>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33"/>
    </row>
    <row r="33" spans="1:131" ht="26.25" customHeight="1" x14ac:dyDescent="0.15">
      <c r="A33" s="245">
        <v>6</v>
      </c>
      <c r="B33" s="808" t="s">
        <v>415</v>
      </c>
      <c r="C33" s="809"/>
      <c r="D33" s="809"/>
      <c r="E33" s="809"/>
      <c r="F33" s="809"/>
      <c r="G33" s="809"/>
      <c r="H33" s="809"/>
      <c r="I33" s="809"/>
      <c r="J33" s="809"/>
      <c r="K33" s="809"/>
      <c r="L33" s="809"/>
      <c r="M33" s="809"/>
      <c r="N33" s="809"/>
      <c r="O33" s="809"/>
      <c r="P33" s="810"/>
      <c r="Q33" s="811">
        <v>2343</v>
      </c>
      <c r="R33" s="812"/>
      <c r="S33" s="812"/>
      <c r="T33" s="812"/>
      <c r="U33" s="812"/>
      <c r="V33" s="812">
        <v>2341</v>
      </c>
      <c r="W33" s="812"/>
      <c r="X33" s="812"/>
      <c r="Y33" s="812"/>
      <c r="Z33" s="812"/>
      <c r="AA33" s="812">
        <v>1</v>
      </c>
      <c r="AB33" s="812"/>
      <c r="AC33" s="812"/>
      <c r="AD33" s="812"/>
      <c r="AE33" s="813"/>
      <c r="AF33" s="814">
        <v>109</v>
      </c>
      <c r="AG33" s="815"/>
      <c r="AH33" s="815"/>
      <c r="AI33" s="815"/>
      <c r="AJ33" s="816"/>
      <c r="AK33" s="862">
        <v>1522</v>
      </c>
      <c r="AL33" s="858"/>
      <c r="AM33" s="858"/>
      <c r="AN33" s="858"/>
      <c r="AO33" s="858"/>
      <c r="AP33" s="858">
        <v>21349</v>
      </c>
      <c r="AQ33" s="858"/>
      <c r="AR33" s="858"/>
      <c r="AS33" s="858"/>
      <c r="AT33" s="858"/>
      <c r="AU33" s="858">
        <v>16631</v>
      </c>
      <c r="AV33" s="858"/>
      <c r="AW33" s="858"/>
      <c r="AX33" s="858"/>
      <c r="AY33" s="858"/>
      <c r="AZ33" s="859" t="s">
        <v>587</v>
      </c>
      <c r="BA33" s="859"/>
      <c r="BB33" s="859"/>
      <c r="BC33" s="859"/>
      <c r="BD33" s="859"/>
      <c r="BE33" s="860" t="s">
        <v>416</v>
      </c>
      <c r="BF33" s="860"/>
      <c r="BG33" s="860"/>
      <c r="BH33" s="860"/>
      <c r="BI33" s="861"/>
      <c r="BJ33" s="235"/>
      <c r="BK33" s="235"/>
      <c r="BL33" s="235"/>
      <c r="BM33" s="235"/>
      <c r="BN33" s="235"/>
      <c r="BO33" s="244"/>
      <c r="BP33" s="244"/>
      <c r="BQ33" s="241">
        <v>27</v>
      </c>
      <c r="BR33" s="242"/>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33"/>
    </row>
    <row r="34" spans="1:131" ht="26.25" customHeight="1" x14ac:dyDescent="0.15">
      <c r="A34" s="245">
        <v>7</v>
      </c>
      <c r="B34" s="808" t="s">
        <v>417</v>
      </c>
      <c r="C34" s="809"/>
      <c r="D34" s="809"/>
      <c r="E34" s="809"/>
      <c r="F34" s="809"/>
      <c r="G34" s="809"/>
      <c r="H34" s="809"/>
      <c r="I34" s="809"/>
      <c r="J34" s="809"/>
      <c r="K34" s="809"/>
      <c r="L34" s="809"/>
      <c r="M34" s="809"/>
      <c r="N34" s="809"/>
      <c r="O34" s="809"/>
      <c r="P34" s="810"/>
      <c r="Q34" s="811">
        <v>22</v>
      </c>
      <c r="R34" s="812"/>
      <c r="S34" s="812"/>
      <c r="T34" s="812"/>
      <c r="U34" s="812"/>
      <c r="V34" s="812">
        <v>17</v>
      </c>
      <c r="W34" s="812"/>
      <c r="X34" s="812"/>
      <c r="Y34" s="812"/>
      <c r="Z34" s="812"/>
      <c r="AA34" s="812">
        <v>5</v>
      </c>
      <c r="AB34" s="812"/>
      <c r="AC34" s="812"/>
      <c r="AD34" s="812"/>
      <c r="AE34" s="813"/>
      <c r="AF34" s="814">
        <v>5</v>
      </c>
      <c r="AG34" s="815"/>
      <c r="AH34" s="815"/>
      <c r="AI34" s="815"/>
      <c r="AJ34" s="816"/>
      <c r="AK34" s="862" t="s">
        <v>586</v>
      </c>
      <c r="AL34" s="858"/>
      <c r="AM34" s="858"/>
      <c r="AN34" s="858"/>
      <c r="AO34" s="858"/>
      <c r="AP34" s="858">
        <v>10</v>
      </c>
      <c r="AQ34" s="858"/>
      <c r="AR34" s="858"/>
      <c r="AS34" s="858"/>
      <c r="AT34" s="858"/>
      <c r="AU34" s="858" t="s">
        <v>587</v>
      </c>
      <c r="AV34" s="858"/>
      <c r="AW34" s="858"/>
      <c r="AX34" s="858"/>
      <c r="AY34" s="858"/>
      <c r="AZ34" s="859" t="s">
        <v>587</v>
      </c>
      <c r="BA34" s="859"/>
      <c r="BB34" s="859"/>
      <c r="BC34" s="859"/>
      <c r="BD34" s="859"/>
      <c r="BE34" s="860" t="s">
        <v>418</v>
      </c>
      <c r="BF34" s="860"/>
      <c r="BG34" s="860"/>
      <c r="BH34" s="860"/>
      <c r="BI34" s="861"/>
      <c r="BJ34" s="235"/>
      <c r="BK34" s="235"/>
      <c r="BL34" s="235"/>
      <c r="BM34" s="235"/>
      <c r="BN34" s="235"/>
      <c r="BO34" s="244"/>
      <c r="BP34" s="244"/>
      <c r="BQ34" s="241">
        <v>28</v>
      </c>
      <c r="BR34" s="242"/>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33"/>
    </row>
    <row r="35" spans="1:131" ht="26.25" customHeight="1" x14ac:dyDescent="0.15">
      <c r="A35" s="245">
        <v>8</v>
      </c>
      <c r="B35" s="808" t="s">
        <v>419</v>
      </c>
      <c r="C35" s="809"/>
      <c r="D35" s="809"/>
      <c r="E35" s="809"/>
      <c r="F35" s="809"/>
      <c r="G35" s="809"/>
      <c r="H35" s="809"/>
      <c r="I35" s="809"/>
      <c r="J35" s="809"/>
      <c r="K35" s="809"/>
      <c r="L35" s="809"/>
      <c r="M35" s="809"/>
      <c r="N35" s="809"/>
      <c r="O35" s="809"/>
      <c r="P35" s="810"/>
      <c r="Q35" s="811">
        <v>5</v>
      </c>
      <c r="R35" s="812"/>
      <c r="S35" s="812"/>
      <c r="T35" s="812"/>
      <c r="U35" s="812"/>
      <c r="V35" s="812">
        <v>5</v>
      </c>
      <c r="W35" s="812"/>
      <c r="X35" s="812"/>
      <c r="Y35" s="812"/>
      <c r="Z35" s="812"/>
      <c r="AA35" s="812">
        <v>0</v>
      </c>
      <c r="AB35" s="812"/>
      <c r="AC35" s="812"/>
      <c r="AD35" s="812"/>
      <c r="AE35" s="813"/>
      <c r="AF35" s="814">
        <v>0</v>
      </c>
      <c r="AG35" s="815"/>
      <c r="AH35" s="815"/>
      <c r="AI35" s="815"/>
      <c r="AJ35" s="816"/>
      <c r="AK35" s="862">
        <v>1</v>
      </c>
      <c r="AL35" s="858"/>
      <c r="AM35" s="858"/>
      <c r="AN35" s="858"/>
      <c r="AO35" s="858"/>
      <c r="AP35" s="858" t="s">
        <v>587</v>
      </c>
      <c r="AQ35" s="858"/>
      <c r="AR35" s="858"/>
      <c r="AS35" s="858"/>
      <c r="AT35" s="858"/>
      <c r="AU35" s="858" t="s">
        <v>587</v>
      </c>
      <c r="AV35" s="858"/>
      <c r="AW35" s="858"/>
      <c r="AX35" s="858"/>
      <c r="AY35" s="858"/>
      <c r="AZ35" s="859" t="s">
        <v>587</v>
      </c>
      <c r="BA35" s="859"/>
      <c r="BB35" s="859"/>
      <c r="BC35" s="859"/>
      <c r="BD35" s="859"/>
      <c r="BE35" s="860" t="s">
        <v>420</v>
      </c>
      <c r="BF35" s="860"/>
      <c r="BG35" s="860"/>
      <c r="BH35" s="860"/>
      <c r="BI35" s="861"/>
      <c r="BJ35" s="235"/>
      <c r="BK35" s="235"/>
      <c r="BL35" s="235"/>
      <c r="BM35" s="235"/>
      <c r="BN35" s="235"/>
      <c r="BO35" s="244"/>
      <c r="BP35" s="244"/>
      <c r="BQ35" s="241">
        <v>29</v>
      </c>
      <c r="BR35" s="242"/>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33"/>
    </row>
    <row r="36" spans="1:131" ht="26.25" customHeight="1" x14ac:dyDescent="0.15">
      <c r="A36" s="245">
        <v>9</v>
      </c>
      <c r="B36" s="808" t="s">
        <v>421</v>
      </c>
      <c r="C36" s="809"/>
      <c r="D36" s="809"/>
      <c r="E36" s="809"/>
      <c r="F36" s="809"/>
      <c r="G36" s="809"/>
      <c r="H36" s="809"/>
      <c r="I36" s="809"/>
      <c r="J36" s="809"/>
      <c r="K36" s="809"/>
      <c r="L36" s="809"/>
      <c r="M36" s="809"/>
      <c r="N36" s="809"/>
      <c r="O36" s="809"/>
      <c r="P36" s="810"/>
      <c r="Q36" s="811">
        <v>19</v>
      </c>
      <c r="R36" s="812"/>
      <c r="S36" s="812"/>
      <c r="T36" s="812"/>
      <c r="U36" s="812"/>
      <c r="V36" s="812">
        <v>19</v>
      </c>
      <c r="W36" s="812"/>
      <c r="X36" s="812"/>
      <c r="Y36" s="812"/>
      <c r="Z36" s="812"/>
      <c r="AA36" s="812" t="s">
        <v>586</v>
      </c>
      <c r="AB36" s="812"/>
      <c r="AC36" s="812"/>
      <c r="AD36" s="812"/>
      <c r="AE36" s="813"/>
      <c r="AF36" s="814" t="s">
        <v>422</v>
      </c>
      <c r="AG36" s="815"/>
      <c r="AH36" s="815"/>
      <c r="AI36" s="815"/>
      <c r="AJ36" s="816"/>
      <c r="AK36" s="862">
        <v>9</v>
      </c>
      <c r="AL36" s="858"/>
      <c r="AM36" s="858"/>
      <c r="AN36" s="858"/>
      <c r="AO36" s="858"/>
      <c r="AP36" s="858" t="s">
        <v>587</v>
      </c>
      <c r="AQ36" s="858"/>
      <c r="AR36" s="858"/>
      <c r="AS36" s="858"/>
      <c r="AT36" s="858"/>
      <c r="AU36" s="858" t="s">
        <v>587</v>
      </c>
      <c r="AV36" s="858"/>
      <c r="AW36" s="858"/>
      <c r="AX36" s="858"/>
      <c r="AY36" s="858"/>
      <c r="AZ36" s="859" t="s">
        <v>587</v>
      </c>
      <c r="BA36" s="859"/>
      <c r="BB36" s="859"/>
      <c r="BC36" s="859"/>
      <c r="BD36" s="859"/>
      <c r="BE36" s="860" t="s">
        <v>420</v>
      </c>
      <c r="BF36" s="860"/>
      <c r="BG36" s="860"/>
      <c r="BH36" s="860"/>
      <c r="BI36" s="861"/>
      <c r="BJ36" s="235"/>
      <c r="BK36" s="235"/>
      <c r="BL36" s="235"/>
      <c r="BM36" s="235"/>
      <c r="BN36" s="235"/>
      <c r="BO36" s="244"/>
      <c r="BP36" s="244"/>
      <c r="BQ36" s="241">
        <v>30</v>
      </c>
      <c r="BR36" s="242"/>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33"/>
    </row>
    <row r="37" spans="1:131" ht="26.25" customHeight="1" x14ac:dyDescent="0.15">
      <c r="A37" s="245">
        <v>10</v>
      </c>
      <c r="B37" s="808" t="s">
        <v>423</v>
      </c>
      <c r="C37" s="809"/>
      <c r="D37" s="809"/>
      <c r="E37" s="809"/>
      <c r="F37" s="809"/>
      <c r="G37" s="809"/>
      <c r="H37" s="809"/>
      <c r="I37" s="809"/>
      <c r="J37" s="809"/>
      <c r="K37" s="809"/>
      <c r="L37" s="809"/>
      <c r="M37" s="809"/>
      <c r="N37" s="809"/>
      <c r="O37" s="809"/>
      <c r="P37" s="810"/>
      <c r="Q37" s="811">
        <v>8</v>
      </c>
      <c r="R37" s="812"/>
      <c r="S37" s="812"/>
      <c r="T37" s="812"/>
      <c r="U37" s="812"/>
      <c r="V37" s="812">
        <v>5</v>
      </c>
      <c r="W37" s="812"/>
      <c r="X37" s="812"/>
      <c r="Y37" s="812"/>
      <c r="Z37" s="812"/>
      <c r="AA37" s="812">
        <v>3</v>
      </c>
      <c r="AB37" s="812"/>
      <c r="AC37" s="812"/>
      <c r="AD37" s="812"/>
      <c r="AE37" s="813"/>
      <c r="AF37" s="814">
        <v>3</v>
      </c>
      <c r="AG37" s="815"/>
      <c r="AH37" s="815"/>
      <c r="AI37" s="815"/>
      <c r="AJ37" s="816"/>
      <c r="AK37" s="862" t="s">
        <v>586</v>
      </c>
      <c r="AL37" s="858"/>
      <c r="AM37" s="858"/>
      <c r="AN37" s="858"/>
      <c r="AO37" s="858"/>
      <c r="AP37" s="858" t="s">
        <v>587</v>
      </c>
      <c r="AQ37" s="858"/>
      <c r="AR37" s="858"/>
      <c r="AS37" s="858"/>
      <c r="AT37" s="858"/>
      <c r="AU37" s="858" t="s">
        <v>587</v>
      </c>
      <c r="AV37" s="858"/>
      <c r="AW37" s="858"/>
      <c r="AX37" s="858"/>
      <c r="AY37" s="858"/>
      <c r="AZ37" s="859" t="s">
        <v>587</v>
      </c>
      <c r="BA37" s="859"/>
      <c r="BB37" s="859"/>
      <c r="BC37" s="859"/>
      <c r="BD37" s="859"/>
      <c r="BE37" s="860" t="s">
        <v>420</v>
      </c>
      <c r="BF37" s="860"/>
      <c r="BG37" s="860"/>
      <c r="BH37" s="860"/>
      <c r="BI37" s="861"/>
      <c r="BJ37" s="235"/>
      <c r="BK37" s="235"/>
      <c r="BL37" s="235"/>
      <c r="BM37" s="235"/>
      <c r="BN37" s="235"/>
      <c r="BO37" s="244"/>
      <c r="BP37" s="244"/>
      <c r="BQ37" s="241">
        <v>31</v>
      </c>
      <c r="BR37" s="242"/>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33"/>
    </row>
    <row r="38" spans="1:131" ht="26.25" customHeight="1" x14ac:dyDescent="0.15">
      <c r="A38" s="245">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35"/>
      <c r="BK38" s="235"/>
      <c r="BL38" s="235"/>
      <c r="BM38" s="235"/>
      <c r="BN38" s="235"/>
      <c r="BO38" s="244"/>
      <c r="BP38" s="244"/>
      <c r="BQ38" s="241">
        <v>32</v>
      </c>
      <c r="BR38" s="242"/>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33"/>
    </row>
    <row r="39" spans="1:131" ht="26.25" customHeight="1" x14ac:dyDescent="0.15">
      <c r="A39" s="245">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35"/>
      <c r="BK39" s="235"/>
      <c r="BL39" s="235"/>
      <c r="BM39" s="235"/>
      <c r="BN39" s="235"/>
      <c r="BO39" s="244"/>
      <c r="BP39" s="244"/>
      <c r="BQ39" s="241">
        <v>33</v>
      </c>
      <c r="BR39" s="242"/>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33"/>
    </row>
    <row r="40" spans="1:131" ht="26.25" customHeight="1" x14ac:dyDescent="0.15">
      <c r="A40" s="241">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35"/>
      <c r="BK40" s="235"/>
      <c r="BL40" s="235"/>
      <c r="BM40" s="235"/>
      <c r="BN40" s="235"/>
      <c r="BO40" s="244"/>
      <c r="BP40" s="244"/>
      <c r="BQ40" s="241">
        <v>34</v>
      </c>
      <c r="BR40" s="242"/>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33"/>
    </row>
    <row r="41" spans="1:131" ht="26.25" customHeight="1" x14ac:dyDescent="0.15">
      <c r="A41" s="241">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35"/>
      <c r="BK41" s="235"/>
      <c r="BL41" s="235"/>
      <c r="BM41" s="235"/>
      <c r="BN41" s="235"/>
      <c r="BO41" s="244"/>
      <c r="BP41" s="244"/>
      <c r="BQ41" s="241">
        <v>35</v>
      </c>
      <c r="BR41" s="242"/>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33"/>
    </row>
    <row r="42" spans="1:131" ht="26.25" customHeight="1" x14ac:dyDescent="0.15">
      <c r="A42" s="241">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35"/>
      <c r="BK42" s="235"/>
      <c r="BL42" s="235"/>
      <c r="BM42" s="235"/>
      <c r="BN42" s="235"/>
      <c r="BO42" s="244"/>
      <c r="BP42" s="244"/>
      <c r="BQ42" s="241">
        <v>36</v>
      </c>
      <c r="BR42" s="242"/>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33"/>
    </row>
    <row r="43" spans="1:131" ht="26.25" customHeight="1" x14ac:dyDescent="0.15">
      <c r="A43" s="241">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35"/>
      <c r="BK43" s="235"/>
      <c r="BL43" s="235"/>
      <c r="BM43" s="235"/>
      <c r="BN43" s="235"/>
      <c r="BO43" s="244"/>
      <c r="BP43" s="244"/>
      <c r="BQ43" s="241">
        <v>37</v>
      </c>
      <c r="BR43" s="242"/>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33"/>
    </row>
    <row r="44" spans="1:131" ht="26.25" customHeight="1" x14ac:dyDescent="0.15">
      <c r="A44" s="241">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35"/>
      <c r="BK44" s="235"/>
      <c r="BL44" s="235"/>
      <c r="BM44" s="235"/>
      <c r="BN44" s="235"/>
      <c r="BO44" s="244"/>
      <c r="BP44" s="244"/>
      <c r="BQ44" s="241">
        <v>38</v>
      </c>
      <c r="BR44" s="242"/>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33"/>
    </row>
    <row r="45" spans="1:131" ht="26.25" customHeight="1" x14ac:dyDescent="0.15">
      <c r="A45" s="241">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35"/>
      <c r="BK45" s="235"/>
      <c r="BL45" s="235"/>
      <c r="BM45" s="235"/>
      <c r="BN45" s="235"/>
      <c r="BO45" s="244"/>
      <c r="BP45" s="244"/>
      <c r="BQ45" s="241">
        <v>39</v>
      </c>
      <c r="BR45" s="242"/>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33"/>
    </row>
    <row r="46" spans="1:131" ht="26.25" customHeight="1" x14ac:dyDescent="0.15">
      <c r="A46" s="241">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35"/>
      <c r="BK46" s="235"/>
      <c r="BL46" s="235"/>
      <c r="BM46" s="235"/>
      <c r="BN46" s="235"/>
      <c r="BO46" s="244"/>
      <c r="BP46" s="244"/>
      <c r="BQ46" s="241">
        <v>40</v>
      </c>
      <c r="BR46" s="242"/>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33"/>
    </row>
    <row r="47" spans="1:131" ht="26.25" customHeight="1" x14ac:dyDescent="0.15">
      <c r="A47" s="241">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35"/>
      <c r="BK47" s="235"/>
      <c r="BL47" s="235"/>
      <c r="BM47" s="235"/>
      <c r="BN47" s="235"/>
      <c r="BO47" s="244"/>
      <c r="BP47" s="244"/>
      <c r="BQ47" s="241">
        <v>41</v>
      </c>
      <c r="BR47" s="242"/>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33"/>
    </row>
    <row r="48" spans="1:131" ht="26.25" customHeight="1" x14ac:dyDescent="0.15">
      <c r="A48" s="241">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35"/>
      <c r="BK48" s="235"/>
      <c r="BL48" s="235"/>
      <c r="BM48" s="235"/>
      <c r="BN48" s="235"/>
      <c r="BO48" s="244"/>
      <c r="BP48" s="244"/>
      <c r="BQ48" s="241">
        <v>42</v>
      </c>
      <c r="BR48" s="242"/>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33"/>
    </row>
    <row r="49" spans="1:131" ht="26.25" customHeight="1" x14ac:dyDescent="0.15">
      <c r="A49" s="241">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35"/>
      <c r="BK49" s="235"/>
      <c r="BL49" s="235"/>
      <c r="BM49" s="235"/>
      <c r="BN49" s="235"/>
      <c r="BO49" s="244"/>
      <c r="BP49" s="244"/>
      <c r="BQ49" s="241">
        <v>43</v>
      </c>
      <c r="BR49" s="242"/>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33"/>
    </row>
    <row r="50" spans="1:131" ht="26.25" customHeight="1" x14ac:dyDescent="0.15">
      <c r="A50" s="241">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35"/>
      <c r="BK50" s="235"/>
      <c r="BL50" s="235"/>
      <c r="BM50" s="235"/>
      <c r="BN50" s="235"/>
      <c r="BO50" s="244"/>
      <c r="BP50" s="244"/>
      <c r="BQ50" s="241">
        <v>44</v>
      </c>
      <c r="BR50" s="242"/>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33"/>
    </row>
    <row r="51" spans="1:131" ht="26.25" customHeight="1" x14ac:dyDescent="0.15">
      <c r="A51" s="241">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35"/>
      <c r="BK51" s="235"/>
      <c r="BL51" s="235"/>
      <c r="BM51" s="235"/>
      <c r="BN51" s="235"/>
      <c r="BO51" s="244"/>
      <c r="BP51" s="244"/>
      <c r="BQ51" s="241">
        <v>45</v>
      </c>
      <c r="BR51" s="242"/>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33"/>
    </row>
    <row r="52" spans="1:131" ht="26.25" customHeight="1" x14ac:dyDescent="0.15">
      <c r="A52" s="241">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35"/>
      <c r="BK52" s="235"/>
      <c r="BL52" s="235"/>
      <c r="BM52" s="235"/>
      <c r="BN52" s="235"/>
      <c r="BO52" s="244"/>
      <c r="BP52" s="244"/>
      <c r="BQ52" s="241">
        <v>46</v>
      </c>
      <c r="BR52" s="242"/>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33"/>
    </row>
    <row r="53" spans="1:131" ht="26.25" customHeight="1" x14ac:dyDescent="0.15">
      <c r="A53" s="241">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35"/>
      <c r="BK53" s="235"/>
      <c r="BL53" s="235"/>
      <c r="BM53" s="235"/>
      <c r="BN53" s="235"/>
      <c r="BO53" s="244"/>
      <c r="BP53" s="244"/>
      <c r="BQ53" s="241">
        <v>47</v>
      </c>
      <c r="BR53" s="242"/>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33"/>
    </row>
    <row r="54" spans="1:131" ht="26.25" customHeight="1" x14ac:dyDescent="0.15">
      <c r="A54" s="241">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35"/>
      <c r="BK54" s="235"/>
      <c r="BL54" s="235"/>
      <c r="BM54" s="235"/>
      <c r="BN54" s="235"/>
      <c r="BO54" s="244"/>
      <c r="BP54" s="244"/>
      <c r="BQ54" s="241">
        <v>48</v>
      </c>
      <c r="BR54" s="242"/>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33"/>
    </row>
    <row r="55" spans="1:131" ht="26.25" customHeight="1" x14ac:dyDescent="0.15">
      <c r="A55" s="241">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35"/>
      <c r="BK55" s="235"/>
      <c r="BL55" s="235"/>
      <c r="BM55" s="235"/>
      <c r="BN55" s="235"/>
      <c r="BO55" s="244"/>
      <c r="BP55" s="244"/>
      <c r="BQ55" s="241">
        <v>49</v>
      </c>
      <c r="BR55" s="242"/>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33"/>
    </row>
    <row r="56" spans="1:131" ht="26.25" customHeight="1" x14ac:dyDescent="0.15">
      <c r="A56" s="241">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35"/>
      <c r="BK56" s="235"/>
      <c r="BL56" s="235"/>
      <c r="BM56" s="235"/>
      <c r="BN56" s="235"/>
      <c r="BO56" s="244"/>
      <c r="BP56" s="244"/>
      <c r="BQ56" s="241">
        <v>50</v>
      </c>
      <c r="BR56" s="242"/>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33"/>
    </row>
    <row r="57" spans="1:131" ht="26.25" customHeight="1" x14ac:dyDescent="0.15">
      <c r="A57" s="241">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35"/>
      <c r="BK57" s="235"/>
      <c r="BL57" s="235"/>
      <c r="BM57" s="235"/>
      <c r="BN57" s="235"/>
      <c r="BO57" s="244"/>
      <c r="BP57" s="244"/>
      <c r="BQ57" s="241">
        <v>51</v>
      </c>
      <c r="BR57" s="242"/>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33"/>
    </row>
    <row r="58" spans="1:131" ht="26.25" customHeight="1" x14ac:dyDescent="0.15">
      <c r="A58" s="241">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35"/>
      <c r="BK58" s="235"/>
      <c r="BL58" s="235"/>
      <c r="BM58" s="235"/>
      <c r="BN58" s="235"/>
      <c r="BO58" s="244"/>
      <c r="BP58" s="244"/>
      <c r="BQ58" s="241">
        <v>52</v>
      </c>
      <c r="BR58" s="242"/>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33"/>
    </row>
    <row r="59" spans="1:131" ht="26.25" customHeight="1" x14ac:dyDescent="0.15">
      <c r="A59" s="241">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35"/>
      <c r="BK59" s="235"/>
      <c r="BL59" s="235"/>
      <c r="BM59" s="235"/>
      <c r="BN59" s="235"/>
      <c r="BO59" s="244"/>
      <c r="BP59" s="244"/>
      <c r="BQ59" s="241">
        <v>53</v>
      </c>
      <c r="BR59" s="242"/>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33"/>
    </row>
    <row r="60" spans="1:131" ht="26.25" customHeight="1" x14ac:dyDescent="0.15">
      <c r="A60" s="241">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35"/>
      <c r="BK60" s="235"/>
      <c r="BL60" s="235"/>
      <c r="BM60" s="235"/>
      <c r="BN60" s="235"/>
      <c r="BO60" s="244"/>
      <c r="BP60" s="244"/>
      <c r="BQ60" s="241">
        <v>54</v>
      </c>
      <c r="BR60" s="242"/>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33"/>
    </row>
    <row r="61" spans="1:131" ht="26.25" customHeight="1" thickBot="1" x14ac:dyDescent="0.2">
      <c r="A61" s="241">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35"/>
      <c r="BK61" s="235"/>
      <c r="BL61" s="235"/>
      <c r="BM61" s="235"/>
      <c r="BN61" s="235"/>
      <c r="BO61" s="244"/>
      <c r="BP61" s="244"/>
      <c r="BQ61" s="241">
        <v>55</v>
      </c>
      <c r="BR61" s="242"/>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33"/>
    </row>
    <row r="62" spans="1:131" ht="26.25" customHeight="1" x14ac:dyDescent="0.15">
      <c r="A62" s="241">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424</v>
      </c>
      <c r="BK62" s="834"/>
      <c r="BL62" s="834"/>
      <c r="BM62" s="834"/>
      <c r="BN62" s="835"/>
      <c r="BO62" s="244"/>
      <c r="BP62" s="244"/>
      <c r="BQ62" s="241">
        <v>56</v>
      </c>
      <c r="BR62" s="242"/>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33"/>
    </row>
    <row r="63" spans="1:131" ht="26.25" customHeight="1" thickBot="1" x14ac:dyDescent="0.2">
      <c r="A63" s="243" t="s">
        <v>398</v>
      </c>
      <c r="B63" s="817" t="s">
        <v>425</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384</v>
      </c>
      <c r="AG63" s="872"/>
      <c r="AH63" s="872"/>
      <c r="AI63" s="872"/>
      <c r="AJ63" s="873"/>
      <c r="AK63" s="874"/>
      <c r="AL63" s="869"/>
      <c r="AM63" s="869"/>
      <c r="AN63" s="869"/>
      <c r="AO63" s="869"/>
      <c r="AP63" s="872">
        <v>21359</v>
      </c>
      <c r="AQ63" s="872"/>
      <c r="AR63" s="872"/>
      <c r="AS63" s="872"/>
      <c r="AT63" s="872"/>
      <c r="AU63" s="872">
        <v>16631</v>
      </c>
      <c r="AV63" s="872"/>
      <c r="AW63" s="872"/>
      <c r="AX63" s="872"/>
      <c r="AY63" s="872"/>
      <c r="AZ63" s="876"/>
      <c r="BA63" s="876"/>
      <c r="BB63" s="876"/>
      <c r="BC63" s="876"/>
      <c r="BD63" s="876"/>
      <c r="BE63" s="877"/>
      <c r="BF63" s="877"/>
      <c r="BG63" s="877"/>
      <c r="BH63" s="877"/>
      <c r="BI63" s="878"/>
      <c r="BJ63" s="879" t="s">
        <v>130</v>
      </c>
      <c r="BK63" s="880"/>
      <c r="BL63" s="880"/>
      <c r="BM63" s="880"/>
      <c r="BN63" s="881"/>
      <c r="BO63" s="244"/>
      <c r="BP63" s="244"/>
      <c r="BQ63" s="241">
        <v>57</v>
      </c>
      <c r="BR63" s="242"/>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33"/>
    </row>
    <row r="65" spans="1:131" ht="26.25" customHeight="1" thickBot="1" x14ac:dyDescent="0.2">
      <c r="A65" s="235" t="s">
        <v>426</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33"/>
    </row>
    <row r="66" spans="1:131" ht="26.25" customHeight="1" x14ac:dyDescent="0.15">
      <c r="A66" s="755" t="s">
        <v>427</v>
      </c>
      <c r="B66" s="756"/>
      <c r="C66" s="756"/>
      <c r="D66" s="756"/>
      <c r="E66" s="756"/>
      <c r="F66" s="756"/>
      <c r="G66" s="756"/>
      <c r="H66" s="756"/>
      <c r="I66" s="756"/>
      <c r="J66" s="756"/>
      <c r="K66" s="756"/>
      <c r="L66" s="756"/>
      <c r="M66" s="756"/>
      <c r="N66" s="756"/>
      <c r="O66" s="756"/>
      <c r="P66" s="757"/>
      <c r="Q66" s="761" t="s">
        <v>402</v>
      </c>
      <c r="R66" s="762"/>
      <c r="S66" s="762"/>
      <c r="T66" s="762"/>
      <c r="U66" s="763"/>
      <c r="V66" s="761" t="s">
        <v>403</v>
      </c>
      <c r="W66" s="762"/>
      <c r="X66" s="762"/>
      <c r="Y66" s="762"/>
      <c r="Z66" s="763"/>
      <c r="AA66" s="761" t="s">
        <v>428</v>
      </c>
      <c r="AB66" s="762"/>
      <c r="AC66" s="762"/>
      <c r="AD66" s="762"/>
      <c r="AE66" s="763"/>
      <c r="AF66" s="882" t="s">
        <v>405</v>
      </c>
      <c r="AG66" s="843"/>
      <c r="AH66" s="843"/>
      <c r="AI66" s="843"/>
      <c r="AJ66" s="883"/>
      <c r="AK66" s="761" t="s">
        <v>429</v>
      </c>
      <c r="AL66" s="756"/>
      <c r="AM66" s="756"/>
      <c r="AN66" s="756"/>
      <c r="AO66" s="757"/>
      <c r="AP66" s="761" t="s">
        <v>407</v>
      </c>
      <c r="AQ66" s="762"/>
      <c r="AR66" s="762"/>
      <c r="AS66" s="762"/>
      <c r="AT66" s="763"/>
      <c r="AU66" s="761" t="s">
        <v>430</v>
      </c>
      <c r="AV66" s="762"/>
      <c r="AW66" s="762"/>
      <c r="AX66" s="762"/>
      <c r="AY66" s="763"/>
      <c r="AZ66" s="761" t="s">
        <v>386</v>
      </c>
      <c r="BA66" s="762"/>
      <c r="BB66" s="762"/>
      <c r="BC66" s="762"/>
      <c r="BD66" s="768"/>
      <c r="BE66" s="244"/>
      <c r="BF66" s="244"/>
      <c r="BG66" s="244"/>
      <c r="BH66" s="244"/>
      <c r="BI66" s="244"/>
      <c r="BJ66" s="244"/>
      <c r="BK66" s="244"/>
      <c r="BL66" s="244"/>
      <c r="BM66" s="244"/>
      <c r="BN66" s="244"/>
      <c r="BO66" s="244"/>
      <c r="BP66" s="244"/>
      <c r="BQ66" s="241">
        <v>60</v>
      </c>
      <c r="BR66" s="246"/>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33"/>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44"/>
      <c r="BF67" s="244"/>
      <c r="BG67" s="244"/>
      <c r="BH67" s="244"/>
      <c r="BI67" s="244"/>
      <c r="BJ67" s="244"/>
      <c r="BK67" s="244"/>
      <c r="BL67" s="244"/>
      <c r="BM67" s="244"/>
      <c r="BN67" s="244"/>
      <c r="BO67" s="244"/>
      <c r="BP67" s="244"/>
      <c r="BQ67" s="241">
        <v>61</v>
      </c>
      <c r="BR67" s="246"/>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33"/>
    </row>
    <row r="68" spans="1:131" ht="26.25" customHeight="1" thickTop="1" x14ac:dyDescent="0.15">
      <c r="A68" s="239">
        <v>1</v>
      </c>
      <c r="B68" s="897" t="s">
        <v>591</v>
      </c>
      <c r="C68" s="898"/>
      <c r="D68" s="898"/>
      <c r="E68" s="898"/>
      <c r="F68" s="898"/>
      <c r="G68" s="898"/>
      <c r="H68" s="898"/>
      <c r="I68" s="898"/>
      <c r="J68" s="898"/>
      <c r="K68" s="898"/>
      <c r="L68" s="898"/>
      <c r="M68" s="898"/>
      <c r="N68" s="898"/>
      <c r="O68" s="898"/>
      <c r="P68" s="899"/>
      <c r="Q68" s="900">
        <v>12683</v>
      </c>
      <c r="R68" s="894"/>
      <c r="S68" s="894"/>
      <c r="T68" s="894"/>
      <c r="U68" s="894"/>
      <c r="V68" s="894">
        <v>10355</v>
      </c>
      <c r="W68" s="894"/>
      <c r="X68" s="894"/>
      <c r="Y68" s="894"/>
      <c r="Z68" s="894"/>
      <c r="AA68" s="894">
        <v>2328</v>
      </c>
      <c r="AB68" s="894"/>
      <c r="AC68" s="894"/>
      <c r="AD68" s="894"/>
      <c r="AE68" s="894"/>
      <c r="AF68" s="894">
        <v>2328</v>
      </c>
      <c r="AG68" s="894"/>
      <c r="AH68" s="894"/>
      <c r="AI68" s="894"/>
      <c r="AJ68" s="894"/>
      <c r="AK68" s="894" t="s">
        <v>587</v>
      </c>
      <c r="AL68" s="894"/>
      <c r="AM68" s="894"/>
      <c r="AN68" s="894"/>
      <c r="AO68" s="894"/>
      <c r="AP68" s="894" t="s">
        <v>587</v>
      </c>
      <c r="AQ68" s="894"/>
      <c r="AR68" s="894"/>
      <c r="AS68" s="894"/>
      <c r="AT68" s="894"/>
      <c r="AU68" s="894" t="s">
        <v>587</v>
      </c>
      <c r="AV68" s="894"/>
      <c r="AW68" s="894"/>
      <c r="AX68" s="894"/>
      <c r="AY68" s="894"/>
      <c r="AZ68" s="895"/>
      <c r="BA68" s="895"/>
      <c r="BB68" s="895"/>
      <c r="BC68" s="895"/>
      <c r="BD68" s="896"/>
      <c r="BE68" s="244"/>
      <c r="BF68" s="244"/>
      <c r="BG68" s="244"/>
      <c r="BH68" s="244"/>
      <c r="BI68" s="244"/>
      <c r="BJ68" s="244"/>
      <c r="BK68" s="244"/>
      <c r="BL68" s="244"/>
      <c r="BM68" s="244"/>
      <c r="BN68" s="244"/>
      <c r="BO68" s="244"/>
      <c r="BP68" s="244"/>
      <c r="BQ68" s="241">
        <v>62</v>
      </c>
      <c r="BR68" s="246"/>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33"/>
    </row>
    <row r="69" spans="1:131" ht="26.25" customHeight="1" x14ac:dyDescent="0.15">
      <c r="A69" s="241">
        <v>2</v>
      </c>
      <c r="B69" s="901" t="s">
        <v>593</v>
      </c>
      <c r="C69" s="902"/>
      <c r="D69" s="902"/>
      <c r="E69" s="902"/>
      <c r="F69" s="902"/>
      <c r="G69" s="902"/>
      <c r="H69" s="902"/>
      <c r="I69" s="902"/>
      <c r="J69" s="902"/>
      <c r="K69" s="902"/>
      <c r="L69" s="902"/>
      <c r="M69" s="902"/>
      <c r="N69" s="902"/>
      <c r="O69" s="902"/>
      <c r="P69" s="903"/>
      <c r="Q69" s="904">
        <v>21</v>
      </c>
      <c r="R69" s="858"/>
      <c r="S69" s="858"/>
      <c r="T69" s="858"/>
      <c r="U69" s="858"/>
      <c r="V69" s="858">
        <v>21</v>
      </c>
      <c r="W69" s="858"/>
      <c r="X69" s="858"/>
      <c r="Y69" s="858"/>
      <c r="Z69" s="858"/>
      <c r="AA69" s="858">
        <v>0</v>
      </c>
      <c r="AB69" s="858"/>
      <c r="AC69" s="858"/>
      <c r="AD69" s="858"/>
      <c r="AE69" s="858"/>
      <c r="AF69" s="858">
        <v>0</v>
      </c>
      <c r="AG69" s="858"/>
      <c r="AH69" s="858"/>
      <c r="AI69" s="858"/>
      <c r="AJ69" s="858"/>
      <c r="AK69" s="858">
        <v>21</v>
      </c>
      <c r="AL69" s="858"/>
      <c r="AM69" s="858"/>
      <c r="AN69" s="858"/>
      <c r="AO69" s="858"/>
      <c r="AP69" s="858" t="s">
        <v>586</v>
      </c>
      <c r="AQ69" s="858"/>
      <c r="AR69" s="858"/>
      <c r="AS69" s="858"/>
      <c r="AT69" s="858"/>
      <c r="AU69" s="858" t="s">
        <v>586</v>
      </c>
      <c r="AV69" s="858"/>
      <c r="AW69" s="858"/>
      <c r="AX69" s="858"/>
      <c r="AY69" s="858"/>
      <c r="AZ69" s="860"/>
      <c r="BA69" s="860"/>
      <c r="BB69" s="860"/>
      <c r="BC69" s="860"/>
      <c r="BD69" s="861"/>
      <c r="BE69" s="244"/>
      <c r="BF69" s="244"/>
      <c r="BG69" s="244"/>
      <c r="BH69" s="244"/>
      <c r="BI69" s="244"/>
      <c r="BJ69" s="244"/>
      <c r="BK69" s="244"/>
      <c r="BL69" s="244"/>
      <c r="BM69" s="244"/>
      <c r="BN69" s="244"/>
      <c r="BO69" s="244"/>
      <c r="BP69" s="244"/>
      <c r="BQ69" s="241">
        <v>63</v>
      </c>
      <c r="BR69" s="246"/>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33"/>
    </row>
    <row r="70" spans="1:131" ht="26.25" customHeight="1" x14ac:dyDescent="0.15">
      <c r="A70" s="241">
        <v>3</v>
      </c>
      <c r="B70" s="901" t="s">
        <v>592</v>
      </c>
      <c r="C70" s="902"/>
      <c r="D70" s="902"/>
      <c r="E70" s="902"/>
      <c r="F70" s="902"/>
      <c r="G70" s="902"/>
      <c r="H70" s="902"/>
      <c r="I70" s="902"/>
      <c r="J70" s="902"/>
      <c r="K70" s="902"/>
      <c r="L70" s="902"/>
      <c r="M70" s="902"/>
      <c r="N70" s="902"/>
      <c r="O70" s="902"/>
      <c r="P70" s="903"/>
      <c r="Q70" s="904">
        <v>12</v>
      </c>
      <c r="R70" s="858"/>
      <c r="S70" s="858"/>
      <c r="T70" s="858"/>
      <c r="U70" s="858"/>
      <c r="V70" s="858">
        <v>11</v>
      </c>
      <c r="W70" s="858"/>
      <c r="X70" s="858"/>
      <c r="Y70" s="858"/>
      <c r="Z70" s="858"/>
      <c r="AA70" s="858">
        <v>1</v>
      </c>
      <c r="AB70" s="858"/>
      <c r="AC70" s="858"/>
      <c r="AD70" s="858"/>
      <c r="AE70" s="858"/>
      <c r="AF70" s="858">
        <v>1</v>
      </c>
      <c r="AG70" s="858"/>
      <c r="AH70" s="858"/>
      <c r="AI70" s="858"/>
      <c r="AJ70" s="858"/>
      <c r="AK70" s="858" t="s">
        <v>586</v>
      </c>
      <c r="AL70" s="858"/>
      <c r="AM70" s="858"/>
      <c r="AN70" s="858"/>
      <c r="AO70" s="858"/>
      <c r="AP70" s="858" t="s">
        <v>586</v>
      </c>
      <c r="AQ70" s="858"/>
      <c r="AR70" s="858"/>
      <c r="AS70" s="858"/>
      <c r="AT70" s="858"/>
      <c r="AU70" s="858" t="s">
        <v>586</v>
      </c>
      <c r="AV70" s="858"/>
      <c r="AW70" s="858"/>
      <c r="AX70" s="858"/>
      <c r="AY70" s="858"/>
      <c r="AZ70" s="860"/>
      <c r="BA70" s="860"/>
      <c r="BB70" s="860"/>
      <c r="BC70" s="860"/>
      <c r="BD70" s="861"/>
      <c r="BE70" s="244"/>
      <c r="BF70" s="244"/>
      <c r="BG70" s="244"/>
      <c r="BH70" s="244"/>
      <c r="BI70" s="244"/>
      <c r="BJ70" s="244"/>
      <c r="BK70" s="244"/>
      <c r="BL70" s="244"/>
      <c r="BM70" s="244"/>
      <c r="BN70" s="244"/>
      <c r="BO70" s="244"/>
      <c r="BP70" s="244"/>
      <c r="BQ70" s="241">
        <v>64</v>
      </c>
      <c r="BR70" s="246"/>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33"/>
    </row>
    <row r="71" spans="1:131" ht="26.25" customHeight="1" x14ac:dyDescent="0.15">
      <c r="A71" s="241">
        <v>4</v>
      </c>
      <c r="B71" s="901" t="s">
        <v>594</v>
      </c>
      <c r="C71" s="902"/>
      <c r="D71" s="902"/>
      <c r="E71" s="902"/>
      <c r="F71" s="902"/>
      <c r="G71" s="902"/>
      <c r="H71" s="902"/>
      <c r="I71" s="902"/>
      <c r="J71" s="902"/>
      <c r="K71" s="902"/>
      <c r="L71" s="902"/>
      <c r="M71" s="902"/>
      <c r="N71" s="902"/>
      <c r="O71" s="902"/>
      <c r="P71" s="903"/>
      <c r="Q71" s="904">
        <v>661</v>
      </c>
      <c r="R71" s="858"/>
      <c r="S71" s="858"/>
      <c r="T71" s="858"/>
      <c r="U71" s="858"/>
      <c r="V71" s="858">
        <v>535</v>
      </c>
      <c r="W71" s="858"/>
      <c r="X71" s="858"/>
      <c r="Y71" s="858"/>
      <c r="Z71" s="858"/>
      <c r="AA71" s="858">
        <v>126</v>
      </c>
      <c r="AB71" s="858"/>
      <c r="AC71" s="858"/>
      <c r="AD71" s="858"/>
      <c r="AE71" s="858"/>
      <c r="AF71" s="858">
        <v>126</v>
      </c>
      <c r="AG71" s="858"/>
      <c r="AH71" s="858"/>
      <c r="AI71" s="858"/>
      <c r="AJ71" s="858"/>
      <c r="AK71" s="858" t="s">
        <v>587</v>
      </c>
      <c r="AL71" s="858"/>
      <c r="AM71" s="858"/>
      <c r="AN71" s="858"/>
      <c r="AO71" s="858"/>
      <c r="AP71" s="858" t="s">
        <v>586</v>
      </c>
      <c r="AQ71" s="858"/>
      <c r="AR71" s="858"/>
      <c r="AS71" s="858"/>
      <c r="AT71" s="858"/>
      <c r="AU71" s="858" t="s">
        <v>587</v>
      </c>
      <c r="AV71" s="858"/>
      <c r="AW71" s="858"/>
      <c r="AX71" s="858"/>
      <c r="AY71" s="858"/>
      <c r="AZ71" s="860"/>
      <c r="BA71" s="860"/>
      <c r="BB71" s="860"/>
      <c r="BC71" s="860"/>
      <c r="BD71" s="861"/>
      <c r="BE71" s="244"/>
      <c r="BF71" s="244"/>
      <c r="BG71" s="244"/>
      <c r="BH71" s="244"/>
      <c r="BI71" s="244"/>
      <c r="BJ71" s="244"/>
      <c r="BK71" s="244"/>
      <c r="BL71" s="244"/>
      <c r="BM71" s="244"/>
      <c r="BN71" s="244"/>
      <c r="BO71" s="244"/>
      <c r="BP71" s="244"/>
      <c r="BQ71" s="241">
        <v>65</v>
      </c>
      <c r="BR71" s="246"/>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33"/>
    </row>
    <row r="72" spans="1:131" ht="26.25" customHeight="1" x14ac:dyDescent="0.15">
      <c r="A72" s="241">
        <v>5</v>
      </c>
      <c r="B72" s="901" t="s">
        <v>595</v>
      </c>
      <c r="C72" s="902"/>
      <c r="D72" s="902"/>
      <c r="E72" s="902"/>
      <c r="F72" s="902"/>
      <c r="G72" s="902"/>
      <c r="H72" s="902"/>
      <c r="I72" s="902"/>
      <c r="J72" s="902"/>
      <c r="K72" s="902"/>
      <c r="L72" s="902"/>
      <c r="M72" s="902"/>
      <c r="N72" s="902"/>
      <c r="O72" s="902"/>
      <c r="P72" s="903"/>
      <c r="Q72" s="904">
        <v>835177</v>
      </c>
      <c r="R72" s="858"/>
      <c r="S72" s="858"/>
      <c r="T72" s="858"/>
      <c r="U72" s="858"/>
      <c r="V72" s="858">
        <v>803839</v>
      </c>
      <c r="W72" s="858"/>
      <c r="X72" s="858"/>
      <c r="Y72" s="858"/>
      <c r="Z72" s="858"/>
      <c r="AA72" s="858">
        <v>31338</v>
      </c>
      <c r="AB72" s="858"/>
      <c r="AC72" s="858"/>
      <c r="AD72" s="858"/>
      <c r="AE72" s="858"/>
      <c r="AF72" s="858">
        <v>31338</v>
      </c>
      <c r="AG72" s="858"/>
      <c r="AH72" s="858"/>
      <c r="AI72" s="858"/>
      <c r="AJ72" s="858"/>
      <c r="AK72" s="858">
        <v>7164</v>
      </c>
      <c r="AL72" s="858"/>
      <c r="AM72" s="858"/>
      <c r="AN72" s="858"/>
      <c r="AO72" s="858"/>
      <c r="AP72" s="858" t="s">
        <v>587</v>
      </c>
      <c r="AQ72" s="858"/>
      <c r="AR72" s="858"/>
      <c r="AS72" s="858"/>
      <c r="AT72" s="858"/>
      <c r="AU72" s="858" t="s">
        <v>587</v>
      </c>
      <c r="AV72" s="858"/>
      <c r="AW72" s="858"/>
      <c r="AX72" s="858"/>
      <c r="AY72" s="858"/>
      <c r="AZ72" s="860"/>
      <c r="BA72" s="860"/>
      <c r="BB72" s="860"/>
      <c r="BC72" s="860"/>
      <c r="BD72" s="861"/>
      <c r="BE72" s="244"/>
      <c r="BF72" s="244"/>
      <c r="BG72" s="244"/>
      <c r="BH72" s="244"/>
      <c r="BI72" s="244"/>
      <c r="BJ72" s="244"/>
      <c r="BK72" s="244"/>
      <c r="BL72" s="244"/>
      <c r="BM72" s="244"/>
      <c r="BN72" s="244"/>
      <c r="BO72" s="244"/>
      <c r="BP72" s="244"/>
      <c r="BQ72" s="241">
        <v>66</v>
      </c>
      <c r="BR72" s="246"/>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33"/>
    </row>
    <row r="73" spans="1:131" ht="26.25" customHeight="1" x14ac:dyDescent="0.15">
      <c r="A73" s="241">
        <v>6</v>
      </c>
      <c r="B73" s="901" t="s">
        <v>596</v>
      </c>
      <c r="C73" s="902"/>
      <c r="D73" s="902"/>
      <c r="E73" s="902"/>
      <c r="F73" s="902"/>
      <c r="G73" s="902"/>
      <c r="H73" s="902"/>
      <c r="I73" s="902"/>
      <c r="J73" s="902"/>
      <c r="K73" s="902"/>
      <c r="L73" s="902"/>
      <c r="M73" s="902"/>
      <c r="N73" s="902"/>
      <c r="O73" s="902"/>
      <c r="P73" s="903"/>
      <c r="Q73" s="904">
        <v>330</v>
      </c>
      <c r="R73" s="858"/>
      <c r="S73" s="858"/>
      <c r="T73" s="858"/>
      <c r="U73" s="858"/>
      <c r="V73" s="858">
        <v>302</v>
      </c>
      <c r="W73" s="858"/>
      <c r="X73" s="858"/>
      <c r="Y73" s="858"/>
      <c r="Z73" s="858"/>
      <c r="AA73" s="858">
        <v>28</v>
      </c>
      <c r="AB73" s="858"/>
      <c r="AC73" s="858"/>
      <c r="AD73" s="858"/>
      <c r="AE73" s="858"/>
      <c r="AF73" s="858">
        <v>28</v>
      </c>
      <c r="AG73" s="858"/>
      <c r="AH73" s="858"/>
      <c r="AI73" s="858"/>
      <c r="AJ73" s="858"/>
      <c r="AK73" s="858" t="s">
        <v>586</v>
      </c>
      <c r="AL73" s="858"/>
      <c r="AM73" s="858"/>
      <c r="AN73" s="858"/>
      <c r="AO73" s="858"/>
      <c r="AP73" s="858">
        <v>86</v>
      </c>
      <c r="AQ73" s="858"/>
      <c r="AR73" s="858"/>
      <c r="AS73" s="858"/>
      <c r="AT73" s="858"/>
      <c r="AU73" s="858">
        <v>28</v>
      </c>
      <c r="AV73" s="858"/>
      <c r="AW73" s="858"/>
      <c r="AX73" s="858"/>
      <c r="AY73" s="858"/>
      <c r="AZ73" s="860"/>
      <c r="BA73" s="860"/>
      <c r="BB73" s="860"/>
      <c r="BC73" s="860"/>
      <c r="BD73" s="861"/>
      <c r="BE73" s="244"/>
      <c r="BF73" s="244"/>
      <c r="BG73" s="244"/>
      <c r="BH73" s="244"/>
      <c r="BI73" s="244"/>
      <c r="BJ73" s="244"/>
      <c r="BK73" s="244"/>
      <c r="BL73" s="244"/>
      <c r="BM73" s="244"/>
      <c r="BN73" s="244"/>
      <c r="BO73" s="244"/>
      <c r="BP73" s="244"/>
      <c r="BQ73" s="241">
        <v>67</v>
      </c>
      <c r="BR73" s="246"/>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33"/>
    </row>
    <row r="74" spans="1:131" ht="26.25" customHeight="1" x14ac:dyDescent="0.15">
      <c r="A74" s="241">
        <v>7</v>
      </c>
      <c r="B74" s="901" t="s">
        <v>597</v>
      </c>
      <c r="C74" s="902"/>
      <c r="D74" s="902"/>
      <c r="E74" s="902"/>
      <c r="F74" s="902"/>
      <c r="G74" s="902"/>
      <c r="H74" s="902"/>
      <c r="I74" s="902"/>
      <c r="J74" s="902"/>
      <c r="K74" s="902"/>
      <c r="L74" s="902"/>
      <c r="M74" s="902"/>
      <c r="N74" s="902"/>
      <c r="O74" s="902"/>
      <c r="P74" s="903"/>
      <c r="Q74" s="904">
        <v>2</v>
      </c>
      <c r="R74" s="858"/>
      <c r="S74" s="858"/>
      <c r="T74" s="858"/>
      <c r="U74" s="858"/>
      <c r="V74" s="858">
        <v>2</v>
      </c>
      <c r="W74" s="858"/>
      <c r="X74" s="858"/>
      <c r="Y74" s="858"/>
      <c r="Z74" s="858"/>
      <c r="AA74" s="858">
        <v>0</v>
      </c>
      <c r="AB74" s="858"/>
      <c r="AC74" s="858"/>
      <c r="AD74" s="858"/>
      <c r="AE74" s="858"/>
      <c r="AF74" s="858">
        <v>0</v>
      </c>
      <c r="AG74" s="858"/>
      <c r="AH74" s="858"/>
      <c r="AI74" s="858"/>
      <c r="AJ74" s="858"/>
      <c r="AK74" s="905" t="s">
        <v>586</v>
      </c>
      <c r="AL74" s="906"/>
      <c r="AM74" s="906"/>
      <c r="AN74" s="906"/>
      <c r="AO74" s="862"/>
      <c r="AP74" s="858" t="s">
        <v>587</v>
      </c>
      <c r="AQ74" s="858"/>
      <c r="AR74" s="858"/>
      <c r="AS74" s="858"/>
      <c r="AT74" s="858"/>
      <c r="AU74" s="858" t="s">
        <v>587</v>
      </c>
      <c r="AV74" s="858"/>
      <c r="AW74" s="858"/>
      <c r="AX74" s="858"/>
      <c r="AY74" s="858"/>
      <c r="AZ74" s="860"/>
      <c r="BA74" s="860"/>
      <c r="BB74" s="860"/>
      <c r="BC74" s="860"/>
      <c r="BD74" s="861"/>
      <c r="BE74" s="244"/>
      <c r="BF74" s="244"/>
      <c r="BG74" s="244"/>
      <c r="BH74" s="244"/>
      <c r="BI74" s="244"/>
      <c r="BJ74" s="244"/>
      <c r="BK74" s="244"/>
      <c r="BL74" s="244"/>
      <c r="BM74" s="244"/>
      <c r="BN74" s="244"/>
      <c r="BO74" s="244"/>
      <c r="BP74" s="244"/>
      <c r="BQ74" s="241">
        <v>68</v>
      </c>
      <c r="BR74" s="246"/>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33"/>
    </row>
    <row r="75" spans="1:131" ht="26.25" customHeight="1" x14ac:dyDescent="0.15">
      <c r="A75" s="241">
        <v>8</v>
      </c>
      <c r="B75" s="901" t="s">
        <v>598</v>
      </c>
      <c r="C75" s="902"/>
      <c r="D75" s="902"/>
      <c r="E75" s="902"/>
      <c r="F75" s="902"/>
      <c r="G75" s="902"/>
      <c r="H75" s="902"/>
      <c r="I75" s="902"/>
      <c r="J75" s="902"/>
      <c r="K75" s="902"/>
      <c r="L75" s="902"/>
      <c r="M75" s="902"/>
      <c r="N75" s="902"/>
      <c r="O75" s="902"/>
      <c r="P75" s="903"/>
      <c r="Q75" s="907">
        <v>1</v>
      </c>
      <c r="R75" s="906"/>
      <c r="S75" s="906"/>
      <c r="T75" s="906"/>
      <c r="U75" s="862"/>
      <c r="V75" s="905">
        <v>0</v>
      </c>
      <c r="W75" s="906"/>
      <c r="X75" s="906"/>
      <c r="Y75" s="906"/>
      <c r="Z75" s="862"/>
      <c r="AA75" s="905">
        <v>0</v>
      </c>
      <c r="AB75" s="906"/>
      <c r="AC75" s="906"/>
      <c r="AD75" s="906"/>
      <c r="AE75" s="862"/>
      <c r="AF75" s="905">
        <v>0</v>
      </c>
      <c r="AG75" s="906"/>
      <c r="AH75" s="906"/>
      <c r="AI75" s="906"/>
      <c r="AJ75" s="862"/>
      <c r="AK75" s="905" t="s">
        <v>587</v>
      </c>
      <c r="AL75" s="906"/>
      <c r="AM75" s="906"/>
      <c r="AN75" s="906"/>
      <c r="AO75" s="862"/>
      <c r="AP75" s="905" t="s">
        <v>587</v>
      </c>
      <c r="AQ75" s="906"/>
      <c r="AR75" s="906"/>
      <c r="AS75" s="906"/>
      <c r="AT75" s="862"/>
      <c r="AU75" s="905" t="s">
        <v>587</v>
      </c>
      <c r="AV75" s="906"/>
      <c r="AW75" s="906"/>
      <c r="AX75" s="906"/>
      <c r="AY75" s="862"/>
      <c r="AZ75" s="860"/>
      <c r="BA75" s="860"/>
      <c r="BB75" s="860"/>
      <c r="BC75" s="860"/>
      <c r="BD75" s="861"/>
      <c r="BE75" s="244"/>
      <c r="BF75" s="244"/>
      <c r="BG75" s="244"/>
      <c r="BH75" s="244"/>
      <c r="BI75" s="244"/>
      <c r="BJ75" s="244"/>
      <c r="BK75" s="244"/>
      <c r="BL75" s="244"/>
      <c r="BM75" s="244"/>
      <c r="BN75" s="244"/>
      <c r="BO75" s="244"/>
      <c r="BP75" s="244"/>
      <c r="BQ75" s="241">
        <v>69</v>
      </c>
      <c r="BR75" s="246"/>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33"/>
    </row>
    <row r="76" spans="1:131" ht="26.25" customHeight="1" x14ac:dyDescent="0.15">
      <c r="A76" s="241">
        <v>9</v>
      </c>
      <c r="B76" s="901" t="s">
        <v>599</v>
      </c>
      <c r="C76" s="902"/>
      <c r="D76" s="902"/>
      <c r="E76" s="902"/>
      <c r="F76" s="902"/>
      <c r="G76" s="902"/>
      <c r="H76" s="902"/>
      <c r="I76" s="902"/>
      <c r="J76" s="902"/>
      <c r="K76" s="902"/>
      <c r="L76" s="902"/>
      <c r="M76" s="902"/>
      <c r="N76" s="902"/>
      <c r="O76" s="902"/>
      <c r="P76" s="903"/>
      <c r="Q76" s="907">
        <v>78</v>
      </c>
      <c r="R76" s="906"/>
      <c r="S76" s="906"/>
      <c r="T76" s="906"/>
      <c r="U76" s="862"/>
      <c r="V76" s="905">
        <v>74</v>
      </c>
      <c r="W76" s="906"/>
      <c r="X76" s="906"/>
      <c r="Y76" s="906"/>
      <c r="Z76" s="862"/>
      <c r="AA76" s="905">
        <v>4</v>
      </c>
      <c r="AB76" s="906"/>
      <c r="AC76" s="906"/>
      <c r="AD76" s="906"/>
      <c r="AE76" s="862"/>
      <c r="AF76" s="905">
        <v>4</v>
      </c>
      <c r="AG76" s="906"/>
      <c r="AH76" s="906"/>
      <c r="AI76" s="906"/>
      <c r="AJ76" s="862"/>
      <c r="AK76" s="905" t="s">
        <v>586</v>
      </c>
      <c r="AL76" s="906"/>
      <c r="AM76" s="906"/>
      <c r="AN76" s="906"/>
      <c r="AO76" s="862"/>
      <c r="AP76" s="905" t="s">
        <v>587</v>
      </c>
      <c r="AQ76" s="906"/>
      <c r="AR76" s="906"/>
      <c r="AS76" s="906"/>
      <c r="AT76" s="862"/>
      <c r="AU76" s="905" t="s">
        <v>587</v>
      </c>
      <c r="AV76" s="906"/>
      <c r="AW76" s="906"/>
      <c r="AX76" s="906"/>
      <c r="AY76" s="862"/>
      <c r="AZ76" s="860"/>
      <c r="BA76" s="860"/>
      <c r="BB76" s="860"/>
      <c r="BC76" s="860"/>
      <c r="BD76" s="861"/>
      <c r="BE76" s="244"/>
      <c r="BF76" s="244"/>
      <c r="BG76" s="244"/>
      <c r="BH76" s="244"/>
      <c r="BI76" s="244"/>
      <c r="BJ76" s="244"/>
      <c r="BK76" s="244"/>
      <c r="BL76" s="244"/>
      <c r="BM76" s="244"/>
      <c r="BN76" s="244"/>
      <c r="BO76" s="244"/>
      <c r="BP76" s="244"/>
      <c r="BQ76" s="241">
        <v>70</v>
      </c>
      <c r="BR76" s="246"/>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33"/>
    </row>
    <row r="77" spans="1:131" ht="26.25" customHeight="1" x14ac:dyDescent="0.15">
      <c r="A77" s="241">
        <v>10</v>
      </c>
      <c r="B77" s="901" t="s">
        <v>600</v>
      </c>
      <c r="C77" s="902"/>
      <c r="D77" s="902"/>
      <c r="E77" s="902"/>
      <c r="F77" s="902"/>
      <c r="G77" s="902"/>
      <c r="H77" s="902"/>
      <c r="I77" s="902"/>
      <c r="J77" s="902"/>
      <c r="K77" s="902"/>
      <c r="L77" s="902"/>
      <c r="M77" s="902"/>
      <c r="N77" s="902"/>
      <c r="O77" s="902"/>
      <c r="P77" s="903"/>
      <c r="Q77" s="907">
        <v>2032</v>
      </c>
      <c r="R77" s="906"/>
      <c r="S77" s="906"/>
      <c r="T77" s="906"/>
      <c r="U77" s="862"/>
      <c r="V77" s="905">
        <v>2006</v>
      </c>
      <c r="W77" s="906"/>
      <c r="X77" s="906"/>
      <c r="Y77" s="906"/>
      <c r="Z77" s="862"/>
      <c r="AA77" s="905">
        <v>26</v>
      </c>
      <c r="AB77" s="906"/>
      <c r="AC77" s="906"/>
      <c r="AD77" s="906"/>
      <c r="AE77" s="862"/>
      <c r="AF77" s="905">
        <v>26</v>
      </c>
      <c r="AG77" s="906"/>
      <c r="AH77" s="906"/>
      <c r="AI77" s="906"/>
      <c r="AJ77" s="862"/>
      <c r="AK77" s="905" t="s">
        <v>587</v>
      </c>
      <c r="AL77" s="906"/>
      <c r="AM77" s="906"/>
      <c r="AN77" s="906"/>
      <c r="AO77" s="862"/>
      <c r="AP77" s="905">
        <v>1316</v>
      </c>
      <c r="AQ77" s="906"/>
      <c r="AR77" s="906"/>
      <c r="AS77" s="906"/>
      <c r="AT77" s="862"/>
      <c r="AU77" s="905">
        <v>432</v>
      </c>
      <c r="AV77" s="906"/>
      <c r="AW77" s="906"/>
      <c r="AX77" s="906"/>
      <c r="AY77" s="862"/>
      <c r="AZ77" s="860"/>
      <c r="BA77" s="860"/>
      <c r="BB77" s="860"/>
      <c r="BC77" s="860"/>
      <c r="BD77" s="861"/>
      <c r="BE77" s="244"/>
      <c r="BF77" s="244"/>
      <c r="BG77" s="244"/>
      <c r="BH77" s="244"/>
      <c r="BI77" s="244"/>
      <c r="BJ77" s="244"/>
      <c r="BK77" s="244"/>
      <c r="BL77" s="244"/>
      <c r="BM77" s="244"/>
      <c r="BN77" s="244"/>
      <c r="BO77" s="244"/>
      <c r="BP77" s="244"/>
      <c r="BQ77" s="241">
        <v>71</v>
      </c>
      <c r="BR77" s="246"/>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33"/>
    </row>
    <row r="78" spans="1:131" ht="26.25" customHeight="1" x14ac:dyDescent="0.15">
      <c r="A78" s="241">
        <v>11</v>
      </c>
      <c r="B78" s="901" t="s">
        <v>601</v>
      </c>
      <c r="C78" s="902"/>
      <c r="D78" s="902"/>
      <c r="E78" s="902"/>
      <c r="F78" s="902"/>
      <c r="G78" s="902"/>
      <c r="H78" s="902"/>
      <c r="I78" s="902"/>
      <c r="J78" s="902"/>
      <c r="K78" s="902"/>
      <c r="L78" s="902"/>
      <c r="M78" s="902"/>
      <c r="N78" s="902"/>
      <c r="O78" s="902"/>
      <c r="P78" s="903"/>
      <c r="Q78" s="904">
        <v>6293</v>
      </c>
      <c r="R78" s="858"/>
      <c r="S78" s="858"/>
      <c r="T78" s="858"/>
      <c r="U78" s="858"/>
      <c r="V78" s="858">
        <v>6075</v>
      </c>
      <c r="W78" s="858"/>
      <c r="X78" s="858"/>
      <c r="Y78" s="858"/>
      <c r="Z78" s="858"/>
      <c r="AA78" s="858">
        <v>218</v>
      </c>
      <c r="AB78" s="858"/>
      <c r="AC78" s="858"/>
      <c r="AD78" s="858"/>
      <c r="AE78" s="858"/>
      <c r="AF78" s="858">
        <v>7464</v>
      </c>
      <c r="AG78" s="858"/>
      <c r="AH78" s="858"/>
      <c r="AI78" s="858"/>
      <c r="AJ78" s="858"/>
      <c r="AK78" s="858" t="s">
        <v>587</v>
      </c>
      <c r="AL78" s="858"/>
      <c r="AM78" s="858"/>
      <c r="AN78" s="858"/>
      <c r="AO78" s="858"/>
      <c r="AP78" s="858">
        <v>13682</v>
      </c>
      <c r="AQ78" s="858"/>
      <c r="AR78" s="858"/>
      <c r="AS78" s="858"/>
      <c r="AT78" s="858"/>
      <c r="AU78" s="858">
        <v>7280</v>
      </c>
      <c r="AV78" s="858"/>
      <c r="AW78" s="858"/>
      <c r="AX78" s="858"/>
      <c r="AY78" s="858"/>
      <c r="AZ78" s="860"/>
      <c r="BA78" s="860"/>
      <c r="BB78" s="860"/>
      <c r="BC78" s="860"/>
      <c r="BD78" s="861"/>
      <c r="BE78" s="244"/>
      <c r="BF78" s="244"/>
      <c r="BG78" s="244"/>
      <c r="BH78" s="244"/>
      <c r="BI78" s="244"/>
      <c r="BJ78" s="233"/>
      <c r="BK78" s="233"/>
      <c r="BL78" s="233"/>
      <c r="BM78" s="233"/>
      <c r="BN78" s="233"/>
      <c r="BO78" s="244"/>
      <c r="BP78" s="244"/>
      <c r="BQ78" s="241">
        <v>72</v>
      </c>
      <c r="BR78" s="246"/>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33"/>
    </row>
    <row r="79" spans="1:131" ht="26.25" customHeight="1" x14ac:dyDescent="0.15">
      <c r="A79" s="241">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44"/>
      <c r="BF79" s="244"/>
      <c r="BG79" s="244"/>
      <c r="BH79" s="244"/>
      <c r="BI79" s="244"/>
      <c r="BJ79" s="233"/>
      <c r="BK79" s="233"/>
      <c r="BL79" s="233"/>
      <c r="BM79" s="233"/>
      <c r="BN79" s="233"/>
      <c r="BO79" s="244"/>
      <c r="BP79" s="244"/>
      <c r="BQ79" s="241">
        <v>73</v>
      </c>
      <c r="BR79" s="246"/>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33"/>
    </row>
    <row r="80" spans="1:131" ht="26.25" customHeight="1" x14ac:dyDescent="0.15">
      <c r="A80" s="241">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44"/>
      <c r="BF80" s="244"/>
      <c r="BG80" s="244"/>
      <c r="BH80" s="244"/>
      <c r="BI80" s="244"/>
      <c r="BJ80" s="244"/>
      <c r="BK80" s="244"/>
      <c r="BL80" s="244"/>
      <c r="BM80" s="244"/>
      <c r="BN80" s="244"/>
      <c r="BO80" s="244"/>
      <c r="BP80" s="244"/>
      <c r="BQ80" s="241">
        <v>74</v>
      </c>
      <c r="BR80" s="246"/>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33"/>
    </row>
    <row r="81" spans="1:131" ht="26.25" customHeight="1" x14ac:dyDescent="0.15">
      <c r="A81" s="241">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44"/>
      <c r="BF81" s="244"/>
      <c r="BG81" s="244"/>
      <c r="BH81" s="244"/>
      <c r="BI81" s="244"/>
      <c r="BJ81" s="244"/>
      <c r="BK81" s="244"/>
      <c r="BL81" s="244"/>
      <c r="BM81" s="244"/>
      <c r="BN81" s="244"/>
      <c r="BO81" s="244"/>
      <c r="BP81" s="244"/>
      <c r="BQ81" s="241">
        <v>75</v>
      </c>
      <c r="BR81" s="246"/>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33"/>
    </row>
    <row r="82" spans="1:131" ht="26.25" customHeight="1" x14ac:dyDescent="0.15">
      <c r="A82" s="241">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44"/>
      <c r="BF82" s="244"/>
      <c r="BG82" s="244"/>
      <c r="BH82" s="244"/>
      <c r="BI82" s="244"/>
      <c r="BJ82" s="244"/>
      <c r="BK82" s="244"/>
      <c r="BL82" s="244"/>
      <c r="BM82" s="244"/>
      <c r="BN82" s="244"/>
      <c r="BO82" s="244"/>
      <c r="BP82" s="244"/>
      <c r="BQ82" s="241">
        <v>76</v>
      </c>
      <c r="BR82" s="246"/>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33"/>
    </row>
    <row r="83" spans="1:131" ht="26.25" customHeight="1" x14ac:dyDescent="0.15">
      <c r="A83" s="241">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44"/>
      <c r="BF83" s="244"/>
      <c r="BG83" s="244"/>
      <c r="BH83" s="244"/>
      <c r="BI83" s="244"/>
      <c r="BJ83" s="244"/>
      <c r="BK83" s="244"/>
      <c r="BL83" s="244"/>
      <c r="BM83" s="244"/>
      <c r="BN83" s="244"/>
      <c r="BO83" s="244"/>
      <c r="BP83" s="244"/>
      <c r="BQ83" s="241">
        <v>77</v>
      </c>
      <c r="BR83" s="246"/>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33"/>
    </row>
    <row r="84" spans="1:131" ht="26.25" customHeight="1" x14ac:dyDescent="0.15">
      <c r="A84" s="241">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44"/>
      <c r="BF84" s="244"/>
      <c r="BG84" s="244"/>
      <c r="BH84" s="244"/>
      <c r="BI84" s="244"/>
      <c r="BJ84" s="244"/>
      <c r="BK84" s="244"/>
      <c r="BL84" s="244"/>
      <c r="BM84" s="244"/>
      <c r="BN84" s="244"/>
      <c r="BO84" s="244"/>
      <c r="BP84" s="244"/>
      <c r="BQ84" s="241">
        <v>78</v>
      </c>
      <c r="BR84" s="246"/>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33"/>
    </row>
    <row r="85" spans="1:131" ht="26.25" customHeight="1" x14ac:dyDescent="0.15">
      <c r="A85" s="241">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44"/>
      <c r="BF85" s="244"/>
      <c r="BG85" s="244"/>
      <c r="BH85" s="244"/>
      <c r="BI85" s="244"/>
      <c r="BJ85" s="244"/>
      <c r="BK85" s="244"/>
      <c r="BL85" s="244"/>
      <c r="BM85" s="244"/>
      <c r="BN85" s="244"/>
      <c r="BO85" s="244"/>
      <c r="BP85" s="244"/>
      <c r="BQ85" s="241">
        <v>79</v>
      </c>
      <c r="BR85" s="246"/>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33"/>
    </row>
    <row r="86" spans="1:131" ht="26.25" customHeight="1" x14ac:dyDescent="0.15">
      <c r="A86" s="241">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44"/>
      <c r="BF86" s="244"/>
      <c r="BG86" s="244"/>
      <c r="BH86" s="244"/>
      <c r="BI86" s="244"/>
      <c r="BJ86" s="244"/>
      <c r="BK86" s="244"/>
      <c r="BL86" s="244"/>
      <c r="BM86" s="244"/>
      <c r="BN86" s="244"/>
      <c r="BO86" s="244"/>
      <c r="BP86" s="244"/>
      <c r="BQ86" s="241">
        <v>80</v>
      </c>
      <c r="BR86" s="246"/>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33"/>
    </row>
    <row r="87" spans="1:131" ht="26.25" customHeight="1" x14ac:dyDescent="0.15">
      <c r="A87" s="24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44"/>
      <c r="BF87" s="244"/>
      <c r="BG87" s="244"/>
      <c r="BH87" s="244"/>
      <c r="BI87" s="244"/>
      <c r="BJ87" s="244"/>
      <c r="BK87" s="244"/>
      <c r="BL87" s="244"/>
      <c r="BM87" s="244"/>
      <c r="BN87" s="244"/>
      <c r="BO87" s="244"/>
      <c r="BP87" s="244"/>
      <c r="BQ87" s="241">
        <v>81</v>
      </c>
      <c r="BR87" s="246"/>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33"/>
    </row>
    <row r="88" spans="1:131" ht="26.25" customHeight="1" thickBot="1" x14ac:dyDescent="0.2">
      <c r="A88" s="243" t="s">
        <v>398</v>
      </c>
      <c r="B88" s="817" t="s">
        <v>431</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41316</v>
      </c>
      <c r="AG88" s="872"/>
      <c r="AH88" s="872"/>
      <c r="AI88" s="872"/>
      <c r="AJ88" s="872"/>
      <c r="AK88" s="869"/>
      <c r="AL88" s="869"/>
      <c r="AM88" s="869"/>
      <c r="AN88" s="869"/>
      <c r="AO88" s="869"/>
      <c r="AP88" s="872">
        <v>15085</v>
      </c>
      <c r="AQ88" s="872"/>
      <c r="AR88" s="872"/>
      <c r="AS88" s="872"/>
      <c r="AT88" s="872"/>
      <c r="AU88" s="872">
        <v>7740</v>
      </c>
      <c r="AV88" s="872"/>
      <c r="AW88" s="872"/>
      <c r="AX88" s="872"/>
      <c r="AY88" s="872"/>
      <c r="AZ88" s="877"/>
      <c r="BA88" s="877"/>
      <c r="BB88" s="877"/>
      <c r="BC88" s="877"/>
      <c r="BD88" s="878"/>
      <c r="BE88" s="244"/>
      <c r="BF88" s="244"/>
      <c r="BG88" s="244"/>
      <c r="BH88" s="244"/>
      <c r="BI88" s="244"/>
      <c r="BJ88" s="244"/>
      <c r="BK88" s="244"/>
      <c r="BL88" s="244"/>
      <c r="BM88" s="244"/>
      <c r="BN88" s="244"/>
      <c r="BO88" s="244"/>
      <c r="BP88" s="244"/>
      <c r="BQ88" s="241">
        <v>82</v>
      </c>
      <c r="BR88" s="246"/>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398</v>
      </c>
      <c r="BR102" s="817" t="s">
        <v>432</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v>360</v>
      </c>
      <c r="CS102" s="880"/>
      <c r="CT102" s="880"/>
      <c r="CU102" s="880"/>
      <c r="CV102" s="919"/>
      <c r="CW102" s="918" t="s">
        <v>586</v>
      </c>
      <c r="CX102" s="880"/>
      <c r="CY102" s="880"/>
      <c r="CZ102" s="880"/>
      <c r="DA102" s="919"/>
      <c r="DB102" s="918" t="s">
        <v>586</v>
      </c>
      <c r="DC102" s="880"/>
      <c r="DD102" s="880"/>
      <c r="DE102" s="880"/>
      <c r="DF102" s="919"/>
      <c r="DG102" s="918" t="s">
        <v>586</v>
      </c>
      <c r="DH102" s="880"/>
      <c r="DI102" s="880"/>
      <c r="DJ102" s="880"/>
      <c r="DK102" s="919"/>
      <c r="DL102" s="918" t="s">
        <v>586</v>
      </c>
      <c r="DM102" s="880"/>
      <c r="DN102" s="880"/>
      <c r="DO102" s="880"/>
      <c r="DP102" s="919"/>
      <c r="DQ102" s="918" t="s">
        <v>586</v>
      </c>
      <c r="DR102" s="880"/>
      <c r="DS102" s="880"/>
      <c r="DT102" s="880"/>
      <c r="DU102" s="919"/>
      <c r="DV102" s="817"/>
      <c r="DW102" s="818"/>
      <c r="DX102" s="818"/>
      <c r="DY102" s="818"/>
      <c r="DZ102" s="942"/>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3" t="s">
        <v>433</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4" t="s">
        <v>434</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435</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436</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45" t="s">
        <v>437</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438</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33" customFormat="1" ht="26.25" customHeight="1" x14ac:dyDescent="0.15">
      <c r="A109" s="940" t="s">
        <v>439</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440</v>
      </c>
      <c r="AB109" s="921"/>
      <c r="AC109" s="921"/>
      <c r="AD109" s="921"/>
      <c r="AE109" s="922"/>
      <c r="AF109" s="920" t="s">
        <v>441</v>
      </c>
      <c r="AG109" s="921"/>
      <c r="AH109" s="921"/>
      <c r="AI109" s="921"/>
      <c r="AJ109" s="922"/>
      <c r="AK109" s="920" t="s">
        <v>313</v>
      </c>
      <c r="AL109" s="921"/>
      <c r="AM109" s="921"/>
      <c r="AN109" s="921"/>
      <c r="AO109" s="922"/>
      <c r="AP109" s="920" t="s">
        <v>442</v>
      </c>
      <c r="AQ109" s="921"/>
      <c r="AR109" s="921"/>
      <c r="AS109" s="921"/>
      <c r="AT109" s="923"/>
      <c r="AU109" s="940" t="s">
        <v>439</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440</v>
      </c>
      <c r="BR109" s="921"/>
      <c r="BS109" s="921"/>
      <c r="BT109" s="921"/>
      <c r="BU109" s="922"/>
      <c r="BV109" s="920" t="s">
        <v>441</v>
      </c>
      <c r="BW109" s="921"/>
      <c r="BX109" s="921"/>
      <c r="BY109" s="921"/>
      <c r="BZ109" s="922"/>
      <c r="CA109" s="920" t="s">
        <v>313</v>
      </c>
      <c r="CB109" s="921"/>
      <c r="CC109" s="921"/>
      <c r="CD109" s="921"/>
      <c r="CE109" s="922"/>
      <c r="CF109" s="941" t="s">
        <v>442</v>
      </c>
      <c r="CG109" s="941"/>
      <c r="CH109" s="941"/>
      <c r="CI109" s="941"/>
      <c r="CJ109" s="941"/>
      <c r="CK109" s="920" t="s">
        <v>443</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440</v>
      </c>
      <c r="DH109" s="921"/>
      <c r="DI109" s="921"/>
      <c r="DJ109" s="921"/>
      <c r="DK109" s="922"/>
      <c r="DL109" s="920" t="s">
        <v>441</v>
      </c>
      <c r="DM109" s="921"/>
      <c r="DN109" s="921"/>
      <c r="DO109" s="921"/>
      <c r="DP109" s="922"/>
      <c r="DQ109" s="920" t="s">
        <v>313</v>
      </c>
      <c r="DR109" s="921"/>
      <c r="DS109" s="921"/>
      <c r="DT109" s="921"/>
      <c r="DU109" s="922"/>
      <c r="DV109" s="920" t="s">
        <v>442</v>
      </c>
      <c r="DW109" s="921"/>
      <c r="DX109" s="921"/>
      <c r="DY109" s="921"/>
      <c r="DZ109" s="923"/>
    </row>
    <row r="110" spans="1:131" s="233" customFormat="1" ht="26.25" customHeight="1" x14ac:dyDescent="0.15">
      <c r="A110" s="924" t="s">
        <v>444</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4176633</v>
      </c>
      <c r="AB110" s="928"/>
      <c r="AC110" s="928"/>
      <c r="AD110" s="928"/>
      <c r="AE110" s="929"/>
      <c r="AF110" s="930">
        <v>4147632</v>
      </c>
      <c r="AG110" s="928"/>
      <c r="AH110" s="928"/>
      <c r="AI110" s="928"/>
      <c r="AJ110" s="929"/>
      <c r="AK110" s="930">
        <v>4185052</v>
      </c>
      <c r="AL110" s="928"/>
      <c r="AM110" s="928"/>
      <c r="AN110" s="928"/>
      <c r="AO110" s="929"/>
      <c r="AP110" s="931">
        <v>31</v>
      </c>
      <c r="AQ110" s="932"/>
      <c r="AR110" s="932"/>
      <c r="AS110" s="932"/>
      <c r="AT110" s="933"/>
      <c r="AU110" s="934" t="s">
        <v>73</v>
      </c>
      <c r="AV110" s="935"/>
      <c r="AW110" s="935"/>
      <c r="AX110" s="935"/>
      <c r="AY110" s="935"/>
      <c r="AZ110" s="957" t="s">
        <v>445</v>
      </c>
      <c r="BA110" s="925"/>
      <c r="BB110" s="925"/>
      <c r="BC110" s="925"/>
      <c r="BD110" s="925"/>
      <c r="BE110" s="925"/>
      <c r="BF110" s="925"/>
      <c r="BG110" s="925"/>
      <c r="BH110" s="925"/>
      <c r="BI110" s="925"/>
      <c r="BJ110" s="925"/>
      <c r="BK110" s="925"/>
      <c r="BL110" s="925"/>
      <c r="BM110" s="925"/>
      <c r="BN110" s="925"/>
      <c r="BO110" s="925"/>
      <c r="BP110" s="926"/>
      <c r="BQ110" s="958">
        <v>39895791</v>
      </c>
      <c r="BR110" s="959"/>
      <c r="BS110" s="959"/>
      <c r="BT110" s="959"/>
      <c r="BU110" s="959"/>
      <c r="BV110" s="959">
        <v>38516725</v>
      </c>
      <c r="BW110" s="959"/>
      <c r="BX110" s="959"/>
      <c r="BY110" s="959"/>
      <c r="BZ110" s="959"/>
      <c r="CA110" s="959">
        <v>37531157</v>
      </c>
      <c r="CB110" s="959"/>
      <c r="CC110" s="959"/>
      <c r="CD110" s="959"/>
      <c r="CE110" s="959"/>
      <c r="CF110" s="972">
        <v>278.3</v>
      </c>
      <c r="CG110" s="973"/>
      <c r="CH110" s="973"/>
      <c r="CI110" s="973"/>
      <c r="CJ110" s="973"/>
      <c r="CK110" s="974" t="s">
        <v>446</v>
      </c>
      <c r="CL110" s="975"/>
      <c r="CM110" s="957" t="s">
        <v>447</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130</v>
      </c>
      <c r="DH110" s="959"/>
      <c r="DI110" s="959"/>
      <c r="DJ110" s="959"/>
      <c r="DK110" s="959"/>
      <c r="DL110" s="959" t="s">
        <v>130</v>
      </c>
      <c r="DM110" s="959"/>
      <c r="DN110" s="959"/>
      <c r="DO110" s="959"/>
      <c r="DP110" s="959"/>
      <c r="DQ110" s="959" t="s">
        <v>130</v>
      </c>
      <c r="DR110" s="959"/>
      <c r="DS110" s="959"/>
      <c r="DT110" s="959"/>
      <c r="DU110" s="959"/>
      <c r="DV110" s="960" t="s">
        <v>130</v>
      </c>
      <c r="DW110" s="960"/>
      <c r="DX110" s="960"/>
      <c r="DY110" s="960"/>
      <c r="DZ110" s="961"/>
    </row>
    <row r="111" spans="1:131" s="233" customFormat="1" ht="26.25" customHeight="1" x14ac:dyDescent="0.15">
      <c r="A111" s="962" t="s">
        <v>448</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449</v>
      </c>
      <c r="AB111" s="966"/>
      <c r="AC111" s="966"/>
      <c r="AD111" s="966"/>
      <c r="AE111" s="967"/>
      <c r="AF111" s="968" t="s">
        <v>130</v>
      </c>
      <c r="AG111" s="966"/>
      <c r="AH111" s="966"/>
      <c r="AI111" s="966"/>
      <c r="AJ111" s="967"/>
      <c r="AK111" s="968" t="s">
        <v>449</v>
      </c>
      <c r="AL111" s="966"/>
      <c r="AM111" s="966"/>
      <c r="AN111" s="966"/>
      <c r="AO111" s="967"/>
      <c r="AP111" s="969" t="s">
        <v>130</v>
      </c>
      <c r="AQ111" s="970"/>
      <c r="AR111" s="970"/>
      <c r="AS111" s="970"/>
      <c r="AT111" s="971"/>
      <c r="AU111" s="936"/>
      <c r="AV111" s="937"/>
      <c r="AW111" s="937"/>
      <c r="AX111" s="937"/>
      <c r="AY111" s="937"/>
      <c r="AZ111" s="950" t="s">
        <v>450</v>
      </c>
      <c r="BA111" s="951"/>
      <c r="BB111" s="951"/>
      <c r="BC111" s="951"/>
      <c r="BD111" s="951"/>
      <c r="BE111" s="951"/>
      <c r="BF111" s="951"/>
      <c r="BG111" s="951"/>
      <c r="BH111" s="951"/>
      <c r="BI111" s="951"/>
      <c r="BJ111" s="951"/>
      <c r="BK111" s="951"/>
      <c r="BL111" s="951"/>
      <c r="BM111" s="951"/>
      <c r="BN111" s="951"/>
      <c r="BO111" s="951"/>
      <c r="BP111" s="952"/>
      <c r="BQ111" s="953" t="s">
        <v>130</v>
      </c>
      <c r="BR111" s="954"/>
      <c r="BS111" s="954"/>
      <c r="BT111" s="954"/>
      <c r="BU111" s="954"/>
      <c r="BV111" s="954" t="s">
        <v>130</v>
      </c>
      <c r="BW111" s="954"/>
      <c r="BX111" s="954"/>
      <c r="BY111" s="954"/>
      <c r="BZ111" s="954"/>
      <c r="CA111" s="954" t="s">
        <v>449</v>
      </c>
      <c r="CB111" s="954"/>
      <c r="CC111" s="954"/>
      <c r="CD111" s="954"/>
      <c r="CE111" s="954"/>
      <c r="CF111" s="948" t="s">
        <v>449</v>
      </c>
      <c r="CG111" s="949"/>
      <c r="CH111" s="949"/>
      <c r="CI111" s="949"/>
      <c r="CJ111" s="949"/>
      <c r="CK111" s="976"/>
      <c r="CL111" s="977"/>
      <c r="CM111" s="950" t="s">
        <v>451</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130</v>
      </c>
      <c r="DH111" s="954"/>
      <c r="DI111" s="954"/>
      <c r="DJ111" s="954"/>
      <c r="DK111" s="954"/>
      <c r="DL111" s="954" t="s">
        <v>449</v>
      </c>
      <c r="DM111" s="954"/>
      <c r="DN111" s="954"/>
      <c r="DO111" s="954"/>
      <c r="DP111" s="954"/>
      <c r="DQ111" s="954" t="s">
        <v>449</v>
      </c>
      <c r="DR111" s="954"/>
      <c r="DS111" s="954"/>
      <c r="DT111" s="954"/>
      <c r="DU111" s="954"/>
      <c r="DV111" s="955" t="s">
        <v>449</v>
      </c>
      <c r="DW111" s="955"/>
      <c r="DX111" s="955"/>
      <c r="DY111" s="955"/>
      <c r="DZ111" s="956"/>
    </row>
    <row r="112" spans="1:131" s="233" customFormat="1" ht="26.25" customHeight="1" x14ac:dyDescent="0.15">
      <c r="A112" s="980" t="s">
        <v>452</v>
      </c>
      <c r="B112" s="981"/>
      <c r="C112" s="951" t="s">
        <v>453</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449</v>
      </c>
      <c r="AB112" s="987"/>
      <c r="AC112" s="987"/>
      <c r="AD112" s="987"/>
      <c r="AE112" s="988"/>
      <c r="AF112" s="989" t="s">
        <v>449</v>
      </c>
      <c r="AG112" s="987"/>
      <c r="AH112" s="987"/>
      <c r="AI112" s="987"/>
      <c r="AJ112" s="988"/>
      <c r="AK112" s="989" t="s">
        <v>130</v>
      </c>
      <c r="AL112" s="987"/>
      <c r="AM112" s="987"/>
      <c r="AN112" s="987"/>
      <c r="AO112" s="988"/>
      <c r="AP112" s="990" t="s">
        <v>449</v>
      </c>
      <c r="AQ112" s="991"/>
      <c r="AR112" s="991"/>
      <c r="AS112" s="991"/>
      <c r="AT112" s="992"/>
      <c r="AU112" s="936"/>
      <c r="AV112" s="937"/>
      <c r="AW112" s="937"/>
      <c r="AX112" s="937"/>
      <c r="AY112" s="937"/>
      <c r="AZ112" s="950" t="s">
        <v>454</v>
      </c>
      <c r="BA112" s="951"/>
      <c r="BB112" s="951"/>
      <c r="BC112" s="951"/>
      <c r="BD112" s="951"/>
      <c r="BE112" s="951"/>
      <c r="BF112" s="951"/>
      <c r="BG112" s="951"/>
      <c r="BH112" s="951"/>
      <c r="BI112" s="951"/>
      <c r="BJ112" s="951"/>
      <c r="BK112" s="951"/>
      <c r="BL112" s="951"/>
      <c r="BM112" s="951"/>
      <c r="BN112" s="951"/>
      <c r="BO112" s="951"/>
      <c r="BP112" s="952"/>
      <c r="BQ112" s="953">
        <v>19600188</v>
      </c>
      <c r="BR112" s="954"/>
      <c r="BS112" s="954"/>
      <c r="BT112" s="954"/>
      <c r="BU112" s="954"/>
      <c r="BV112" s="954">
        <v>18453107</v>
      </c>
      <c r="BW112" s="954"/>
      <c r="BX112" s="954"/>
      <c r="BY112" s="954"/>
      <c r="BZ112" s="954"/>
      <c r="CA112" s="954">
        <v>16630948</v>
      </c>
      <c r="CB112" s="954"/>
      <c r="CC112" s="954"/>
      <c r="CD112" s="954"/>
      <c r="CE112" s="954"/>
      <c r="CF112" s="948">
        <v>123.3</v>
      </c>
      <c r="CG112" s="949"/>
      <c r="CH112" s="949"/>
      <c r="CI112" s="949"/>
      <c r="CJ112" s="949"/>
      <c r="CK112" s="976"/>
      <c r="CL112" s="977"/>
      <c r="CM112" s="950" t="s">
        <v>455</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130</v>
      </c>
      <c r="DH112" s="954"/>
      <c r="DI112" s="954"/>
      <c r="DJ112" s="954"/>
      <c r="DK112" s="954"/>
      <c r="DL112" s="954" t="s">
        <v>130</v>
      </c>
      <c r="DM112" s="954"/>
      <c r="DN112" s="954"/>
      <c r="DO112" s="954"/>
      <c r="DP112" s="954"/>
      <c r="DQ112" s="954" t="s">
        <v>130</v>
      </c>
      <c r="DR112" s="954"/>
      <c r="DS112" s="954"/>
      <c r="DT112" s="954"/>
      <c r="DU112" s="954"/>
      <c r="DV112" s="955" t="s">
        <v>130</v>
      </c>
      <c r="DW112" s="955"/>
      <c r="DX112" s="955"/>
      <c r="DY112" s="955"/>
      <c r="DZ112" s="956"/>
    </row>
    <row r="113" spans="1:130" s="233" customFormat="1" ht="26.25" customHeight="1" x14ac:dyDescent="0.15">
      <c r="A113" s="982"/>
      <c r="B113" s="983"/>
      <c r="C113" s="951" t="s">
        <v>456</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1225294</v>
      </c>
      <c r="AB113" s="966"/>
      <c r="AC113" s="966"/>
      <c r="AD113" s="966"/>
      <c r="AE113" s="967"/>
      <c r="AF113" s="968">
        <v>1202024</v>
      </c>
      <c r="AG113" s="966"/>
      <c r="AH113" s="966"/>
      <c r="AI113" s="966"/>
      <c r="AJ113" s="967"/>
      <c r="AK113" s="968">
        <v>1091142</v>
      </c>
      <c r="AL113" s="966"/>
      <c r="AM113" s="966"/>
      <c r="AN113" s="966"/>
      <c r="AO113" s="967"/>
      <c r="AP113" s="969">
        <v>8.1</v>
      </c>
      <c r="AQ113" s="970"/>
      <c r="AR113" s="970"/>
      <c r="AS113" s="970"/>
      <c r="AT113" s="971"/>
      <c r="AU113" s="936"/>
      <c r="AV113" s="937"/>
      <c r="AW113" s="937"/>
      <c r="AX113" s="937"/>
      <c r="AY113" s="937"/>
      <c r="AZ113" s="950" t="s">
        <v>457</v>
      </c>
      <c r="BA113" s="951"/>
      <c r="BB113" s="951"/>
      <c r="BC113" s="951"/>
      <c r="BD113" s="951"/>
      <c r="BE113" s="951"/>
      <c r="BF113" s="951"/>
      <c r="BG113" s="951"/>
      <c r="BH113" s="951"/>
      <c r="BI113" s="951"/>
      <c r="BJ113" s="951"/>
      <c r="BK113" s="951"/>
      <c r="BL113" s="951"/>
      <c r="BM113" s="951"/>
      <c r="BN113" s="951"/>
      <c r="BO113" s="951"/>
      <c r="BP113" s="952"/>
      <c r="BQ113" s="953">
        <v>8930072</v>
      </c>
      <c r="BR113" s="954"/>
      <c r="BS113" s="954"/>
      <c r="BT113" s="954"/>
      <c r="BU113" s="954"/>
      <c r="BV113" s="954">
        <v>8371247</v>
      </c>
      <c r="BW113" s="954"/>
      <c r="BX113" s="954"/>
      <c r="BY113" s="954"/>
      <c r="BZ113" s="954"/>
      <c r="CA113" s="954">
        <v>7739895</v>
      </c>
      <c r="CB113" s="954"/>
      <c r="CC113" s="954"/>
      <c r="CD113" s="954"/>
      <c r="CE113" s="954"/>
      <c r="CF113" s="948">
        <v>57.4</v>
      </c>
      <c r="CG113" s="949"/>
      <c r="CH113" s="949"/>
      <c r="CI113" s="949"/>
      <c r="CJ113" s="949"/>
      <c r="CK113" s="976"/>
      <c r="CL113" s="977"/>
      <c r="CM113" s="950" t="s">
        <v>458</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449</v>
      </c>
      <c r="DH113" s="987"/>
      <c r="DI113" s="987"/>
      <c r="DJ113" s="987"/>
      <c r="DK113" s="988"/>
      <c r="DL113" s="989" t="s">
        <v>449</v>
      </c>
      <c r="DM113" s="987"/>
      <c r="DN113" s="987"/>
      <c r="DO113" s="987"/>
      <c r="DP113" s="988"/>
      <c r="DQ113" s="989" t="s">
        <v>449</v>
      </c>
      <c r="DR113" s="987"/>
      <c r="DS113" s="987"/>
      <c r="DT113" s="987"/>
      <c r="DU113" s="988"/>
      <c r="DV113" s="990" t="s">
        <v>130</v>
      </c>
      <c r="DW113" s="991"/>
      <c r="DX113" s="991"/>
      <c r="DY113" s="991"/>
      <c r="DZ113" s="992"/>
    </row>
    <row r="114" spans="1:130" s="233" customFormat="1" ht="26.25" customHeight="1" x14ac:dyDescent="0.15">
      <c r="A114" s="982"/>
      <c r="B114" s="983"/>
      <c r="C114" s="951" t="s">
        <v>459</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902249</v>
      </c>
      <c r="AB114" s="987"/>
      <c r="AC114" s="987"/>
      <c r="AD114" s="987"/>
      <c r="AE114" s="988"/>
      <c r="AF114" s="989">
        <v>915410</v>
      </c>
      <c r="AG114" s="987"/>
      <c r="AH114" s="987"/>
      <c r="AI114" s="987"/>
      <c r="AJ114" s="988"/>
      <c r="AK114" s="989">
        <v>828003</v>
      </c>
      <c r="AL114" s="987"/>
      <c r="AM114" s="987"/>
      <c r="AN114" s="987"/>
      <c r="AO114" s="988"/>
      <c r="AP114" s="990">
        <v>6.1</v>
      </c>
      <c r="AQ114" s="991"/>
      <c r="AR114" s="991"/>
      <c r="AS114" s="991"/>
      <c r="AT114" s="992"/>
      <c r="AU114" s="936"/>
      <c r="AV114" s="937"/>
      <c r="AW114" s="937"/>
      <c r="AX114" s="937"/>
      <c r="AY114" s="937"/>
      <c r="AZ114" s="950" t="s">
        <v>460</v>
      </c>
      <c r="BA114" s="951"/>
      <c r="BB114" s="951"/>
      <c r="BC114" s="951"/>
      <c r="BD114" s="951"/>
      <c r="BE114" s="951"/>
      <c r="BF114" s="951"/>
      <c r="BG114" s="951"/>
      <c r="BH114" s="951"/>
      <c r="BI114" s="951"/>
      <c r="BJ114" s="951"/>
      <c r="BK114" s="951"/>
      <c r="BL114" s="951"/>
      <c r="BM114" s="951"/>
      <c r="BN114" s="951"/>
      <c r="BO114" s="951"/>
      <c r="BP114" s="952"/>
      <c r="BQ114" s="953">
        <v>4713244</v>
      </c>
      <c r="BR114" s="954"/>
      <c r="BS114" s="954"/>
      <c r="BT114" s="954"/>
      <c r="BU114" s="954"/>
      <c r="BV114" s="954">
        <v>4537541</v>
      </c>
      <c r="BW114" s="954"/>
      <c r="BX114" s="954"/>
      <c r="BY114" s="954"/>
      <c r="BZ114" s="954"/>
      <c r="CA114" s="954">
        <v>4300670</v>
      </c>
      <c r="CB114" s="954"/>
      <c r="CC114" s="954"/>
      <c r="CD114" s="954"/>
      <c r="CE114" s="954"/>
      <c r="CF114" s="948">
        <v>31.9</v>
      </c>
      <c r="CG114" s="949"/>
      <c r="CH114" s="949"/>
      <c r="CI114" s="949"/>
      <c r="CJ114" s="949"/>
      <c r="CK114" s="976"/>
      <c r="CL114" s="977"/>
      <c r="CM114" s="950" t="s">
        <v>461</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130</v>
      </c>
      <c r="DH114" s="987"/>
      <c r="DI114" s="987"/>
      <c r="DJ114" s="987"/>
      <c r="DK114" s="988"/>
      <c r="DL114" s="989" t="s">
        <v>449</v>
      </c>
      <c r="DM114" s="987"/>
      <c r="DN114" s="987"/>
      <c r="DO114" s="987"/>
      <c r="DP114" s="988"/>
      <c r="DQ114" s="989" t="s">
        <v>130</v>
      </c>
      <c r="DR114" s="987"/>
      <c r="DS114" s="987"/>
      <c r="DT114" s="987"/>
      <c r="DU114" s="988"/>
      <c r="DV114" s="990" t="s">
        <v>449</v>
      </c>
      <c r="DW114" s="991"/>
      <c r="DX114" s="991"/>
      <c r="DY114" s="991"/>
      <c r="DZ114" s="992"/>
    </row>
    <row r="115" spans="1:130" s="233" customFormat="1" ht="26.25" customHeight="1" x14ac:dyDescent="0.15">
      <c r="A115" s="982"/>
      <c r="B115" s="983"/>
      <c r="C115" s="951" t="s">
        <v>462</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t="s">
        <v>130</v>
      </c>
      <c r="AB115" s="966"/>
      <c r="AC115" s="966"/>
      <c r="AD115" s="966"/>
      <c r="AE115" s="967"/>
      <c r="AF115" s="968" t="s">
        <v>130</v>
      </c>
      <c r="AG115" s="966"/>
      <c r="AH115" s="966"/>
      <c r="AI115" s="966"/>
      <c r="AJ115" s="967"/>
      <c r="AK115" s="968" t="s">
        <v>130</v>
      </c>
      <c r="AL115" s="966"/>
      <c r="AM115" s="966"/>
      <c r="AN115" s="966"/>
      <c r="AO115" s="967"/>
      <c r="AP115" s="969" t="s">
        <v>449</v>
      </c>
      <c r="AQ115" s="970"/>
      <c r="AR115" s="970"/>
      <c r="AS115" s="970"/>
      <c r="AT115" s="971"/>
      <c r="AU115" s="936"/>
      <c r="AV115" s="937"/>
      <c r="AW115" s="937"/>
      <c r="AX115" s="937"/>
      <c r="AY115" s="937"/>
      <c r="AZ115" s="950" t="s">
        <v>463</v>
      </c>
      <c r="BA115" s="951"/>
      <c r="BB115" s="951"/>
      <c r="BC115" s="951"/>
      <c r="BD115" s="951"/>
      <c r="BE115" s="951"/>
      <c r="BF115" s="951"/>
      <c r="BG115" s="951"/>
      <c r="BH115" s="951"/>
      <c r="BI115" s="951"/>
      <c r="BJ115" s="951"/>
      <c r="BK115" s="951"/>
      <c r="BL115" s="951"/>
      <c r="BM115" s="951"/>
      <c r="BN115" s="951"/>
      <c r="BO115" s="951"/>
      <c r="BP115" s="952"/>
      <c r="BQ115" s="953" t="s">
        <v>449</v>
      </c>
      <c r="BR115" s="954"/>
      <c r="BS115" s="954"/>
      <c r="BT115" s="954"/>
      <c r="BU115" s="954"/>
      <c r="BV115" s="954" t="s">
        <v>130</v>
      </c>
      <c r="BW115" s="954"/>
      <c r="BX115" s="954"/>
      <c r="BY115" s="954"/>
      <c r="BZ115" s="954"/>
      <c r="CA115" s="954" t="s">
        <v>449</v>
      </c>
      <c r="CB115" s="954"/>
      <c r="CC115" s="954"/>
      <c r="CD115" s="954"/>
      <c r="CE115" s="954"/>
      <c r="CF115" s="948" t="s">
        <v>449</v>
      </c>
      <c r="CG115" s="949"/>
      <c r="CH115" s="949"/>
      <c r="CI115" s="949"/>
      <c r="CJ115" s="949"/>
      <c r="CK115" s="976"/>
      <c r="CL115" s="977"/>
      <c r="CM115" s="950" t="s">
        <v>464</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130</v>
      </c>
      <c r="DH115" s="987"/>
      <c r="DI115" s="987"/>
      <c r="DJ115" s="987"/>
      <c r="DK115" s="988"/>
      <c r="DL115" s="989" t="s">
        <v>130</v>
      </c>
      <c r="DM115" s="987"/>
      <c r="DN115" s="987"/>
      <c r="DO115" s="987"/>
      <c r="DP115" s="988"/>
      <c r="DQ115" s="989" t="s">
        <v>130</v>
      </c>
      <c r="DR115" s="987"/>
      <c r="DS115" s="987"/>
      <c r="DT115" s="987"/>
      <c r="DU115" s="988"/>
      <c r="DV115" s="990" t="s">
        <v>449</v>
      </c>
      <c r="DW115" s="991"/>
      <c r="DX115" s="991"/>
      <c r="DY115" s="991"/>
      <c r="DZ115" s="992"/>
    </row>
    <row r="116" spans="1:130" s="233" customFormat="1" ht="26.25" customHeight="1" x14ac:dyDescent="0.15">
      <c r="A116" s="984"/>
      <c r="B116" s="985"/>
      <c r="C116" s="993" t="s">
        <v>465</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v>234</v>
      </c>
      <c r="AB116" s="987"/>
      <c r="AC116" s="987"/>
      <c r="AD116" s="987"/>
      <c r="AE116" s="988"/>
      <c r="AF116" s="989">
        <v>312</v>
      </c>
      <c r="AG116" s="987"/>
      <c r="AH116" s="987"/>
      <c r="AI116" s="987"/>
      <c r="AJ116" s="988"/>
      <c r="AK116" s="989">
        <v>829</v>
      </c>
      <c r="AL116" s="987"/>
      <c r="AM116" s="987"/>
      <c r="AN116" s="987"/>
      <c r="AO116" s="988"/>
      <c r="AP116" s="990">
        <v>0</v>
      </c>
      <c r="AQ116" s="991"/>
      <c r="AR116" s="991"/>
      <c r="AS116" s="991"/>
      <c r="AT116" s="992"/>
      <c r="AU116" s="936"/>
      <c r="AV116" s="937"/>
      <c r="AW116" s="937"/>
      <c r="AX116" s="937"/>
      <c r="AY116" s="937"/>
      <c r="AZ116" s="995" t="s">
        <v>466</v>
      </c>
      <c r="BA116" s="996"/>
      <c r="BB116" s="996"/>
      <c r="BC116" s="996"/>
      <c r="BD116" s="996"/>
      <c r="BE116" s="996"/>
      <c r="BF116" s="996"/>
      <c r="BG116" s="996"/>
      <c r="BH116" s="996"/>
      <c r="BI116" s="996"/>
      <c r="BJ116" s="996"/>
      <c r="BK116" s="996"/>
      <c r="BL116" s="996"/>
      <c r="BM116" s="996"/>
      <c r="BN116" s="996"/>
      <c r="BO116" s="996"/>
      <c r="BP116" s="997"/>
      <c r="BQ116" s="953" t="s">
        <v>449</v>
      </c>
      <c r="BR116" s="954"/>
      <c r="BS116" s="954"/>
      <c r="BT116" s="954"/>
      <c r="BU116" s="954"/>
      <c r="BV116" s="954" t="s">
        <v>449</v>
      </c>
      <c r="BW116" s="954"/>
      <c r="BX116" s="954"/>
      <c r="BY116" s="954"/>
      <c r="BZ116" s="954"/>
      <c r="CA116" s="954" t="s">
        <v>130</v>
      </c>
      <c r="CB116" s="954"/>
      <c r="CC116" s="954"/>
      <c r="CD116" s="954"/>
      <c r="CE116" s="954"/>
      <c r="CF116" s="948" t="s">
        <v>449</v>
      </c>
      <c r="CG116" s="949"/>
      <c r="CH116" s="949"/>
      <c r="CI116" s="949"/>
      <c r="CJ116" s="949"/>
      <c r="CK116" s="976"/>
      <c r="CL116" s="977"/>
      <c r="CM116" s="950" t="s">
        <v>467</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449</v>
      </c>
      <c r="DH116" s="987"/>
      <c r="DI116" s="987"/>
      <c r="DJ116" s="987"/>
      <c r="DK116" s="988"/>
      <c r="DL116" s="989" t="s">
        <v>130</v>
      </c>
      <c r="DM116" s="987"/>
      <c r="DN116" s="987"/>
      <c r="DO116" s="987"/>
      <c r="DP116" s="988"/>
      <c r="DQ116" s="989" t="s">
        <v>449</v>
      </c>
      <c r="DR116" s="987"/>
      <c r="DS116" s="987"/>
      <c r="DT116" s="987"/>
      <c r="DU116" s="988"/>
      <c r="DV116" s="990" t="s">
        <v>130</v>
      </c>
      <c r="DW116" s="991"/>
      <c r="DX116" s="991"/>
      <c r="DY116" s="991"/>
      <c r="DZ116" s="992"/>
    </row>
    <row r="117" spans="1:130" s="233" customFormat="1" ht="26.25" customHeight="1" x14ac:dyDescent="0.15">
      <c r="A117" s="940" t="s">
        <v>193</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468</v>
      </c>
      <c r="Z117" s="922"/>
      <c r="AA117" s="1006">
        <v>6304410</v>
      </c>
      <c r="AB117" s="1007"/>
      <c r="AC117" s="1007"/>
      <c r="AD117" s="1007"/>
      <c r="AE117" s="1008"/>
      <c r="AF117" s="1009">
        <v>6265378</v>
      </c>
      <c r="AG117" s="1007"/>
      <c r="AH117" s="1007"/>
      <c r="AI117" s="1007"/>
      <c r="AJ117" s="1008"/>
      <c r="AK117" s="1009">
        <v>6105026</v>
      </c>
      <c r="AL117" s="1007"/>
      <c r="AM117" s="1007"/>
      <c r="AN117" s="1007"/>
      <c r="AO117" s="1008"/>
      <c r="AP117" s="1010"/>
      <c r="AQ117" s="1011"/>
      <c r="AR117" s="1011"/>
      <c r="AS117" s="1011"/>
      <c r="AT117" s="1012"/>
      <c r="AU117" s="936"/>
      <c r="AV117" s="937"/>
      <c r="AW117" s="937"/>
      <c r="AX117" s="937"/>
      <c r="AY117" s="937"/>
      <c r="AZ117" s="1002" t="s">
        <v>469</v>
      </c>
      <c r="BA117" s="1003"/>
      <c r="BB117" s="1003"/>
      <c r="BC117" s="1003"/>
      <c r="BD117" s="1003"/>
      <c r="BE117" s="1003"/>
      <c r="BF117" s="1003"/>
      <c r="BG117" s="1003"/>
      <c r="BH117" s="1003"/>
      <c r="BI117" s="1003"/>
      <c r="BJ117" s="1003"/>
      <c r="BK117" s="1003"/>
      <c r="BL117" s="1003"/>
      <c r="BM117" s="1003"/>
      <c r="BN117" s="1003"/>
      <c r="BO117" s="1003"/>
      <c r="BP117" s="1004"/>
      <c r="BQ117" s="953" t="s">
        <v>130</v>
      </c>
      <c r="BR117" s="954"/>
      <c r="BS117" s="954"/>
      <c r="BT117" s="954"/>
      <c r="BU117" s="954"/>
      <c r="BV117" s="954" t="s">
        <v>130</v>
      </c>
      <c r="BW117" s="954"/>
      <c r="BX117" s="954"/>
      <c r="BY117" s="954"/>
      <c r="BZ117" s="954"/>
      <c r="CA117" s="954" t="s">
        <v>130</v>
      </c>
      <c r="CB117" s="954"/>
      <c r="CC117" s="954"/>
      <c r="CD117" s="954"/>
      <c r="CE117" s="954"/>
      <c r="CF117" s="948" t="s">
        <v>130</v>
      </c>
      <c r="CG117" s="949"/>
      <c r="CH117" s="949"/>
      <c r="CI117" s="949"/>
      <c r="CJ117" s="949"/>
      <c r="CK117" s="976"/>
      <c r="CL117" s="977"/>
      <c r="CM117" s="950" t="s">
        <v>470</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130</v>
      </c>
      <c r="DH117" s="987"/>
      <c r="DI117" s="987"/>
      <c r="DJ117" s="987"/>
      <c r="DK117" s="988"/>
      <c r="DL117" s="989" t="s">
        <v>130</v>
      </c>
      <c r="DM117" s="987"/>
      <c r="DN117" s="987"/>
      <c r="DO117" s="987"/>
      <c r="DP117" s="988"/>
      <c r="DQ117" s="989" t="s">
        <v>130</v>
      </c>
      <c r="DR117" s="987"/>
      <c r="DS117" s="987"/>
      <c r="DT117" s="987"/>
      <c r="DU117" s="988"/>
      <c r="DV117" s="990" t="s">
        <v>130</v>
      </c>
      <c r="DW117" s="991"/>
      <c r="DX117" s="991"/>
      <c r="DY117" s="991"/>
      <c r="DZ117" s="992"/>
    </row>
    <row r="118" spans="1:130" s="233" customFormat="1" ht="26.25" customHeight="1" x14ac:dyDescent="0.15">
      <c r="A118" s="940" t="s">
        <v>443</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440</v>
      </c>
      <c r="AB118" s="921"/>
      <c r="AC118" s="921"/>
      <c r="AD118" s="921"/>
      <c r="AE118" s="922"/>
      <c r="AF118" s="920" t="s">
        <v>441</v>
      </c>
      <c r="AG118" s="921"/>
      <c r="AH118" s="921"/>
      <c r="AI118" s="921"/>
      <c r="AJ118" s="922"/>
      <c r="AK118" s="920" t="s">
        <v>313</v>
      </c>
      <c r="AL118" s="921"/>
      <c r="AM118" s="921"/>
      <c r="AN118" s="921"/>
      <c r="AO118" s="922"/>
      <c r="AP118" s="998" t="s">
        <v>442</v>
      </c>
      <c r="AQ118" s="999"/>
      <c r="AR118" s="999"/>
      <c r="AS118" s="999"/>
      <c r="AT118" s="1000"/>
      <c r="AU118" s="936"/>
      <c r="AV118" s="937"/>
      <c r="AW118" s="937"/>
      <c r="AX118" s="937"/>
      <c r="AY118" s="937"/>
      <c r="AZ118" s="1001" t="s">
        <v>471</v>
      </c>
      <c r="BA118" s="993"/>
      <c r="BB118" s="993"/>
      <c r="BC118" s="993"/>
      <c r="BD118" s="993"/>
      <c r="BE118" s="993"/>
      <c r="BF118" s="993"/>
      <c r="BG118" s="993"/>
      <c r="BH118" s="993"/>
      <c r="BI118" s="993"/>
      <c r="BJ118" s="993"/>
      <c r="BK118" s="993"/>
      <c r="BL118" s="993"/>
      <c r="BM118" s="993"/>
      <c r="BN118" s="993"/>
      <c r="BO118" s="993"/>
      <c r="BP118" s="994"/>
      <c r="BQ118" s="1027" t="s">
        <v>130</v>
      </c>
      <c r="BR118" s="1028"/>
      <c r="BS118" s="1028"/>
      <c r="BT118" s="1028"/>
      <c r="BU118" s="1028"/>
      <c r="BV118" s="1028" t="s">
        <v>130</v>
      </c>
      <c r="BW118" s="1028"/>
      <c r="BX118" s="1028"/>
      <c r="BY118" s="1028"/>
      <c r="BZ118" s="1028"/>
      <c r="CA118" s="1028" t="s">
        <v>130</v>
      </c>
      <c r="CB118" s="1028"/>
      <c r="CC118" s="1028"/>
      <c r="CD118" s="1028"/>
      <c r="CE118" s="1028"/>
      <c r="CF118" s="948" t="s">
        <v>130</v>
      </c>
      <c r="CG118" s="949"/>
      <c r="CH118" s="949"/>
      <c r="CI118" s="949"/>
      <c r="CJ118" s="949"/>
      <c r="CK118" s="976"/>
      <c r="CL118" s="977"/>
      <c r="CM118" s="950" t="s">
        <v>472</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130</v>
      </c>
      <c r="DH118" s="987"/>
      <c r="DI118" s="987"/>
      <c r="DJ118" s="987"/>
      <c r="DK118" s="988"/>
      <c r="DL118" s="989" t="s">
        <v>130</v>
      </c>
      <c r="DM118" s="987"/>
      <c r="DN118" s="987"/>
      <c r="DO118" s="987"/>
      <c r="DP118" s="988"/>
      <c r="DQ118" s="989" t="s">
        <v>130</v>
      </c>
      <c r="DR118" s="987"/>
      <c r="DS118" s="987"/>
      <c r="DT118" s="987"/>
      <c r="DU118" s="988"/>
      <c r="DV118" s="990" t="s">
        <v>130</v>
      </c>
      <c r="DW118" s="991"/>
      <c r="DX118" s="991"/>
      <c r="DY118" s="991"/>
      <c r="DZ118" s="992"/>
    </row>
    <row r="119" spans="1:130" s="233" customFormat="1" ht="26.25" customHeight="1" x14ac:dyDescent="0.15">
      <c r="A119" s="1084" t="s">
        <v>446</v>
      </c>
      <c r="B119" s="975"/>
      <c r="C119" s="957" t="s">
        <v>447</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130</v>
      </c>
      <c r="AB119" s="928"/>
      <c r="AC119" s="928"/>
      <c r="AD119" s="928"/>
      <c r="AE119" s="929"/>
      <c r="AF119" s="930" t="s">
        <v>130</v>
      </c>
      <c r="AG119" s="928"/>
      <c r="AH119" s="928"/>
      <c r="AI119" s="928"/>
      <c r="AJ119" s="929"/>
      <c r="AK119" s="930" t="s">
        <v>130</v>
      </c>
      <c r="AL119" s="928"/>
      <c r="AM119" s="928"/>
      <c r="AN119" s="928"/>
      <c r="AO119" s="929"/>
      <c r="AP119" s="931" t="s">
        <v>130</v>
      </c>
      <c r="AQ119" s="932"/>
      <c r="AR119" s="932"/>
      <c r="AS119" s="932"/>
      <c r="AT119" s="933"/>
      <c r="AU119" s="938"/>
      <c r="AV119" s="939"/>
      <c r="AW119" s="939"/>
      <c r="AX119" s="939"/>
      <c r="AY119" s="939"/>
      <c r="AZ119" s="254" t="s">
        <v>193</v>
      </c>
      <c r="BA119" s="254"/>
      <c r="BB119" s="254"/>
      <c r="BC119" s="254"/>
      <c r="BD119" s="254"/>
      <c r="BE119" s="254"/>
      <c r="BF119" s="254"/>
      <c r="BG119" s="254"/>
      <c r="BH119" s="254"/>
      <c r="BI119" s="254"/>
      <c r="BJ119" s="254"/>
      <c r="BK119" s="254"/>
      <c r="BL119" s="254"/>
      <c r="BM119" s="254"/>
      <c r="BN119" s="254"/>
      <c r="BO119" s="1005" t="s">
        <v>473</v>
      </c>
      <c r="BP119" s="1033"/>
      <c r="BQ119" s="1027">
        <v>73139295</v>
      </c>
      <c r="BR119" s="1028"/>
      <c r="BS119" s="1028"/>
      <c r="BT119" s="1028"/>
      <c r="BU119" s="1028"/>
      <c r="BV119" s="1028">
        <v>69878620</v>
      </c>
      <c r="BW119" s="1028"/>
      <c r="BX119" s="1028"/>
      <c r="BY119" s="1028"/>
      <c r="BZ119" s="1028"/>
      <c r="CA119" s="1028">
        <v>66202670</v>
      </c>
      <c r="CB119" s="1028"/>
      <c r="CC119" s="1028"/>
      <c r="CD119" s="1028"/>
      <c r="CE119" s="1028"/>
      <c r="CF119" s="1029"/>
      <c r="CG119" s="1030"/>
      <c r="CH119" s="1030"/>
      <c r="CI119" s="1030"/>
      <c r="CJ119" s="1031"/>
      <c r="CK119" s="978"/>
      <c r="CL119" s="979"/>
      <c r="CM119" s="1001" t="s">
        <v>474</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130</v>
      </c>
      <c r="DH119" s="1014"/>
      <c r="DI119" s="1014"/>
      <c r="DJ119" s="1014"/>
      <c r="DK119" s="1015"/>
      <c r="DL119" s="1013" t="s">
        <v>130</v>
      </c>
      <c r="DM119" s="1014"/>
      <c r="DN119" s="1014"/>
      <c r="DO119" s="1014"/>
      <c r="DP119" s="1015"/>
      <c r="DQ119" s="1013" t="s">
        <v>130</v>
      </c>
      <c r="DR119" s="1014"/>
      <c r="DS119" s="1014"/>
      <c r="DT119" s="1014"/>
      <c r="DU119" s="1015"/>
      <c r="DV119" s="1016" t="s">
        <v>130</v>
      </c>
      <c r="DW119" s="1017"/>
      <c r="DX119" s="1017"/>
      <c r="DY119" s="1017"/>
      <c r="DZ119" s="1018"/>
    </row>
    <row r="120" spans="1:130" s="233" customFormat="1" ht="26.25" customHeight="1" x14ac:dyDescent="0.15">
      <c r="A120" s="1085"/>
      <c r="B120" s="977"/>
      <c r="C120" s="950" t="s">
        <v>451</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130</v>
      </c>
      <c r="AB120" s="987"/>
      <c r="AC120" s="987"/>
      <c r="AD120" s="987"/>
      <c r="AE120" s="988"/>
      <c r="AF120" s="989" t="s">
        <v>130</v>
      </c>
      <c r="AG120" s="987"/>
      <c r="AH120" s="987"/>
      <c r="AI120" s="987"/>
      <c r="AJ120" s="988"/>
      <c r="AK120" s="989" t="s">
        <v>130</v>
      </c>
      <c r="AL120" s="987"/>
      <c r="AM120" s="987"/>
      <c r="AN120" s="987"/>
      <c r="AO120" s="988"/>
      <c r="AP120" s="990" t="s">
        <v>130</v>
      </c>
      <c r="AQ120" s="991"/>
      <c r="AR120" s="991"/>
      <c r="AS120" s="991"/>
      <c r="AT120" s="992"/>
      <c r="AU120" s="1019" t="s">
        <v>475</v>
      </c>
      <c r="AV120" s="1020"/>
      <c r="AW120" s="1020"/>
      <c r="AX120" s="1020"/>
      <c r="AY120" s="1021"/>
      <c r="AZ120" s="957" t="s">
        <v>476</v>
      </c>
      <c r="BA120" s="925"/>
      <c r="BB120" s="925"/>
      <c r="BC120" s="925"/>
      <c r="BD120" s="925"/>
      <c r="BE120" s="925"/>
      <c r="BF120" s="925"/>
      <c r="BG120" s="925"/>
      <c r="BH120" s="925"/>
      <c r="BI120" s="925"/>
      <c r="BJ120" s="925"/>
      <c r="BK120" s="925"/>
      <c r="BL120" s="925"/>
      <c r="BM120" s="925"/>
      <c r="BN120" s="925"/>
      <c r="BO120" s="925"/>
      <c r="BP120" s="926"/>
      <c r="BQ120" s="958">
        <v>9961709</v>
      </c>
      <c r="BR120" s="959"/>
      <c r="BS120" s="959"/>
      <c r="BT120" s="959"/>
      <c r="BU120" s="959"/>
      <c r="BV120" s="959">
        <v>9955200</v>
      </c>
      <c r="BW120" s="959"/>
      <c r="BX120" s="959"/>
      <c r="BY120" s="959"/>
      <c r="BZ120" s="959"/>
      <c r="CA120" s="959">
        <v>12792143</v>
      </c>
      <c r="CB120" s="959"/>
      <c r="CC120" s="959"/>
      <c r="CD120" s="959"/>
      <c r="CE120" s="959"/>
      <c r="CF120" s="972">
        <v>94.8</v>
      </c>
      <c r="CG120" s="973"/>
      <c r="CH120" s="973"/>
      <c r="CI120" s="973"/>
      <c r="CJ120" s="973"/>
      <c r="CK120" s="1034" t="s">
        <v>477</v>
      </c>
      <c r="CL120" s="1035"/>
      <c r="CM120" s="1035"/>
      <c r="CN120" s="1035"/>
      <c r="CO120" s="1036"/>
      <c r="CP120" s="1042" t="s">
        <v>415</v>
      </c>
      <c r="CQ120" s="1043"/>
      <c r="CR120" s="1043"/>
      <c r="CS120" s="1043"/>
      <c r="CT120" s="1043"/>
      <c r="CU120" s="1043"/>
      <c r="CV120" s="1043"/>
      <c r="CW120" s="1043"/>
      <c r="CX120" s="1043"/>
      <c r="CY120" s="1043"/>
      <c r="CZ120" s="1043"/>
      <c r="DA120" s="1043"/>
      <c r="DB120" s="1043"/>
      <c r="DC120" s="1043"/>
      <c r="DD120" s="1043"/>
      <c r="DE120" s="1043"/>
      <c r="DF120" s="1044"/>
      <c r="DG120" s="958">
        <v>19600188</v>
      </c>
      <c r="DH120" s="959"/>
      <c r="DI120" s="959"/>
      <c r="DJ120" s="959"/>
      <c r="DK120" s="959"/>
      <c r="DL120" s="959">
        <v>18453107</v>
      </c>
      <c r="DM120" s="959"/>
      <c r="DN120" s="959"/>
      <c r="DO120" s="959"/>
      <c r="DP120" s="959"/>
      <c r="DQ120" s="959">
        <v>16630948</v>
      </c>
      <c r="DR120" s="959"/>
      <c r="DS120" s="959"/>
      <c r="DT120" s="959"/>
      <c r="DU120" s="959"/>
      <c r="DV120" s="960">
        <v>123.3</v>
      </c>
      <c r="DW120" s="960"/>
      <c r="DX120" s="960"/>
      <c r="DY120" s="960"/>
      <c r="DZ120" s="961"/>
    </row>
    <row r="121" spans="1:130" s="233" customFormat="1" ht="26.25" customHeight="1" x14ac:dyDescent="0.15">
      <c r="A121" s="1085"/>
      <c r="B121" s="977"/>
      <c r="C121" s="1002" t="s">
        <v>478</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130</v>
      </c>
      <c r="AB121" s="987"/>
      <c r="AC121" s="987"/>
      <c r="AD121" s="987"/>
      <c r="AE121" s="988"/>
      <c r="AF121" s="989" t="s">
        <v>130</v>
      </c>
      <c r="AG121" s="987"/>
      <c r="AH121" s="987"/>
      <c r="AI121" s="987"/>
      <c r="AJ121" s="988"/>
      <c r="AK121" s="989" t="s">
        <v>130</v>
      </c>
      <c r="AL121" s="987"/>
      <c r="AM121" s="987"/>
      <c r="AN121" s="987"/>
      <c r="AO121" s="988"/>
      <c r="AP121" s="990" t="s">
        <v>130</v>
      </c>
      <c r="AQ121" s="991"/>
      <c r="AR121" s="991"/>
      <c r="AS121" s="991"/>
      <c r="AT121" s="992"/>
      <c r="AU121" s="1022"/>
      <c r="AV121" s="1023"/>
      <c r="AW121" s="1023"/>
      <c r="AX121" s="1023"/>
      <c r="AY121" s="1024"/>
      <c r="AZ121" s="950" t="s">
        <v>479</v>
      </c>
      <c r="BA121" s="951"/>
      <c r="BB121" s="951"/>
      <c r="BC121" s="951"/>
      <c r="BD121" s="951"/>
      <c r="BE121" s="951"/>
      <c r="BF121" s="951"/>
      <c r="BG121" s="951"/>
      <c r="BH121" s="951"/>
      <c r="BI121" s="951"/>
      <c r="BJ121" s="951"/>
      <c r="BK121" s="951"/>
      <c r="BL121" s="951"/>
      <c r="BM121" s="951"/>
      <c r="BN121" s="951"/>
      <c r="BO121" s="951"/>
      <c r="BP121" s="952"/>
      <c r="BQ121" s="953">
        <v>3072826</v>
      </c>
      <c r="BR121" s="954"/>
      <c r="BS121" s="954"/>
      <c r="BT121" s="954"/>
      <c r="BU121" s="954"/>
      <c r="BV121" s="954">
        <v>2652948</v>
      </c>
      <c r="BW121" s="954"/>
      <c r="BX121" s="954"/>
      <c r="BY121" s="954"/>
      <c r="BZ121" s="954"/>
      <c r="CA121" s="954">
        <v>2254841</v>
      </c>
      <c r="CB121" s="954"/>
      <c r="CC121" s="954"/>
      <c r="CD121" s="954"/>
      <c r="CE121" s="954"/>
      <c r="CF121" s="948">
        <v>16.7</v>
      </c>
      <c r="CG121" s="949"/>
      <c r="CH121" s="949"/>
      <c r="CI121" s="949"/>
      <c r="CJ121" s="949"/>
      <c r="CK121" s="1037"/>
      <c r="CL121" s="1038"/>
      <c r="CM121" s="1038"/>
      <c r="CN121" s="1038"/>
      <c r="CO121" s="1039"/>
      <c r="CP121" s="1047" t="s">
        <v>419</v>
      </c>
      <c r="CQ121" s="1048"/>
      <c r="CR121" s="1048"/>
      <c r="CS121" s="1048"/>
      <c r="CT121" s="1048"/>
      <c r="CU121" s="1048"/>
      <c r="CV121" s="1048"/>
      <c r="CW121" s="1048"/>
      <c r="CX121" s="1048"/>
      <c r="CY121" s="1048"/>
      <c r="CZ121" s="1048"/>
      <c r="DA121" s="1048"/>
      <c r="DB121" s="1048"/>
      <c r="DC121" s="1048"/>
      <c r="DD121" s="1048"/>
      <c r="DE121" s="1048"/>
      <c r="DF121" s="1049"/>
      <c r="DG121" s="953" t="s">
        <v>130</v>
      </c>
      <c r="DH121" s="954"/>
      <c r="DI121" s="954"/>
      <c r="DJ121" s="954"/>
      <c r="DK121" s="954"/>
      <c r="DL121" s="954" t="s">
        <v>130</v>
      </c>
      <c r="DM121" s="954"/>
      <c r="DN121" s="954"/>
      <c r="DO121" s="954"/>
      <c r="DP121" s="954"/>
      <c r="DQ121" s="954" t="s">
        <v>130</v>
      </c>
      <c r="DR121" s="954"/>
      <c r="DS121" s="954"/>
      <c r="DT121" s="954"/>
      <c r="DU121" s="954"/>
      <c r="DV121" s="955" t="s">
        <v>130</v>
      </c>
      <c r="DW121" s="955"/>
      <c r="DX121" s="955"/>
      <c r="DY121" s="955"/>
      <c r="DZ121" s="956"/>
    </row>
    <row r="122" spans="1:130" s="233" customFormat="1" ht="26.25" customHeight="1" x14ac:dyDescent="0.15">
      <c r="A122" s="1085"/>
      <c r="B122" s="977"/>
      <c r="C122" s="950" t="s">
        <v>461</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130</v>
      </c>
      <c r="AB122" s="987"/>
      <c r="AC122" s="987"/>
      <c r="AD122" s="987"/>
      <c r="AE122" s="988"/>
      <c r="AF122" s="989" t="s">
        <v>130</v>
      </c>
      <c r="AG122" s="987"/>
      <c r="AH122" s="987"/>
      <c r="AI122" s="987"/>
      <c r="AJ122" s="988"/>
      <c r="AK122" s="989" t="s">
        <v>130</v>
      </c>
      <c r="AL122" s="987"/>
      <c r="AM122" s="987"/>
      <c r="AN122" s="987"/>
      <c r="AO122" s="988"/>
      <c r="AP122" s="990" t="s">
        <v>130</v>
      </c>
      <c r="AQ122" s="991"/>
      <c r="AR122" s="991"/>
      <c r="AS122" s="991"/>
      <c r="AT122" s="992"/>
      <c r="AU122" s="1022"/>
      <c r="AV122" s="1023"/>
      <c r="AW122" s="1023"/>
      <c r="AX122" s="1023"/>
      <c r="AY122" s="1024"/>
      <c r="AZ122" s="1001" t="s">
        <v>480</v>
      </c>
      <c r="BA122" s="993"/>
      <c r="BB122" s="993"/>
      <c r="BC122" s="993"/>
      <c r="BD122" s="993"/>
      <c r="BE122" s="993"/>
      <c r="BF122" s="993"/>
      <c r="BG122" s="993"/>
      <c r="BH122" s="993"/>
      <c r="BI122" s="993"/>
      <c r="BJ122" s="993"/>
      <c r="BK122" s="993"/>
      <c r="BL122" s="993"/>
      <c r="BM122" s="993"/>
      <c r="BN122" s="993"/>
      <c r="BO122" s="993"/>
      <c r="BP122" s="994"/>
      <c r="BQ122" s="1027">
        <v>40072484</v>
      </c>
      <c r="BR122" s="1028"/>
      <c r="BS122" s="1028"/>
      <c r="BT122" s="1028"/>
      <c r="BU122" s="1028"/>
      <c r="BV122" s="1028">
        <v>39075590</v>
      </c>
      <c r="BW122" s="1028"/>
      <c r="BX122" s="1028"/>
      <c r="BY122" s="1028"/>
      <c r="BZ122" s="1028"/>
      <c r="CA122" s="1028">
        <v>37495654</v>
      </c>
      <c r="CB122" s="1028"/>
      <c r="CC122" s="1028"/>
      <c r="CD122" s="1028"/>
      <c r="CE122" s="1028"/>
      <c r="CF122" s="1045">
        <v>278</v>
      </c>
      <c r="CG122" s="1046"/>
      <c r="CH122" s="1046"/>
      <c r="CI122" s="1046"/>
      <c r="CJ122" s="1046"/>
      <c r="CK122" s="1037"/>
      <c r="CL122" s="1038"/>
      <c r="CM122" s="1038"/>
      <c r="CN122" s="1038"/>
      <c r="CO122" s="1039"/>
      <c r="CP122" s="1047" t="s">
        <v>413</v>
      </c>
      <c r="CQ122" s="1048"/>
      <c r="CR122" s="1048"/>
      <c r="CS122" s="1048"/>
      <c r="CT122" s="1048"/>
      <c r="CU122" s="1048"/>
      <c r="CV122" s="1048"/>
      <c r="CW122" s="1048"/>
      <c r="CX122" s="1048"/>
      <c r="CY122" s="1048"/>
      <c r="CZ122" s="1048"/>
      <c r="DA122" s="1048"/>
      <c r="DB122" s="1048"/>
      <c r="DC122" s="1048"/>
      <c r="DD122" s="1048"/>
      <c r="DE122" s="1048"/>
      <c r="DF122" s="1049"/>
      <c r="DG122" s="953" t="s">
        <v>130</v>
      </c>
      <c r="DH122" s="954"/>
      <c r="DI122" s="954"/>
      <c r="DJ122" s="954"/>
      <c r="DK122" s="954"/>
      <c r="DL122" s="954" t="s">
        <v>130</v>
      </c>
      <c r="DM122" s="954"/>
      <c r="DN122" s="954"/>
      <c r="DO122" s="954"/>
      <c r="DP122" s="954"/>
      <c r="DQ122" s="954" t="s">
        <v>130</v>
      </c>
      <c r="DR122" s="954"/>
      <c r="DS122" s="954"/>
      <c r="DT122" s="954"/>
      <c r="DU122" s="954"/>
      <c r="DV122" s="955" t="s">
        <v>130</v>
      </c>
      <c r="DW122" s="955"/>
      <c r="DX122" s="955"/>
      <c r="DY122" s="955"/>
      <c r="DZ122" s="956"/>
    </row>
    <row r="123" spans="1:130" s="233" customFormat="1" ht="26.25" customHeight="1" x14ac:dyDescent="0.15">
      <c r="A123" s="1085"/>
      <c r="B123" s="977"/>
      <c r="C123" s="950" t="s">
        <v>467</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130</v>
      </c>
      <c r="AB123" s="987"/>
      <c r="AC123" s="987"/>
      <c r="AD123" s="987"/>
      <c r="AE123" s="988"/>
      <c r="AF123" s="989" t="s">
        <v>130</v>
      </c>
      <c r="AG123" s="987"/>
      <c r="AH123" s="987"/>
      <c r="AI123" s="987"/>
      <c r="AJ123" s="988"/>
      <c r="AK123" s="989" t="s">
        <v>130</v>
      </c>
      <c r="AL123" s="987"/>
      <c r="AM123" s="987"/>
      <c r="AN123" s="987"/>
      <c r="AO123" s="988"/>
      <c r="AP123" s="990" t="s">
        <v>130</v>
      </c>
      <c r="AQ123" s="991"/>
      <c r="AR123" s="991"/>
      <c r="AS123" s="991"/>
      <c r="AT123" s="992"/>
      <c r="AU123" s="1025"/>
      <c r="AV123" s="1026"/>
      <c r="AW123" s="1026"/>
      <c r="AX123" s="1026"/>
      <c r="AY123" s="1026"/>
      <c r="AZ123" s="254" t="s">
        <v>193</v>
      </c>
      <c r="BA123" s="254"/>
      <c r="BB123" s="254"/>
      <c r="BC123" s="254"/>
      <c r="BD123" s="254"/>
      <c r="BE123" s="254"/>
      <c r="BF123" s="254"/>
      <c r="BG123" s="254"/>
      <c r="BH123" s="254"/>
      <c r="BI123" s="254"/>
      <c r="BJ123" s="254"/>
      <c r="BK123" s="254"/>
      <c r="BL123" s="254"/>
      <c r="BM123" s="254"/>
      <c r="BN123" s="254"/>
      <c r="BO123" s="1005" t="s">
        <v>481</v>
      </c>
      <c r="BP123" s="1033"/>
      <c r="BQ123" s="1091">
        <v>53107019</v>
      </c>
      <c r="BR123" s="1092"/>
      <c r="BS123" s="1092"/>
      <c r="BT123" s="1092"/>
      <c r="BU123" s="1092"/>
      <c r="BV123" s="1092">
        <v>51683738</v>
      </c>
      <c r="BW123" s="1092"/>
      <c r="BX123" s="1092"/>
      <c r="BY123" s="1092"/>
      <c r="BZ123" s="1092"/>
      <c r="CA123" s="1092">
        <v>52542638</v>
      </c>
      <c r="CB123" s="1092"/>
      <c r="CC123" s="1092"/>
      <c r="CD123" s="1092"/>
      <c r="CE123" s="1092"/>
      <c r="CF123" s="1029"/>
      <c r="CG123" s="1030"/>
      <c r="CH123" s="1030"/>
      <c r="CI123" s="1030"/>
      <c r="CJ123" s="1031"/>
      <c r="CK123" s="1037"/>
      <c r="CL123" s="1038"/>
      <c r="CM123" s="1038"/>
      <c r="CN123" s="1038"/>
      <c r="CO123" s="1039"/>
      <c r="CP123" s="1047" t="s">
        <v>412</v>
      </c>
      <c r="CQ123" s="1048"/>
      <c r="CR123" s="1048"/>
      <c r="CS123" s="1048"/>
      <c r="CT123" s="1048"/>
      <c r="CU123" s="1048"/>
      <c r="CV123" s="1048"/>
      <c r="CW123" s="1048"/>
      <c r="CX123" s="1048"/>
      <c r="CY123" s="1048"/>
      <c r="CZ123" s="1048"/>
      <c r="DA123" s="1048"/>
      <c r="DB123" s="1048"/>
      <c r="DC123" s="1048"/>
      <c r="DD123" s="1048"/>
      <c r="DE123" s="1048"/>
      <c r="DF123" s="1049"/>
      <c r="DG123" s="986" t="s">
        <v>130</v>
      </c>
      <c r="DH123" s="987"/>
      <c r="DI123" s="987"/>
      <c r="DJ123" s="987"/>
      <c r="DK123" s="988"/>
      <c r="DL123" s="989" t="s">
        <v>130</v>
      </c>
      <c r="DM123" s="987"/>
      <c r="DN123" s="987"/>
      <c r="DO123" s="987"/>
      <c r="DP123" s="988"/>
      <c r="DQ123" s="989" t="s">
        <v>130</v>
      </c>
      <c r="DR123" s="987"/>
      <c r="DS123" s="987"/>
      <c r="DT123" s="987"/>
      <c r="DU123" s="988"/>
      <c r="DV123" s="990" t="s">
        <v>130</v>
      </c>
      <c r="DW123" s="991"/>
      <c r="DX123" s="991"/>
      <c r="DY123" s="991"/>
      <c r="DZ123" s="992"/>
    </row>
    <row r="124" spans="1:130" s="233" customFormat="1" ht="26.25" customHeight="1" thickBot="1" x14ac:dyDescent="0.2">
      <c r="A124" s="1085"/>
      <c r="B124" s="977"/>
      <c r="C124" s="950" t="s">
        <v>470</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130</v>
      </c>
      <c r="AB124" s="987"/>
      <c r="AC124" s="987"/>
      <c r="AD124" s="987"/>
      <c r="AE124" s="988"/>
      <c r="AF124" s="989" t="s">
        <v>130</v>
      </c>
      <c r="AG124" s="987"/>
      <c r="AH124" s="987"/>
      <c r="AI124" s="987"/>
      <c r="AJ124" s="988"/>
      <c r="AK124" s="989" t="s">
        <v>130</v>
      </c>
      <c r="AL124" s="987"/>
      <c r="AM124" s="987"/>
      <c r="AN124" s="987"/>
      <c r="AO124" s="988"/>
      <c r="AP124" s="990" t="s">
        <v>130</v>
      </c>
      <c r="AQ124" s="991"/>
      <c r="AR124" s="991"/>
      <c r="AS124" s="991"/>
      <c r="AT124" s="992"/>
      <c r="AU124" s="1087" t="s">
        <v>482</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v>157.5</v>
      </c>
      <c r="BR124" s="1055"/>
      <c r="BS124" s="1055"/>
      <c r="BT124" s="1055"/>
      <c r="BU124" s="1055"/>
      <c r="BV124" s="1055">
        <v>140.9</v>
      </c>
      <c r="BW124" s="1055"/>
      <c r="BX124" s="1055"/>
      <c r="BY124" s="1055"/>
      <c r="BZ124" s="1055"/>
      <c r="CA124" s="1055">
        <v>101.2</v>
      </c>
      <c r="CB124" s="1055"/>
      <c r="CC124" s="1055"/>
      <c r="CD124" s="1055"/>
      <c r="CE124" s="1055"/>
      <c r="CF124" s="1056"/>
      <c r="CG124" s="1057"/>
      <c r="CH124" s="1057"/>
      <c r="CI124" s="1057"/>
      <c r="CJ124" s="1058"/>
      <c r="CK124" s="1040"/>
      <c r="CL124" s="1040"/>
      <c r="CM124" s="1040"/>
      <c r="CN124" s="1040"/>
      <c r="CO124" s="1041"/>
      <c r="CP124" s="1047" t="s">
        <v>483</v>
      </c>
      <c r="CQ124" s="1048"/>
      <c r="CR124" s="1048"/>
      <c r="CS124" s="1048"/>
      <c r="CT124" s="1048"/>
      <c r="CU124" s="1048"/>
      <c r="CV124" s="1048"/>
      <c r="CW124" s="1048"/>
      <c r="CX124" s="1048"/>
      <c r="CY124" s="1048"/>
      <c r="CZ124" s="1048"/>
      <c r="DA124" s="1048"/>
      <c r="DB124" s="1048"/>
      <c r="DC124" s="1048"/>
      <c r="DD124" s="1048"/>
      <c r="DE124" s="1048"/>
      <c r="DF124" s="1049"/>
      <c r="DG124" s="1032" t="s">
        <v>130</v>
      </c>
      <c r="DH124" s="1014"/>
      <c r="DI124" s="1014"/>
      <c r="DJ124" s="1014"/>
      <c r="DK124" s="1015"/>
      <c r="DL124" s="1013" t="s">
        <v>130</v>
      </c>
      <c r="DM124" s="1014"/>
      <c r="DN124" s="1014"/>
      <c r="DO124" s="1014"/>
      <c r="DP124" s="1015"/>
      <c r="DQ124" s="1013" t="s">
        <v>130</v>
      </c>
      <c r="DR124" s="1014"/>
      <c r="DS124" s="1014"/>
      <c r="DT124" s="1014"/>
      <c r="DU124" s="1015"/>
      <c r="DV124" s="1016" t="s">
        <v>130</v>
      </c>
      <c r="DW124" s="1017"/>
      <c r="DX124" s="1017"/>
      <c r="DY124" s="1017"/>
      <c r="DZ124" s="1018"/>
    </row>
    <row r="125" spans="1:130" s="233" customFormat="1" ht="26.25" customHeight="1" x14ac:dyDescent="0.15">
      <c r="A125" s="1085"/>
      <c r="B125" s="977"/>
      <c r="C125" s="950" t="s">
        <v>472</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130</v>
      </c>
      <c r="AB125" s="987"/>
      <c r="AC125" s="987"/>
      <c r="AD125" s="987"/>
      <c r="AE125" s="988"/>
      <c r="AF125" s="989" t="s">
        <v>130</v>
      </c>
      <c r="AG125" s="987"/>
      <c r="AH125" s="987"/>
      <c r="AI125" s="987"/>
      <c r="AJ125" s="988"/>
      <c r="AK125" s="989" t="s">
        <v>130</v>
      </c>
      <c r="AL125" s="987"/>
      <c r="AM125" s="987"/>
      <c r="AN125" s="987"/>
      <c r="AO125" s="988"/>
      <c r="AP125" s="990" t="s">
        <v>130</v>
      </c>
      <c r="AQ125" s="991"/>
      <c r="AR125" s="991"/>
      <c r="AS125" s="991"/>
      <c r="AT125" s="992"/>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0" t="s">
        <v>484</v>
      </c>
      <c r="CL125" s="1035"/>
      <c r="CM125" s="1035"/>
      <c r="CN125" s="1035"/>
      <c r="CO125" s="1036"/>
      <c r="CP125" s="957" t="s">
        <v>485</v>
      </c>
      <c r="CQ125" s="925"/>
      <c r="CR125" s="925"/>
      <c r="CS125" s="925"/>
      <c r="CT125" s="925"/>
      <c r="CU125" s="925"/>
      <c r="CV125" s="925"/>
      <c r="CW125" s="925"/>
      <c r="CX125" s="925"/>
      <c r="CY125" s="925"/>
      <c r="CZ125" s="925"/>
      <c r="DA125" s="925"/>
      <c r="DB125" s="925"/>
      <c r="DC125" s="925"/>
      <c r="DD125" s="925"/>
      <c r="DE125" s="925"/>
      <c r="DF125" s="926"/>
      <c r="DG125" s="958" t="s">
        <v>130</v>
      </c>
      <c r="DH125" s="959"/>
      <c r="DI125" s="959"/>
      <c r="DJ125" s="959"/>
      <c r="DK125" s="959"/>
      <c r="DL125" s="959" t="s">
        <v>130</v>
      </c>
      <c r="DM125" s="959"/>
      <c r="DN125" s="959"/>
      <c r="DO125" s="959"/>
      <c r="DP125" s="959"/>
      <c r="DQ125" s="959" t="s">
        <v>130</v>
      </c>
      <c r="DR125" s="959"/>
      <c r="DS125" s="959"/>
      <c r="DT125" s="959"/>
      <c r="DU125" s="959"/>
      <c r="DV125" s="960" t="s">
        <v>130</v>
      </c>
      <c r="DW125" s="960"/>
      <c r="DX125" s="960"/>
      <c r="DY125" s="960"/>
      <c r="DZ125" s="961"/>
    </row>
    <row r="126" spans="1:130" s="233" customFormat="1" ht="26.25" customHeight="1" thickBot="1" x14ac:dyDescent="0.2">
      <c r="A126" s="1085"/>
      <c r="B126" s="977"/>
      <c r="C126" s="950" t="s">
        <v>474</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130</v>
      </c>
      <c r="AB126" s="987"/>
      <c r="AC126" s="987"/>
      <c r="AD126" s="987"/>
      <c r="AE126" s="988"/>
      <c r="AF126" s="989" t="s">
        <v>130</v>
      </c>
      <c r="AG126" s="987"/>
      <c r="AH126" s="987"/>
      <c r="AI126" s="987"/>
      <c r="AJ126" s="988"/>
      <c r="AK126" s="989" t="s">
        <v>130</v>
      </c>
      <c r="AL126" s="987"/>
      <c r="AM126" s="987"/>
      <c r="AN126" s="987"/>
      <c r="AO126" s="988"/>
      <c r="AP126" s="990" t="s">
        <v>130</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1"/>
      <c r="CL126" s="1038"/>
      <c r="CM126" s="1038"/>
      <c r="CN126" s="1038"/>
      <c r="CO126" s="1039"/>
      <c r="CP126" s="950" t="s">
        <v>486</v>
      </c>
      <c r="CQ126" s="951"/>
      <c r="CR126" s="951"/>
      <c r="CS126" s="951"/>
      <c r="CT126" s="951"/>
      <c r="CU126" s="951"/>
      <c r="CV126" s="951"/>
      <c r="CW126" s="951"/>
      <c r="CX126" s="951"/>
      <c r="CY126" s="951"/>
      <c r="CZ126" s="951"/>
      <c r="DA126" s="951"/>
      <c r="DB126" s="951"/>
      <c r="DC126" s="951"/>
      <c r="DD126" s="951"/>
      <c r="DE126" s="951"/>
      <c r="DF126" s="952"/>
      <c r="DG126" s="953" t="s">
        <v>130</v>
      </c>
      <c r="DH126" s="954"/>
      <c r="DI126" s="954"/>
      <c r="DJ126" s="954"/>
      <c r="DK126" s="954"/>
      <c r="DL126" s="954" t="s">
        <v>130</v>
      </c>
      <c r="DM126" s="954"/>
      <c r="DN126" s="954"/>
      <c r="DO126" s="954"/>
      <c r="DP126" s="954"/>
      <c r="DQ126" s="954" t="s">
        <v>130</v>
      </c>
      <c r="DR126" s="954"/>
      <c r="DS126" s="954"/>
      <c r="DT126" s="954"/>
      <c r="DU126" s="954"/>
      <c r="DV126" s="955" t="s">
        <v>130</v>
      </c>
      <c r="DW126" s="955"/>
      <c r="DX126" s="955"/>
      <c r="DY126" s="955"/>
      <c r="DZ126" s="956"/>
    </row>
    <row r="127" spans="1:130" s="233" customFormat="1" ht="26.25" customHeight="1" x14ac:dyDescent="0.15">
      <c r="A127" s="1086"/>
      <c r="B127" s="979"/>
      <c r="C127" s="1001" t="s">
        <v>487</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130</v>
      </c>
      <c r="AB127" s="987"/>
      <c r="AC127" s="987"/>
      <c r="AD127" s="987"/>
      <c r="AE127" s="988"/>
      <c r="AF127" s="989" t="s">
        <v>130</v>
      </c>
      <c r="AG127" s="987"/>
      <c r="AH127" s="987"/>
      <c r="AI127" s="987"/>
      <c r="AJ127" s="988"/>
      <c r="AK127" s="989" t="s">
        <v>130</v>
      </c>
      <c r="AL127" s="987"/>
      <c r="AM127" s="987"/>
      <c r="AN127" s="987"/>
      <c r="AO127" s="988"/>
      <c r="AP127" s="990" t="s">
        <v>130</v>
      </c>
      <c r="AQ127" s="991"/>
      <c r="AR127" s="991"/>
      <c r="AS127" s="991"/>
      <c r="AT127" s="992"/>
      <c r="AU127" s="235"/>
      <c r="AV127" s="235"/>
      <c r="AW127" s="235"/>
      <c r="AX127" s="1059" t="s">
        <v>488</v>
      </c>
      <c r="AY127" s="1060"/>
      <c r="AZ127" s="1060"/>
      <c r="BA127" s="1060"/>
      <c r="BB127" s="1060"/>
      <c r="BC127" s="1060"/>
      <c r="BD127" s="1060"/>
      <c r="BE127" s="1061"/>
      <c r="BF127" s="1062" t="s">
        <v>489</v>
      </c>
      <c r="BG127" s="1060"/>
      <c r="BH127" s="1060"/>
      <c r="BI127" s="1060"/>
      <c r="BJ127" s="1060"/>
      <c r="BK127" s="1060"/>
      <c r="BL127" s="1061"/>
      <c r="BM127" s="1062" t="s">
        <v>490</v>
      </c>
      <c r="BN127" s="1060"/>
      <c r="BO127" s="1060"/>
      <c r="BP127" s="1060"/>
      <c r="BQ127" s="1060"/>
      <c r="BR127" s="1060"/>
      <c r="BS127" s="1061"/>
      <c r="BT127" s="1062" t="s">
        <v>491</v>
      </c>
      <c r="BU127" s="1060"/>
      <c r="BV127" s="1060"/>
      <c r="BW127" s="1060"/>
      <c r="BX127" s="1060"/>
      <c r="BY127" s="1060"/>
      <c r="BZ127" s="1083"/>
      <c r="CA127" s="235"/>
      <c r="CB127" s="235"/>
      <c r="CC127" s="235"/>
      <c r="CD127" s="258"/>
      <c r="CE127" s="258"/>
      <c r="CF127" s="258"/>
      <c r="CG127" s="235"/>
      <c r="CH127" s="235"/>
      <c r="CI127" s="235"/>
      <c r="CJ127" s="257"/>
      <c r="CK127" s="1051"/>
      <c r="CL127" s="1038"/>
      <c r="CM127" s="1038"/>
      <c r="CN127" s="1038"/>
      <c r="CO127" s="1039"/>
      <c r="CP127" s="950" t="s">
        <v>492</v>
      </c>
      <c r="CQ127" s="951"/>
      <c r="CR127" s="951"/>
      <c r="CS127" s="951"/>
      <c r="CT127" s="951"/>
      <c r="CU127" s="951"/>
      <c r="CV127" s="951"/>
      <c r="CW127" s="951"/>
      <c r="CX127" s="951"/>
      <c r="CY127" s="951"/>
      <c r="CZ127" s="951"/>
      <c r="DA127" s="951"/>
      <c r="DB127" s="951"/>
      <c r="DC127" s="951"/>
      <c r="DD127" s="951"/>
      <c r="DE127" s="951"/>
      <c r="DF127" s="952"/>
      <c r="DG127" s="953" t="s">
        <v>130</v>
      </c>
      <c r="DH127" s="954"/>
      <c r="DI127" s="954"/>
      <c r="DJ127" s="954"/>
      <c r="DK127" s="954"/>
      <c r="DL127" s="954" t="s">
        <v>130</v>
      </c>
      <c r="DM127" s="954"/>
      <c r="DN127" s="954"/>
      <c r="DO127" s="954"/>
      <c r="DP127" s="954"/>
      <c r="DQ127" s="954" t="s">
        <v>130</v>
      </c>
      <c r="DR127" s="954"/>
      <c r="DS127" s="954"/>
      <c r="DT127" s="954"/>
      <c r="DU127" s="954"/>
      <c r="DV127" s="955" t="s">
        <v>130</v>
      </c>
      <c r="DW127" s="955"/>
      <c r="DX127" s="955"/>
      <c r="DY127" s="955"/>
      <c r="DZ127" s="956"/>
    </row>
    <row r="128" spans="1:130" s="233" customFormat="1" ht="26.25" customHeight="1" thickBot="1" x14ac:dyDescent="0.2">
      <c r="A128" s="1069" t="s">
        <v>493</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494</v>
      </c>
      <c r="X128" s="1071"/>
      <c r="Y128" s="1071"/>
      <c r="Z128" s="1072"/>
      <c r="AA128" s="1073">
        <v>439078</v>
      </c>
      <c r="AB128" s="1074"/>
      <c r="AC128" s="1074"/>
      <c r="AD128" s="1074"/>
      <c r="AE128" s="1075"/>
      <c r="AF128" s="1076">
        <v>418105</v>
      </c>
      <c r="AG128" s="1074"/>
      <c r="AH128" s="1074"/>
      <c r="AI128" s="1074"/>
      <c r="AJ128" s="1075"/>
      <c r="AK128" s="1076">
        <v>430149</v>
      </c>
      <c r="AL128" s="1074"/>
      <c r="AM128" s="1074"/>
      <c r="AN128" s="1074"/>
      <c r="AO128" s="1075"/>
      <c r="AP128" s="1077"/>
      <c r="AQ128" s="1078"/>
      <c r="AR128" s="1078"/>
      <c r="AS128" s="1078"/>
      <c r="AT128" s="1079"/>
      <c r="AU128" s="235"/>
      <c r="AV128" s="235"/>
      <c r="AW128" s="235"/>
      <c r="AX128" s="924" t="s">
        <v>495</v>
      </c>
      <c r="AY128" s="925"/>
      <c r="AZ128" s="925"/>
      <c r="BA128" s="925"/>
      <c r="BB128" s="925"/>
      <c r="BC128" s="925"/>
      <c r="BD128" s="925"/>
      <c r="BE128" s="926"/>
      <c r="BF128" s="1080" t="s">
        <v>130</v>
      </c>
      <c r="BG128" s="1081"/>
      <c r="BH128" s="1081"/>
      <c r="BI128" s="1081"/>
      <c r="BJ128" s="1081"/>
      <c r="BK128" s="1081"/>
      <c r="BL128" s="1082"/>
      <c r="BM128" s="1080">
        <v>12.62</v>
      </c>
      <c r="BN128" s="1081"/>
      <c r="BO128" s="1081"/>
      <c r="BP128" s="1081"/>
      <c r="BQ128" s="1081"/>
      <c r="BR128" s="1081"/>
      <c r="BS128" s="1082"/>
      <c r="BT128" s="1080">
        <v>20</v>
      </c>
      <c r="BU128" s="1081"/>
      <c r="BV128" s="1081"/>
      <c r="BW128" s="1081"/>
      <c r="BX128" s="1081"/>
      <c r="BY128" s="1081"/>
      <c r="BZ128" s="1104"/>
      <c r="CA128" s="258"/>
      <c r="CB128" s="258"/>
      <c r="CC128" s="258"/>
      <c r="CD128" s="258"/>
      <c r="CE128" s="258"/>
      <c r="CF128" s="258"/>
      <c r="CG128" s="235"/>
      <c r="CH128" s="235"/>
      <c r="CI128" s="235"/>
      <c r="CJ128" s="257"/>
      <c r="CK128" s="1052"/>
      <c r="CL128" s="1053"/>
      <c r="CM128" s="1053"/>
      <c r="CN128" s="1053"/>
      <c r="CO128" s="1054"/>
      <c r="CP128" s="1063" t="s">
        <v>496</v>
      </c>
      <c r="CQ128" s="754"/>
      <c r="CR128" s="754"/>
      <c r="CS128" s="754"/>
      <c r="CT128" s="754"/>
      <c r="CU128" s="754"/>
      <c r="CV128" s="754"/>
      <c r="CW128" s="754"/>
      <c r="CX128" s="754"/>
      <c r="CY128" s="754"/>
      <c r="CZ128" s="754"/>
      <c r="DA128" s="754"/>
      <c r="DB128" s="754"/>
      <c r="DC128" s="754"/>
      <c r="DD128" s="754"/>
      <c r="DE128" s="754"/>
      <c r="DF128" s="1064"/>
      <c r="DG128" s="1065" t="s">
        <v>130</v>
      </c>
      <c r="DH128" s="1066"/>
      <c r="DI128" s="1066"/>
      <c r="DJ128" s="1066"/>
      <c r="DK128" s="1066"/>
      <c r="DL128" s="1066" t="s">
        <v>130</v>
      </c>
      <c r="DM128" s="1066"/>
      <c r="DN128" s="1066"/>
      <c r="DO128" s="1066"/>
      <c r="DP128" s="1066"/>
      <c r="DQ128" s="1066" t="s">
        <v>130</v>
      </c>
      <c r="DR128" s="1066"/>
      <c r="DS128" s="1066"/>
      <c r="DT128" s="1066"/>
      <c r="DU128" s="1066"/>
      <c r="DV128" s="1067" t="s">
        <v>130</v>
      </c>
      <c r="DW128" s="1067"/>
      <c r="DX128" s="1067"/>
      <c r="DY128" s="1067"/>
      <c r="DZ128" s="1068"/>
    </row>
    <row r="129" spans="1:131" s="233" customFormat="1" ht="26.25" customHeight="1" x14ac:dyDescent="0.15">
      <c r="A129" s="962" t="s">
        <v>108</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497</v>
      </c>
      <c r="X129" s="1099"/>
      <c r="Y129" s="1099"/>
      <c r="Z129" s="1100"/>
      <c r="AA129" s="986">
        <v>16680098</v>
      </c>
      <c r="AB129" s="987"/>
      <c r="AC129" s="987"/>
      <c r="AD129" s="987"/>
      <c r="AE129" s="988"/>
      <c r="AF129" s="989">
        <v>16807897</v>
      </c>
      <c r="AG129" s="987"/>
      <c r="AH129" s="987"/>
      <c r="AI129" s="987"/>
      <c r="AJ129" s="988"/>
      <c r="AK129" s="989">
        <v>17464896</v>
      </c>
      <c r="AL129" s="987"/>
      <c r="AM129" s="987"/>
      <c r="AN129" s="987"/>
      <c r="AO129" s="988"/>
      <c r="AP129" s="1101"/>
      <c r="AQ129" s="1102"/>
      <c r="AR129" s="1102"/>
      <c r="AS129" s="1102"/>
      <c r="AT129" s="1103"/>
      <c r="AU129" s="236"/>
      <c r="AV129" s="236"/>
      <c r="AW129" s="236"/>
      <c r="AX129" s="1093" t="s">
        <v>498</v>
      </c>
      <c r="AY129" s="951"/>
      <c r="AZ129" s="951"/>
      <c r="BA129" s="951"/>
      <c r="BB129" s="951"/>
      <c r="BC129" s="951"/>
      <c r="BD129" s="951"/>
      <c r="BE129" s="952"/>
      <c r="BF129" s="1094" t="s">
        <v>130</v>
      </c>
      <c r="BG129" s="1095"/>
      <c r="BH129" s="1095"/>
      <c r="BI129" s="1095"/>
      <c r="BJ129" s="1095"/>
      <c r="BK129" s="1095"/>
      <c r="BL129" s="1096"/>
      <c r="BM129" s="1094">
        <v>17.62</v>
      </c>
      <c r="BN129" s="1095"/>
      <c r="BO129" s="1095"/>
      <c r="BP129" s="1095"/>
      <c r="BQ129" s="1095"/>
      <c r="BR129" s="1095"/>
      <c r="BS129" s="1096"/>
      <c r="BT129" s="1094">
        <v>30</v>
      </c>
      <c r="BU129" s="1095"/>
      <c r="BV129" s="1095"/>
      <c r="BW129" s="1095"/>
      <c r="BX129" s="1095"/>
      <c r="BY129" s="1095"/>
      <c r="BZ129" s="109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62" t="s">
        <v>499</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500</v>
      </c>
      <c r="X130" s="1099"/>
      <c r="Y130" s="1099"/>
      <c r="Z130" s="1100"/>
      <c r="AA130" s="986">
        <v>3962904</v>
      </c>
      <c r="AB130" s="987"/>
      <c r="AC130" s="987"/>
      <c r="AD130" s="987"/>
      <c r="AE130" s="988"/>
      <c r="AF130" s="989">
        <v>3900875</v>
      </c>
      <c r="AG130" s="987"/>
      <c r="AH130" s="987"/>
      <c r="AI130" s="987"/>
      <c r="AJ130" s="988"/>
      <c r="AK130" s="989">
        <v>3977499</v>
      </c>
      <c r="AL130" s="987"/>
      <c r="AM130" s="987"/>
      <c r="AN130" s="987"/>
      <c r="AO130" s="988"/>
      <c r="AP130" s="1101"/>
      <c r="AQ130" s="1102"/>
      <c r="AR130" s="1102"/>
      <c r="AS130" s="1102"/>
      <c r="AT130" s="1103"/>
      <c r="AU130" s="236"/>
      <c r="AV130" s="236"/>
      <c r="AW130" s="236"/>
      <c r="AX130" s="1093" t="s">
        <v>501</v>
      </c>
      <c r="AY130" s="951"/>
      <c r="AZ130" s="951"/>
      <c r="BA130" s="951"/>
      <c r="BB130" s="951"/>
      <c r="BC130" s="951"/>
      <c r="BD130" s="951"/>
      <c r="BE130" s="952"/>
      <c r="BF130" s="1129">
        <v>14.2</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502</v>
      </c>
      <c r="X131" s="1136"/>
      <c r="Y131" s="1136"/>
      <c r="Z131" s="1137"/>
      <c r="AA131" s="1032">
        <v>12717194</v>
      </c>
      <c r="AB131" s="1014"/>
      <c r="AC131" s="1014"/>
      <c r="AD131" s="1014"/>
      <c r="AE131" s="1015"/>
      <c r="AF131" s="1013">
        <v>12907022</v>
      </c>
      <c r="AG131" s="1014"/>
      <c r="AH131" s="1014"/>
      <c r="AI131" s="1014"/>
      <c r="AJ131" s="1015"/>
      <c r="AK131" s="1013">
        <v>13487397</v>
      </c>
      <c r="AL131" s="1014"/>
      <c r="AM131" s="1014"/>
      <c r="AN131" s="1014"/>
      <c r="AO131" s="1015"/>
      <c r="AP131" s="1138"/>
      <c r="AQ131" s="1139"/>
      <c r="AR131" s="1139"/>
      <c r="AS131" s="1139"/>
      <c r="AT131" s="1140"/>
      <c r="AU131" s="236"/>
      <c r="AV131" s="236"/>
      <c r="AW131" s="236"/>
      <c r="AX131" s="1111" t="s">
        <v>503</v>
      </c>
      <c r="AY131" s="754"/>
      <c r="AZ131" s="754"/>
      <c r="BA131" s="754"/>
      <c r="BB131" s="754"/>
      <c r="BC131" s="754"/>
      <c r="BD131" s="754"/>
      <c r="BE131" s="1064"/>
      <c r="BF131" s="1112">
        <v>101.2</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18" t="s">
        <v>504</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505</v>
      </c>
      <c r="W132" s="1122"/>
      <c r="X132" s="1122"/>
      <c r="Y132" s="1122"/>
      <c r="Z132" s="1123"/>
      <c r="AA132" s="1124">
        <v>14.959495</v>
      </c>
      <c r="AB132" s="1125"/>
      <c r="AC132" s="1125"/>
      <c r="AD132" s="1125"/>
      <c r="AE132" s="1126"/>
      <c r="AF132" s="1127">
        <v>15.080147849999999</v>
      </c>
      <c r="AG132" s="1125"/>
      <c r="AH132" s="1125"/>
      <c r="AI132" s="1125"/>
      <c r="AJ132" s="1126"/>
      <c r="AK132" s="1127">
        <v>12.58491909</v>
      </c>
      <c r="AL132" s="1125"/>
      <c r="AM132" s="1125"/>
      <c r="AN132" s="1125"/>
      <c r="AO132" s="1126"/>
      <c r="AP132" s="1029"/>
      <c r="AQ132" s="1030"/>
      <c r="AR132" s="1030"/>
      <c r="AS132" s="1030"/>
      <c r="AT132" s="112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506</v>
      </c>
      <c r="W133" s="1105"/>
      <c r="X133" s="1105"/>
      <c r="Y133" s="1105"/>
      <c r="Z133" s="1106"/>
      <c r="AA133" s="1107">
        <v>14.5</v>
      </c>
      <c r="AB133" s="1108"/>
      <c r="AC133" s="1108"/>
      <c r="AD133" s="1108"/>
      <c r="AE133" s="1109"/>
      <c r="AF133" s="1107">
        <v>14.9</v>
      </c>
      <c r="AG133" s="1108"/>
      <c r="AH133" s="1108"/>
      <c r="AI133" s="1108"/>
      <c r="AJ133" s="1109"/>
      <c r="AK133" s="1107">
        <v>14.2</v>
      </c>
      <c r="AL133" s="1108"/>
      <c r="AM133" s="1108"/>
      <c r="AN133" s="1108"/>
      <c r="AO133" s="1109"/>
      <c r="AP133" s="1056"/>
      <c r="AQ133" s="1057"/>
      <c r="AR133" s="1057"/>
      <c r="AS133" s="1057"/>
      <c r="AT133" s="1110"/>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reh2MKdrZpASUgwNBoJ9yNemyejxStfa2mKXIoVKBk40U3jDRrT2u3N/ngH2sfaQKOGVA2MtXZmXA1CaaCHU/w==" saltValue="Ib3OthF2RG/gLZ9iMI9wd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507</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yT1s6UlO7y9L6IbHC7MdeZXg+luk5U8tkkgxkjkst2JflAk8lx6OZPaqCT2gJS8VU7IJFeNB/PRFthePlx7FKA==" saltValue="v8u2nDkjIAIVKiAMwk21k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1wXTlPQzPRNn1TWE0XUV/qhHf1zPJsU4eP74vgK5bIGstsXJD5t/3QayqV3m8IBAoMlGZrNysnV3O48cxVtOg==" saltValue="URKz9d5po/Gxp2HhpGKKf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508</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509</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2" t="s">
        <v>510</v>
      </c>
      <c r="AP7" s="275"/>
      <c r="AQ7" s="276" t="s">
        <v>511</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3"/>
      <c r="AP8" s="281" t="s">
        <v>512</v>
      </c>
      <c r="AQ8" s="282" t="s">
        <v>513</v>
      </c>
      <c r="AR8" s="283" t="s">
        <v>514</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4" t="s">
        <v>515</v>
      </c>
      <c r="AL9" s="1145"/>
      <c r="AM9" s="1145"/>
      <c r="AN9" s="1146"/>
      <c r="AO9" s="284">
        <v>4534797</v>
      </c>
      <c r="AP9" s="284">
        <v>106149</v>
      </c>
      <c r="AQ9" s="285">
        <v>104625</v>
      </c>
      <c r="AR9" s="286">
        <v>1.5</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4" t="s">
        <v>516</v>
      </c>
      <c r="AL10" s="1145"/>
      <c r="AM10" s="1145"/>
      <c r="AN10" s="1146"/>
      <c r="AO10" s="287">
        <v>454377</v>
      </c>
      <c r="AP10" s="287">
        <v>10636</v>
      </c>
      <c r="AQ10" s="288">
        <v>9752</v>
      </c>
      <c r="AR10" s="289">
        <v>9.1</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4" t="s">
        <v>517</v>
      </c>
      <c r="AL11" s="1145"/>
      <c r="AM11" s="1145"/>
      <c r="AN11" s="1146"/>
      <c r="AO11" s="287" t="s">
        <v>518</v>
      </c>
      <c r="AP11" s="287" t="s">
        <v>518</v>
      </c>
      <c r="AQ11" s="288">
        <v>1608</v>
      </c>
      <c r="AR11" s="289" t="s">
        <v>518</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4" t="s">
        <v>519</v>
      </c>
      <c r="AL12" s="1145"/>
      <c r="AM12" s="1145"/>
      <c r="AN12" s="1146"/>
      <c r="AO12" s="287" t="s">
        <v>518</v>
      </c>
      <c r="AP12" s="287" t="s">
        <v>518</v>
      </c>
      <c r="AQ12" s="288">
        <v>4</v>
      </c>
      <c r="AR12" s="289" t="s">
        <v>518</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4" t="s">
        <v>520</v>
      </c>
      <c r="AL13" s="1145"/>
      <c r="AM13" s="1145"/>
      <c r="AN13" s="1146"/>
      <c r="AO13" s="287">
        <v>120974</v>
      </c>
      <c r="AP13" s="287">
        <v>2832</v>
      </c>
      <c r="AQ13" s="288">
        <v>4175</v>
      </c>
      <c r="AR13" s="289">
        <v>-32.200000000000003</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4" t="s">
        <v>521</v>
      </c>
      <c r="AL14" s="1145"/>
      <c r="AM14" s="1145"/>
      <c r="AN14" s="1146"/>
      <c r="AO14" s="287">
        <v>102739</v>
      </c>
      <c r="AP14" s="287">
        <v>2405</v>
      </c>
      <c r="AQ14" s="288">
        <v>2340</v>
      </c>
      <c r="AR14" s="289">
        <v>2.8</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7" t="s">
        <v>522</v>
      </c>
      <c r="AL15" s="1148"/>
      <c r="AM15" s="1148"/>
      <c r="AN15" s="1149"/>
      <c r="AO15" s="287">
        <v>-500326</v>
      </c>
      <c r="AP15" s="287">
        <v>-11711</v>
      </c>
      <c r="AQ15" s="288">
        <v>-8060</v>
      </c>
      <c r="AR15" s="289">
        <v>45.3</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7" t="s">
        <v>193</v>
      </c>
      <c r="AL16" s="1148"/>
      <c r="AM16" s="1148"/>
      <c r="AN16" s="1149"/>
      <c r="AO16" s="287">
        <v>4712561</v>
      </c>
      <c r="AP16" s="287">
        <v>110310</v>
      </c>
      <c r="AQ16" s="288">
        <v>114444</v>
      </c>
      <c r="AR16" s="289">
        <v>-3.6</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523</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524</v>
      </c>
      <c r="AP20" s="296" t="s">
        <v>525</v>
      </c>
      <c r="AQ20" s="297" t="s">
        <v>526</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0" t="s">
        <v>527</v>
      </c>
      <c r="AL21" s="1151"/>
      <c r="AM21" s="1151"/>
      <c r="AN21" s="1152"/>
      <c r="AO21" s="300">
        <v>8.73</v>
      </c>
      <c r="AP21" s="301">
        <v>10.6</v>
      </c>
      <c r="AQ21" s="302">
        <v>-1.87</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0" t="s">
        <v>528</v>
      </c>
      <c r="AL22" s="1151"/>
      <c r="AM22" s="1151"/>
      <c r="AN22" s="1152"/>
      <c r="AO22" s="305">
        <v>98.3</v>
      </c>
      <c r="AP22" s="306">
        <v>97.5</v>
      </c>
      <c r="AQ22" s="307">
        <v>0.8</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41" t="s">
        <v>529</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70"/>
    </row>
    <row r="27" spans="1:46" x14ac:dyDescent="0.15">
      <c r="A27" s="312"/>
      <c r="AO27" s="265"/>
      <c r="AP27" s="265"/>
      <c r="AQ27" s="265"/>
      <c r="AR27" s="265"/>
      <c r="AS27" s="265"/>
      <c r="AT27" s="265"/>
    </row>
    <row r="28" spans="1:46" ht="17.25" x14ac:dyDescent="0.15">
      <c r="A28" s="266" t="s">
        <v>530</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531</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2" t="s">
        <v>510</v>
      </c>
      <c r="AP30" s="275"/>
      <c r="AQ30" s="276" t="s">
        <v>511</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3"/>
      <c r="AP31" s="281" t="s">
        <v>512</v>
      </c>
      <c r="AQ31" s="282" t="s">
        <v>513</v>
      </c>
      <c r="AR31" s="283" t="s">
        <v>514</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8" t="s">
        <v>532</v>
      </c>
      <c r="AL32" s="1159"/>
      <c r="AM32" s="1159"/>
      <c r="AN32" s="1160"/>
      <c r="AO32" s="315">
        <v>4185052</v>
      </c>
      <c r="AP32" s="315">
        <v>97962</v>
      </c>
      <c r="AQ32" s="316">
        <v>72468</v>
      </c>
      <c r="AR32" s="317">
        <v>35.200000000000003</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8" t="s">
        <v>533</v>
      </c>
      <c r="AL33" s="1159"/>
      <c r="AM33" s="1159"/>
      <c r="AN33" s="1160"/>
      <c r="AO33" s="315" t="s">
        <v>518</v>
      </c>
      <c r="AP33" s="315" t="s">
        <v>518</v>
      </c>
      <c r="AQ33" s="316" t="s">
        <v>518</v>
      </c>
      <c r="AR33" s="317" t="s">
        <v>518</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8" t="s">
        <v>534</v>
      </c>
      <c r="AL34" s="1159"/>
      <c r="AM34" s="1159"/>
      <c r="AN34" s="1160"/>
      <c r="AO34" s="315" t="s">
        <v>518</v>
      </c>
      <c r="AP34" s="315" t="s">
        <v>518</v>
      </c>
      <c r="AQ34" s="316">
        <v>1</v>
      </c>
      <c r="AR34" s="317" t="s">
        <v>518</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8" t="s">
        <v>535</v>
      </c>
      <c r="AL35" s="1159"/>
      <c r="AM35" s="1159"/>
      <c r="AN35" s="1160"/>
      <c r="AO35" s="315">
        <v>1091142</v>
      </c>
      <c r="AP35" s="315">
        <v>25541</v>
      </c>
      <c r="AQ35" s="316">
        <v>17710</v>
      </c>
      <c r="AR35" s="317">
        <v>44.2</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8" t="s">
        <v>536</v>
      </c>
      <c r="AL36" s="1159"/>
      <c r="AM36" s="1159"/>
      <c r="AN36" s="1160"/>
      <c r="AO36" s="315">
        <v>828003</v>
      </c>
      <c r="AP36" s="315">
        <v>19382</v>
      </c>
      <c r="AQ36" s="316">
        <v>2475</v>
      </c>
      <c r="AR36" s="317">
        <v>683.1</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8" t="s">
        <v>537</v>
      </c>
      <c r="AL37" s="1159"/>
      <c r="AM37" s="1159"/>
      <c r="AN37" s="1160"/>
      <c r="AO37" s="315" t="s">
        <v>518</v>
      </c>
      <c r="AP37" s="315" t="s">
        <v>518</v>
      </c>
      <c r="AQ37" s="316">
        <v>637</v>
      </c>
      <c r="AR37" s="317" t="s">
        <v>518</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1" t="s">
        <v>538</v>
      </c>
      <c r="AL38" s="1162"/>
      <c r="AM38" s="1162"/>
      <c r="AN38" s="1163"/>
      <c r="AO38" s="318">
        <v>829</v>
      </c>
      <c r="AP38" s="318">
        <v>19</v>
      </c>
      <c r="AQ38" s="319">
        <v>2</v>
      </c>
      <c r="AR38" s="307">
        <v>850</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1" t="s">
        <v>539</v>
      </c>
      <c r="AL39" s="1162"/>
      <c r="AM39" s="1162"/>
      <c r="AN39" s="1163"/>
      <c r="AO39" s="315">
        <v>-430149</v>
      </c>
      <c r="AP39" s="315">
        <v>-10069</v>
      </c>
      <c r="AQ39" s="316">
        <v>-3769</v>
      </c>
      <c r="AR39" s="317">
        <v>167.2</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8" t="s">
        <v>540</v>
      </c>
      <c r="AL40" s="1159"/>
      <c r="AM40" s="1159"/>
      <c r="AN40" s="1160"/>
      <c r="AO40" s="315">
        <v>-3977499</v>
      </c>
      <c r="AP40" s="315">
        <v>-93104</v>
      </c>
      <c r="AQ40" s="316">
        <v>-62733</v>
      </c>
      <c r="AR40" s="317">
        <v>48.4</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4" t="s">
        <v>306</v>
      </c>
      <c r="AL41" s="1165"/>
      <c r="AM41" s="1165"/>
      <c r="AN41" s="1166"/>
      <c r="AO41" s="315">
        <v>1697378</v>
      </c>
      <c r="AP41" s="315">
        <v>39732</v>
      </c>
      <c r="AQ41" s="316">
        <v>26792</v>
      </c>
      <c r="AR41" s="317">
        <v>48.3</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541</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542</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543</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3" t="s">
        <v>510</v>
      </c>
      <c r="AN49" s="1155" t="s">
        <v>544</v>
      </c>
      <c r="AO49" s="1156"/>
      <c r="AP49" s="1156"/>
      <c r="AQ49" s="1156"/>
      <c r="AR49" s="1157"/>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4"/>
      <c r="AN50" s="331" t="s">
        <v>545</v>
      </c>
      <c r="AO50" s="332" t="s">
        <v>546</v>
      </c>
      <c r="AP50" s="333" t="s">
        <v>547</v>
      </c>
      <c r="AQ50" s="334" t="s">
        <v>548</v>
      </c>
      <c r="AR50" s="335" t="s">
        <v>549</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550</v>
      </c>
      <c r="AL51" s="328"/>
      <c r="AM51" s="336">
        <v>3669990</v>
      </c>
      <c r="AN51" s="337">
        <v>81881</v>
      </c>
      <c r="AO51" s="338">
        <v>35</v>
      </c>
      <c r="AP51" s="339">
        <v>88968</v>
      </c>
      <c r="AQ51" s="340">
        <v>6.8</v>
      </c>
      <c r="AR51" s="341">
        <v>28.2</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551</v>
      </c>
      <c r="AM52" s="344">
        <v>2082342</v>
      </c>
      <c r="AN52" s="345">
        <v>46459</v>
      </c>
      <c r="AO52" s="346">
        <v>26.2</v>
      </c>
      <c r="AP52" s="347">
        <v>45482</v>
      </c>
      <c r="AQ52" s="348">
        <v>5.5</v>
      </c>
      <c r="AR52" s="349">
        <v>20.7</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552</v>
      </c>
      <c r="AL53" s="328"/>
      <c r="AM53" s="336">
        <v>2303333</v>
      </c>
      <c r="AN53" s="337">
        <v>52302</v>
      </c>
      <c r="AO53" s="338">
        <v>-36.1</v>
      </c>
      <c r="AP53" s="339">
        <v>85173</v>
      </c>
      <c r="AQ53" s="340">
        <v>-4.3</v>
      </c>
      <c r="AR53" s="341">
        <v>-31.8</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551</v>
      </c>
      <c r="AM54" s="344">
        <v>1378363</v>
      </c>
      <c r="AN54" s="345">
        <v>31299</v>
      </c>
      <c r="AO54" s="346">
        <v>-32.6</v>
      </c>
      <c r="AP54" s="347">
        <v>43913</v>
      </c>
      <c r="AQ54" s="348">
        <v>-3.4</v>
      </c>
      <c r="AR54" s="349">
        <v>-29.2</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553</v>
      </c>
      <c r="AL55" s="328"/>
      <c r="AM55" s="336">
        <v>3661483</v>
      </c>
      <c r="AN55" s="337">
        <v>84052</v>
      </c>
      <c r="AO55" s="338">
        <v>60.7</v>
      </c>
      <c r="AP55" s="339">
        <v>94081</v>
      </c>
      <c r="AQ55" s="340">
        <v>10.5</v>
      </c>
      <c r="AR55" s="341">
        <v>50.2</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551</v>
      </c>
      <c r="AM56" s="344">
        <v>2699047</v>
      </c>
      <c r="AN56" s="345">
        <v>61959</v>
      </c>
      <c r="AO56" s="346">
        <v>98</v>
      </c>
      <c r="AP56" s="347">
        <v>48949</v>
      </c>
      <c r="AQ56" s="348">
        <v>11.5</v>
      </c>
      <c r="AR56" s="349">
        <v>86.5</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554</v>
      </c>
      <c r="AL57" s="328"/>
      <c r="AM57" s="336">
        <v>3645012</v>
      </c>
      <c r="AN57" s="337">
        <v>84510</v>
      </c>
      <c r="AO57" s="338">
        <v>0.5</v>
      </c>
      <c r="AP57" s="339">
        <v>92632</v>
      </c>
      <c r="AQ57" s="340">
        <v>-1.5</v>
      </c>
      <c r="AR57" s="341">
        <v>2</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551</v>
      </c>
      <c r="AM58" s="344">
        <v>2777314</v>
      </c>
      <c r="AN58" s="345">
        <v>64393</v>
      </c>
      <c r="AO58" s="346">
        <v>3.9</v>
      </c>
      <c r="AP58" s="347">
        <v>47978</v>
      </c>
      <c r="AQ58" s="348">
        <v>-2</v>
      </c>
      <c r="AR58" s="349">
        <v>5.9</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555</v>
      </c>
      <c r="AL59" s="328"/>
      <c r="AM59" s="336">
        <v>3429254</v>
      </c>
      <c r="AN59" s="337">
        <v>80271</v>
      </c>
      <c r="AO59" s="338">
        <v>-5</v>
      </c>
      <c r="AP59" s="339">
        <v>96469</v>
      </c>
      <c r="AQ59" s="340">
        <v>4.0999999999999996</v>
      </c>
      <c r="AR59" s="341">
        <v>-9.1</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551</v>
      </c>
      <c r="AM60" s="344">
        <v>2379952</v>
      </c>
      <c r="AN60" s="345">
        <v>55709</v>
      </c>
      <c r="AO60" s="346">
        <v>-13.5</v>
      </c>
      <c r="AP60" s="347">
        <v>49775</v>
      </c>
      <c r="AQ60" s="348">
        <v>3.7</v>
      </c>
      <c r="AR60" s="349">
        <v>-17.2</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556</v>
      </c>
      <c r="AL61" s="350"/>
      <c r="AM61" s="351">
        <v>3341814</v>
      </c>
      <c r="AN61" s="352">
        <v>76603</v>
      </c>
      <c r="AO61" s="353">
        <v>11</v>
      </c>
      <c r="AP61" s="354">
        <v>91465</v>
      </c>
      <c r="AQ61" s="355">
        <v>3.1</v>
      </c>
      <c r="AR61" s="341">
        <v>7.9</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551</v>
      </c>
      <c r="AM62" s="344">
        <v>2263404</v>
      </c>
      <c r="AN62" s="345">
        <v>51964</v>
      </c>
      <c r="AO62" s="346">
        <v>16.399999999999999</v>
      </c>
      <c r="AP62" s="347">
        <v>47219</v>
      </c>
      <c r="AQ62" s="348">
        <v>3.1</v>
      </c>
      <c r="AR62" s="349">
        <v>13.3</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B2Na8LEfnUMXcn6O+lyRi/I6kJr3FJxv6JwBw8GwWkWiPhnX+d88L4nonc1MiHcB3NenXoAXzhZexQ7R3/wGWA==" saltValue="blKad1YBz/0L+T8bCWPGv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558</v>
      </c>
    </row>
    <row r="120" spans="125:125" ht="13.5" hidden="1" customHeight="1" x14ac:dyDescent="0.15"/>
    <row r="121" spans="125:125" ht="13.5" hidden="1" customHeight="1" x14ac:dyDescent="0.15">
      <c r="DU121" s="262"/>
    </row>
  </sheetData>
  <sheetProtection algorithmName="SHA-512" hashValue="O3NOYLiYOsnxgSHC9eiM6SpuG5BoYX3+yrbe3xoTwX1CJvmrUkeP9+IneEvuuqxq3PKr0JVqnUPDMs4UfgW7Dw==" saltValue="Nj1DTJ6bz1o3PrSIeQzT6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559</v>
      </c>
    </row>
  </sheetData>
  <sheetProtection algorithmName="SHA-512" hashValue="d8kpk3i6UqWX/wKga4Ms3VCsVMJfJqE8PtgVYlG7k/QdwuR6/sNRuThBSuP3zwepTvhHeQGCXC1eRJENBzug+A==" saltValue="Nk+KsPtpXdTbMf6N5XAEV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67" t="s">
        <v>3</v>
      </c>
      <c r="D47" s="1167"/>
      <c r="E47" s="1168"/>
      <c r="F47" s="11">
        <v>15.34</v>
      </c>
      <c r="G47" s="12">
        <v>16.82</v>
      </c>
      <c r="H47" s="12">
        <v>17.66</v>
      </c>
      <c r="I47" s="12">
        <v>17.03</v>
      </c>
      <c r="J47" s="13">
        <v>17.04</v>
      </c>
    </row>
    <row r="48" spans="2:10" ht="57.75" customHeight="1" x14ac:dyDescent="0.15">
      <c r="B48" s="14"/>
      <c r="C48" s="1169" t="s">
        <v>4</v>
      </c>
      <c r="D48" s="1169"/>
      <c r="E48" s="1170"/>
      <c r="F48" s="15">
        <v>2.34</v>
      </c>
      <c r="G48" s="16">
        <v>0.6</v>
      </c>
      <c r="H48" s="16">
        <v>1.36</v>
      </c>
      <c r="I48" s="16">
        <v>1.3</v>
      </c>
      <c r="J48" s="17">
        <v>5.14</v>
      </c>
    </row>
    <row r="49" spans="2:10" ht="57.75" customHeight="1" thickBot="1" x14ac:dyDescent="0.2">
      <c r="B49" s="18"/>
      <c r="C49" s="1171" t="s">
        <v>5</v>
      </c>
      <c r="D49" s="1171"/>
      <c r="E49" s="1172"/>
      <c r="F49" s="19">
        <v>6.8</v>
      </c>
      <c r="G49" s="20">
        <v>6.93</v>
      </c>
      <c r="H49" s="20">
        <v>4.13</v>
      </c>
      <c r="I49" s="20">
        <v>3.25</v>
      </c>
      <c r="J49" s="21">
        <v>4.55</v>
      </c>
    </row>
    <row r="50" spans="2:10" x14ac:dyDescent="0.15"/>
  </sheetData>
  <sheetProtection algorithmName="SHA-512" hashValue="8HVTrxbm2OXn6XlQJOefgUHWoOgPBdtLckqMgVNHQzRvWjel5YMRUGvZlf4je4BMFuSKe4jF66zjD8jcfjovCg==" saltValue="gH2XJMfjD60owSXUIXiW3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0787</cp:lastModifiedBy>
  <cp:lastPrinted>2023-03-13T05:56:24Z</cp:lastPrinted>
  <dcterms:created xsi:type="dcterms:W3CDTF">2023-02-20T06:14:22Z</dcterms:created>
  <dcterms:modified xsi:type="dcterms:W3CDTF">2023-10-17T01:54:20Z</dcterms:modified>
  <cp:category/>
</cp:coreProperties>
</file>