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as01\財政課\財政公表\04 財政状況資料集・経営比較分析表\R3年度\R3普通会計分析表\04提出・公開用（追加分反映）\"/>
    </mc:Choice>
  </mc:AlternateContent>
  <xr:revisionPtr revIDLastSave="0" documentId="13_ncr:1_{A87C2833-D4DC-4C73-9984-0D5B0BB686B2}" xr6:coauthVersionLast="47" xr6:coauthVersionMax="47" xr10:uidLastSave="{00000000-0000-0000-0000-000000000000}"/>
  <bookViews>
    <workbookView xWindow="-120" yWindow="-120" windowWidth="24240" windowHeight="131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C35" i="10"/>
  <c r="C34" i="10"/>
  <c r="U34" i="10" l="1"/>
  <c r="U35" i="10" s="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BW41" i="10" s="1"/>
  <c r="BW42" i="10" s="1"/>
  <c r="CO34" i="10" l="1"/>
</calcChain>
</file>

<file path=xl/sharedStrings.xml><?xml version="1.0" encoding="utf-8"?>
<sst xmlns="http://schemas.openxmlformats.org/spreadsheetml/2006/main" count="1088" uniqueCount="623">
  <si>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</si>
  <si>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</si>
  <si>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</si>
  <si>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</si>
  <si>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</si>
  <si>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</si>
  <si>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</si>
  <si>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</si>
  <si>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</si>
  <si>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</si>
  <si>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</si>
  <si>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</si>
  <si>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</si>
  <si>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</si>
  <si>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</si>
  <si>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</si>
  <si>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</si>
  <si>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</si>
  <si>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</si>
  <si>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</si>
  <si>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</si>
  <si>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</si>
  <si>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</si>
  <si>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</si>
  <si>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</si>
  <si>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</si>
  <si>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</si>
  <si>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</si>
  <si>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</si>
  <si>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</si>
  <si>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</si>
  <si>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</si>
  <si>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</si>
  <si>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</si>
  <si>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</si>
  <si>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</si>
  <si>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</si>
  <si>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</si>
  <si>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</si>
  <si>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</si>
  <si>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</si>
  <si>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</si>
  <si>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</si>
  <si>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</si>
  <si>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</si>
  <si>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</si>
  <si>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</si>
  <si>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</si>
  <si>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</si>
  <si>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</si>
  <si>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</si>
  <si>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</si>
  <si>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</si>
  <si>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</si>
  <si>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</si>
  <si>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</si>
  <si>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</si>
  <si>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</si>
  <si>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</si>
  <si>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</si>
  <si>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</si>
  <si>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</si>
  <si>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</si>
  <si>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</si>
  <si>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</si>
  <si>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</si>
  <si>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</si>
  <si>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</si>
  <si>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</si>
  <si>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</si>
  <si>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</si>
  <si>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</si>
  <si>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</si>
  <si>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</si>
  <si>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</si>
  <si>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</si>
  <si>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</si>
  <si>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</si>
  <si>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</si>
  <si>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</si>
  <si>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</si>
  <si>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</si>
  <si>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</si>
  <si>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</si>
  <si>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</si>
  <si>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</si>
  <si>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</si>
  <si>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</si>
  <si>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</si>
  <si>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</si>
  <si>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</si>
  <si>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</si>
  <si>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</si>
  <si>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</si>
  <si>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</si>
  <si>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</si>
  <si>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</si>
  <si>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香美町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</si>
  <si>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</si>
  <si>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</si>
  <si>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</si>
  <si>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</si>
  <si>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</si>
  <si>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</si>
  <si>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</si>
  <si>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</si>
  <si>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</si>
  <si>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</si>
  <si>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</si>
  <si>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</si>
  <si>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</si>
  <si>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</si>
  <si>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</si>
  <si>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</si>
  <si>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</si>
  <si>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</si>
  <si>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</si>
  <si>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</si>
  <si>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</si>
  <si>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</si>
  <si>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</si>
  <si>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</si>
  <si>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</si>
  <si>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</si>
  <si>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</si>
  <si>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</si>
  <si>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</si>
  <si>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</si>
  <si>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</si>
  <si>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</si>
  <si>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</si>
  <si>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</si>
  <si>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</si>
  <si>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</si>
  <si>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</si>
  <si>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</si>
  <si>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</si>
  <si>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</si>
  <si>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</si>
  <si>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</si>
  <si>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</si>
  <si>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</si>
  <si>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</si>
  <si>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</si>
  <si>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</si>
  <si>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</si>
  <si>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</si>
  <si>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</si>
  <si>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</si>
  <si>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</si>
  <si>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</si>
  <si>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</si>
  <si>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</si>
  <si>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</si>
  <si>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</si>
  <si>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</si>
  <si>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</si>
  <si>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</si>
  <si>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</si>
  <si>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</si>
  <si>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</si>
  <si>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</si>
  <si>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</si>
  <si>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</si>
  <si>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</si>
  <si>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</si>
  <si>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</si>
  <si>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</si>
  <si>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</si>
  <si>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</si>
  <si>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</si>
  <si>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</si>
  <si>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</si>
  <si>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</si>
  <si>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</si>
  <si>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</si>
  <si>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</si>
  <si>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</si>
  <si>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</si>
  <si>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</si>
  <si>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</si>
  <si>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</si>
  <si>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</si>
  <si>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</si>
  <si>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</si>
  <si>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</si>
  <si>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</si>
  <si>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</si>
  <si>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</si>
  <si>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</si>
  <si>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</si>
  <si>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</si>
  <si>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</si>
  <si>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</si>
  <si>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</si>
  <si>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</si>
  <si>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</si>
  <si>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</si>
  <si>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</si>
  <si>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</si>
  <si>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</si>
  <si>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</si>
  <si>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</si>
  <si>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</si>
  <si>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</si>
  <si>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</si>
  <si>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</si>
  <si>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</si>
  <si>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</si>
  <si>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</si>
  <si>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</si>
  <si>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</si>
  <si>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</si>
  <si>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兵庫県香美町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</si>
  <si>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</si>
  <si>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</si>
  <si>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</si>
  <si>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</si>
  <si>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</si>
  <si>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</si>
  <si>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</si>
  <si>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</si>
  <si>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</si>
  <si>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</si>
  <si>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</si>
  <si>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</si>
  <si>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</si>
  <si>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</si>
  <si>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</si>
  <si>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</si>
  <si>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</si>
  <si>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</si>
  <si>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</si>
  <si>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</si>
  <si>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</si>
  <si>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</si>
  <si>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</si>
  <si>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</si>
  <si>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</si>
  <si>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</si>
  <si>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</si>
  <si>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</si>
  <si>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</si>
  <si>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</si>
  <si>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</si>
  <si>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</si>
  <si>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</si>
  <si>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</si>
  <si>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</si>
  <si>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</si>
  <si>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</si>
  <si>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</si>
  <si>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</si>
  <si>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</si>
  <si>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</si>
  <si>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</si>
  <si>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</si>
  <si>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</si>
  <si>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</si>
  <si>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</si>
  <si>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</si>
  <si>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</si>
  <si>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</si>
  <si>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</si>
  <si>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</si>
  <si>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</si>
  <si>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</si>
  <si>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</si>
  <si>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</si>
  <si>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</si>
  <si>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</si>
  <si>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</si>
  <si>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</si>
  <si>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</si>
  <si>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</si>
  <si>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</si>
  <si>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</si>
  <si>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</si>
  <si>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</si>
  <si>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</si>
  <si>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</si>
  <si>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</si>
  <si>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</si>
  <si>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</si>
  <si>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</si>
  <si>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</si>
  <si>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</si>
  <si>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</si>
  <si>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</si>
  <si>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</si>
  <si>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</si>
  <si>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</si>
  <si>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</si>
  <si>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</si>
  <si>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</si>
  <si>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</si>
  <si>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</si>
  <si>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</si>
  <si>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</si>
  <si>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</si>
  <si>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</si>
  <si>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</si>
  <si>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</si>
  <si>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</si>
  <si>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</si>
  <si>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</si>
  <si>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</si>
  <si>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</si>
  <si>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</si>
  <si>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</si>
  <si>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</si>
  <si>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</si>
  <si>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</si>
  <si>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</si>
  <si>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</si>
  <si>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</si>
  <si>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</si>
  <si>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</si>
  <si>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</si>
  <si>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</si>
  <si>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</si>
  <si>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</si>
  <si>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</si>
  <si>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</si>
  <si>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</si>
  <si>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</si>
  <si>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</si>
  <si>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</si>
  <si>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</si>
  <si>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</si>
  <si>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</si>
  <si>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</si>
  <si>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</si>
  <si>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</si>
  <si>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</si>
  <si>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</si>
  <si>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</si>
  <si>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</si>
  <si>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</si>
  <si>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</si>
  <si>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</si>
  <si>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</si>
  <si>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</si>
  <si>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</si>
  <si>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</si>
  <si>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</si>
  <si>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</si>
  <si>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</si>
  <si>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</si>
  <si>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</si>
  <si>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</si>
  <si>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</si>
  <si>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</si>
  <si>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</si>
  <si>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</si>
  <si>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</si>
  <si>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</si>
  <si>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</si>
  <si>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</si>
  <si>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</si>
  <si>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</si>
  <si>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</si>
  <si>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</si>
  <si>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</si>
  <si>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</si>
  <si>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</si>
  <si>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</si>
  <si>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兵庫県香美町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</si>
  <si>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</si>
  <si>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</si>
  <si>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</si>
  <si>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</si>
  <si>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</si>
  <si>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</si>
  <si>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</si>
  <si>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</si>
  <si>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</si>
  <si>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</si>
  <si>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</si>
  <si>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</si>
  <si>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</si>
  <si>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</si>
  <si>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</si>
  <si>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</si>
  <si>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</si>
  <si>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</si>
  <si>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</si>
  <si>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</si>
  <si>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</si>
  <si>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</si>
  <si>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</si>
  <si>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</si>
  <si>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</si>
  <si>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</si>
  <si>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</si>
  <si>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</si>
  <si>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</si>
  <si>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</si>
  <si>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</si>
  <si>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</si>
  <si>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</si>
  <si>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</si>
  <si>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</si>
  <si>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</si>
  <si>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介護保険事業特別会計</t>
    <phoneticPr fontId="5"/>
  </si>
  <si>
    <t>公立香住病院事業企業会計</t>
    <phoneticPr fontId="5"/>
  </si>
  <si>
    <t>法適用企業</t>
    <phoneticPr fontId="5"/>
  </si>
  <si>
    <t>水道事業企業会計</t>
    <phoneticPr fontId="5"/>
  </si>
  <si>
    <t>法適用企業</t>
    <phoneticPr fontId="5"/>
  </si>
  <si>
    <t>下水道事業企業会計</t>
    <phoneticPr fontId="5"/>
  </si>
  <si>
    <t>町立地方卸売市場事業特別会計</t>
    <phoneticPr fontId="5"/>
  </si>
  <si>
    <t>-</t>
    <phoneticPr fontId="5"/>
  </si>
  <si>
    <t>法非適用企業</t>
    <phoneticPr fontId="5"/>
  </si>
  <si>
    <t>国民宿舎事業特別会計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</si>
  <si>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</si>
  <si>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</si>
  <si>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</si>
  <si>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</si>
  <si>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</si>
  <si>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</si>
  <si>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</si>
  <si>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</si>
  <si>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</si>
  <si>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</si>
  <si>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</si>
  <si>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</si>
  <si>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</si>
  <si>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</si>
  <si>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</si>
  <si>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</si>
  <si>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</si>
  <si>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</si>
  <si>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</si>
  <si>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</si>
  <si>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</si>
  <si>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</si>
  <si>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</si>
  <si>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</si>
  <si>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</si>
  <si>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</si>
  <si>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</si>
  <si>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</si>
  <si>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</si>
  <si>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</si>
  <si>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</si>
  <si>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</si>
  <si>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</si>
  <si>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</si>
  <si>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</si>
  <si>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</si>
  <si>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</si>
  <si>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</si>
  <si>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</si>
  <si>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</si>
  <si>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</si>
  <si>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</si>
  <si>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</si>
  <si>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</si>
  <si>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</si>
  <si>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</si>
  <si>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</si>
  <si>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</si>
  <si>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</si>
  <si>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</si>
  <si>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</si>
  <si>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</si>
  <si>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</si>
  <si>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</si>
  <si>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</si>
  <si>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</si>
  <si>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</si>
  <si>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</si>
  <si>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</si>
  <si>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</si>
  <si>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</si>
  <si>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</si>
  <si>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</si>
  <si>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</si>
  <si>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</si>
  <si>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</si>
  <si>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</si>
  <si>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</si>
  <si>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下水道事業企業会計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</si>
  <si>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</si>
  <si>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</si>
  <si>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水道事業企業会計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</si>
  <si>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</si>
  <si>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公立香住病院事業企業会計</t>
    <phoneticPr fontId="5"/>
  </si>
  <si>
    <t>(Ｆ)</t>
    <phoneticPr fontId="5"/>
  </si>
  <si>
    <t>国民健康保険事業特別会計（小代診療施設勘定）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</si>
  <si>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</si>
  <si>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</si>
  <si>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</si>
  <si>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</si>
  <si>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</si>
  <si>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</si>
  <si>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</si>
  <si>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</si>
  <si>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</si>
  <si>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</si>
  <si>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</si>
  <si>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</si>
  <si>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</si>
  <si>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</si>
  <si>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</si>
  <si>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</si>
  <si>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</si>
  <si>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</si>
  <si>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</si>
  <si>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</si>
  <si>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</si>
  <si>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</si>
  <si>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</si>
  <si>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</si>
  <si>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</si>
  <si>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</si>
  <si>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</si>
  <si>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</si>
  <si>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</si>
  <si>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</si>
  <si>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</si>
  <si>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</si>
  <si>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</si>
  <si>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</si>
  <si>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</si>
  <si>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</si>
  <si>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</si>
  <si>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</si>
  <si>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</si>
  <si>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</si>
  <si>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</si>
  <si>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</si>
  <si>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</si>
  <si>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</si>
  <si>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</si>
  <si>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</si>
  <si>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</si>
  <si>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</si>
  <si>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</si>
  <si>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</si>
  <si>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</si>
  <si>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</si>
  <si>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</si>
  <si>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</si>
  <si>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</si>
  <si>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</si>
  <si>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</si>
  <si>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</si>
  <si>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</si>
  <si>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</si>
  <si>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</si>
  <si>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</si>
  <si>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</si>
  <si>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</si>
  <si>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</si>
  <si>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</si>
  <si>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</si>
  <si>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</si>
  <si>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</si>
  <si>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</si>
  <si>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</si>
  <si>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</si>
  <si>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</si>
  <si>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</si>
  <si>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</si>
  <si>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</si>
  <si>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</si>
  <si>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</si>
  <si>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</si>
  <si>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</si>
  <si>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</si>
  <si>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</si>
  <si>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</si>
  <si>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</si>
  <si>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</si>
  <si>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</si>
  <si>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1.01</t>
  </si>
  <si>
    <t>▲ 1.47</t>
  </si>
  <si>
    <t>▲ 5.85</t>
  </si>
  <si>
    <t>一般会計</t>
  </si>
  <si>
    <t>水道事業企業会計</t>
  </si>
  <si>
    <t>下水道事業企業会計</t>
  </si>
  <si>
    <t>介護保険事業特別会計</t>
  </si>
  <si>
    <t>国民健康保険事業特別会計</t>
  </si>
  <si>
    <t>公立香住病院事業企業会計</t>
  </si>
  <si>
    <t>後期高齢者医療保険事業特別会計</t>
  </si>
  <si>
    <t>町立地方卸売市場事業特別会計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</si>
  <si>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</si>
  <si>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</si>
  <si>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</si>
  <si>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</si>
  <si>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</si>
  <si>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</si>
  <si>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</si>
  <si>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</si>
  <si>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2"/>
  </si>
  <si>
    <t>公共施設等管理基金</t>
    <rPh sb="0" eb="2">
      <t>コウキョウ</t>
    </rPh>
    <rPh sb="2" eb="4">
      <t>シセツ</t>
    </rPh>
    <rPh sb="4" eb="5">
      <t>ナド</t>
    </rPh>
    <rPh sb="5" eb="7">
      <t>カンリ</t>
    </rPh>
    <rPh sb="7" eb="9">
      <t>キキン</t>
    </rPh>
    <phoneticPr fontId="2"/>
  </si>
  <si>
    <t>ふるさとづくり基金</t>
    <rPh sb="7" eb="9">
      <t>キキン</t>
    </rPh>
    <phoneticPr fontId="2"/>
  </si>
  <si>
    <t>温泉地域開発基金</t>
    <rPh sb="0" eb="2">
      <t>オンセン</t>
    </rPh>
    <rPh sb="2" eb="4">
      <t>チイキ</t>
    </rPh>
    <rPh sb="4" eb="6">
      <t>カイハツ</t>
    </rPh>
    <rPh sb="6" eb="8">
      <t>キキン</t>
    </rPh>
    <phoneticPr fontId="2"/>
  </si>
  <si>
    <t>公立八鹿病院組合</t>
    <rPh sb="0" eb="2">
      <t>コウリツ</t>
    </rPh>
    <rPh sb="2" eb="4">
      <t>ヨウカ</t>
    </rPh>
    <rPh sb="4" eb="6">
      <t>ビョウイン</t>
    </rPh>
    <rPh sb="6" eb="8">
      <t>クミアイ</t>
    </rPh>
    <phoneticPr fontId="2"/>
  </si>
  <si>
    <t>北但行政事務組合</t>
    <rPh sb="0" eb="2">
      <t>ホクタン</t>
    </rPh>
    <rPh sb="2" eb="4">
      <t>ギョウセイ</t>
    </rPh>
    <rPh sb="4" eb="6">
      <t>ジム</t>
    </rPh>
    <rPh sb="6" eb="8">
      <t>クミアイ</t>
    </rPh>
    <phoneticPr fontId="2"/>
  </si>
  <si>
    <t>但馬広域行政事務組合</t>
    <rPh sb="0" eb="2">
      <t>タジマ</t>
    </rPh>
    <rPh sb="2" eb="4">
      <t>コウイキ</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</si>
  <si>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</si>
  <si>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</si>
  <si>
    <t>兵庫県町議会議員公務災害補償組合</t>
  </si>
  <si>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</si>
  <si>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5" eb="17">
      <t>トクベツ</t>
    </rPh>
    <phoneticPr fontId="2"/>
  </si>
  <si>
    <t>㈱むらおか振興公社</t>
    <rPh sb="5" eb="7">
      <t>シンコウ</t>
    </rPh>
    <rPh sb="7" eb="9">
      <t>コウシャ</t>
    </rPh>
    <phoneticPr fontId="11"/>
  </si>
  <si>
    <t>交通安全対策基金</t>
    <rPh sb="0" eb="8">
      <t>コウツウアンゼンタイサクキキン</t>
    </rPh>
    <phoneticPr fontId="2"/>
  </si>
  <si>
    <t>―</t>
  </si>
  <si>
    <t>美方郡広域事務組合</t>
    <rPh sb="0" eb="3">
      <t>ミカタグン</t>
    </rPh>
    <rPh sb="3" eb="5">
      <t>コウイキ</t>
    </rPh>
    <rPh sb="5" eb="7">
      <t>ジム</t>
    </rPh>
    <rPh sb="7" eb="9">
      <t>クミアイ</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</si>
  <si>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</si>
  <si>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</si>
  <si>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</si>
  <si>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類似団体と比較し、将来負担比率、有形固定資産減価償却率とも高い水準にある。
　将来負担比率は、平成28年度以降、学校耐震化を始めとする大型建設事業に取り組んだ結果、地方債の現在高は増加したものの、充当可能な基金残高の増加により減少傾向となっている。一方で、有形固定資産減価償却率は、計画的に施設の改修等を行っているが、いまだ築30年以上経過している施設が全体の56.3％となっており、他団体より高い状態となっている。今後も公共施設等総合管理計画に基づき、統廃合も踏まえた老朽化対策に取り組んでいく必要がある。</t>
    <rPh sb="1" eb="3">
      <t>ルイジ</t>
    </rPh>
    <rPh sb="3" eb="5">
      <t>ダンタイ</t>
    </rPh>
    <rPh sb="6" eb="8">
      <t>ヒカク</t>
    </rPh>
    <rPh sb="30" eb="31">
      <t>タカ</t>
    </rPh>
    <rPh sb="48" eb="50">
      <t>ヘイセイ</t>
    </rPh>
    <rPh sb="52" eb="54">
      <t>ネンド</t>
    </rPh>
    <rPh sb="54" eb="56">
      <t>イコウ</t>
    </rPh>
    <rPh sb="75" eb="76">
      <t>ト</t>
    </rPh>
    <rPh sb="77" eb="78">
      <t>ク</t>
    </rPh>
    <rPh sb="80" eb="82">
      <t>ケッカ</t>
    </rPh>
    <rPh sb="99" eb="101">
      <t>ジュウトウ</t>
    </rPh>
    <rPh sb="104" eb="108">
      <t>キキンザンダカ</t>
    </rPh>
    <rPh sb="109" eb="111">
      <t>ゾウカ</t>
    </rPh>
    <rPh sb="114" eb="116">
      <t>ゲンショウ</t>
    </rPh>
    <rPh sb="116" eb="118">
      <t>ケイコウ</t>
    </rPh>
    <rPh sb="125" eb="127">
      <t>イッポウ</t>
    </rPh>
    <rPh sb="142" eb="145">
      <t>ケイカクテキ</t>
    </rPh>
    <rPh sb="146" eb="148">
      <t>シセツ</t>
    </rPh>
    <rPh sb="149" eb="151">
      <t>カイシュウ</t>
    </rPh>
    <rPh sb="151" eb="152">
      <t>トウ</t>
    </rPh>
    <rPh sb="153" eb="154">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</si>
  <si>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</si>
  <si>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</si>
  <si>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</si>
  <si>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</si>
  <si>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</si>
  <si>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</si>
  <si>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2年度と比較し、実質公債費比率は、準元利償還金のうち一部事務組合等の償還財源にかかる負担金・補助金が増加しているものの、一般会計元利償還金及び公営企業債等償還財源繰入金は減少しており、さらに分母となる標準財政規模が拡大したことにで、単年度では8.5となっており、結果、前年度と比較し、0.6ポイント減の9.0となっている。
　同様に、将来負担比率も、公営企業債等繰入見込額等の減により10.2ポイント改善している。
　平成29年度から令和3年度にかけて、実質公債費比率は同程度の水準で推移しており、将来負担比率は年々改善傾向にあるが、引き続き指標の推移を注視していく。</t>
    <rPh sb="7" eb="9">
      <t>ヒカク</t>
    </rPh>
    <rPh sb="53" eb="55">
      <t>ゾウカ</t>
    </rPh>
    <rPh sb="72" eb="73">
      <t>オヨ</t>
    </rPh>
    <rPh sb="88" eb="90">
      <t>ゲンショウ</t>
    </rPh>
    <rPh sb="119" eb="122">
      <t>タンネンド</t>
    </rPh>
    <rPh sb="134" eb="136">
      <t>ケッカ</t>
    </rPh>
    <rPh sb="137" eb="140">
      <t>ゼンネンド</t>
    </rPh>
    <rPh sb="141" eb="143">
      <t>ヒカク</t>
    </rPh>
    <rPh sb="152" eb="153">
      <t>ゲン</t>
    </rPh>
    <rPh sb="166" eb="168">
      <t>ドウヨウ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</si>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</sst>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615245C0-E290-4D32-8093-611A0723391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76413</c:v>
                </c:pt>
              </c:numCache>
            </c:numRef>
          </c:val>
          <c:smooth val="0"/>
          <c:extLst>
            <c:ext xmlns:c16="http://schemas.microsoft.com/office/drawing/2014/chart" uri="{C3380CC4-5D6E-409C-BE32-E72D297353CC}">
              <c16:uniqueId val="{00000000-F576-4274-B728-5C4C8AA58D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128063</c:v>
                </c:pt>
                <c:pt idx="1">
                  <c:v>121082</c:v>
                </c:pt>
                <c:pt idx="2">
                  <c:v>109484</c:v>
                </c:pt>
                <c:pt idx="3">
                  <c:v>144539</c:v>
                </c:pt>
                <c:pt idx="4">
                  <c:v>117791</c:v>
                </c:pt>
              </c:numCache>
            </c:numRef>
          </c:val>
          <c:smooth val="0"/>
          <c:extLst>
            <c:ext xmlns:c16="http://schemas.microsoft.com/office/drawing/2014/chart" uri="{C3380CC4-5D6E-409C-BE32-E72D297353CC}">
              <c16:uniqueId val="{00000001-F576-4274-B728-5C4C8AA58D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3.69</c:v>
                </c:pt>
                <c:pt idx="1">
                  <c:v>4.91</c:v>
                </c:pt>
                <c:pt idx="2">
                  <c:v>4.25</c:v>
                </c:pt>
                <c:pt idx="3">
                  <c:v>3.75</c:v>
                </c:pt>
                <c:pt idx="4">
                  <c:v>6.33</c:v>
                </c:pt>
              </c:numCache>
            </c:numRef>
          </c:val>
          <c:extLst>
            <c:ext xmlns:c16="http://schemas.microsoft.com/office/drawing/2014/chart" uri="{C3380CC4-5D6E-409C-BE32-E72D297353CC}">
              <c16:uniqueId val="{00000000-B955-4BAA-B331-DECF241AD0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40.1</c:v>
                </c:pt>
                <c:pt idx="1">
                  <c:v>44.07</c:v>
                </c:pt>
                <c:pt idx="2">
                  <c:v>46.01</c:v>
                </c:pt>
                <c:pt idx="3">
                  <c:v>41.15</c:v>
                </c:pt>
                <c:pt idx="4">
                  <c:v>45.49</c:v>
                </c:pt>
              </c:numCache>
            </c:numRef>
          </c:val>
          <c:extLst>
            <c:ext xmlns:c16="http://schemas.microsoft.com/office/drawing/2014/chart" uri="{C3380CC4-5D6E-409C-BE32-E72D297353CC}">
              <c16:uniqueId val="{00000001-B955-4BAA-B331-DECF241AD0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-1.01</c:v>
                </c:pt>
                <c:pt idx="1">
                  <c:v>8.42</c:v>
                </c:pt>
                <c:pt idx="2">
                  <c:v>-1.47</c:v>
                </c:pt>
                <c:pt idx="3">
                  <c:v>-5.85</c:v>
                </c:pt>
                <c:pt idx="4">
                  <c:v>5.4</c:v>
                </c:pt>
              </c:numCache>
            </c:numRef>
          </c:val>
          <c:smooth val="0"/>
          <c:extLst>
            <c:ext xmlns:c16="http://schemas.microsoft.com/office/drawing/2014/chart" uri="{C3380CC4-5D6E-409C-BE32-E72D297353CC}">
              <c16:uniqueId val="{00000002-B955-4BAA-B331-DECF241AD0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C26-49FA-B21C-BD8B491387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26-49FA-B21C-BD8B491387A3}"/>
            </c:ext>
          </c:extLst>
        </c:ser>
        <c:ser>
          <c:idx val="2"/>
          <c:order val="2"/>
          <c:tx>
            <c:strRef>
              <c:f>データシート!$A$29</c:f>
              <c:strCache>
                <c:ptCount val="1"/>
                <c:pt idx="0">
                  <c:v>町立地方卸売市場事業特別会計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C26-49FA-B21C-BD8B491387A3}"/>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0.06</c:v>
                </c:pt>
                <c:pt idx="4">
                  <c:v>#N/A</c:v>
                </c:pt>
                <c:pt idx="5">
                  <c:v>0</c:v>
                </c:pt>
                <c:pt idx="6">
                  <c:v>#N/A</c:v>
                </c:pt>
                <c:pt idx="7">
                  <c:v>0.03</c:v>
                </c:pt>
                <c:pt idx="8">
                  <c:v>#N/A</c:v>
                </c:pt>
                <c:pt idx="9">
                  <c:v>0</c:v>
                </c:pt>
              </c:numCache>
            </c:numRef>
          </c:val>
          <c:extLst>
            <c:ext xmlns:c16="http://schemas.microsoft.com/office/drawing/2014/chart" uri="{C3380CC4-5D6E-409C-BE32-E72D297353CC}">
              <c16:uniqueId val="{00000003-FC26-49FA-B21C-BD8B491387A3}"/>
            </c:ext>
          </c:extLst>
        </c:ser>
        <c:ser>
          <c:idx val="4"/>
          <c:order val="4"/>
          <c:tx>
            <c:strRef>
              <c:f>データシート!$A$31</c:f>
              <c:strCache>
                <c:ptCount val="1"/>
                <c:pt idx="0">
                  <c:v>公立香住病院事業企業会計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0.57999999999999996</c:v>
                </c:pt>
                <c:pt idx="2">
                  <c:v>#N/A</c:v>
                </c:pt>
                <c:pt idx="3">
                  <c:v>0.25</c:v>
                </c:pt>
                <c:pt idx="4">
                  <c:v>#N/A</c:v>
                </c:pt>
                <c:pt idx="5">
                  <c:v>0.78</c:v>
                </c:pt>
                <c:pt idx="6">
                  <c:v>#N/A</c:v>
                </c:pt>
                <c:pt idx="7">
                  <c:v>0.49</c:v>
                </c:pt>
                <c:pt idx="8">
                  <c:v>#N/A</c:v>
                </c:pt>
                <c:pt idx="9">
                  <c:v>0.08</c:v>
                </c:pt>
              </c:numCache>
            </c:numRef>
          </c:val>
          <c:extLst>
            <c:ext xmlns:c16="http://schemas.microsoft.com/office/drawing/2014/chart" uri="{C3380CC4-5D6E-409C-BE32-E72D297353CC}">
              <c16:uniqueId val="{00000004-FC26-49FA-B21C-BD8B491387A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7.0000000000000007E-2</c:v>
                </c:pt>
                <c:pt idx="2">
                  <c:v>#N/A</c:v>
                </c:pt>
                <c:pt idx="3">
                  <c:v>0.79</c:v>
                </c:pt>
                <c:pt idx="4">
                  <c:v>#N/A</c:v>
                </c:pt>
                <c:pt idx="5">
                  <c:v>0.17</c:v>
                </c:pt>
                <c:pt idx="6">
                  <c:v>#N/A</c:v>
                </c:pt>
                <c:pt idx="7">
                  <c:v>0.13</c:v>
                </c:pt>
                <c:pt idx="8">
                  <c:v>#N/A</c:v>
                </c:pt>
                <c:pt idx="9">
                  <c:v>0.13</c:v>
                </c:pt>
              </c:numCache>
            </c:numRef>
          </c:val>
          <c:extLst>
            <c:ext xmlns:c16="http://schemas.microsoft.com/office/drawing/2014/chart" uri="{C3380CC4-5D6E-409C-BE32-E72D297353CC}">
              <c16:uniqueId val="{00000005-FC26-49FA-B21C-BD8B491387A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0.34</c:v>
                </c:pt>
                <c:pt idx="4">
                  <c:v>#N/A</c:v>
                </c:pt>
                <c:pt idx="5">
                  <c:v>0.7</c:v>
                </c:pt>
                <c:pt idx="6">
                  <c:v>#N/A</c:v>
                </c:pt>
                <c:pt idx="7">
                  <c:v>0</c:v>
                </c:pt>
                <c:pt idx="8">
                  <c:v>#N/A</c:v>
                </c:pt>
                <c:pt idx="9">
                  <c:v>0.19</c:v>
                </c:pt>
              </c:numCache>
            </c:numRef>
          </c:val>
          <c:extLst>
            <c:ext xmlns:c16="http://schemas.microsoft.com/office/drawing/2014/chart" uri="{C3380CC4-5D6E-409C-BE32-E72D297353CC}">
              <c16:uniqueId val="{00000006-FC26-49FA-B21C-BD8B491387A3}"/>
            </c:ext>
          </c:extLst>
        </c:ser>
        <c:ser>
          <c:idx val="7"/>
          <c:order val="7"/>
          <c:tx>
            <c:strRef>
              <c:f>データシート!$A$34</c:f>
              <c:strCache>
                <c:ptCount val="1"/>
                <c:pt idx="0">
                  <c:v>下水道事業企業会計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0.75</c:v>
                </c:pt>
                <c:pt idx="2">
                  <c:v>#N/A</c:v>
                </c:pt>
                <c:pt idx="3">
                  <c:v>0.78</c:v>
                </c:pt>
                <c:pt idx="4">
                  <c:v>#N/A</c:v>
                </c:pt>
                <c:pt idx="5">
                  <c:v>0.89</c:v>
                </c:pt>
                <c:pt idx="6">
                  <c:v>#N/A</c:v>
                </c:pt>
                <c:pt idx="7">
                  <c:v>0.92</c:v>
                </c:pt>
                <c:pt idx="8">
                  <c:v>#N/A</c:v>
                </c:pt>
                <c:pt idx="9">
                  <c:v>1</c:v>
                </c:pt>
              </c:numCache>
            </c:numRef>
          </c:val>
          <c:extLst>
            <c:ext xmlns:c16="http://schemas.microsoft.com/office/drawing/2014/chart" uri="{C3380CC4-5D6E-409C-BE32-E72D297353CC}">
              <c16:uniqueId val="{00000007-FC26-49FA-B21C-BD8B491387A3}"/>
            </c:ext>
          </c:extLst>
        </c:ser>
        <c:ser>
          <c:idx val="8"/>
          <c:order val="8"/>
          <c:tx>
            <c:strRef>
              <c:f>データシート!$A$35</c:f>
              <c:strCache>
                <c:ptCount val="1"/>
                <c:pt idx="0">
                  <c:v>水道事業企業会計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3.13</c:v>
                </c:pt>
                <c:pt idx="2">
                  <c:v>#N/A</c:v>
                </c:pt>
                <c:pt idx="3">
                  <c:v>2.14</c:v>
                </c:pt>
                <c:pt idx="4">
                  <c:v>#N/A</c:v>
                </c:pt>
                <c:pt idx="5">
                  <c:v>2.09</c:v>
                </c:pt>
                <c:pt idx="6">
                  <c:v>#N/A</c:v>
                </c:pt>
                <c:pt idx="7">
                  <c:v>1.25</c:v>
                </c:pt>
                <c:pt idx="8">
                  <c:v>#N/A</c:v>
                </c:pt>
                <c:pt idx="9">
                  <c:v>1.03</c:v>
                </c:pt>
              </c:numCache>
            </c:numRef>
          </c:val>
          <c:extLst>
            <c:ext xmlns:c16="http://schemas.microsoft.com/office/drawing/2014/chart" uri="{C3380CC4-5D6E-409C-BE32-E72D297353CC}">
              <c16:uniqueId val="{00000008-FC26-49FA-B21C-BD8B491387A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3.68</c:v>
                </c:pt>
                <c:pt idx="2">
                  <c:v>#N/A</c:v>
                </c:pt>
                <c:pt idx="3">
                  <c:v>4.9000000000000004</c:v>
                </c:pt>
                <c:pt idx="4">
                  <c:v>#N/A</c:v>
                </c:pt>
                <c:pt idx="5">
                  <c:v>4.25</c:v>
                </c:pt>
                <c:pt idx="6">
                  <c:v>#N/A</c:v>
                </c:pt>
                <c:pt idx="7">
                  <c:v>3.74</c:v>
                </c:pt>
                <c:pt idx="8">
                  <c:v>#N/A</c:v>
                </c:pt>
                <c:pt idx="9">
                  <c:v>6.33</c:v>
                </c:pt>
              </c:numCache>
            </c:numRef>
          </c:val>
          <c:extLst>
            <c:ext xmlns:c16="http://schemas.microsoft.com/office/drawing/2014/chart" uri="{C3380CC4-5D6E-409C-BE32-E72D297353CC}">
              <c16:uniqueId val="{00000009-FC26-49FA-B21C-BD8B491387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2168</c:v>
                </c:pt>
                <c:pt idx="5">
                  <c:v>2232</c:v>
                </c:pt>
                <c:pt idx="8">
                  <c:v>2175</c:v>
                </c:pt>
                <c:pt idx="11">
                  <c:v>2199</c:v>
                </c:pt>
                <c:pt idx="14">
                  <c:v>2120</c:v>
                </c:pt>
              </c:numCache>
            </c:numRef>
          </c:val>
          <c:extLst>
            <c:ext xmlns:c16="http://schemas.microsoft.com/office/drawing/2014/chart" uri="{C3380CC4-5D6E-409C-BE32-E72D297353CC}">
              <c16:uniqueId val="{00000000-533A-487A-9613-0635C91472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3A-487A-9613-0635C91472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0</c:v>
                </c:pt>
                <c:pt idx="12">
                  <c:v>1</c:v>
                </c:pt>
              </c:numCache>
            </c:numRef>
          </c:val>
          <c:extLst>
            <c:ext xmlns:c16="http://schemas.microsoft.com/office/drawing/2014/chart" uri="{C3380CC4-5D6E-409C-BE32-E72D297353CC}">
              <c16:uniqueId val="{00000002-533A-487A-9613-0635C91472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c:v>
                </c:pt>
                <c:pt idx="3">
                  <c:v>23</c:v>
                </c:pt>
                <c:pt idx="6">
                  <c:v>27</c:v>
                </c:pt>
                <c:pt idx="9">
                  <c:v>18</c:v>
                </c:pt>
                <c:pt idx="12">
                  <c:v>20</c:v>
                </c:pt>
              </c:numCache>
            </c:numRef>
          </c:val>
          <c:extLst>
            <c:ext xmlns:c16="http://schemas.microsoft.com/office/drawing/2014/chart" uri="{C3380CC4-5D6E-409C-BE32-E72D297353CC}">
              <c16:uniqueId val="{00000003-533A-487A-9613-0635C91472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787</c:v>
                </c:pt>
                <c:pt idx="3">
                  <c:v>779</c:v>
                </c:pt>
                <c:pt idx="6">
                  <c:v>741</c:v>
                </c:pt>
                <c:pt idx="9">
                  <c:v>852</c:v>
                </c:pt>
                <c:pt idx="12">
                  <c:v>775</c:v>
                </c:pt>
              </c:numCache>
            </c:numRef>
          </c:val>
          <c:extLst>
            <c:ext xmlns:c16="http://schemas.microsoft.com/office/drawing/2014/chart" uri="{C3380CC4-5D6E-409C-BE32-E72D297353CC}">
              <c16:uniqueId val="{00000004-533A-487A-9613-0635C91472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23</c:v>
                </c:pt>
                <c:pt idx="3">
                  <c:v>23</c:v>
                </c:pt>
                <c:pt idx="6">
                  <c:v>23</c:v>
                </c:pt>
                <c:pt idx="9">
                  <c:v>23</c:v>
                </c:pt>
                <c:pt idx="12">
                  <c:v>23</c:v>
                </c:pt>
              </c:numCache>
            </c:numRef>
          </c:val>
          <c:extLst>
            <c:ext xmlns:c16="http://schemas.microsoft.com/office/drawing/2014/chart" uri="{C3380CC4-5D6E-409C-BE32-E72D297353CC}">
              <c16:uniqueId val="{00000005-533A-487A-9613-0635C91472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3A-487A-9613-0635C91472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1928</c:v>
                </c:pt>
                <c:pt idx="3">
                  <c:v>2048</c:v>
                </c:pt>
                <c:pt idx="6">
                  <c:v>1934</c:v>
                </c:pt>
                <c:pt idx="9">
                  <c:v>1913</c:v>
                </c:pt>
                <c:pt idx="12">
                  <c:v>1851</c:v>
                </c:pt>
              </c:numCache>
            </c:numRef>
          </c:val>
          <c:extLst>
            <c:ext xmlns:c16="http://schemas.microsoft.com/office/drawing/2014/chart" uri="{C3380CC4-5D6E-409C-BE32-E72D297353CC}">
              <c16:uniqueId val="{00000007-533A-487A-9613-0635C91472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587</c:v>
                </c:pt>
                <c:pt idx="2">
                  <c:v>#N/A</c:v>
                </c:pt>
                <c:pt idx="3">
                  <c:v>#N/A</c:v>
                </c:pt>
                <c:pt idx="4">
                  <c:v>642</c:v>
                </c:pt>
                <c:pt idx="5">
                  <c:v>#N/A</c:v>
                </c:pt>
                <c:pt idx="6">
                  <c:v>#N/A</c:v>
                </c:pt>
                <c:pt idx="7">
                  <c:v>551</c:v>
                </c:pt>
                <c:pt idx="8">
                  <c:v>#N/A</c:v>
                </c:pt>
                <c:pt idx="9">
                  <c:v>#N/A</c:v>
                </c:pt>
                <c:pt idx="10">
                  <c:v>607</c:v>
                </c:pt>
                <c:pt idx="11">
                  <c:v>#N/A</c:v>
                </c:pt>
                <c:pt idx="12">
                  <c:v>#N/A</c:v>
                </c:pt>
                <c:pt idx="13">
                  <c:v>550</c:v>
                </c:pt>
                <c:pt idx="14">
                  <c:v>#N/A</c:v>
                </c:pt>
              </c:numCache>
            </c:numRef>
          </c:val>
          <c:smooth val="0"/>
          <c:extLst>
            <c:ext xmlns:c16="http://schemas.microsoft.com/office/drawing/2014/chart" uri="{C3380CC4-5D6E-409C-BE32-E72D297353CC}">
              <c16:uniqueId val="{00000008-533A-487A-9613-0635C91472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23172</c:v>
                </c:pt>
                <c:pt idx="5">
                  <c:v>22691</c:v>
                </c:pt>
                <c:pt idx="8">
                  <c:v>21943</c:v>
                </c:pt>
                <c:pt idx="11">
                  <c:v>21524</c:v>
                </c:pt>
                <c:pt idx="14">
                  <c:v>20806</c:v>
                </c:pt>
              </c:numCache>
            </c:numRef>
          </c:val>
          <c:extLst>
            <c:ext xmlns:c16="http://schemas.microsoft.com/office/drawing/2014/chart" uri="{C3380CC4-5D6E-409C-BE32-E72D297353CC}">
              <c16:uniqueId val="{00000000-2D2D-4D60-9134-9E053EC26F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65</c:v>
                </c:pt>
                <c:pt idx="5">
                  <c:v>40</c:v>
                </c:pt>
                <c:pt idx="8">
                  <c:v>33</c:v>
                </c:pt>
                <c:pt idx="11">
                  <c:v>34</c:v>
                </c:pt>
                <c:pt idx="14">
                  <c:v>33</c:v>
                </c:pt>
              </c:numCache>
            </c:numRef>
          </c:val>
          <c:extLst>
            <c:ext xmlns:c16="http://schemas.microsoft.com/office/drawing/2014/chart" uri="{C3380CC4-5D6E-409C-BE32-E72D297353CC}">
              <c16:uniqueId val="{00000001-2D2D-4D60-9134-9E053EC26F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5353</c:v>
                </c:pt>
                <c:pt idx="5">
                  <c:v>5631</c:v>
                </c:pt>
                <c:pt idx="8">
                  <c:v>6215</c:v>
                </c:pt>
                <c:pt idx="11">
                  <c:v>6418</c:v>
                </c:pt>
                <c:pt idx="14">
                  <c:v>6068</c:v>
                </c:pt>
              </c:numCache>
            </c:numRef>
          </c:val>
          <c:extLst>
            <c:ext xmlns:c16="http://schemas.microsoft.com/office/drawing/2014/chart" uri="{C3380CC4-5D6E-409C-BE32-E72D297353CC}">
              <c16:uniqueId val="{00000002-2D2D-4D60-9134-9E053EC26F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2D-4D60-9134-9E053EC26F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2D-4D60-9134-9E053EC26F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2D-4D60-9134-9E053EC26F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2282</c:v>
                </c:pt>
                <c:pt idx="3">
                  <c:v>2205</c:v>
                </c:pt>
                <c:pt idx="6">
                  <c:v>2155</c:v>
                </c:pt>
                <c:pt idx="9">
                  <c:v>2140</c:v>
                </c:pt>
                <c:pt idx="12">
                  <c:v>2080</c:v>
                </c:pt>
              </c:numCache>
            </c:numRef>
          </c:val>
          <c:extLst>
            <c:ext xmlns:c16="http://schemas.microsoft.com/office/drawing/2014/chart" uri="{C3380CC4-5D6E-409C-BE32-E72D297353CC}">
              <c16:uniqueId val="{00000006-2D2D-4D60-9134-9E053EC26F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118</c:v>
                </c:pt>
                <c:pt idx="3">
                  <c:v>139</c:v>
                </c:pt>
                <c:pt idx="6">
                  <c:v>149</c:v>
                </c:pt>
                <c:pt idx="9">
                  <c:v>148</c:v>
                </c:pt>
                <c:pt idx="12">
                  <c:v>129</c:v>
                </c:pt>
              </c:numCache>
            </c:numRef>
          </c:val>
          <c:extLst>
            <c:ext xmlns:c16="http://schemas.microsoft.com/office/drawing/2014/chart" uri="{C3380CC4-5D6E-409C-BE32-E72D297353CC}">
              <c16:uniqueId val="{00000007-2D2D-4D60-9134-9E053EC26F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11713</c:v>
                </c:pt>
                <c:pt idx="3">
                  <c:v>10969</c:v>
                </c:pt>
                <c:pt idx="6">
                  <c:v>10184</c:v>
                </c:pt>
                <c:pt idx="9">
                  <c:v>9530</c:v>
                </c:pt>
                <c:pt idx="12">
                  <c:v>8782</c:v>
                </c:pt>
              </c:numCache>
            </c:numRef>
          </c:val>
          <c:extLst>
            <c:ext xmlns:c16="http://schemas.microsoft.com/office/drawing/2014/chart" uri="{C3380CC4-5D6E-409C-BE32-E72D297353CC}">
              <c16:uniqueId val="{00000008-2D2D-4D60-9134-9E053EC26F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c:v>
                </c:pt>
                <c:pt idx="3">
                  <c:v>3</c:v>
                </c:pt>
                <c:pt idx="6">
                  <c:v>2</c:v>
                </c:pt>
                <c:pt idx="9">
                  <c:v>1</c:v>
                </c:pt>
                <c:pt idx="12">
                  <c:v>1</c:v>
                </c:pt>
              </c:numCache>
            </c:numRef>
          </c:val>
          <c:extLst>
            <c:ext xmlns:c16="http://schemas.microsoft.com/office/drawing/2014/chart" uri="{C3380CC4-5D6E-409C-BE32-E72D297353CC}">
              <c16:uniqueId val="{00000009-2D2D-4D60-9134-9E053EC26F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20206</c:v>
                </c:pt>
                <c:pt idx="3">
                  <c:v>19800</c:v>
                </c:pt>
                <c:pt idx="6">
                  <c:v>19705</c:v>
                </c:pt>
                <c:pt idx="9">
                  <c:v>19944</c:v>
                </c:pt>
                <c:pt idx="12">
                  <c:v>19127</c:v>
                </c:pt>
              </c:numCache>
            </c:numRef>
          </c:val>
          <c:extLst>
            <c:ext xmlns:c16="http://schemas.microsoft.com/office/drawing/2014/chart" uri="{C3380CC4-5D6E-409C-BE32-E72D297353CC}">
              <c16:uniqueId val="{0000000A-2D2D-4D60-9134-9E053EC26F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5732</c:v>
                </c:pt>
                <c:pt idx="2">
                  <c:v>#N/A</c:v>
                </c:pt>
                <c:pt idx="3">
                  <c:v>#N/A</c:v>
                </c:pt>
                <c:pt idx="4">
                  <c:v>4753</c:v>
                </c:pt>
                <c:pt idx="5">
                  <c:v>#N/A</c:v>
                </c:pt>
                <c:pt idx="6">
                  <c:v>#N/A</c:v>
                </c:pt>
                <c:pt idx="7">
                  <c:v>4004</c:v>
                </c:pt>
                <c:pt idx="8">
                  <c:v>#N/A</c:v>
                </c:pt>
                <c:pt idx="9">
                  <c:v>#N/A</c:v>
                </c:pt>
                <c:pt idx="10">
                  <c:v>3787</c:v>
                </c:pt>
                <c:pt idx="11">
                  <c:v>#N/A</c:v>
                </c:pt>
                <c:pt idx="12">
                  <c:v>#N/A</c:v>
                </c:pt>
                <c:pt idx="13">
                  <c:v>3212</c:v>
                </c:pt>
                <c:pt idx="14">
                  <c:v>#N/A</c:v>
                </c:pt>
              </c:numCache>
            </c:numRef>
          </c:val>
          <c:smooth val="0"/>
          <c:extLst>
            <c:ext xmlns:c16="http://schemas.microsoft.com/office/drawing/2014/chart" uri="{C3380CC4-5D6E-409C-BE32-E72D297353CC}">
              <c16:uniqueId val="{0000000B-2D2D-4D60-9134-9E053EC26F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3799</c:v>
                </c:pt>
                <c:pt idx="1">
                  <c:v>3501</c:v>
                </c:pt>
                <c:pt idx="2">
                  <c:v>3900</c:v>
                </c:pt>
              </c:numCache>
            </c:numRef>
          </c:val>
          <c:extLst>
            <c:ext xmlns:c16="http://schemas.microsoft.com/office/drawing/2014/chart" uri="{C3380CC4-5D6E-409C-BE32-E72D297353CC}">
              <c16:uniqueId val="{00000000-C519-449B-B184-2AB42315EB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410</c:v>
                </c:pt>
                <c:pt idx="1">
                  <c:v>449</c:v>
                </c:pt>
                <c:pt idx="2">
                  <c:v>424</c:v>
                </c:pt>
              </c:numCache>
            </c:numRef>
          </c:val>
          <c:extLst>
            <c:ext xmlns:c16="http://schemas.microsoft.com/office/drawing/2014/chart" uri="{C3380CC4-5D6E-409C-BE32-E72D297353CC}">
              <c16:uniqueId val="{00000001-C519-449B-B184-2AB42315EB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2511</c:v>
                </c:pt>
                <c:pt idx="1">
                  <c:v>2792</c:v>
                </c:pt>
                <c:pt idx="2">
                  <c:v>2913</c:v>
                </c:pt>
              </c:numCache>
            </c:numRef>
          </c:val>
          <c:extLst>
            <c:ext xmlns:c16="http://schemas.microsoft.com/office/drawing/2014/chart" uri="{C3380CC4-5D6E-409C-BE32-E72D297353CC}">
              <c16:uniqueId val="{00000002-C519-449B-B184-2AB42315EB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{00955634-A845-4FEB-848F-952332E71EB7}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689-499C-85B1-F07D409C3F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{DB758BBE-0875-4A96-BAB1-A4970502A448}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89-499C-85B1-F07D409C3F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{80C51B78-3625-4CBD-9C63-3ADB46086190}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89-499C-85B1-F07D409C3F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{6E3E1869-478E-4C0C-9C08-6970B80D8052}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89-499C-85B1-F07D409C3F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{BEAE989D-0F06-4EFB-8200-E9A6BFB86995}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89-499C-85B1-F07D409C3FE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{08EB04C5-E16F-47D4-8664-6C66D73E1704}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689-499C-85B1-F07D409C3FE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{2F0A7E5E-2741-4FB5-9292-67C991D8A0E5}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689-499C-85B1-F07D409C3FE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{A58DDEE0-0F20-404B-9F5E-CFBA7BA9ACE5}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689-499C-85B1-F07D409C3FE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{14DD0DF3-F572-40C5-9C91-60E5D3B7A751}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689-499C-85B1-F07D409C3F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60.3</c:v>
                </c:pt>
                <c:pt idx="16">
                  <c:v>62.1</c:v>
                </c:pt>
                <c:pt idx="24">
                  <c:v>63.1</c:v>
                </c:pt>
                <c:pt idx="32">
                  <c:v>64.400000000000006</c:v>
                </c:pt>
              </c:numCache>
            </c:numRef>
          </c:xVal>
          <c:yVal>
            <c:numRef>
              <c:f>公会計指標分析・財政指標組合せ分析表!$BP$51:$DC$51</c:f>
              <c:numCache>
                <c:formatCode>#,##0.0;"▲ "#,##0.0</c:formatCode>
                <c:ptCount val="40"/>
                <c:pt idx="0">
                  <c:v>91.6</c:v>
                </c:pt>
                <c:pt idx="8">
                  <c:v>77.3</c:v>
                </c:pt>
                <c:pt idx="16">
                  <c:v>65.599999999999994</c:v>
                </c:pt>
                <c:pt idx="24">
                  <c:v>59.9</c:v>
                </c:pt>
                <c:pt idx="32">
                  <c:v>49.7</c:v>
                </c:pt>
              </c:numCache>
            </c:numRef>
          </c:yVal>
          <c:smooth val="0"/>
          <c:extLst>
            <c:ext xmlns:c16="http://schemas.microsoft.com/office/drawing/2014/chart" uri="{C3380CC4-5D6E-409C-BE32-E72D297353CC}">
              <c16:uniqueId val="{00000009-E689-499C-85B1-F07D409C3F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{F4E92449-F063-4EE2-BAF8-F7713843BB6A}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689-499C-85B1-F07D409C3F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{A641FC79-E7BF-4384-8F5F-FF2DE3D61D1A}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89-499C-85B1-F07D409C3F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{37449CB5-25BC-436A-926F-58573CB2077E}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89-499C-85B1-F07D409C3F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{CC008BEE-6160-41F4-985B-EBB7C42EED4B}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89-499C-85B1-F07D409C3F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{D7A1CDC6-611D-4E2F-9B57-4AED5B6F5A77}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89-499C-85B1-F07D409C3FE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{848F1849-5F2C-4907-9D64-A8C69098A9EF}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689-499C-85B1-F07D409C3FE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{FA2D75A0-E407-45EE-8447-D11A64092EA1}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689-499C-85B1-F07D409C3FE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{02485F40-2CA1-4E97-8168-CAE320290FBE}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689-499C-85B1-F07D409C3FE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{EE970D60-901A-4156-81DC-E5C14487883E}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689-499C-85B1-F07D409C3F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62.8</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E689-499C-85B1-F07D409C3FE9}"/>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{6C1A0678-B1EC-4845-85A2-D2BF31DCEAC5}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530-4D25-B7CE-35CA499981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{EBB4E5BD-97B1-4C82-BBC7-05FDA43FE071}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30-4D25-B7CE-35CA499981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{A4BCB5F5-5CBC-4B04-8707-9D1A98D5082E}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30-4D25-B7CE-35CA499981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{BA13C6CD-5044-49F3-A9E3-602B55441A3B}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30-4D25-B7CE-35CA499981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{E0B95FB5-8A55-477D-AF49-47A032AEA150}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30-4D25-B7CE-35CA4999815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{FB225F3D-3B5E-4419-A037-FD01F7E7550D}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530-4D25-B7CE-35CA49998151}"/>
                </c:ext>
              </c:extLst>
            </c:dLbl>
            <c:dLbl>
              <c:idx val="16"/>
              <c:layout>
                <c:manualLayout>
                  <c:x val="0"/>
                  <c:y val="1.8396719791055184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{0008A7CB-B9D1-458B-A6CD-53A30C46ACA2}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530-4D25-B7CE-35CA49998151}"/>
                </c:ext>
              </c:extLst>
            </c:dLbl>
            <c:dLbl>
              <c:idx val="24"/>
              <c:layout>
                <c:manualLayout>
                  <c:x val="0"/>
                  <c:y val="-1.8396719791055184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{5EA7CBC4-D0B6-4B09-A06D-33FA9A59C8AB}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530-4D25-B7CE-35CA4999815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{E5DCD3C1-4F57-411F-8C74-6A80B2009DEA}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530-4D25-B7CE-35CA499981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9.5</c:v>
                </c:pt>
                <c:pt idx="16">
                  <c:v>9.6</c:v>
                </c:pt>
                <c:pt idx="24">
                  <c:v>9.6</c:v>
                </c:pt>
                <c:pt idx="32">
                  <c:v>9</c:v>
                </c:pt>
              </c:numCache>
            </c:numRef>
          </c:xVal>
          <c:yVal>
            <c:numRef>
              <c:f>公会計指標分析・財政指標組合せ分析表!$BP$73:$DC$73</c:f>
              <c:numCache>
                <c:formatCode>#,##0.0;"▲ "#,##0.0</c:formatCode>
                <c:ptCount val="40"/>
                <c:pt idx="0">
                  <c:v>91.6</c:v>
                </c:pt>
                <c:pt idx="8">
                  <c:v>77.3</c:v>
                </c:pt>
                <c:pt idx="16">
                  <c:v>65.599999999999994</c:v>
                </c:pt>
                <c:pt idx="24">
                  <c:v>59.9</c:v>
                </c:pt>
                <c:pt idx="32">
                  <c:v>49.7</c:v>
                </c:pt>
              </c:numCache>
            </c:numRef>
          </c:yVal>
          <c:smooth val="0"/>
          <c:extLst>
            <c:ext xmlns:c16="http://schemas.microsoft.com/office/drawing/2014/chart" uri="{C3380CC4-5D6E-409C-BE32-E72D297353CC}">
              <c16:uniqueId val="{00000009-B530-4D25-B7CE-35CA499981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{F303E43C-669C-47D7-8CF3-B070BAFE4C79}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530-4D25-B7CE-35CA499981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{5195C0C3-5B05-4B79-B3BD-72A58077C4F2}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30-4D25-B7CE-35CA499981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{2C5B5614-4EF7-4708-90CD-DF5EC3DEA87C}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30-4D25-B7CE-35CA499981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{1ADF2DD8-0658-4498-901F-A2D50EBBBA2F}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30-4D25-B7CE-35CA499981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{27B51F9A-12E3-4435-B26C-7D1D2E332CC5}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30-4D25-B7CE-35CA49998151}"/>
                </c:ext>
              </c:extLst>
            </c:dLbl>
            <c:dLbl>
              <c:idx val="8"/>
              <c:layout>
                <c:manualLayout>
                  <c:x val="-1.8235628084249993E-2"/>
                  <c:y val="-5.248622001264468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{31B2C827-4ABA-4AB8-A7F1-31EE5D04D810}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530-4D25-B7CE-35CA49998151}"/>
                </c:ext>
              </c:extLst>
            </c:dLbl>
            <c:dLbl>
              <c:idx val="16"/>
              <c:layout>
                <c:manualLayout>
                  <c:x val="-3.1570342725075584E-2"/>
                  <c:y val="-7.234741665051266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{727B8CB2-B661-4997-8A86-4F670E20E18A}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530-4D25-B7CE-35CA4999815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{3EFCEE81-EDA6-4EEB-8DAF-7AA1232BE78E}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530-4D25-B7CE-35CA4999815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{BBA094C7-E31F-48CF-B9D9-9AB9402ECB0E}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530-4D25-B7CE-35CA499981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7.2</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B530-4D25-B7CE-35CA49998151}"/>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E0E1ADB-BE17-4FA7-86B9-DEFE2751BDCA}"/>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91298DE-CAA6-452C-A98C-022CB02D69E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年度に地域振興基金造成のために発行した旧合併特例事業債の償還が令和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年度に終了したことにより元利償還金が減少したことや、病院事業などの公営企業債の元利償還金に対する繰入金が減少したことなどから、令和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年度にかけては、分子総額は減少に転じている。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今後は公共施設等の老朽化に伴う大規模改修の実施により上昇が見込まれているため、更なる繰上償還の検討など、継続的に当該指標の抑制に向けた取り組みが必要となる。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年度に満期一括償還債７億円を発行しており、令和３年度の償還に向けて毎年度積立を行っているため残高は年々増加している。なお、減債基金積立相当額の積立ルールが</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年償還で毎年度の積立額を発行額の</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分の１として設定しているのに対して、本町においては５年償還で毎年度の積立額を発行額の５分の１としているため、減債基金残高と減債基金積立相当額に乖離が生じている。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年度は地方債発行額が償還額を下回ったため減少に転じている。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また、公営企業債等繰入見込額、退職手当負担見込額等の将来負担額は経年で減少傾向となっている。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さらに、充当可能基金として財政調整基金を積み増していることや、交付税措置率の高い地方債を選択していることも要因となり、将来負担比率の分子は年々低下している。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上記の結果、将来負担比率は年々低下の一途を辿っており、令和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49.7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今後も地方債現在高と基金残高のバランスを考慮しながら、将来負担の軽減に努める。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兵庫県香美町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財政調整基金、公共施設等管理基金等の残高が増となり、また、令和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年度から新たに交通安全対策基金を設置したこと等により、基金全体の残高としては約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憶</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今後も、起債残高と標準財政規模とのバランスや基金の設置目的などを鑑み、各種基金の有効活用により、行政サービスの安定的な提供に努める。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　　　：町民の連携強化及び全町域の均衡ある地域振興に資する施策の推進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・公共施設等管理基金：公共施設等の計画的な解体撤去、修繕及び更新に係る費用の年度間平準化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・ふるさとづくり基金：香美町のまちづくりのために町外在住者から受けたふるさとづくり寄附金の適正な管理運用を行い、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寄附者が希望する事業の財源として充当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・温泉地域開発基金　：香美町内にある温泉地域の観光施設及び鉱泉源の保護管理施設の整備に要する費用に充当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・交通安全対策基金　：香美町の交通安全対策に要する資金に充当（令和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年度から設置）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　　　：資金運用による利子約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万円を積み立てた一方、地域振興施策（地域コミュニティへの助成等）への充当のための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取り崩しは約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万円となったため、約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・公共施設等管理基金：予算積立金として、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万円を積み立てた一方、公共施設営繕事業等への充当のための取り崩しは、約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となったため、約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今後も、各特定目的基金の設置目的を十分に考慮し、引き続き適切な運用に努める。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財政調整基金については、適切な財源の確保と歳出の精査によって大規模な取崩しは回避しており、近年は前年度決算剰余金の積み立てなどにより増加傾向となっている。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万円の取り崩しを行った一方、予算積立金及び決算剰余金の積立金等として約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万円の積み立てを行ったため、約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減少の影響により普通交付税の減少が見込まれていることも踏まえ、将来負担の軽減を図るため、基金残高については、将来負担比率の推移に着目しながら、単年度での変動は可としながらも中期的には現状からの大きな変動を回避する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今後も、制度的に特定財源を充てることが困難な企業会計や特別会計の赤字補てんのための繰出金の増加が一般財源に及ぼす影響などを考慮しながら、計画的な活用に努める。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余部鉄橋「空の駅」エレベーター整備事業に伴い発行した町債等の償還財源として約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万円を取崩したことにより、約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今後も、地方債の償還計画等に基づいた計画的な積み立て及び取り崩しを行い、一般財源に与える影響の軽減を図る。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531E4CD-C1C0-4FC5-8028-8ABC6D196B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1A706D6-9FB1-41ED-9D93-13787B463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C65A91D-BEBD-442C-BEB0-A2FA276FBEE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E7FB0F3-2083-4908-80EE-52A85796B37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978C07F-F600-4616-8E08-3A83615F164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44EC3A4-C8DA-4856-8A6D-1D27F7EAC14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DB39D36-2E3C-40BA-B947-BD833451CAB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8277205-AF45-412B-AE9A-9D1B87B6DAF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C1D5ED9-EDEA-45C7-8D75-12A99323161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40AB25F-9AD1-421B-B94E-7F8BB20F9B7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BA6388A-76B9-4E01-B4D0-42E1ADFE3D2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BDBC882-3F4D-42E5-9F57-B7A5298EB1A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16,452
16,345
368.77
15,832,400
15,106,794
542,958
8,571,566
19,126,965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A869A6C-8CE0-4E66-B7E7-3D8295FFB13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58409B0-1366-43DE-9A10-34B156C81A7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D2AF8B7-3C7F-4DA1-BA3B-62C8F0BC733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FC7408E-89C4-406E-8285-85194F460C6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5C34D40-9BD1-472D-9526-45A6B2787C3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6342B7F-F7FC-410D-AE1C-86429A4C3EB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5E33BA5-834C-4146-939F-AA18F947464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5E7473D-9CF4-466D-9E3C-DEB39BC2C3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8095917-E60B-451E-9ED1-03D2CADF1E1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263701F-1BF1-4932-93DF-DEE5E40588D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4E0FE21-386B-46E0-B6D7-9B4D02CB3A5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96AEAF-7A9A-4AA5-B398-F8FFFD9434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27ECCE9-0B51-4EBB-80EB-69594B9599B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6F4BF92-D231-4062-92BC-7EE1021F4EA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D74A407-59DE-428D-8CF0-F536AC8057E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3F6FAB4-64D9-4600-90B2-FFF1D905DDE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1A53760-A83C-4A89-A89B-B6DA9ABF334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E4D54D3-3781-4C2D-A919-0834A5BDEF4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EDC4FD2-7410-4705-ABA4-55C5AEF9CFE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C1DD7B1-5E5B-4EAD-9DDC-0177FB6D660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89F4B64-5987-4110-9C17-31C747F775F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55D680B-A9B2-418B-AB58-24239FDC8D6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3574008-F6C8-4DD8-A0E3-54F38A2D71F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7582995-4D20-4E99-BE43-21E886DED15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F384FDA-4B3F-4328-B2F3-4BE4C0F5D4B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C14B549-C2FC-4DE8-977C-1256688FC75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16F876E-838A-45F0-9418-18D9FEC2E1C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5D64286-E044-431C-9EAD-DC162E3C682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2C8FE12-A27A-4C5D-9535-EC56897454F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5ED875E-4F6F-4B8A-B2D8-FD8D5645639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A585AAB-B572-42DF-BBBD-45599BF38D2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758C50A-0C53-4100-A574-3AFCF9C4D73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AEBF90A-051A-42D6-981B-BD765DF3F6A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CD33BD8-B18C-44C7-AA56-914FBC0349E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74F0835-A25B-4D89-A880-3E635C6C020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施設全体としては類似団体平均と比較して若干高い傾向になっており、施設別にみると、</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公営住宅や保健センター</a:t>
          </a:r>
          <a:r>
            <a:rPr kumimoji="1" lang="ja-JP" altLang="en-US" sz="1050">
              <a:latin typeface="ＭＳ Ｐゴシック" panose="020B0600070205080204" pitchFamily="50" charset="-128"/>
              <a:ea typeface="ＭＳ Ｐゴシック" panose="020B0600070205080204" pitchFamily="50" charset="-128"/>
            </a:rPr>
            <a:t>などが、高い水準で推移していることから、当該比率の低下に向けた取り組みを行う必要がある。</a:t>
          </a:r>
        </a:p>
        <a:p>
          <a:r>
            <a:rPr kumimoji="1" lang="ja-JP" altLang="en-US" sz="1050">
              <a:latin typeface="ＭＳ Ｐゴシック" panose="020B0600070205080204" pitchFamily="50" charset="-128"/>
              <a:ea typeface="ＭＳ Ｐゴシック" panose="020B0600070205080204" pitchFamily="50" charset="-128"/>
            </a:rPr>
            <a:t>　具体的には、平成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年度に公共施設等総合管理計画を策定し、令和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年度までに、主に集会所等の譲渡や老朽化により廃止となった施設の解体撤去を進めており、令和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年度以降に計画の改訂を予定している。今後も公共施設等の延べ床面積を</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％削減するという目標に向けて、老朽化した施設の集約化・複合化や除却を進めていく。</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6FF50DE-B75A-427E-8CD5-73336502912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91068E6-9FDC-4B01-88EB-84B907AE7D2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F0CFC5C6-5D84-46C3-9BE6-F34A647452D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A967FAC7-1E00-4B35-99D2-5C495A7E0A4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CE50DABB-14DA-44FC-8DDD-13680ED26871}"/>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B8A98B8-B9C7-417A-9BFC-F2177DD6651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50B0021F-BC68-492D-B3ED-60824711917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BC35A551-E097-4AC1-972E-2C772D1F2F1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86B1ED97-9017-42A2-BCB8-CA19260E0C4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8F6B4E5D-E92A-4F27-8E18-C2E9E69D277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010AA10-5989-4210-B4FE-FA35CC15C91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E83DCB2D-156E-4980-AAFE-8EE219112FB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62B5CF57-A4F1-4C19-A54B-6447B57BC19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C7B78735-1664-411E-8BA5-580EECEDEA6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3E8394F6-A557-48AA-8933-0B634830F72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9B3FDB51-5D18-4C2B-8C60-C3036BC5851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a:extLst>
            <a:ext uri="{FF2B5EF4-FFF2-40B4-BE49-F238E27FC236}">
              <a16:creationId xmlns:a16="http://schemas.microsoft.com/office/drawing/2014/main" id="{C2C524B5-71E5-4C02-9B33-5EB8888F5882}"/>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a:extLst>
            <a:ext uri="{FF2B5EF4-FFF2-40B4-BE49-F238E27FC236}">
              <a16:creationId xmlns:a16="http://schemas.microsoft.com/office/drawing/2014/main" id="{C4157ED0-3229-4C23-8413-4AFDED489DD5}"/>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a:extLst>
            <a:ext uri="{FF2B5EF4-FFF2-40B4-BE49-F238E27FC236}">
              <a16:creationId xmlns:a16="http://schemas.microsoft.com/office/drawing/2014/main" id="{9A92AA40-CDC5-4845-9202-5915F45D8C9B}"/>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a:extLst>
            <a:ext uri="{FF2B5EF4-FFF2-40B4-BE49-F238E27FC236}">
              <a16:creationId xmlns:a16="http://schemas.microsoft.com/office/drawing/2014/main" id="{A0E35F68-F6C0-4E3B-817A-4D936BFD4333}"/>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a:extLst>
            <a:ext uri="{FF2B5EF4-FFF2-40B4-BE49-F238E27FC236}">
              <a16:creationId xmlns:a16="http://schemas.microsoft.com/office/drawing/2014/main" id="{23465465-17A8-448D-931E-73BDD8EB6306}"/>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B4D78EC9-7808-4EA9-98C6-5D18DCCC6776}"/>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DFF2A439-378D-4202-AED6-7821BD7EF4B6}"/>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72" name="フローチャート: 判断 71">
          <a:extLst>
            <a:ext uri="{FF2B5EF4-FFF2-40B4-BE49-F238E27FC236}">
              <a16:creationId xmlns:a16="http://schemas.microsoft.com/office/drawing/2014/main" id="{9FBE3367-C3E8-4314-9445-15C2C3DDDB12}"/>
            </a:ext>
          </a:extLst>
        </xdr:cNvPr>
        <xdr:cNvSpPr/>
      </xdr:nvSpPr>
      <xdr:spPr>
        <a:xfrm>
          <a:off x="4000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a:extLst>
            <a:ext uri="{FF2B5EF4-FFF2-40B4-BE49-F238E27FC236}">
              <a16:creationId xmlns:a16="http://schemas.microsoft.com/office/drawing/2014/main" id="{5F0C3583-A768-40CB-91A0-E62949011E3F}"/>
            </a:ext>
          </a:extLst>
        </xdr:cNvPr>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74" name="フローチャート: 判断 73">
          <a:extLst>
            <a:ext uri="{FF2B5EF4-FFF2-40B4-BE49-F238E27FC236}">
              <a16:creationId xmlns:a16="http://schemas.microsoft.com/office/drawing/2014/main" id="{1BB9CF28-E579-4FF9-94AE-62887C5714E4}"/>
            </a:ext>
          </a:extLst>
        </xdr:cNvPr>
        <xdr:cNvSpPr/>
      </xdr:nvSpPr>
      <xdr:spPr>
        <a:xfrm>
          <a:off x="2476500" y="617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75" name="フローチャート: 判断 74">
          <a:extLst>
            <a:ext uri="{FF2B5EF4-FFF2-40B4-BE49-F238E27FC236}">
              <a16:creationId xmlns:a16="http://schemas.microsoft.com/office/drawing/2014/main" id="{31DEB3D3-D3DF-416E-A5D2-4352CB1310BC}"/>
            </a:ext>
          </a:extLst>
        </xdr:cNvPr>
        <xdr:cNvSpPr/>
      </xdr:nvSpPr>
      <xdr:spPr>
        <a:xfrm>
          <a:off x="1714500" y="61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F3C51D7-89DE-4BA2-9937-2BBA410C658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506E538-ABE3-4BBF-B5CD-C7598DB4930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5EF3F42-B459-491E-B107-1EAF5E59AB2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36BEA2D-DABA-418F-99C1-3772EAFD760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53FF152-ECDF-4EEB-9544-B25B1954547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53552</xdr:rowOff>
    </xdr:from>
    <xdr:to>
      <xdr:col>23</xdr:col>
      <xdr:colOff>136525</xdr:colOff>
      <xdr:row>31</xdr:row>
      <xdr:rowOff>155152</xdr:rowOff>
    </xdr:to>
    <xdr:sp macro="" textlink="">
      <xdr:nvSpPr>
        <xdr:cNvPr id="81" name="楕円 80">
          <a:extLst>
            <a:ext uri="{FF2B5EF4-FFF2-40B4-BE49-F238E27FC236}">
              <a16:creationId xmlns:a16="http://schemas.microsoft.com/office/drawing/2014/main" id="{08D87544-6A45-4DA5-958E-EDA9F709187D}"/>
            </a:ext>
          </a:extLst>
        </xdr:cNvPr>
        <xdr:cNvSpPr/>
      </xdr:nvSpPr>
      <xdr:spPr>
        <a:xfrm>
          <a:off x="47117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31979</xdr:rowOff>
    </xdr:from>
    <xdr:ext cx="405111" cy="259045"/>
    <xdr:sp macro="" textlink="">
      <xdr:nvSpPr>
        <xdr:cNvPr id="82" name="有形固定資産減価償却率該当値テキスト">
          <a:extLst>
            <a:ext uri="{FF2B5EF4-FFF2-40B4-BE49-F238E27FC236}">
              <a16:creationId xmlns:a16="http://schemas.microsoft.com/office/drawing/2014/main" id="{297F2290-3BB3-4F69-9FF8-7B01DCF612E4}"/>
            </a:ext>
          </a:extLst>
        </xdr:cNvPr>
        <xdr:cNvSpPr txBox="1"/>
      </xdr:nvSpPr>
      <xdr:spPr>
        <a:xfrm>
          <a:off x="4813300" y="6118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6773</xdr:rowOff>
    </xdr:from>
    <xdr:to>
      <xdr:col>19</xdr:col>
      <xdr:colOff>187325</xdr:colOff>
      <xdr:row>31</xdr:row>
      <xdr:rowOff>108373</xdr:rowOff>
    </xdr:to>
    <xdr:sp macro="" textlink="">
      <xdr:nvSpPr>
        <xdr:cNvPr id="83" name="楕円 82">
          <a:extLst>
            <a:ext uri="{FF2B5EF4-FFF2-40B4-BE49-F238E27FC236}">
              <a16:creationId xmlns:a16="http://schemas.microsoft.com/office/drawing/2014/main" id="{B8AE6FCF-F8B5-4C8C-A75F-EA8E54C2EE12}"/>
            </a:ext>
          </a:extLst>
        </xdr:cNvPr>
        <xdr:cNvSpPr/>
      </xdr:nvSpPr>
      <xdr:spPr>
        <a:xfrm>
          <a:off x="4000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57573</xdr:rowOff>
    </xdr:from>
    <xdr:to>
      <xdr:col>23</xdr:col>
      <xdr:colOff>85725</xdr:colOff>
      <xdr:row>31</xdr:row>
      <xdr:rowOff>104352</xdr:rowOff>
    </xdr:to>
    <xdr:cxnSp macro="">
      <xdr:nvCxnSpPr>
        <xdr:cNvPr id="84" name="直線コネクタ 83">
          <a:extLst>
            <a:ext uri="{FF2B5EF4-FFF2-40B4-BE49-F238E27FC236}">
              <a16:creationId xmlns:a16="http://schemas.microsoft.com/office/drawing/2014/main" id="{1BC7939A-D868-4A8E-A939-F48A37B18711}"/>
            </a:ext>
          </a:extLst>
        </xdr:cNvPr>
        <xdr:cNvCxnSpPr/>
      </xdr:nvCxnSpPr>
      <xdr:spPr>
        <a:xfrm>
          <a:off x="4051300" y="6144048"/>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5" name="楕円 84">
          <a:extLst>
            <a:ext uri="{FF2B5EF4-FFF2-40B4-BE49-F238E27FC236}">
              <a16:creationId xmlns:a16="http://schemas.microsoft.com/office/drawing/2014/main" id="{54CB4932-A30F-4FA5-976D-F9893387A663}"/>
            </a:ext>
          </a:extLst>
        </xdr:cNvPr>
        <xdr:cNvSpPr/>
      </xdr:nvSpPr>
      <xdr:spPr>
        <a:xfrm>
          <a:off x="323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57573</xdr:rowOff>
    </xdr:to>
    <xdr:cxnSp macro="">
      <xdr:nvCxnSpPr>
        <xdr:cNvPr id="86" name="直線コネクタ 85">
          <a:extLst>
            <a:ext uri="{FF2B5EF4-FFF2-40B4-BE49-F238E27FC236}">
              <a16:creationId xmlns:a16="http://schemas.microsoft.com/office/drawing/2014/main" id="{E806FEAD-A15B-4724-92BA-1B97729E8769}"/>
            </a:ext>
          </a:extLst>
        </xdr:cNvPr>
        <xdr:cNvCxnSpPr/>
      </xdr:nvCxnSpPr>
      <xdr:spPr>
        <a:xfrm>
          <a:off x="3289300" y="610806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77470</xdr:rowOff>
    </xdr:from>
    <xdr:to>
      <xdr:col>11</xdr:col>
      <xdr:colOff>187325</xdr:colOff>
      <xdr:row>31</xdr:row>
      <xdr:rowOff>7620</xdr:rowOff>
    </xdr:to>
    <xdr:sp macro="" textlink="">
      <xdr:nvSpPr>
        <xdr:cNvPr id="87" name="楕円 86">
          <a:extLst>
            <a:ext uri="{FF2B5EF4-FFF2-40B4-BE49-F238E27FC236}">
              <a16:creationId xmlns:a16="http://schemas.microsoft.com/office/drawing/2014/main" id="{470E69F1-D161-48AF-988E-3D782AB113A8}"/>
            </a:ext>
          </a:extLst>
        </xdr:cNvPr>
        <xdr:cNvSpPr/>
      </xdr:nvSpPr>
      <xdr:spPr>
        <a:xfrm>
          <a:off x="2476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128270</xdr:rowOff>
    </xdr:from>
    <xdr:to>
      <xdr:col>15</xdr:col>
      <xdr:colOff>136525</xdr:colOff>
      <xdr:row>31</xdr:row>
      <xdr:rowOff>21590</xdr:rowOff>
    </xdr:to>
    <xdr:cxnSp macro="">
      <xdr:nvCxnSpPr>
        <xdr:cNvPr id="88" name="直線コネクタ 87">
          <a:extLst>
            <a:ext uri="{FF2B5EF4-FFF2-40B4-BE49-F238E27FC236}">
              <a16:creationId xmlns:a16="http://schemas.microsoft.com/office/drawing/2014/main" id="{688385F6-8D86-4BA5-8BE5-11D6A8C0DE67}"/>
            </a:ext>
          </a:extLst>
        </xdr:cNvPr>
        <xdr:cNvCxnSpPr/>
      </xdr:nvCxnSpPr>
      <xdr:spPr>
        <a:xfrm>
          <a:off x="2527300" y="604329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5503</xdr:rowOff>
    </xdr:from>
    <xdr:to>
      <xdr:col>7</xdr:col>
      <xdr:colOff>187325</xdr:colOff>
      <xdr:row>30</xdr:row>
      <xdr:rowOff>107103</xdr:rowOff>
    </xdr:to>
    <xdr:sp macro="" textlink="">
      <xdr:nvSpPr>
        <xdr:cNvPr id="89" name="楕円 88">
          <a:extLst>
            <a:ext uri="{FF2B5EF4-FFF2-40B4-BE49-F238E27FC236}">
              <a16:creationId xmlns:a16="http://schemas.microsoft.com/office/drawing/2014/main" id="{969C229E-874E-437E-819B-9A26F115F9D8}"/>
            </a:ext>
          </a:extLst>
        </xdr:cNvPr>
        <xdr:cNvSpPr/>
      </xdr:nvSpPr>
      <xdr:spPr>
        <a:xfrm>
          <a:off x="1714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56303</xdr:rowOff>
    </xdr:from>
    <xdr:to>
      <xdr:col>11</xdr:col>
      <xdr:colOff>136525</xdr:colOff>
      <xdr:row>30</xdr:row>
      <xdr:rowOff>128270</xdr:rowOff>
    </xdr:to>
    <xdr:cxnSp macro="">
      <xdr:nvCxnSpPr>
        <xdr:cNvPr id="90" name="直線コネクタ 89">
          <a:extLst>
            <a:ext uri="{FF2B5EF4-FFF2-40B4-BE49-F238E27FC236}">
              <a16:creationId xmlns:a16="http://schemas.microsoft.com/office/drawing/2014/main" id="{8E60D478-824C-4635-8C28-821DC48B4221}"/>
            </a:ext>
          </a:extLst>
        </xdr:cNvPr>
        <xdr:cNvCxnSpPr/>
      </xdr:nvCxnSpPr>
      <xdr:spPr>
        <a:xfrm>
          <a:off x="1765300" y="5971328"/>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17</xdr:rowOff>
    </xdr:from>
    <xdr:ext cx="405111" cy="259045"/>
    <xdr:sp macro="" textlink="">
      <xdr:nvSpPr>
        <xdr:cNvPr id="91" name="n_1aveValue有形固定資産減価償却率">
          <a:extLst>
            <a:ext uri="{FF2B5EF4-FFF2-40B4-BE49-F238E27FC236}">
              <a16:creationId xmlns:a16="http://schemas.microsoft.com/office/drawing/2014/main" id="{0C5C5C06-DDB6-4B28-B7AC-386BBC1F1413}"/>
            </a:ext>
          </a:extLst>
        </xdr:cNvPr>
        <xdr:cNvSpPr txBox="1"/>
      </xdr:nvSpPr>
      <xdr:spPr>
        <a:xfrm>
          <a:off x="38360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2" name="n_2aveValue有形固定資産減価償却率">
          <a:extLst>
            <a:ext uri="{FF2B5EF4-FFF2-40B4-BE49-F238E27FC236}">
              <a16:creationId xmlns:a16="http://schemas.microsoft.com/office/drawing/2014/main" id="{505A1914-2B9A-4964-A4EC-F1F1BB9EF13D}"/>
            </a:ext>
          </a:extLst>
        </xdr:cNvPr>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93" name="n_3aveValue有形固定資産減価償却率">
          <a:extLst>
            <a:ext uri="{FF2B5EF4-FFF2-40B4-BE49-F238E27FC236}">
              <a16:creationId xmlns:a16="http://schemas.microsoft.com/office/drawing/2014/main" id="{AD1F49C5-3914-4554-9B00-B2B8DF59816A}"/>
            </a:ext>
          </a:extLst>
        </xdr:cNvPr>
        <xdr:cNvSpPr txBox="1"/>
      </xdr:nvSpPr>
      <xdr:spPr>
        <a:xfrm>
          <a:off x="23247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113894</xdr:rowOff>
    </xdr:from>
    <xdr:ext cx="405111" cy="259045"/>
    <xdr:sp macro="" textlink="">
      <xdr:nvSpPr>
        <xdr:cNvPr id="94" name="n_4aveValue有形固定資産減価償却率">
          <a:extLst>
            <a:ext uri="{FF2B5EF4-FFF2-40B4-BE49-F238E27FC236}">
              <a16:creationId xmlns:a16="http://schemas.microsoft.com/office/drawing/2014/main" id="{128EC1E0-6A13-4EB1-B657-AC514BD00696}"/>
            </a:ext>
          </a:extLst>
        </xdr:cNvPr>
        <xdr:cNvSpPr txBox="1"/>
      </xdr:nvSpPr>
      <xdr:spPr>
        <a:xfrm>
          <a:off x="15627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124900</xdr:rowOff>
    </xdr:from>
    <xdr:ext cx="405111" cy="259045"/>
    <xdr:sp macro="" textlink="">
      <xdr:nvSpPr>
        <xdr:cNvPr id="95" name="n_1mainValue有形固定資産減価償却率">
          <a:extLst>
            <a:ext uri="{FF2B5EF4-FFF2-40B4-BE49-F238E27FC236}">
              <a16:creationId xmlns:a16="http://schemas.microsoft.com/office/drawing/2014/main" id="{74763F68-B1F6-4AFD-A4F1-23B890A8E3D2}"/>
            </a:ext>
          </a:extLst>
        </xdr:cNvPr>
        <xdr:cNvSpPr txBox="1"/>
      </xdr:nvSpPr>
      <xdr:spPr>
        <a:xfrm>
          <a:off x="3836044" y="586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6" name="n_2mainValue有形固定資産減価償却率">
          <a:extLst>
            <a:ext uri="{FF2B5EF4-FFF2-40B4-BE49-F238E27FC236}">
              <a16:creationId xmlns:a16="http://schemas.microsoft.com/office/drawing/2014/main" id="{04D3CF5E-86D5-49BC-B3FA-8BDC2F6E79F5}"/>
            </a:ext>
          </a:extLst>
        </xdr:cNvPr>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7" name="n_3mainValue有形固定資産減価償却率">
          <a:extLst>
            <a:ext uri="{FF2B5EF4-FFF2-40B4-BE49-F238E27FC236}">
              <a16:creationId xmlns:a16="http://schemas.microsoft.com/office/drawing/2014/main" id="{F5036B92-4E75-40C0-B9D2-E6FFCD953A72}"/>
            </a:ext>
          </a:extLst>
        </xdr:cNvPr>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123630</xdr:rowOff>
    </xdr:from>
    <xdr:ext cx="405111" cy="259045"/>
    <xdr:sp macro="" textlink="">
      <xdr:nvSpPr>
        <xdr:cNvPr id="98" name="n_4mainValue有形固定資産減価償却率">
          <a:extLst>
            <a:ext uri="{FF2B5EF4-FFF2-40B4-BE49-F238E27FC236}">
              <a16:creationId xmlns:a16="http://schemas.microsoft.com/office/drawing/2014/main" id="{E226733D-6C92-49F3-A0C5-1767436997EA}"/>
            </a:ext>
          </a:extLst>
        </xdr:cNvPr>
        <xdr:cNvSpPr txBox="1"/>
      </xdr:nvSpPr>
      <xdr:spPr>
        <a:xfrm>
          <a:off x="1562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9D9F642-0BB5-43B0-A5E4-BF44FE8A2E9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482AC023-C3C7-4D4A-805B-E3670688AFA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8A70C5B9-045C-46E3-A20F-69F7DFF5B74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6CBA3BD2-51A6-47A3-85E6-8AD1775D487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A3E326D2-51D5-40FF-BFAA-32BB4D13FB5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3CC5CC52-0004-493F-B93B-891E39816C1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62566AC-A54E-4B43-81D8-600CC0E8C73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D261C00-9322-4638-8E7D-758307375CE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BAC8A537-71A6-4908-9AC7-DB64894E2FD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716D0E8B-513D-422A-92C9-707E77AED0E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D50FAA37-BCA3-4221-8931-4C4DC937DF2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76AC716-2CD9-4C56-BDF1-8FFD050DB7A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5E9E88CA-F94F-41A5-93E4-7C6DDC61EA5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域特性による支所配置などの影響で行政経費が嵩んでいることや、近年実施してきた学校耐震化などの大型建設事業により起債発行額が増えていることから、将来負担額が類似団体より高い傾向にあるため、債務償還比率は類似団体平均と比べて高くなっている。</a:t>
          </a:r>
        </a:p>
        <a:p>
          <a:r>
            <a:rPr kumimoji="1" lang="ja-JP" altLang="en-US" sz="1100">
              <a:latin typeface="ＭＳ Ｐゴシック" panose="020B0600070205080204" pitchFamily="50" charset="-128"/>
              <a:ea typeface="ＭＳ Ｐゴシック" panose="020B0600070205080204" pitchFamily="50" charset="-128"/>
            </a:rPr>
            <a:t>　繰上償還の実施や充当可能基金の増額により、将来負担額は減少傾向にあるが、今後も交付税措置率の高い地方債を選択するなどして、債務償還比率の低下に努めていく。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632E9AF6-82F3-404A-B877-1A0BD3E29AE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77C7A94D-CAE1-4FE3-997B-62CA564D121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6DA564D7-0BF1-4D42-A9D7-5765B395D72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A3805798-53F2-426E-8050-C47128E0A7C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F353E6CB-A208-4C78-BBAB-BF67ECF77B1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A344770E-DFBC-41E3-B63E-CC2C7B7FF50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47B0D0BF-278D-4EAC-AFB8-E6B8B9127C8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CE3ADC72-7486-4AC6-A361-2A33B8C7ACF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D294862F-B73C-4AE7-ACE6-45E9A7DD48E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7EC8E7A5-A8EA-46C6-81FC-A96B8279500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67D491BA-D7EA-4C7D-BD2C-FA7CC27D704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6CCCBD1B-DA77-4932-8685-C9508BBA6BF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61F5CF0A-4C1A-4E47-9BEC-F3EBAD07F98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FAA7F2FF-E086-437B-AD4B-706A3575D40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C11A9CB5-4FB3-4346-BC93-BBBAB7FAFBA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6889AE30-F0EA-44AF-96D5-B0D4D6AD19B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5BF0454F-44AD-4A4A-B9DD-FEB46F9D4BE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29" name="直線コネクタ 128">
          <a:extLst>
            <a:ext uri="{FF2B5EF4-FFF2-40B4-BE49-F238E27FC236}">
              <a16:creationId xmlns:a16="http://schemas.microsoft.com/office/drawing/2014/main" id="{D8E4E4E1-4BE7-4B5B-95B9-74AAC2585CF1}"/>
            </a:ext>
          </a:extLst>
        </xdr:cNvPr>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0" name="債務償還比率最小値テキスト">
          <a:extLst>
            <a:ext uri="{FF2B5EF4-FFF2-40B4-BE49-F238E27FC236}">
              <a16:creationId xmlns:a16="http://schemas.microsoft.com/office/drawing/2014/main" id="{EAA801A1-BA97-4AF6-B367-2AE928CF5CFA}"/>
            </a:ext>
          </a:extLst>
        </xdr:cNvPr>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1" name="直線コネクタ 130">
          <a:extLst>
            <a:ext uri="{FF2B5EF4-FFF2-40B4-BE49-F238E27FC236}">
              <a16:creationId xmlns:a16="http://schemas.microsoft.com/office/drawing/2014/main" id="{77B31C57-145A-4A28-A0E0-E3B75DC04683}"/>
            </a:ext>
          </a:extLst>
        </xdr:cNvPr>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4C2D78FD-C7ED-4409-BFDD-350966C46B9E}"/>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CAA9DEE9-9961-4897-84F0-458D0DB96E53}"/>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122980</xdr:rowOff>
    </xdr:from>
    <xdr:ext cx="469744" cy="259045"/>
    <xdr:sp macro="" textlink="">
      <xdr:nvSpPr>
        <xdr:cNvPr id="134" name="債務償還比率平均値テキスト">
          <a:extLst>
            <a:ext uri="{FF2B5EF4-FFF2-40B4-BE49-F238E27FC236}">
              <a16:creationId xmlns:a16="http://schemas.microsoft.com/office/drawing/2014/main" id="{8C3D935C-093A-4673-88C7-3068B464CDC8}"/>
            </a:ext>
          </a:extLst>
        </xdr:cNvPr>
        <xdr:cNvSpPr txBox="1"/>
      </xdr:nvSpPr>
      <xdr:spPr>
        <a:xfrm>
          <a:off x="14846300" y="5695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5" name="フローチャート: 判断 134">
          <a:extLst>
            <a:ext uri="{FF2B5EF4-FFF2-40B4-BE49-F238E27FC236}">
              <a16:creationId xmlns:a16="http://schemas.microsoft.com/office/drawing/2014/main" id="{F21898BB-2672-41DA-A05B-774DECB1A4B1}"/>
            </a:ext>
          </a:extLst>
        </xdr:cNvPr>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45856</xdr:rowOff>
    </xdr:from>
    <xdr:to>
      <xdr:col>72</xdr:col>
      <xdr:colOff>123825</xdr:colOff>
      <xdr:row>30</xdr:row>
      <xdr:rowOff>147456</xdr:rowOff>
    </xdr:to>
    <xdr:sp macro="" textlink="">
      <xdr:nvSpPr>
        <xdr:cNvPr id="136" name="フローチャート: 判断 135">
          <a:extLst>
            <a:ext uri="{FF2B5EF4-FFF2-40B4-BE49-F238E27FC236}">
              <a16:creationId xmlns:a16="http://schemas.microsoft.com/office/drawing/2014/main" id="{60528EC1-1A40-4A40-BC5A-0698B1926FBC}"/>
            </a:ext>
          </a:extLst>
        </xdr:cNvPr>
        <xdr:cNvSpPr/>
      </xdr:nvSpPr>
      <xdr:spPr>
        <a:xfrm>
          <a:off x="14033500" y="596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145478</xdr:rowOff>
    </xdr:from>
    <xdr:to>
      <xdr:col>68</xdr:col>
      <xdr:colOff>123825</xdr:colOff>
      <xdr:row>31</xdr:row>
      <xdr:rowOff>75628</xdr:rowOff>
    </xdr:to>
    <xdr:sp macro="" textlink="">
      <xdr:nvSpPr>
        <xdr:cNvPr id="137" name="フローチャート: 判断 136">
          <a:extLst>
            <a:ext uri="{FF2B5EF4-FFF2-40B4-BE49-F238E27FC236}">
              <a16:creationId xmlns:a16="http://schemas.microsoft.com/office/drawing/2014/main" id="{185F0A7B-975E-4CCC-B2C1-B5E762C146C1}"/>
            </a:ext>
          </a:extLst>
        </xdr:cNvPr>
        <xdr:cNvSpPr/>
      </xdr:nvSpPr>
      <xdr:spPr>
        <a:xfrm>
          <a:off x="13271500" y="606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1479</xdr:rowOff>
    </xdr:from>
    <xdr:to>
      <xdr:col>64</xdr:col>
      <xdr:colOff>123825</xdr:colOff>
      <xdr:row>31</xdr:row>
      <xdr:rowOff>103079</xdr:rowOff>
    </xdr:to>
    <xdr:sp macro="" textlink="">
      <xdr:nvSpPr>
        <xdr:cNvPr id="138" name="フローチャート: 判断 137">
          <a:extLst>
            <a:ext uri="{FF2B5EF4-FFF2-40B4-BE49-F238E27FC236}">
              <a16:creationId xmlns:a16="http://schemas.microsoft.com/office/drawing/2014/main" id="{EF8301DB-46AE-4934-8961-0D263F0F35DF}"/>
            </a:ext>
          </a:extLst>
        </xdr:cNvPr>
        <xdr:cNvSpPr/>
      </xdr:nvSpPr>
      <xdr:spPr>
        <a:xfrm>
          <a:off x="12509500" y="608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18751</xdr:rowOff>
    </xdr:from>
    <xdr:to>
      <xdr:col>60</xdr:col>
      <xdr:colOff>123825</xdr:colOff>
      <xdr:row>31</xdr:row>
      <xdr:rowOff>120351</xdr:rowOff>
    </xdr:to>
    <xdr:sp macro="" textlink="">
      <xdr:nvSpPr>
        <xdr:cNvPr id="139" name="フローチャート: 判断 138">
          <a:extLst>
            <a:ext uri="{FF2B5EF4-FFF2-40B4-BE49-F238E27FC236}">
              <a16:creationId xmlns:a16="http://schemas.microsoft.com/office/drawing/2014/main" id="{CBA7592A-C4C9-426E-B51D-46B13AFCE9D0}"/>
            </a:ext>
          </a:extLst>
        </xdr:cNvPr>
        <xdr:cNvSpPr/>
      </xdr:nvSpPr>
      <xdr:spPr>
        <a:xfrm>
          <a:off x="11747500" y="61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4FE6501-868F-427B-8A06-FEF67B21DE8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472DE00-6F05-49FC-8C08-1EEF28FFCC0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09E6BDF-67B6-47E8-8614-487A37ABF61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26DB8A2-3253-483E-9BDE-3B74A5AAA9D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72EB682-2C39-410B-A6AD-B6626F5D26B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167686</xdr:rowOff>
    </xdr:from>
    <xdr:to>
      <xdr:col>76</xdr:col>
      <xdr:colOff>73025</xdr:colOff>
      <xdr:row>31</xdr:row>
      <xdr:rowOff>97836</xdr:rowOff>
    </xdr:to>
    <xdr:sp macro="" textlink="">
      <xdr:nvSpPr>
        <xdr:cNvPr id="145" name="楕円 144">
          <a:extLst>
            <a:ext uri="{FF2B5EF4-FFF2-40B4-BE49-F238E27FC236}">
              <a16:creationId xmlns:a16="http://schemas.microsoft.com/office/drawing/2014/main" id="{EA759777-67D2-41A3-8082-64918449F45F}"/>
            </a:ext>
          </a:extLst>
        </xdr:cNvPr>
        <xdr:cNvSpPr/>
      </xdr:nvSpPr>
      <xdr:spPr>
        <a:xfrm>
          <a:off x="14744700" y="608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146113</xdr:rowOff>
    </xdr:from>
    <xdr:ext cx="469744" cy="259045"/>
    <xdr:sp macro="" textlink="">
      <xdr:nvSpPr>
        <xdr:cNvPr id="146" name="債務償還比率該当値テキスト">
          <a:extLst>
            <a:ext uri="{FF2B5EF4-FFF2-40B4-BE49-F238E27FC236}">
              <a16:creationId xmlns:a16="http://schemas.microsoft.com/office/drawing/2014/main" id="{85EAB0DC-EA38-4CF5-997D-219EE8752C7B}"/>
            </a:ext>
          </a:extLst>
        </xdr:cNvPr>
        <xdr:cNvSpPr txBox="1"/>
      </xdr:nvSpPr>
      <xdr:spPr>
        <a:xfrm>
          <a:off x="14846300" y="606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108812</xdr:rowOff>
    </xdr:from>
    <xdr:to>
      <xdr:col>72</xdr:col>
      <xdr:colOff>123825</xdr:colOff>
      <xdr:row>32</xdr:row>
      <xdr:rowOff>38962</xdr:rowOff>
    </xdr:to>
    <xdr:sp macro="" textlink="">
      <xdr:nvSpPr>
        <xdr:cNvPr id="147" name="楕円 146">
          <a:extLst>
            <a:ext uri="{FF2B5EF4-FFF2-40B4-BE49-F238E27FC236}">
              <a16:creationId xmlns:a16="http://schemas.microsoft.com/office/drawing/2014/main" id="{28A306D6-9F9E-4DBD-833D-B1569E55F01A}"/>
            </a:ext>
          </a:extLst>
        </xdr:cNvPr>
        <xdr:cNvSpPr/>
      </xdr:nvSpPr>
      <xdr:spPr>
        <a:xfrm>
          <a:off x="14033500" y="61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47036</xdr:rowOff>
    </xdr:from>
    <xdr:to>
      <xdr:col>76</xdr:col>
      <xdr:colOff>22225</xdr:colOff>
      <xdr:row>31</xdr:row>
      <xdr:rowOff>159612</xdr:rowOff>
    </xdr:to>
    <xdr:cxnSp macro="">
      <xdr:nvCxnSpPr>
        <xdr:cNvPr id="148" name="直線コネクタ 147">
          <a:extLst>
            <a:ext uri="{FF2B5EF4-FFF2-40B4-BE49-F238E27FC236}">
              <a16:creationId xmlns:a16="http://schemas.microsoft.com/office/drawing/2014/main" id="{A2DA5557-80D3-46D1-A65F-EF1CB680BA00}"/>
            </a:ext>
          </a:extLst>
        </xdr:cNvPr>
        <xdr:cNvCxnSpPr/>
      </xdr:nvCxnSpPr>
      <xdr:spPr>
        <a:xfrm flipV="1">
          <a:off x="14084300" y="6133511"/>
          <a:ext cx="711200" cy="11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7992</xdr:rowOff>
    </xdr:from>
    <xdr:to>
      <xdr:col>68</xdr:col>
      <xdr:colOff>123825</xdr:colOff>
      <xdr:row>32</xdr:row>
      <xdr:rowOff>109592</xdr:rowOff>
    </xdr:to>
    <xdr:sp macro="" textlink="">
      <xdr:nvSpPr>
        <xdr:cNvPr id="149" name="楕円 148">
          <a:extLst>
            <a:ext uri="{FF2B5EF4-FFF2-40B4-BE49-F238E27FC236}">
              <a16:creationId xmlns:a16="http://schemas.microsoft.com/office/drawing/2014/main" id="{5421D667-CA7B-43B2-9F1A-B23DCB308A34}"/>
            </a:ext>
          </a:extLst>
        </xdr:cNvPr>
        <xdr:cNvSpPr/>
      </xdr:nvSpPr>
      <xdr:spPr>
        <a:xfrm>
          <a:off x="13271500" y="62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159612</xdr:rowOff>
    </xdr:from>
    <xdr:to>
      <xdr:col>72</xdr:col>
      <xdr:colOff>73025</xdr:colOff>
      <xdr:row>32</xdr:row>
      <xdr:rowOff>58792</xdr:rowOff>
    </xdr:to>
    <xdr:cxnSp macro="">
      <xdr:nvCxnSpPr>
        <xdr:cNvPr id="150" name="直線コネクタ 149">
          <a:extLst>
            <a:ext uri="{FF2B5EF4-FFF2-40B4-BE49-F238E27FC236}">
              <a16:creationId xmlns:a16="http://schemas.microsoft.com/office/drawing/2014/main" id="{826728FE-8B4B-4960-AD2F-9EF72D39803D}"/>
            </a:ext>
          </a:extLst>
        </xdr:cNvPr>
        <xdr:cNvCxnSpPr/>
      </xdr:nvCxnSpPr>
      <xdr:spPr>
        <a:xfrm flipV="1">
          <a:off x="13322300" y="6246087"/>
          <a:ext cx="762000" cy="7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67210</xdr:rowOff>
    </xdr:from>
    <xdr:to>
      <xdr:col>64</xdr:col>
      <xdr:colOff>123825</xdr:colOff>
      <xdr:row>32</xdr:row>
      <xdr:rowOff>168810</xdr:rowOff>
    </xdr:to>
    <xdr:sp macro="" textlink="">
      <xdr:nvSpPr>
        <xdr:cNvPr id="151" name="楕円 150">
          <a:extLst>
            <a:ext uri="{FF2B5EF4-FFF2-40B4-BE49-F238E27FC236}">
              <a16:creationId xmlns:a16="http://schemas.microsoft.com/office/drawing/2014/main" id="{1D9018EE-004E-46FD-8DB9-D6665B73642E}"/>
            </a:ext>
          </a:extLst>
        </xdr:cNvPr>
        <xdr:cNvSpPr/>
      </xdr:nvSpPr>
      <xdr:spPr>
        <a:xfrm>
          <a:off x="12509500" y="632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58792</xdr:rowOff>
    </xdr:from>
    <xdr:to>
      <xdr:col>68</xdr:col>
      <xdr:colOff>73025</xdr:colOff>
      <xdr:row>32</xdr:row>
      <xdr:rowOff>118010</xdr:rowOff>
    </xdr:to>
    <xdr:cxnSp macro="">
      <xdr:nvCxnSpPr>
        <xdr:cNvPr id="152" name="直線コネクタ 151">
          <a:extLst>
            <a:ext uri="{FF2B5EF4-FFF2-40B4-BE49-F238E27FC236}">
              <a16:creationId xmlns:a16="http://schemas.microsoft.com/office/drawing/2014/main" id="{DC5EE4D0-0687-441A-ABBD-A12941E6321A}"/>
            </a:ext>
          </a:extLst>
        </xdr:cNvPr>
        <xdr:cNvCxnSpPr/>
      </xdr:nvCxnSpPr>
      <xdr:spPr>
        <a:xfrm flipV="1">
          <a:off x="12560300" y="6316717"/>
          <a:ext cx="762000" cy="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136298</xdr:rowOff>
    </xdr:from>
    <xdr:to>
      <xdr:col>60</xdr:col>
      <xdr:colOff>123825</xdr:colOff>
      <xdr:row>33</xdr:row>
      <xdr:rowOff>66448</xdr:rowOff>
    </xdr:to>
    <xdr:sp macro="" textlink="">
      <xdr:nvSpPr>
        <xdr:cNvPr id="153" name="楕円 152">
          <a:extLst>
            <a:ext uri="{FF2B5EF4-FFF2-40B4-BE49-F238E27FC236}">
              <a16:creationId xmlns:a16="http://schemas.microsoft.com/office/drawing/2014/main" id="{9AA20A3A-F164-47C2-9166-D9C76F21FB4C}"/>
            </a:ext>
          </a:extLst>
        </xdr:cNvPr>
        <xdr:cNvSpPr/>
      </xdr:nvSpPr>
      <xdr:spPr>
        <a:xfrm>
          <a:off x="11747500" y="63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118010</xdr:rowOff>
    </xdr:from>
    <xdr:to>
      <xdr:col>64</xdr:col>
      <xdr:colOff>73025</xdr:colOff>
      <xdr:row>33</xdr:row>
      <xdr:rowOff>15648</xdr:rowOff>
    </xdr:to>
    <xdr:cxnSp macro="">
      <xdr:nvCxnSpPr>
        <xdr:cNvPr id="154" name="直線コネクタ 153">
          <a:extLst>
            <a:ext uri="{FF2B5EF4-FFF2-40B4-BE49-F238E27FC236}">
              <a16:creationId xmlns:a16="http://schemas.microsoft.com/office/drawing/2014/main" id="{22CD3FAF-FFE7-4797-A63B-F15C3205D8B2}"/>
            </a:ext>
          </a:extLst>
        </xdr:cNvPr>
        <xdr:cNvCxnSpPr/>
      </xdr:nvCxnSpPr>
      <xdr:spPr>
        <a:xfrm flipV="1">
          <a:off x="11798300" y="6375935"/>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163983</xdr:rowOff>
    </xdr:from>
    <xdr:ext cx="469744" cy="259045"/>
    <xdr:sp macro="" textlink="">
      <xdr:nvSpPr>
        <xdr:cNvPr id="155" name="n_1aveValue債務償還比率">
          <a:extLst>
            <a:ext uri="{FF2B5EF4-FFF2-40B4-BE49-F238E27FC236}">
              <a16:creationId xmlns:a16="http://schemas.microsoft.com/office/drawing/2014/main" id="{38709AD2-8934-487C-98D6-985895CF6757}"/>
            </a:ext>
          </a:extLst>
        </xdr:cNvPr>
        <xdr:cNvSpPr txBox="1"/>
      </xdr:nvSpPr>
      <xdr:spPr>
        <a:xfrm>
          <a:off x="13836727" y="573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92155</xdr:rowOff>
    </xdr:from>
    <xdr:ext cx="469744" cy="259045"/>
    <xdr:sp macro="" textlink="">
      <xdr:nvSpPr>
        <xdr:cNvPr id="156" name="n_2aveValue債務償還比率">
          <a:extLst>
            <a:ext uri="{FF2B5EF4-FFF2-40B4-BE49-F238E27FC236}">
              <a16:creationId xmlns:a16="http://schemas.microsoft.com/office/drawing/2014/main" id="{52EE7110-ED7E-41FE-A932-BC08000CB65A}"/>
            </a:ext>
          </a:extLst>
        </xdr:cNvPr>
        <xdr:cNvSpPr txBox="1"/>
      </xdr:nvSpPr>
      <xdr:spPr>
        <a:xfrm>
          <a:off x="13087427" y="583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119606</xdr:rowOff>
    </xdr:from>
    <xdr:ext cx="469744" cy="259045"/>
    <xdr:sp macro="" textlink="">
      <xdr:nvSpPr>
        <xdr:cNvPr id="157" name="n_3aveValue債務償還比率">
          <a:extLst>
            <a:ext uri="{FF2B5EF4-FFF2-40B4-BE49-F238E27FC236}">
              <a16:creationId xmlns:a16="http://schemas.microsoft.com/office/drawing/2014/main" id="{95FBFEDC-674A-46EB-BF07-699DB0A63F6E}"/>
            </a:ext>
          </a:extLst>
        </xdr:cNvPr>
        <xdr:cNvSpPr txBox="1"/>
      </xdr:nvSpPr>
      <xdr:spPr>
        <a:xfrm>
          <a:off x="12325427" y="586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136878</xdr:rowOff>
    </xdr:from>
    <xdr:ext cx="469744" cy="259045"/>
    <xdr:sp macro="" textlink="">
      <xdr:nvSpPr>
        <xdr:cNvPr id="158" name="n_4aveValue債務償還比率">
          <a:extLst>
            <a:ext uri="{FF2B5EF4-FFF2-40B4-BE49-F238E27FC236}">
              <a16:creationId xmlns:a16="http://schemas.microsoft.com/office/drawing/2014/main" id="{6BFF7C6E-2F74-44B6-8D11-ED73717064BB}"/>
            </a:ext>
          </a:extLst>
        </xdr:cNvPr>
        <xdr:cNvSpPr txBox="1"/>
      </xdr:nvSpPr>
      <xdr:spPr>
        <a:xfrm>
          <a:off x="11563427" y="588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30089</xdr:rowOff>
    </xdr:from>
    <xdr:ext cx="469744" cy="259045"/>
    <xdr:sp macro="" textlink="">
      <xdr:nvSpPr>
        <xdr:cNvPr id="159" name="n_1mainValue債務償還比率">
          <a:extLst>
            <a:ext uri="{FF2B5EF4-FFF2-40B4-BE49-F238E27FC236}">
              <a16:creationId xmlns:a16="http://schemas.microsoft.com/office/drawing/2014/main" id="{14DC1375-5BB1-4802-82EE-2AD3DAC9CD6A}"/>
            </a:ext>
          </a:extLst>
        </xdr:cNvPr>
        <xdr:cNvSpPr txBox="1"/>
      </xdr:nvSpPr>
      <xdr:spPr>
        <a:xfrm>
          <a:off x="13836727" y="628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100719</xdr:rowOff>
    </xdr:from>
    <xdr:ext cx="469744" cy="259045"/>
    <xdr:sp macro="" textlink="">
      <xdr:nvSpPr>
        <xdr:cNvPr id="160" name="n_2mainValue債務償還比率">
          <a:extLst>
            <a:ext uri="{FF2B5EF4-FFF2-40B4-BE49-F238E27FC236}">
              <a16:creationId xmlns:a16="http://schemas.microsoft.com/office/drawing/2014/main" id="{A31F9716-4550-403F-823C-18F190F00EC0}"/>
            </a:ext>
          </a:extLst>
        </xdr:cNvPr>
        <xdr:cNvSpPr txBox="1"/>
      </xdr:nvSpPr>
      <xdr:spPr>
        <a:xfrm>
          <a:off x="13087427" y="635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159937</xdr:rowOff>
    </xdr:from>
    <xdr:ext cx="469744" cy="259045"/>
    <xdr:sp macro="" textlink="">
      <xdr:nvSpPr>
        <xdr:cNvPr id="161" name="n_3mainValue債務償還比率">
          <a:extLst>
            <a:ext uri="{FF2B5EF4-FFF2-40B4-BE49-F238E27FC236}">
              <a16:creationId xmlns:a16="http://schemas.microsoft.com/office/drawing/2014/main" id="{E90F7DE0-CAB7-4906-B5BC-3532B50D3AD5}"/>
            </a:ext>
          </a:extLst>
        </xdr:cNvPr>
        <xdr:cNvSpPr txBox="1"/>
      </xdr:nvSpPr>
      <xdr:spPr>
        <a:xfrm>
          <a:off x="12325427" y="641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57575</xdr:rowOff>
    </xdr:from>
    <xdr:ext cx="469744" cy="259045"/>
    <xdr:sp macro="" textlink="">
      <xdr:nvSpPr>
        <xdr:cNvPr id="162" name="n_4mainValue債務償還比率">
          <a:extLst>
            <a:ext uri="{FF2B5EF4-FFF2-40B4-BE49-F238E27FC236}">
              <a16:creationId xmlns:a16="http://schemas.microsoft.com/office/drawing/2014/main" id="{91D8D86D-567E-4336-8FE5-03850F25E5A9}"/>
            </a:ext>
          </a:extLst>
        </xdr:cNvPr>
        <xdr:cNvSpPr txBox="1"/>
      </xdr:nvSpPr>
      <xdr:spPr>
        <a:xfrm>
          <a:off x="11563427" y="648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FF6F9D46-CD06-49F0-ADF2-311AEEDD061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4598DAB6-3FD7-475F-85B6-A2221F7D957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B06A539C-42BC-425F-B45F-DF63552DCBE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2C105E32-A6AA-4ABE-8CEC-99CEEA948D0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57E76E8F-16DC-48D6-B0B6-CF2B2A91FE6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A745AD2E-5CA0-4BBC-A0C3-4D7B87DC259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4B9BC4D-0DF9-4E2F-9FFF-3EC7830401D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21037E6-8244-44B6-AC5C-AB51973BAD3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B08D57-5D63-449F-959D-18B5CE07D39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A5059F-21D0-4C5F-9584-01921F2BFA0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16E5E34-35E1-4330-9C5C-11A36204127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24B489-9489-4EE3-9F31-97601DBD647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A93FD42-F580-4F1B-B50B-361179C76F1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3443E97-233D-4B19-8E04-337929F5A67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339DD19-D9E7-4D3B-AAA6-5D8CC979D9F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32BDA40-7E46-49B3-8161-491CA1DEE34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16,452
16,345
368.77
15,832,400
15,106,794
542,958
8,571,566
19,126,965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5DA1C12-A57D-4167-A18C-9EC9CC9CFA7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F1F1918-D77B-4A10-BFF0-C21AEA38B67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46D7840-8CC1-4242-BFA1-DEF4844BFD9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7E0C99A-FF61-4505-8C31-D545A2812D2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BA47EBB-5379-43AB-8BA2-996B5647D17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741A63E-4449-4CC1-858F-8635C6FB5C4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3F4A0E9-E65C-4A90-9922-0C7973A88C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4E3E8D6-8838-46DB-9759-51D6BB695E6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49DD4E6-35FC-4150-A117-01FC522CB64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9D296F1-899B-4C74-B6D0-63CCEC1DB90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91B091-2AD0-4C0C-A478-7D289093369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57A2968-AB94-40F9-AE90-72E5E69D273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E082D88-EFA7-4AA8-9244-80F9A3E78DB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C019B3A-8086-428C-B008-41D603B378B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DB75EDB-D769-40B4-8D22-6984AB5C3AC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AEC5455-D1BD-4FFB-BCBB-6D661E4C181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9368EB3-C4E6-43DB-9D48-D777992F141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68F306D-D342-4F2B-AFB9-4822D00EF4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FD17AC7-95C0-4FE7-AB37-84B407416C9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5552326-AFEE-497F-A404-9569302F97E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18137ED-D01A-4EF4-AE3D-CF845219A31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DB07050-64D6-4FB3-8051-AE0504DFC3C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156D3E2-E450-44EC-9588-2689940A350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17AF7DC-C299-48A7-BF24-4FC730BEF4B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B8A22A7-629A-4D6C-80C3-7FEE04F3860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BB0A56D-1421-455D-8746-A224086CC18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FE90BDF-A219-4DA2-BDA9-163DDCDCA15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51E672-4AA9-452C-8922-1A701594436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F68C897-D719-441E-9C9D-CA15C25C3F1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745F4D1-FB09-4D6B-A78F-C6064C99765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D929025-62C8-4918-81A8-1CFAD2ECD61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D0F7175-7483-44A9-9AC4-E7A834934F3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7246E66-1482-41DF-A472-273762BB8D8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18C1813-AE7C-4EAD-99C9-10A2BD2ED3C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4E43C05-8644-4D93-AC85-FBDCF6FF3A2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284C501-FD1C-49F8-A1D0-C56A638F284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ADC8476-65B3-4470-B6AB-72D016F8F48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13646FA-67DB-453F-9249-24E9C191C94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23B381D-507E-4B51-8F8D-A5C1070ED4F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E01CE00-E56F-4DD9-ACD9-5CE8DA3DC03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45D5457-8C0C-4413-B733-EB4B20F1E70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DCC3032-2C48-4278-BA06-658B5D7A7EB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A6D4390-24AE-4DC1-8CB7-49DD004D7F2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3581A64-CCDE-4CB0-ADD5-0FFB89D832F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5684049-DF49-4E30-9AF3-08411AF736E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502D5E62-0AF4-4078-8297-8AEDA7CC9287}"/>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9AD1C297-6D43-4349-8655-725286E5741F}"/>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5A7B549A-341B-4EB1-A65E-788A014E2706}"/>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57B61107-4F5F-491C-B141-6092FFF5A24D}"/>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42ED1122-DFFC-437F-A931-421715999376}"/>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D464D860-1D57-4318-BB1D-79630B942919}"/>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4F77E46E-AC99-4CFB-A205-2F2833AC07A5}"/>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a:extLst>
            <a:ext uri="{FF2B5EF4-FFF2-40B4-BE49-F238E27FC236}">
              <a16:creationId xmlns:a16="http://schemas.microsoft.com/office/drawing/2014/main" id="{590651AA-BF29-4436-9A38-F3833FF4ED68}"/>
            </a:ext>
          </a:extLst>
        </xdr:cNvPr>
        <xdr:cNvSpPr/>
      </xdr:nvSpPr>
      <xdr:spPr>
        <a:xfrm>
          <a:off x="3746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a:extLst>
            <a:ext uri="{FF2B5EF4-FFF2-40B4-BE49-F238E27FC236}">
              <a16:creationId xmlns:a16="http://schemas.microsoft.com/office/drawing/2014/main" id="{6D9ED669-915A-4556-A6ED-DE2D206A3EE3}"/>
            </a:ext>
          </a:extLst>
        </xdr:cNvPr>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a:extLst>
            <a:ext uri="{FF2B5EF4-FFF2-40B4-BE49-F238E27FC236}">
              <a16:creationId xmlns:a16="http://schemas.microsoft.com/office/drawing/2014/main" id="{57F5BC92-4B5F-47A2-BC68-B8C8D77E5C73}"/>
            </a:ext>
          </a:extLst>
        </xdr:cNvPr>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a:extLst>
            <a:ext uri="{FF2B5EF4-FFF2-40B4-BE49-F238E27FC236}">
              <a16:creationId xmlns:a16="http://schemas.microsoft.com/office/drawing/2014/main" id="{6F0B2385-0316-42C4-AD60-491535A5152B}"/>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64A59A5-628C-48D6-91B1-04968100063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64373BE-85A7-4126-BFC4-DF053FC8852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C176395-E7D7-4FA4-936A-462A35C3833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EB1523E-39B7-438E-A4C6-20DE40F739D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5860BDE-2057-401A-A666-D669A66E384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40640</xdr:rowOff>
    </xdr:from>
    <xdr:to>
      <xdr:col>24</xdr:col>
      <xdr:colOff>114300</xdr:colOff>
      <xdr:row>38</xdr:row>
      <xdr:rowOff>142240</xdr:rowOff>
    </xdr:to>
    <xdr:sp macro="" textlink="">
      <xdr:nvSpPr>
        <xdr:cNvPr id="73" name="楕円 72">
          <a:extLst>
            <a:ext uri="{FF2B5EF4-FFF2-40B4-BE49-F238E27FC236}">
              <a16:creationId xmlns:a16="http://schemas.microsoft.com/office/drawing/2014/main" id="{580E9AF6-32F8-4921-90A7-2F96DEA9D24B}"/>
            </a:ext>
          </a:extLst>
        </xdr:cNvPr>
        <xdr:cNvSpPr/>
      </xdr:nvSpPr>
      <xdr:spPr>
        <a:xfrm>
          <a:off x="4584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19067</xdr:rowOff>
    </xdr:from>
    <xdr:ext cx="405111" cy="259045"/>
    <xdr:sp macro="" textlink="">
      <xdr:nvSpPr>
        <xdr:cNvPr id="74" name="【道路】&#10;有形固定資産減価償却率該当値テキスト">
          <a:extLst>
            <a:ext uri="{FF2B5EF4-FFF2-40B4-BE49-F238E27FC236}">
              <a16:creationId xmlns:a16="http://schemas.microsoft.com/office/drawing/2014/main" id="{31D4A00B-C432-4155-90D4-76DD7AE82472}"/>
            </a:ext>
          </a:extLst>
        </xdr:cNvPr>
        <xdr:cNvSpPr txBox="1"/>
      </xdr:nvSpPr>
      <xdr:spPr>
        <a:xfrm>
          <a:off x="46736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xdr:rowOff>
    </xdr:from>
    <xdr:to>
      <xdr:col>20</xdr:col>
      <xdr:colOff>38100</xdr:colOff>
      <xdr:row>38</xdr:row>
      <xdr:rowOff>107950</xdr:rowOff>
    </xdr:to>
    <xdr:sp macro="" textlink="">
      <xdr:nvSpPr>
        <xdr:cNvPr id="75" name="楕円 74">
          <a:extLst>
            <a:ext uri="{FF2B5EF4-FFF2-40B4-BE49-F238E27FC236}">
              <a16:creationId xmlns:a16="http://schemas.microsoft.com/office/drawing/2014/main" id="{8F5F4584-2624-4221-940F-2A73CFA18CCF}"/>
            </a:ext>
          </a:extLst>
        </xdr:cNvPr>
        <xdr:cNvSpPr/>
      </xdr:nvSpPr>
      <xdr:spPr>
        <a:xfrm>
          <a:off x="3746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57150</xdr:rowOff>
    </xdr:from>
    <xdr:to>
      <xdr:col>24</xdr:col>
      <xdr:colOff>63500</xdr:colOff>
      <xdr:row>38</xdr:row>
      <xdr:rowOff>91440</xdr:rowOff>
    </xdr:to>
    <xdr:cxnSp macro="">
      <xdr:nvCxnSpPr>
        <xdr:cNvPr id="76" name="直線コネクタ 75">
          <a:extLst>
            <a:ext uri="{FF2B5EF4-FFF2-40B4-BE49-F238E27FC236}">
              <a16:creationId xmlns:a16="http://schemas.microsoft.com/office/drawing/2014/main" id="{43B1BCCE-7BC4-41AE-9F10-4A082B97CC90}"/>
            </a:ext>
          </a:extLst>
        </xdr:cNvPr>
        <xdr:cNvCxnSpPr/>
      </xdr:nvCxnSpPr>
      <xdr:spPr>
        <a:xfrm>
          <a:off x="3797300" y="65722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141605</xdr:rowOff>
    </xdr:from>
    <xdr:to>
      <xdr:col>15</xdr:col>
      <xdr:colOff>101600</xdr:colOff>
      <xdr:row>38</xdr:row>
      <xdr:rowOff>71755</xdr:rowOff>
    </xdr:to>
    <xdr:sp macro="" textlink="">
      <xdr:nvSpPr>
        <xdr:cNvPr id="77" name="楕円 76">
          <a:extLst>
            <a:ext uri="{FF2B5EF4-FFF2-40B4-BE49-F238E27FC236}">
              <a16:creationId xmlns:a16="http://schemas.microsoft.com/office/drawing/2014/main" id="{2E192186-AE1D-4B3D-B954-79EC1C2E4AC1}"/>
            </a:ext>
          </a:extLst>
        </xdr:cNvPr>
        <xdr:cNvSpPr/>
      </xdr:nvSpPr>
      <xdr:spPr>
        <a:xfrm>
          <a:off x="2857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20955</xdr:rowOff>
    </xdr:from>
    <xdr:to>
      <xdr:col>19</xdr:col>
      <xdr:colOff>177800</xdr:colOff>
      <xdr:row>38</xdr:row>
      <xdr:rowOff>57150</xdr:rowOff>
    </xdr:to>
    <xdr:cxnSp macro="">
      <xdr:nvCxnSpPr>
        <xdr:cNvPr id="78" name="直線コネクタ 77">
          <a:extLst>
            <a:ext uri="{FF2B5EF4-FFF2-40B4-BE49-F238E27FC236}">
              <a16:creationId xmlns:a16="http://schemas.microsoft.com/office/drawing/2014/main" id="{C2134D18-B3A5-497E-9107-1A97D480160D}"/>
            </a:ext>
          </a:extLst>
        </xdr:cNvPr>
        <xdr:cNvCxnSpPr/>
      </xdr:nvCxnSpPr>
      <xdr:spPr>
        <a:xfrm>
          <a:off x="2908300" y="6536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71120</xdr:rowOff>
    </xdr:from>
    <xdr:to>
      <xdr:col>10</xdr:col>
      <xdr:colOff>165100</xdr:colOff>
      <xdr:row>38</xdr:row>
      <xdr:rowOff>1270</xdr:rowOff>
    </xdr:to>
    <xdr:sp macro="" textlink="">
      <xdr:nvSpPr>
        <xdr:cNvPr id="79" name="楕円 78">
          <a:extLst>
            <a:ext uri="{FF2B5EF4-FFF2-40B4-BE49-F238E27FC236}">
              <a16:creationId xmlns:a16="http://schemas.microsoft.com/office/drawing/2014/main" id="{775688F5-B309-4123-9247-35C23BC607AE}"/>
            </a:ext>
          </a:extLst>
        </xdr:cNvPr>
        <xdr:cNvSpPr/>
      </xdr:nvSpPr>
      <xdr:spPr>
        <a:xfrm>
          <a:off x="1968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38</xdr:row>
      <xdr:rowOff>20955</xdr:rowOff>
    </xdr:to>
    <xdr:cxnSp macro="">
      <xdr:nvCxnSpPr>
        <xdr:cNvPr id="80" name="直線コネクタ 79">
          <a:extLst>
            <a:ext uri="{FF2B5EF4-FFF2-40B4-BE49-F238E27FC236}">
              <a16:creationId xmlns:a16="http://schemas.microsoft.com/office/drawing/2014/main" id="{5E380B95-0026-47D0-BD85-012AB7ABF174}"/>
            </a:ext>
          </a:extLst>
        </xdr:cNvPr>
        <xdr:cNvCxnSpPr/>
      </xdr:nvCxnSpPr>
      <xdr:spPr>
        <a:xfrm>
          <a:off x="2019300" y="646557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23495</xdr:rowOff>
    </xdr:from>
    <xdr:to>
      <xdr:col>6</xdr:col>
      <xdr:colOff>38100</xdr:colOff>
      <xdr:row>37</xdr:row>
      <xdr:rowOff>125095</xdr:rowOff>
    </xdr:to>
    <xdr:sp macro="" textlink="">
      <xdr:nvSpPr>
        <xdr:cNvPr id="81" name="楕円 80">
          <a:extLst>
            <a:ext uri="{FF2B5EF4-FFF2-40B4-BE49-F238E27FC236}">
              <a16:creationId xmlns:a16="http://schemas.microsoft.com/office/drawing/2014/main" id="{0A13E1F5-0D63-4DEA-B162-EFC9C0993A11}"/>
            </a:ext>
          </a:extLst>
        </xdr:cNvPr>
        <xdr:cNvSpPr/>
      </xdr:nvSpPr>
      <xdr:spPr>
        <a:xfrm>
          <a:off x="1079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74295</xdr:rowOff>
    </xdr:from>
    <xdr:to>
      <xdr:col>10</xdr:col>
      <xdr:colOff>114300</xdr:colOff>
      <xdr:row>37</xdr:row>
      <xdr:rowOff>121920</xdr:rowOff>
    </xdr:to>
    <xdr:cxnSp macro="">
      <xdr:nvCxnSpPr>
        <xdr:cNvPr id="82" name="直線コネクタ 81">
          <a:extLst>
            <a:ext uri="{FF2B5EF4-FFF2-40B4-BE49-F238E27FC236}">
              <a16:creationId xmlns:a16="http://schemas.microsoft.com/office/drawing/2014/main" id="{573B15DB-7C70-4C9B-8F8D-3E2834ADCDA3}"/>
            </a:ext>
          </a:extLst>
        </xdr:cNvPr>
        <xdr:cNvCxnSpPr/>
      </xdr:nvCxnSpPr>
      <xdr:spPr>
        <a:xfrm>
          <a:off x="1130300" y="64179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137177</xdr:rowOff>
    </xdr:from>
    <xdr:ext cx="405111" cy="259045"/>
    <xdr:sp macro="" textlink="">
      <xdr:nvSpPr>
        <xdr:cNvPr id="83" name="n_1aveValue【道路】&#10;有形固定資産減価償却率">
          <a:extLst>
            <a:ext uri="{FF2B5EF4-FFF2-40B4-BE49-F238E27FC236}">
              <a16:creationId xmlns:a16="http://schemas.microsoft.com/office/drawing/2014/main" id="{C5736467-D4A2-4E3D-A911-ABE99F87D07D}"/>
            </a:ext>
          </a:extLst>
        </xdr:cNvPr>
        <xdr:cNvSpPr txBox="1"/>
      </xdr:nvSpPr>
      <xdr:spPr>
        <a:xfrm>
          <a:off x="3582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4" name="n_2aveValue【道路】&#10;有形固定資産減価償却率">
          <a:extLst>
            <a:ext uri="{FF2B5EF4-FFF2-40B4-BE49-F238E27FC236}">
              <a16:creationId xmlns:a16="http://schemas.microsoft.com/office/drawing/2014/main" id="{557723BF-6D7D-4A85-8A4E-23281D7E24DD}"/>
            </a:ext>
          </a:extLst>
        </xdr:cNvPr>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5" name="n_3aveValue【道路】&#10;有形固定資産減価償却率">
          <a:extLst>
            <a:ext uri="{FF2B5EF4-FFF2-40B4-BE49-F238E27FC236}">
              <a16:creationId xmlns:a16="http://schemas.microsoft.com/office/drawing/2014/main" id="{54AEA8CE-A052-45FE-9170-19133275C201}"/>
            </a:ext>
          </a:extLst>
        </xdr:cNvPr>
        <xdr:cNvSpPr txBox="1"/>
      </xdr:nvSpPr>
      <xdr:spPr>
        <a:xfrm>
          <a:off x="1816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6" name="n_4aveValue【道路】&#10;有形固定資産減価償却率">
          <a:extLst>
            <a:ext uri="{FF2B5EF4-FFF2-40B4-BE49-F238E27FC236}">
              <a16:creationId xmlns:a16="http://schemas.microsoft.com/office/drawing/2014/main" id="{C08DB531-7192-48FF-9771-CC329C58B36C}"/>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124477</xdr:rowOff>
    </xdr:from>
    <xdr:ext cx="405111" cy="259045"/>
    <xdr:sp macro="" textlink="">
      <xdr:nvSpPr>
        <xdr:cNvPr id="87" name="n_1mainValue【道路】&#10;有形固定資産減価償却率">
          <a:extLst>
            <a:ext uri="{FF2B5EF4-FFF2-40B4-BE49-F238E27FC236}">
              <a16:creationId xmlns:a16="http://schemas.microsoft.com/office/drawing/2014/main" id="{AD4434AC-4D43-4DC1-A480-D98BE7FA6CE9}"/>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88282</xdr:rowOff>
    </xdr:from>
    <xdr:ext cx="405111" cy="259045"/>
    <xdr:sp macro="" textlink="">
      <xdr:nvSpPr>
        <xdr:cNvPr id="88" name="n_2mainValue【道路】&#10;有形固定資産減価償却率">
          <a:extLst>
            <a:ext uri="{FF2B5EF4-FFF2-40B4-BE49-F238E27FC236}">
              <a16:creationId xmlns:a16="http://schemas.microsoft.com/office/drawing/2014/main" id="{055CEBE3-409D-46F3-AF7C-E352264DFB61}"/>
            </a:ext>
          </a:extLst>
        </xdr:cNvPr>
        <xdr:cNvSpPr txBox="1"/>
      </xdr:nvSpPr>
      <xdr:spPr>
        <a:xfrm>
          <a:off x="27057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17797</xdr:rowOff>
    </xdr:from>
    <xdr:ext cx="405111" cy="259045"/>
    <xdr:sp macro="" textlink="">
      <xdr:nvSpPr>
        <xdr:cNvPr id="89" name="n_3mainValue【道路】&#10;有形固定資産減価償却率">
          <a:extLst>
            <a:ext uri="{FF2B5EF4-FFF2-40B4-BE49-F238E27FC236}">
              <a16:creationId xmlns:a16="http://schemas.microsoft.com/office/drawing/2014/main" id="{AD3A84F9-F0FD-4CCA-A16F-1DF1B4A17F2D}"/>
            </a:ext>
          </a:extLst>
        </xdr:cNvPr>
        <xdr:cNvSpPr txBox="1"/>
      </xdr:nvSpPr>
      <xdr:spPr>
        <a:xfrm>
          <a:off x="1816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141622</xdr:rowOff>
    </xdr:from>
    <xdr:ext cx="405111" cy="259045"/>
    <xdr:sp macro="" textlink="">
      <xdr:nvSpPr>
        <xdr:cNvPr id="90" name="n_4mainValue【道路】&#10;有形固定資産減価償却率">
          <a:extLst>
            <a:ext uri="{FF2B5EF4-FFF2-40B4-BE49-F238E27FC236}">
              <a16:creationId xmlns:a16="http://schemas.microsoft.com/office/drawing/2014/main" id="{398D5D82-AA86-4B3A-BA6E-6F29C7BAC73C}"/>
            </a:ext>
          </a:extLst>
        </xdr:cNvPr>
        <xdr:cNvSpPr txBox="1"/>
      </xdr:nvSpPr>
      <xdr:spPr>
        <a:xfrm>
          <a:off x="927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E804AF2-3113-4C16-B138-BE40031BAEE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92F82DF-F424-483E-BD8E-D31B667E148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C381556-21C5-476E-A35C-13E960EBF0B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1BBBC2E-0126-4FF6-B2D3-9AB8FD0A891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5496642-47B6-46BA-95B6-5B3110723FA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47A9572-7622-4A8E-947D-AFAC46E422A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D00BB41-27CF-4730-AF26-6F1E3464C86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186ADED-605A-4B27-9ED2-47AC46023D5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E9A18BD-70D6-4B21-A6D7-DBF8A18D9C0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D9F77B6-1259-41A9-96C4-B5D36C8FE55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8CC8C332-364E-4F54-B73A-71F4C1D9DBA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FF387D6B-8129-4A80-BA7D-02E75753B08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3D6DE081-64C2-436C-940C-E87606EE605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B81264A8-96E1-4DF5-85DD-C8D655FBCD6B}"/>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70D1E8FF-8E10-4D3E-BF15-4F926073FCD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C0B92342-271E-4849-906D-ECF40743490B}"/>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AFD24BF9-923F-4339-800C-395C437A11B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8E18952C-9057-4352-ACC9-A9539D552534}"/>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2A31359-4B94-4C22-B8D4-346A02DC37B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69C69E98-9AE2-4901-B2EF-D580445C0A5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A3AF500-D813-4FB4-8C3D-8943FDA7295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F71C1B89-D2A9-4260-8868-2FC769A3D47E}"/>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8A0E4E9F-F085-45BF-A363-7D7ABE1BE544}"/>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B9A6E397-F747-41F9-BCEB-62667140D16E}"/>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3D08D0C9-B32F-4BAC-8F76-EBAC6484FA92}"/>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E187B399-23AF-4E6C-97EF-89AE413F7DB4}"/>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6393886B-A957-478B-820D-487550D2871F}"/>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350908B3-3568-4FA0-9EAF-DD475646F626}"/>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56174</xdr:rowOff>
    </xdr:from>
    <xdr:to>
      <xdr:col>50</xdr:col>
      <xdr:colOff>165100</xdr:colOff>
      <xdr:row>41</xdr:row>
      <xdr:rowOff>157774</xdr:rowOff>
    </xdr:to>
    <xdr:sp macro="" textlink="">
      <xdr:nvSpPr>
        <xdr:cNvPr id="119" name="フローチャート: 判断 118">
          <a:extLst>
            <a:ext uri="{FF2B5EF4-FFF2-40B4-BE49-F238E27FC236}">
              <a16:creationId xmlns:a16="http://schemas.microsoft.com/office/drawing/2014/main" id="{251D7856-83B8-4C34-915C-0C9625C2610D}"/>
            </a:ext>
          </a:extLst>
        </xdr:cNvPr>
        <xdr:cNvSpPr/>
      </xdr:nvSpPr>
      <xdr:spPr>
        <a:xfrm>
          <a:off x="9588500" y="708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56693</xdr:rowOff>
    </xdr:from>
    <xdr:to>
      <xdr:col>46</xdr:col>
      <xdr:colOff>38100</xdr:colOff>
      <xdr:row>41</xdr:row>
      <xdr:rowOff>158293</xdr:rowOff>
    </xdr:to>
    <xdr:sp macro="" textlink="">
      <xdr:nvSpPr>
        <xdr:cNvPr id="120" name="フローチャート: 判断 119">
          <a:extLst>
            <a:ext uri="{FF2B5EF4-FFF2-40B4-BE49-F238E27FC236}">
              <a16:creationId xmlns:a16="http://schemas.microsoft.com/office/drawing/2014/main" id="{7CEAE4C2-5ADB-4581-827C-C42CF27385C9}"/>
            </a:ext>
          </a:extLst>
        </xdr:cNvPr>
        <xdr:cNvSpPr/>
      </xdr:nvSpPr>
      <xdr:spPr>
        <a:xfrm>
          <a:off x="8699500" y="70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57213</xdr:rowOff>
    </xdr:from>
    <xdr:to>
      <xdr:col>41</xdr:col>
      <xdr:colOff>101600</xdr:colOff>
      <xdr:row>41</xdr:row>
      <xdr:rowOff>158813</xdr:rowOff>
    </xdr:to>
    <xdr:sp macro="" textlink="">
      <xdr:nvSpPr>
        <xdr:cNvPr id="121" name="フローチャート: 判断 120">
          <a:extLst>
            <a:ext uri="{FF2B5EF4-FFF2-40B4-BE49-F238E27FC236}">
              <a16:creationId xmlns:a16="http://schemas.microsoft.com/office/drawing/2014/main" id="{8523491C-8CB5-420F-A3F4-09A4EB5E254E}"/>
            </a:ext>
          </a:extLst>
        </xdr:cNvPr>
        <xdr:cNvSpPr/>
      </xdr:nvSpPr>
      <xdr:spPr>
        <a:xfrm>
          <a:off x="7810500" y="70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57717</xdr:rowOff>
    </xdr:from>
    <xdr:to>
      <xdr:col>36</xdr:col>
      <xdr:colOff>165100</xdr:colOff>
      <xdr:row>41</xdr:row>
      <xdr:rowOff>159317</xdr:rowOff>
    </xdr:to>
    <xdr:sp macro="" textlink="">
      <xdr:nvSpPr>
        <xdr:cNvPr id="122" name="フローチャート: 判断 121">
          <a:extLst>
            <a:ext uri="{FF2B5EF4-FFF2-40B4-BE49-F238E27FC236}">
              <a16:creationId xmlns:a16="http://schemas.microsoft.com/office/drawing/2014/main" id="{A6B10BF3-655F-4B44-9EBD-90119B45DBB9}"/>
            </a:ext>
          </a:extLst>
        </xdr:cNvPr>
        <xdr:cNvSpPr/>
      </xdr:nvSpPr>
      <xdr:spPr>
        <a:xfrm>
          <a:off x="6921500" y="708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7C90C1F-672C-42AA-8BE3-FFBA4AEE22D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AD7A88F-F8A5-4C04-9F43-6D413B56C91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DEAC91F-0FB6-458A-B975-49F2A975069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EE17418-255E-4120-AE66-101C2B5EE01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89207DC-798F-4CAB-998A-96DEE5F5BB7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41058</xdr:rowOff>
    </xdr:from>
    <xdr:to>
      <xdr:col>55</xdr:col>
      <xdr:colOff>50800</xdr:colOff>
      <xdr:row>41</xdr:row>
      <xdr:rowOff>142658</xdr:rowOff>
    </xdr:to>
    <xdr:sp macro="" textlink="">
      <xdr:nvSpPr>
        <xdr:cNvPr id="128" name="楕円 127">
          <a:extLst>
            <a:ext uri="{FF2B5EF4-FFF2-40B4-BE49-F238E27FC236}">
              <a16:creationId xmlns:a16="http://schemas.microsoft.com/office/drawing/2014/main" id="{D637989E-0BAD-4D88-B46E-945D9BC5E716}"/>
            </a:ext>
          </a:extLst>
        </xdr:cNvPr>
        <xdr:cNvSpPr/>
      </xdr:nvSpPr>
      <xdr:spPr>
        <a:xfrm>
          <a:off x="10426700" y="70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534377" cy="259045"/>
    <xdr:sp macro="" textlink="">
      <xdr:nvSpPr>
        <xdr:cNvPr id="129" name="【道路】&#10;一人当たり延長該当値テキスト">
          <a:extLst>
            <a:ext uri="{FF2B5EF4-FFF2-40B4-BE49-F238E27FC236}">
              <a16:creationId xmlns:a16="http://schemas.microsoft.com/office/drawing/2014/main" id="{5BDA738C-B6DA-40E3-BDCB-084D31514EE9}"/>
            </a:ext>
          </a:extLst>
        </xdr:cNvPr>
        <xdr:cNvSpPr txBox="1"/>
      </xdr:nvSpPr>
      <xdr:spPr>
        <a:xfrm>
          <a:off x="10515600" y="70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42165</xdr:rowOff>
    </xdr:from>
    <xdr:to>
      <xdr:col>50</xdr:col>
      <xdr:colOff>165100</xdr:colOff>
      <xdr:row>41</xdr:row>
      <xdr:rowOff>143765</xdr:rowOff>
    </xdr:to>
    <xdr:sp macro="" textlink="">
      <xdr:nvSpPr>
        <xdr:cNvPr id="130" name="楕円 129">
          <a:extLst>
            <a:ext uri="{FF2B5EF4-FFF2-40B4-BE49-F238E27FC236}">
              <a16:creationId xmlns:a16="http://schemas.microsoft.com/office/drawing/2014/main" id="{0C1B4BDE-3C31-447E-86C1-3D5DEC0FAA53}"/>
            </a:ext>
          </a:extLst>
        </xdr:cNvPr>
        <xdr:cNvSpPr/>
      </xdr:nvSpPr>
      <xdr:spPr>
        <a:xfrm>
          <a:off x="9588500" y="70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91858</xdr:rowOff>
    </xdr:from>
    <xdr:to>
      <xdr:col>55</xdr:col>
      <xdr:colOff>0</xdr:colOff>
      <xdr:row>41</xdr:row>
      <xdr:rowOff>92965</xdr:rowOff>
    </xdr:to>
    <xdr:cxnSp macro="">
      <xdr:nvCxnSpPr>
        <xdr:cNvPr id="131" name="直線コネクタ 130">
          <a:extLst>
            <a:ext uri="{FF2B5EF4-FFF2-40B4-BE49-F238E27FC236}">
              <a16:creationId xmlns:a16="http://schemas.microsoft.com/office/drawing/2014/main" id="{9A96E14B-8763-4B74-BDC2-75B6A4830856}"/>
            </a:ext>
          </a:extLst>
        </xdr:cNvPr>
        <xdr:cNvCxnSpPr/>
      </xdr:nvCxnSpPr>
      <xdr:spPr>
        <a:xfrm flipV="1">
          <a:off x="9639300" y="7121308"/>
          <a:ext cx="8382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43204</xdr:rowOff>
    </xdr:from>
    <xdr:to>
      <xdr:col>46</xdr:col>
      <xdr:colOff>38100</xdr:colOff>
      <xdr:row>41</xdr:row>
      <xdr:rowOff>144804</xdr:rowOff>
    </xdr:to>
    <xdr:sp macro="" textlink="">
      <xdr:nvSpPr>
        <xdr:cNvPr id="132" name="楕円 131">
          <a:extLst>
            <a:ext uri="{FF2B5EF4-FFF2-40B4-BE49-F238E27FC236}">
              <a16:creationId xmlns:a16="http://schemas.microsoft.com/office/drawing/2014/main" id="{7B56F3BF-6AB7-44FF-8B72-E4DAD0F2A03B}"/>
            </a:ext>
          </a:extLst>
        </xdr:cNvPr>
        <xdr:cNvSpPr/>
      </xdr:nvSpPr>
      <xdr:spPr>
        <a:xfrm>
          <a:off x="8699500" y="707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92965</xdr:rowOff>
    </xdr:from>
    <xdr:to>
      <xdr:col>50</xdr:col>
      <xdr:colOff>114300</xdr:colOff>
      <xdr:row>41</xdr:row>
      <xdr:rowOff>94004</xdr:rowOff>
    </xdr:to>
    <xdr:cxnSp macro="">
      <xdr:nvCxnSpPr>
        <xdr:cNvPr id="133" name="直線コネクタ 132">
          <a:extLst>
            <a:ext uri="{FF2B5EF4-FFF2-40B4-BE49-F238E27FC236}">
              <a16:creationId xmlns:a16="http://schemas.microsoft.com/office/drawing/2014/main" id="{A47810A6-93F8-403B-A084-B459AD57F2F1}"/>
            </a:ext>
          </a:extLst>
        </xdr:cNvPr>
        <xdr:cNvCxnSpPr/>
      </xdr:nvCxnSpPr>
      <xdr:spPr>
        <a:xfrm flipV="1">
          <a:off x="8750300" y="7122415"/>
          <a:ext cx="889000" cy="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44043</xdr:rowOff>
    </xdr:from>
    <xdr:to>
      <xdr:col>41</xdr:col>
      <xdr:colOff>101600</xdr:colOff>
      <xdr:row>41</xdr:row>
      <xdr:rowOff>145643</xdr:rowOff>
    </xdr:to>
    <xdr:sp macro="" textlink="">
      <xdr:nvSpPr>
        <xdr:cNvPr id="134" name="楕円 133">
          <a:extLst>
            <a:ext uri="{FF2B5EF4-FFF2-40B4-BE49-F238E27FC236}">
              <a16:creationId xmlns:a16="http://schemas.microsoft.com/office/drawing/2014/main" id="{42B81F0C-206A-4275-BE6C-B65353B51F9E}"/>
            </a:ext>
          </a:extLst>
        </xdr:cNvPr>
        <xdr:cNvSpPr/>
      </xdr:nvSpPr>
      <xdr:spPr>
        <a:xfrm>
          <a:off x="7810500" y="707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94004</xdr:rowOff>
    </xdr:from>
    <xdr:to>
      <xdr:col>45</xdr:col>
      <xdr:colOff>177800</xdr:colOff>
      <xdr:row>41</xdr:row>
      <xdr:rowOff>94843</xdr:rowOff>
    </xdr:to>
    <xdr:cxnSp macro="">
      <xdr:nvCxnSpPr>
        <xdr:cNvPr id="135" name="直線コネクタ 134">
          <a:extLst>
            <a:ext uri="{FF2B5EF4-FFF2-40B4-BE49-F238E27FC236}">
              <a16:creationId xmlns:a16="http://schemas.microsoft.com/office/drawing/2014/main" id="{FEFAC545-CCE1-4367-B3B1-DC66423F7054}"/>
            </a:ext>
          </a:extLst>
        </xdr:cNvPr>
        <xdr:cNvCxnSpPr/>
      </xdr:nvCxnSpPr>
      <xdr:spPr>
        <a:xfrm flipV="1">
          <a:off x="7861300" y="7123454"/>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45198</xdr:rowOff>
    </xdr:from>
    <xdr:to>
      <xdr:col>36</xdr:col>
      <xdr:colOff>165100</xdr:colOff>
      <xdr:row>41</xdr:row>
      <xdr:rowOff>146798</xdr:rowOff>
    </xdr:to>
    <xdr:sp macro="" textlink="">
      <xdr:nvSpPr>
        <xdr:cNvPr id="136" name="楕円 135">
          <a:extLst>
            <a:ext uri="{FF2B5EF4-FFF2-40B4-BE49-F238E27FC236}">
              <a16:creationId xmlns:a16="http://schemas.microsoft.com/office/drawing/2014/main" id="{FC153CC9-9239-4DB5-B39B-DF52DD2EB66C}"/>
            </a:ext>
          </a:extLst>
        </xdr:cNvPr>
        <xdr:cNvSpPr/>
      </xdr:nvSpPr>
      <xdr:spPr>
        <a:xfrm>
          <a:off x="6921500" y="707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94843</xdr:rowOff>
    </xdr:from>
    <xdr:to>
      <xdr:col>41</xdr:col>
      <xdr:colOff>50800</xdr:colOff>
      <xdr:row>41</xdr:row>
      <xdr:rowOff>95998</xdr:rowOff>
    </xdr:to>
    <xdr:cxnSp macro="">
      <xdr:nvCxnSpPr>
        <xdr:cNvPr id="137" name="直線コネクタ 136">
          <a:extLst>
            <a:ext uri="{FF2B5EF4-FFF2-40B4-BE49-F238E27FC236}">
              <a16:creationId xmlns:a16="http://schemas.microsoft.com/office/drawing/2014/main" id="{C4EBC7E0-BD58-45CB-8A5A-159D5837EF3E}"/>
            </a:ext>
          </a:extLst>
        </xdr:cNvPr>
        <xdr:cNvCxnSpPr/>
      </xdr:nvCxnSpPr>
      <xdr:spPr>
        <a:xfrm flipV="1">
          <a:off x="6972300" y="7124293"/>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148901</xdr:rowOff>
    </xdr:from>
    <xdr:ext cx="534377" cy="259045"/>
    <xdr:sp macro="" textlink="">
      <xdr:nvSpPr>
        <xdr:cNvPr id="138" name="n_1aveValue【道路】&#10;一人当たり延長">
          <a:extLst>
            <a:ext uri="{FF2B5EF4-FFF2-40B4-BE49-F238E27FC236}">
              <a16:creationId xmlns:a16="http://schemas.microsoft.com/office/drawing/2014/main" id="{57BFC480-033C-4C2F-829A-441A4AB87A56}"/>
            </a:ext>
          </a:extLst>
        </xdr:cNvPr>
        <xdr:cNvSpPr txBox="1"/>
      </xdr:nvSpPr>
      <xdr:spPr>
        <a:xfrm>
          <a:off x="9359411" y="717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149420</xdr:rowOff>
    </xdr:from>
    <xdr:ext cx="534377" cy="259045"/>
    <xdr:sp macro="" textlink="">
      <xdr:nvSpPr>
        <xdr:cNvPr id="139" name="n_2aveValue【道路】&#10;一人当たり延長">
          <a:extLst>
            <a:ext uri="{FF2B5EF4-FFF2-40B4-BE49-F238E27FC236}">
              <a16:creationId xmlns:a16="http://schemas.microsoft.com/office/drawing/2014/main" id="{F836CA68-33C1-46B5-BD1C-452DD4CFC7DD}"/>
            </a:ext>
          </a:extLst>
        </xdr:cNvPr>
        <xdr:cNvSpPr txBox="1"/>
      </xdr:nvSpPr>
      <xdr:spPr>
        <a:xfrm>
          <a:off x="8483111" y="717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149940</xdr:rowOff>
    </xdr:from>
    <xdr:ext cx="534377" cy="259045"/>
    <xdr:sp macro="" textlink="">
      <xdr:nvSpPr>
        <xdr:cNvPr id="140" name="n_3aveValue【道路】&#10;一人当たり延長">
          <a:extLst>
            <a:ext uri="{FF2B5EF4-FFF2-40B4-BE49-F238E27FC236}">
              <a16:creationId xmlns:a16="http://schemas.microsoft.com/office/drawing/2014/main" id="{7EFEC100-697B-4BAB-95B5-540288FB865F}"/>
            </a:ext>
          </a:extLst>
        </xdr:cNvPr>
        <xdr:cNvSpPr txBox="1"/>
      </xdr:nvSpPr>
      <xdr:spPr>
        <a:xfrm>
          <a:off x="7594111" y="71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150444</xdr:rowOff>
    </xdr:from>
    <xdr:ext cx="534377" cy="259045"/>
    <xdr:sp macro="" textlink="">
      <xdr:nvSpPr>
        <xdr:cNvPr id="141" name="n_4aveValue【道路】&#10;一人当たり延長">
          <a:extLst>
            <a:ext uri="{FF2B5EF4-FFF2-40B4-BE49-F238E27FC236}">
              <a16:creationId xmlns:a16="http://schemas.microsoft.com/office/drawing/2014/main" id="{31EC184B-5D83-4FD2-9CE4-DF44324734B2}"/>
            </a:ext>
          </a:extLst>
        </xdr:cNvPr>
        <xdr:cNvSpPr txBox="1"/>
      </xdr:nvSpPr>
      <xdr:spPr>
        <a:xfrm>
          <a:off x="6705111" y="71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160292</xdr:rowOff>
    </xdr:from>
    <xdr:ext cx="534377" cy="259045"/>
    <xdr:sp macro="" textlink="">
      <xdr:nvSpPr>
        <xdr:cNvPr id="142" name="n_1mainValue【道路】&#10;一人当たり延長">
          <a:extLst>
            <a:ext uri="{FF2B5EF4-FFF2-40B4-BE49-F238E27FC236}">
              <a16:creationId xmlns:a16="http://schemas.microsoft.com/office/drawing/2014/main" id="{8D1506B0-63D1-49E4-B4B8-43D3EBE7404F}"/>
            </a:ext>
          </a:extLst>
        </xdr:cNvPr>
        <xdr:cNvSpPr txBox="1"/>
      </xdr:nvSpPr>
      <xdr:spPr>
        <a:xfrm>
          <a:off x="9359411" y="684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161331</xdr:rowOff>
    </xdr:from>
    <xdr:ext cx="534377" cy="259045"/>
    <xdr:sp macro="" textlink="">
      <xdr:nvSpPr>
        <xdr:cNvPr id="143" name="n_2mainValue【道路】&#10;一人当たり延長">
          <a:extLst>
            <a:ext uri="{FF2B5EF4-FFF2-40B4-BE49-F238E27FC236}">
              <a16:creationId xmlns:a16="http://schemas.microsoft.com/office/drawing/2014/main" id="{3FDA791E-AB2B-4E47-B2BB-8126448D5414}"/>
            </a:ext>
          </a:extLst>
        </xdr:cNvPr>
        <xdr:cNvSpPr txBox="1"/>
      </xdr:nvSpPr>
      <xdr:spPr>
        <a:xfrm>
          <a:off x="8483111" y="684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162170</xdr:rowOff>
    </xdr:from>
    <xdr:ext cx="534377" cy="259045"/>
    <xdr:sp macro="" textlink="">
      <xdr:nvSpPr>
        <xdr:cNvPr id="144" name="n_3mainValue【道路】&#10;一人当たり延長">
          <a:extLst>
            <a:ext uri="{FF2B5EF4-FFF2-40B4-BE49-F238E27FC236}">
              <a16:creationId xmlns:a16="http://schemas.microsoft.com/office/drawing/2014/main" id="{F653538E-258C-4106-8B72-B4524ABDC8A7}"/>
            </a:ext>
          </a:extLst>
        </xdr:cNvPr>
        <xdr:cNvSpPr txBox="1"/>
      </xdr:nvSpPr>
      <xdr:spPr>
        <a:xfrm>
          <a:off x="7594111" y="684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163325</xdr:rowOff>
    </xdr:from>
    <xdr:ext cx="534377" cy="259045"/>
    <xdr:sp macro="" textlink="">
      <xdr:nvSpPr>
        <xdr:cNvPr id="145" name="n_4mainValue【道路】&#10;一人当たり延長">
          <a:extLst>
            <a:ext uri="{FF2B5EF4-FFF2-40B4-BE49-F238E27FC236}">
              <a16:creationId xmlns:a16="http://schemas.microsoft.com/office/drawing/2014/main" id="{7CC6AF7A-4A7B-409C-B46C-DA72069F212F}"/>
            </a:ext>
          </a:extLst>
        </xdr:cNvPr>
        <xdr:cNvSpPr txBox="1"/>
      </xdr:nvSpPr>
      <xdr:spPr>
        <a:xfrm>
          <a:off x="6705111" y="684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7AD4B5F-AD0E-493B-8554-8D5C48D421E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BD9C1D2C-9C06-40C5-B8A2-6E0DEEDA450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55169A46-54CB-440D-B418-8BB3E19E118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1B7E3411-5E53-4944-8DF0-941F8FAA8DF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7F3E892-6569-4447-9783-4E7F2E4292A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9BFC2E97-116B-459D-8A0C-21BAEBD3CD4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13121DD-4545-426E-A82A-0A0BF36D1BC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FE46AB7-D2C7-4CF2-98DF-580F73C9E78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E8C3E247-C41B-44EB-9599-F87A04076B2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4F14E5C-2009-45A8-9809-90C9390F404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F072E540-ED16-4399-B3EC-2AF152BB215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70E90A47-4340-4B14-B0A6-2FA8E31487F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72E4AA00-13C4-43A9-A3A1-6095731D294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130AA051-5C56-4504-BDF5-2B7B7126F7E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EFFFAFF2-62A0-4068-88A6-75C55D987B3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A72EA393-BDD2-449C-9501-070C17ADF87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1A74B57C-FA0C-48FE-AEC4-AABBF68B4E2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C892E794-43BE-4A2A-9187-F66C696BB3C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87E83A3D-F46B-4D4F-9D30-0C0FAF85EA3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35BAAB69-C103-4CC6-BE0D-203AE499014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2FBD1D55-C106-40B0-B9DA-A54D5553B6D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4028B695-37B7-4A3C-A3C3-23A08FDB692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D0A14290-9B93-48FE-8374-39995DAA1A0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531D218-1C83-4159-9148-8708683CDFB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63E18788-7B56-421B-99AC-33EADE931303}"/>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7DFE2A03-1906-4A98-B1BC-3C2B80FDFE71}"/>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B1BEAD21-3A05-4944-9A55-11CB3D2E3BA4}"/>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AAB42EC9-5791-4D7F-BBA9-87398B70AAAF}"/>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5BF58DC5-29BF-4F3B-9216-B09B0E78A56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8A9507B9-E52C-4666-A137-B31631B8230A}"/>
            </a:ext>
          </a:extLst>
        </xdr:cNvPr>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253F8E67-6728-46FC-844B-AC466486F6FB}"/>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156845</xdr:rowOff>
    </xdr:from>
    <xdr:to>
      <xdr:col>20</xdr:col>
      <xdr:colOff>38100</xdr:colOff>
      <xdr:row>60</xdr:row>
      <xdr:rowOff>86995</xdr:rowOff>
    </xdr:to>
    <xdr:sp macro="" textlink="">
      <xdr:nvSpPr>
        <xdr:cNvPr id="177" name="フローチャート: 判断 176">
          <a:extLst>
            <a:ext uri="{FF2B5EF4-FFF2-40B4-BE49-F238E27FC236}">
              <a16:creationId xmlns:a16="http://schemas.microsoft.com/office/drawing/2014/main" id="{1A602FD4-6F0F-4413-B7E0-EAC555F7716B}"/>
            </a:ext>
          </a:extLst>
        </xdr:cNvPr>
        <xdr:cNvSpPr/>
      </xdr:nvSpPr>
      <xdr:spPr>
        <a:xfrm>
          <a:off x="3746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126365</xdr:rowOff>
    </xdr:from>
    <xdr:to>
      <xdr:col>15</xdr:col>
      <xdr:colOff>101600</xdr:colOff>
      <xdr:row>60</xdr:row>
      <xdr:rowOff>56515</xdr:rowOff>
    </xdr:to>
    <xdr:sp macro="" textlink="">
      <xdr:nvSpPr>
        <xdr:cNvPr id="178" name="フローチャート: 判断 177">
          <a:extLst>
            <a:ext uri="{FF2B5EF4-FFF2-40B4-BE49-F238E27FC236}">
              <a16:creationId xmlns:a16="http://schemas.microsoft.com/office/drawing/2014/main" id="{70D1BDA9-7E51-465B-B484-54E73C8C1285}"/>
            </a:ext>
          </a:extLst>
        </xdr:cNvPr>
        <xdr:cNvSpPr/>
      </xdr:nvSpPr>
      <xdr:spPr>
        <a:xfrm>
          <a:off x="2857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79" name="フローチャート: 判断 178">
          <a:extLst>
            <a:ext uri="{FF2B5EF4-FFF2-40B4-BE49-F238E27FC236}">
              <a16:creationId xmlns:a16="http://schemas.microsoft.com/office/drawing/2014/main" id="{C4428D4E-4461-427C-B1CE-C80B6D907627}"/>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84455</xdr:rowOff>
    </xdr:from>
    <xdr:to>
      <xdr:col>6</xdr:col>
      <xdr:colOff>38100</xdr:colOff>
      <xdr:row>60</xdr:row>
      <xdr:rowOff>14605</xdr:rowOff>
    </xdr:to>
    <xdr:sp macro="" textlink="">
      <xdr:nvSpPr>
        <xdr:cNvPr id="180" name="フローチャート: 判断 179">
          <a:extLst>
            <a:ext uri="{FF2B5EF4-FFF2-40B4-BE49-F238E27FC236}">
              <a16:creationId xmlns:a16="http://schemas.microsoft.com/office/drawing/2014/main" id="{26048412-501D-45F3-9BE6-14A3473B8EEF}"/>
            </a:ext>
          </a:extLst>
        </xdr:cNvPr>
        <xdr:cNvSpPr/>
      </xdr:nvSpPr>
      <xdr:spPr>
        <a:xfrm>
          <a:off x="1079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D209FAC-836C-4B43-BBDC-AA7EB4830F9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011F835-304F-48FA-BA5B-AF2A2357C5E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59C5C38-F213-49F9-BE4F-96B22AF86DB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782B14B-A28C-43A1-B3A9-3B88D7D1FC5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2991DEB-74B9-417B-B66E-8EA7B1C223A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122555</xdr:rowOff>
    </xdr:from>
    <xdr:to>
      <xdr:col>24</xdr:col>
      <xdr:colOff>114300</xdr:colOff>
      <xdr:row>60</xdr:row>
      <xdr:rowOff>52705</xdr:rowOff>
    </xdr:to>
    <xdr:sp macro="" textlink="">
      <xdr:nvSpPr>
        <xdr:cNvPr id="186" name="楕円 185">
          <a:extLst>
            <a:ext uri="{FF2B5EF4-FFF2-40B4-BE49-F238E27FC236}">
              <a16:creationId xmlns:a16="http://schemas.microsoft.com/office/drawing/2014/main" id="{AEEA7F0B-4EA8-445B-B9A8-7BD79C3C1C8E}"/>
            </a:ext>
          </a:extLst>
        </xdr:cNvPr>
        <xdr:cNvSpPr/>
      </xdr:nvSpPr>
      <xdr:spPr>
        <a:xfrm>
          <a:off x="45847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100982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906551C0-48E3-4028-ABEE-DCA1279F41DC}"/>
            </a:ext>
          </a:extLst>
        </xdr:cNvPr>
        <xdr:cNvSpPr txBox="1"/>
      </xdr:nvSpPr>
      <xdr:spPr>
        <a:xfrm>
          <a:off x="4673600"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105410</xdr:rowOff>
    </xdr:from>
    <xdr:to>
      <xdr:col>20</xdr:col>
      <xdr:colOff>38100</xdr:colOff>
      <xdr:row>60</xdr:row>
      <xdr:rowOff>35560</xdr:rowOff>
    </xdr:to>
    <xdr:sp macro="" textlink="">
      <xdr:nvSpPr>
        <xdr:cNvPr id="188" name="楕円 187">
          <a:extLst>
            <a:ext uri="{FF2B5EF4-FFF2-40B4-BE49-F238E27FC236}">
              <a16:creationId xmlns:a16="http://schemas.microsoft.com/office/drawing/2014/main" id="{9D0F7BAB-F474-4B5E-B987-B4C3E1350C90}"/>
            </a:ext>
          </a:extLst>
        </xdr:cNvPr>
        <xdr:cNvSpPr/>
      </xdr:nvSpPr>
      <xdr:spPr>
        <a:xfrm>
          <a:off x="3746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156210</xdr:rowOff>
    </xdr:from>
    <xdr:to>
      <xdr:col>24</xdr:col>
      <xdr:colOff>63500</xdr:colOff>
      <xdr:row>60</xdr:row>
      <xdr:rowOff>1905</xdr:rowOff>
    </xdr:to>
    <xdr:cxnSp macro="">
      <xdr:nvCxnSpPr>
        <xdr:cNvPr id="189" name="直線コネクタ 188">
          <a:extLst>
            <a:ext uri="{FF2B5EF4-FFF2-40B4-BE49-F238E27FC236}">
              <a16:creationId xmlns:a16="http://schemas.microsoft.com/office/drawing/2014/main" id="{54C47205-0C17-47B7-BEE4-CB16987E6AB7}"/>
            </a:ext>
          </a:extLst>
        </xdr:cNvPr>
        <xdr:cNvCxnSpPr/>
      </xdr:nvCxnSpPr>
      <xdr:spPr>
        <a:xfrm>
          <a:off x="3797300" y="102717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90170</xdr:rowOff>
    </xdr:from>
    <xdr:to>
      <xdr:col>15</xdr:col>
      <xdr:colOff>101600</xdr:colOff>
      <xdr:row>60</xdr:row>
      <xdr:rowOff>20320</xdr:rowOff>
    </xdr:to>
    <xdr:sp macro="" textlink="">
      <xdr:nvSpPr>
        <xdr:cNvPr id="190" name="楕円 189">
          <a:extLst>
            <a:ext uri="{FF2B5EF4-FFF2-40B4-BE49-F238E27FC236}">
              <a16:creationId xmlns:a16="http://schemas.microsoft.com/office/drawing/2014/main" id="{F92CE644-F6C9-4804-B9D6-C19BA2EA9F41}"/>
            </a:ext>
          </a:extLst>
        </xdr:cNvPr>
        <xdr:cNvSpPr/>
      </xdr:nvSpPr>
      <xdr:spPr>
        <a:xfrm>
          <a:off x="2857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140970</xdr:rowOff>
    </xdr:from>
    <xdr:to>
      <xdr:col>19</xdr:col>
      <xdr:colOff>177800</xdr:colOff>
      <xdr:row>59</xdr:row>
      <xdr:rowOff>156210</xdr:rowOff>
    </xdr:to>
    <xdr:cxnSp macro="">
      <xdr:nvCxnSpPr>
        <xdr:cNvPr id="191" name="直線コネクタ 190">
          <a:extLst>
            <a:ext uri="{FF2B5EF4-FFF2-40B4-BE49-F238E27FC236}">
              <a16:creationId xmlns:a16="http://schemas.microsoft.com/office/drawing/2014/main" id="{7F59562F-DE8C-4B91-9D83-4CCA1F9D8F6B}"/>
            </a:ext>
          </a:extLst>
        </xdr:cNvPr>
        <xdr:cNvCxnSpPr/>
      </xdr:nvCxnSpPr>
      <xdr:spPr>
        <a:xfrm>
          <a:off x="2908300" y="10256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73025</xdr:rowOff>
    </xdr:from>
    <xdr:to>
      <xdr:col>10</xdr:col>
      <xdr:colOff>165100</xdr:colOff>
      <xdr:row>60</xdr:row>
      <xdr:rowOff>3175</xdr:rowOff>
    </xdr:to>
    <xdr:sp macro="" textlink="">
      <xdr:nvSpPr>
        <xdr:cNvPr id="192" name="楕円 191">
          <a:extLst>
            <a:ext uri="{FF2B5EF4-FFF2-40B4-BE49-F238E27FC236}">
              <a16:creationId xmlns:a16="http://schemas.microsoft.com/office/drawing/2014/main" id="{7A465F5D-DB1B-4AEE-BAAF-FFB232AEF8C4}"/>
            </a:ext>
          </a:extLst>
        </xdr:cNvPr>
        <xdr:cNvSpPr/>
      </xdr:nvSpPr>
      <xdr:spPr>
        <a:xfrm>
          <a:off x="1968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123825</xdr:rowOff>
    </xdr:from>
    <xdr:to>
      <xdr:col>15</xdr:col>
      <xdr:colOff>50800</xdr:colOff>
      <xdr:row>59</xdr:row>
      <xdr:rowOff>140970</xdr:rowOff>
    </xdr:to>
    <xdr:cxnSp macro="">
      <xdr:nvCxnSpPr>
        <xdr:cNvPr id="193" name="直線コネクタ 192">
          <a:extLst>
            <a:ext uri="{FF2B5EF4-FFF2-40B4-BE49-F238E27FC236}">
              <a16:creationId xmlns:a16="http://schemas.microsoft.com/office/drawing/2014/main" id="{BD86C260-2547-468D-BC5D-18EC01AE81C2}"/>
            </a:ext>
          </a:extLst>
        </xdr:cNvPr>
        <xdr:cNvCxnSpPr/>
      </xdr:nvCxnSpPr>
      <xdr:spPr>
        <a:xfrm>
          <a:off x="2019300" y="102393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42545</xdr:rowOff>
    </xdr:from>
    <xdr:to>
      <xdr:col>6</xdr:col>
      <xdr:colOff>38100</xdr:colOff>
      <xdr:row>59</xdr:row>
      <xdr:rowOff>144145</xdr:rowOff>
    </xdr:to>
    <xdr:sp macro="" textlink="">
      <xdr:nvSpPr>
        <xdr:cNvPr id="194" name="楕円 193">
          <a:extLst>
            <a:ext uri="{FF2B5EF4-FFF2-40B4-BE49-F238E27FC236}">
              <a16:creationId xmlns:a16="http://schemas.microsoft.com/office/drawing/2014/main" id="{3E7784FB-18F1-4FD4-B582-47B38734D112}"/>
            </a:ext>
          </a:extLst>
        </xdr:cNvPr>
        <xdr:cNvSpPr/>
      </xdr:nvSpPr>
      <xdr:spPr>
        <a:xfrm>
          <a:off x="1079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93345</xdr:rowOff>
    </xdr:from>
    <xdr:to>
      <xdr:col>10</xdr:col>
      <xdr:colOff>114300</xdr:colOff>
      <xdr:row>59</xdr:row>
      <xdr:rowOff>123825</xdr:rowOff>
    </xdr:to>
    <xdr:cxnSp macro="">
      <xdr:nvCxnSpPr>
        <xdr:cNvPr id="195" name="直線コネクタ 194">
          <a:extLst>
            <a:ext uri="{FF2B5EF4-FFF2-40B4-BE49-F238E27FC236}">
              <a16:creationId xmlns:a16="http://schemas.microsoft.com/office/drawing/2014/main" id="{C0C2D7F5-91A8-4693-ABB9-6D26FA3D971D}"/>
            </a:ext>
          </a:extLst>
        </xdr:cNvPr>
        <xdr:cNvCxnSpPr/>
      </xdr:nvCxnSpPr>
      <xdr:spPr>
        <a:xfrm>
          <a:off x="1130300" y="102088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78122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5E580B21-849D-47DD-9747-38AB6ABAA98C}"/>
            </a:ext>
          </a:extLst>
        </xdr:cNvPr>
        <xdr:cNvSpPr txBox="1"/>
      </xdr:nvSpPr>
      <xdr:spPr>
        <a:xfrm>
          <a:off x="3582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47642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DE88CA8B-7FFA-4D02-90C3-DF7E86EC8893}"/>
            </a:ext>
          </a:extLst>
        </xdr:cNvPr>
        <xdr:cNvSpPr txBox="1"/>
      </xdr:nvSpPr>
      <xdr:spPr>
        <a:xfrm>
          <a:off x="2705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C2579A25-4A9D-42B1-ABDA-592AD91D82C0}"/>
            </a:ext>
          </a:extLst>
        </xdr:cNvPr>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5732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6EAC3220-49D2-4CE2-A615-138A649038F8}"/>
            </a:ext>
          </a:extLst>
        </xdr:cNvPr>
        <xdr:cNvSpPr txBox="1"/>
      </xdr:nvSpPr>
      <xdr:spPr>
        <a:xfrm>
          <a:off x="927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52087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70E0F290-CB15-44B9-9C99-36BA180D89C8}"/>
            </a:ext>
          </a:extLst>
        </xdr:cNvPr>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36847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271B74B8-4C5D-4D50-B39D-E13C8EDEA2F3}"/>
            </a:ext>
          </a:extLst>
        </xdr:cNvPr>
        <xdr:cNvSpPr txBox="1"/>
      </xdr:nvSpPr>
      <xdr:spPr>
        <a:xfrm>
          <a:off x="2705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6DFA4760-C56C-4371-8937-CB7AEA06F71E}"/>
            </a:ext>
          </a:extLst>
        </xdr:cNvPr>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368C0D17-F603-4785-844A-30A1BC70B184}"/>
            </a:ext>
          </a:extLst>
        </xdr:cNvPr>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40395590-D52E-439E-B838-BEA1BFFC03B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264B6CD9-5039-4F4F-ACE0-F5688188B55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5151CCA5-91D1-4F06-A2D9-C1308B11F1D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37BAE1E2-B237-4B6A-B5E0-588BC5F0073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ED214E0D-15ED-4F04-BA0B-92B4953187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509CB460-442A-458A-8B25-F4E45D8917D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7D1D17A5-C5F2-42DF-9B34-F8AFA5AAF62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A5568443-3DCF-4FC9-AFB0-17F3172992B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D10A1058-3D62-42ED-B24F-313EBF3266B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ADCF7D9A-E665-4887-A8A2-106931C44BD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A732331E-CBD8-4D82-B848-BD73E683316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E4F67302-6D26-450D-AE41-099C235DFBB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7D2B9C40-46DC-42BC-A637-67F1B985927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128C2E0E-2F7B-415A-AD0F-4B9306D4E1C2}"/>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A6533E5C-6687-48B4-B14D-F3D8DC97467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4795DD72-D1F0-43EF-9574-5CE0F2DE740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FFB1E5EF-3A9B-4018-8E61-40E2CF3CFB5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2BD72D7A-8E60-4D79-952D-6B9B173A768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F5906268-DC10-43F8-9C2D-2E1D6B9010E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F6ECEF62-7E30-42B8-BAA4-B348F65E628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94E56583-E0BC-4C93-B942-E1E04E092C7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5D3AF9B2-397C-41DF-8353-F8ADF445E7A2}"/>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B708F346-3F87-4C61-9251-B96F9B0FEB46}"/>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6EE627AE-D791-40E6-9D0B-58B52EB601FF}"/>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4B9E418F-C79F-410F-B67F-9DDE2F1AB712}"/>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ECB1ED0B-450F-4475-8D69-A0906D1EF229}"/>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157611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76604491-1C12-454A-A078-16D086A3AEF8}"/>
            </a:ext>
          </a:extLst>
        </xdr:cNvPr>
        <xdr:cNvSpPr txBox="1"/>
      </xdr:nvSpPr>
      <xdr:spPr>
        <a:xfrm>
          <a:off x="10515600" y="10787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D02B1302-7F43-4BD3-AFDB-5BB1621CA410}"/>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60423</xdr:rowOff>
    </xdr:from>
    <xdr:to>
      <xdr:col>50</xdr:col>
      <xdr:colOff>165100</xdr:colOff>
      <xdr:row>63</xdr:row>
      <xdr:rowOff>162023</xdr:rowOff>
    </xdr:to>
    <xdr:sp macro="" textlink="">
      <xdr:nvSpPr>
        <xdr:cNvPr id="232" name="フローチャート: 判断 231">
          <a:extLst>
            <a:ext uri="{FF2B5EF4-FFF2-40B4-BE49-F238E27FC236}">
              <a16:creationId xmlns:a16="http://schemas.microsoft.com/office/drawing/2014/main" id="{CB963F75-12D1-499D-AC72-E33E8940935E}"/>
            </a:ext>
          </a:extLst>
        </xdr:cNvPr>
        <xdr:cNvSpPr/>
      </xdr:nvSpPr>
      <xdr:spPr>
        <a:xfrm>
          <a:off x="9588500" y="1086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61761</xdr:rowOff>
    </xdr:from>
    <xdr:to>
      <xdr:col>46</xdr:col>
      <xdr:colOff>38100</xdr:colOff>
      <xdr:row>63</xdr:row>
      <xdr:rowOff>163361</xdr:rowOff>
    </xdr:to>
    <xdr:sp macro="" textlink="">
      <xdr:nvSpPr>
        <xdr:cNvPr id="233" name="フローチャート: 判断 232">
          <a:extLst>
            <a:ext uri="{FF2B5EF4-FFF2-40B4-BE49-F238E27FC236}">
              <a16:creationId xmlns:a16="http://schemas.microsoft.com/office/drawing/2014/main" id="{56677909-B2E6-440A-AB7D-B94D49571BC3}"/>
            </a:ext>
          </a:extLst>
        </xdr:cNvPr>
        <xdr:cNvSpPr/>
      </xdr:nvSpPr>
      <xdr:spPr>
        <a:xfrm>
          <a:off x="8699500" y="1086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65508</xdr:rowOff>
    </xdr:from>
    <xdr:to>
      <xdr:col>41</xdr:col>
      <xdr:colOff>101600</xdr:colOff>
      <xdr:row>63</xdr:row>
      <xdr:rowOff>167108</xdr:rowOff>
    </xdr:to>
    <xdr:sp macro="" textlink="">
      <xdr:nvSpPr>
        <xdr:cNvPr id="234" name="フローチャート: 判断 233">
          <a:extLst>
            <a:ext uri="{FF2B5EF4-FFF2-40B4-BE49-F238E27FC236}">
              <a16:creationId xmlns:a16="http://schemas.microsoft.com/office/drawing/2014/main" id="{EAD79E49-0BAF-49C2-86E4-F9CEEEC05A46}"/>
            </a:ext>
          </a:extLst>
        </xdr:cNvPr>
        <xdr:cNvSpPr/>
      </xdr:nvSpPr>
      <xdr:spPr>
        <a:xfrm>
          <a:off x="7810500" y="1086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64017</xdr:rowOff>
    </xdr:from>
    <xdr:to>
      <xdr:col>36</xdr:col>
      <xdr:colOff>165100</xdr:colOff>
      <xdr:row>63</xdr:row>
      <xdr:rowOff>165617</xdr:rowOff>
    </xdr:to>
    <xdr:sp macro="" textlink="">
      <xdr:nvSpPr>
        <xdr:cNvPr id="235" name="フローチャート: 判断 234">
          <a:extLst>
            <a:ext uri="{FF2B5EF4-FFF2-40B4-BE49-F238E27FC236}">
              <a16:creationId xmlns:a16="http://schemas.microsoft.com/office/drawing/2014/main" id="{7C3B4942-E71D-4FEF-A4F5-4C475C187CFE}"/>
            </a:ext>
          </a:extLst>
        </xdr:cNvPr>
        <xdr:cNvSpPr/>
      </xdr:nvSpPr>
      <xdr:spPr>
        <a:xfrm>
          <a:off x="6921500" y="108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68CCF30-106D-4F7E-AB14-96B1F73FDD7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8EE8375-B257-48F4-8B2B-0CA8CAEF6CA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2B784570-4E1B-4980-A892-4AB6EDC3B65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5A6E757-1C94-4AB1-A74A-00F33CAA847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C09A63D-F38A-40A6-B80A-8F4B863C922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116911</xdr:rowOff>
    </xdr:from>
    <xdr:to>
      <xdr:col>55</xdr:col>
      <xdr:colOff>50800</xdr:colOff>
      <xdr:row>63</xdr:row>
      <xdr:rowOff>47061</xdr:rowOff>
    </xdr:to>
    <xdr:sp macro="" textlink="">
      <xdr:nvSpPr>
        <xdr:cNvPr id="241" name="楕円 240">
          <a:extLst>
            <a:ext uri="{FF2B5EF4-FFF2-40B4-BE49-F238E27FC236}">
              <a16:creationId xmlns:a16="http://schemas.microsoft.com/office/drawing/2014/main" id="{21A91F8C-449A-435C-AA14-01F19B43AA1D}"/>
            </a:ext>
          </a:extLst>
        </xdr:cNvPr>
        <xdr:cNvSpPr/>
      </xdr:nvSpPr>
      <xdr:spPr>
        <a:xfrm>
          <a:off x="10426700" y="107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139788</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490AB4A6-0CC4-43E9-BD5F-7F652024E65F}"/>
            </a:ext>
          </a:extLst>
        </xdr:cNvPr>
        <xdr:cNvSpPr txBox="1"/>
      </xdr:nvSpPr>
      <xdr:spPr>
        <a:xfrm>
          <a:off x="10515600" y="1059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119871</xdr:rowOff>
    </xdr:from>
    <xdr:to>
      <xdr:col>50</xdr:col>
      <xdr:colOff>165100</xdr:colOff>
      <xdr:row>63</xdr:row>
      <xdr:rowOff>50021</xdr:rowOff>
    </xdr:to>
    <xdr:sp macro="" textlink="">
      <xdr:nvSpPr>
        <xdr:cNvPr id="243" name="楕円 242">
          <a:extLst>
            <a:ext uri="{FF2B5EF4-FFF2-40B4-BE49-F238E27FC236}">
              <a16:creationId xmlns:a16="http://schemas.microsoft.com/office/drawing/2014/main" id="{A3E05179-BD59-4E2C-B751-EC4BC09F5204}"/>
            </a:ext>
          </a:extLst>
        </xdr:cNvPr>
        <xdr:cNvSpPr/>
      </xdr:nvSpPr>
      <xdr:spPr>
        <a:xfrm>
          <a:off x="9588500" y="107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167711</xdr:rowOff>
    </xdr:from>
    <xdr:to>
      <xdr:col>55</xdr:col>
      <xdr:colOff>0</xdr:colOff>
      <xdr:row>62</xdr:row>
      <xdr:rowOff>170671</xdr:rowOff>
    </xdr:to>
    <xdr:cxnSp macro="">
      <xdr:nvCxnSpPr>
        <xdr:cNvPr id="244" name="直線コネクタ 243">
          <a:extLst>
            <a:ext uri="{FF2B5EF4-FFF2-40B4-BE49-F238E27FC236}">
              <a16:creationId xmlns:a16="http://schemas.microsoft.com/office/drawing/2014/main" id="{B1C19FC5-B1B3-418E-88A4-948D7819DA83}"/>
            </a:ext>
          </a:extLst>
        </xdr:cNvPr>
        <xdr:cNvCxnSpPr/>
      </xdr:nvCxnSpPr>
      <xdr:spPr>
        <a:xfrm flipV="1">
          <a:off x="9639300" y="10797611"/>
          <a:ext cx="838200" cy="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126424</xdr:rowOff>
    </xdr:from>
    <xdr:to>
      <xdr:col>46</xdr:col>
      <xdr:colOff>38100</xdr:colOff>
      <xdr:row>63</xdr:row>
      <xdr:rowOff>56574</xdr:rowOff>
    </xdr:to>
    <xdr:sp macro="" textlink="">
      <xdr:nvSpPr>
        <xdr:cNvPr id="245" name="楕円 244">
          <a:extLst>
            <a:ext uri="{FF2B5EF4-FFF2-40B4-BE49-F238E27FC236}">
              <a16:creationId xmlns:a16="http://schemas.microsoft.com/office/drawing/2014/main" id="{D052B545-0053-4BB5-9D12-AF975E47C2E8}"/>
            </a:ext>
          </a:extLst>
        </xdr:cNvPr>
        <xdr:cNvSpPr/>
      </xdr:nvSpPr>
      <xdr:spPr>
        <a:xfrm>
          <a:off x="8699500" y="107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170671</xdr:rowOff>
    </xdr:from>
    <xdr:to>
      <xdr:col>50</xdr:col>
      <xdr:colOff>114300</xdr:colOff>
      <xdr:row>63</xdr:row>
      <xdr:rowOff>5774</xdr:rowOff>
    </xdr:to>
    <xdr:cxnSp macro="">
      <xdr:nvCxnSpPr>
        <xdr:cNvPr id="246" name="直線コネクタ 245">
          <a:extLst>
            <a:ext uri="{FF2B5EF4-FFF2-40B4-BE49-F238E27FC236}">
              <a16:creationId xmlns:a16="http://schemas.microsoft.com/office/drawing/2014/main" id="{010D4855-E57A-49D1-AFA8-A37A25ECEB28}"/>
            </a:ext>
          </a:extLst>
        </xdr:cNvPr>
        <xdr:cNvCxnSpPr/>
      </xdr:nvCxnSpPr>
      <xdr:spPr>
        <a:xfrm flipV="1">
          <a:off x="8750300" y="10800571"/>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129921</xdr:rowOff>
    </xdr:from>
    <xdr:to>
      <xdr:col>41</xdr:col>
      <xdr:colOff>101600</xdr:colOff>
      <xdr:row>63</xdr:row>
      <xdr:rowOff>60071</xdr:rowOff>
    </xdr:to>
    <xdr:sp macro="" textlink="">
      <xdr:nvSpPr>
        <xdr:cNvPr id="247" name="楕円 246">
          <a:extLst>
            <a:ext uri="{FF2B5EF4-FFF2-40B4-BE49-F238E27FC236}">
              <a16:creationId xmlns:a16="http://schemas.microsoft.com/office/drawing/2014/main" id="{FA1F35DD-445D-4632-B3A4-4110A477CFA1}"/>
            </a:ext>
          </a:extLst>
        </xdr:cNvPr>
        <xdr:cNvSpPr/>
      </xdr:nvSpPr>
      <xdr:spPr>
        <a:xfrm>
          <a:off x="7810500" y="1075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5774</xdr:rowOff>
    </xdr:from>
    <xdr:to>
      <xdr:col>45</xdr:col>
      <xdr:colOff>177800</xdr:colOff>
      <xdr:row>63</xdr:row>
      <xdr:rowOff>9271</xdr:rowOff>
    </xdr:to>
    <xdr:cxnSp macro="">
      <xdr:nvCxnSpPr>
        <xdr:cNvPr id="248" name="直線コネクタ 247">
          <a:extLst>
            <a:ext uri="{FF2B5EF4-FFF2-40B4-BE49-F238E27FC236}">
              <a16:creationId xmlns:a16="http://schemas.microsoft.com/office/drawing/2014/main" id="{ED88B4C9-F3DE-4DE0-88BA-4BC9C5DB7E0E}"/>
            </a:ext>
          </a:extLst>
        </xdr:cNvPr>
        <xdr:cNvCxnSpPr/>
      </xdr:nvCxnSpPr>
      <xdr:spPr>
        <a:xfrm flipV="1">
          <a:off x="7861300" y="10807124"/>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135398</xdr:rowOff>
    </xdr:from>
    <xdr:to>
      <xdr:col>36</xdr:col>
      <xdr:colOff>165100</xdr:colOff>
      <xdr:row>63</xdr:row>
      <xdr:rowOff>65548</xdr:rowOff>
    </xdr:to>
    <xdr:sp macro="" textlink="">
      <xdr:nvSpPr>
        <xdr:cNvPr id="249" name="楕円 248">
          <a:extLst>
            <a:ext uri="{FF2B5EF4-FFF2-40B4-BE49-F238E27FC236}">
              <a16:creationId xmlns:a16="http://schemas.microsoft.com/office/drawing/2014/main" id="{F5EE2753-3A55-478F-9209-6562D007B773}"/>
            </a:ext>
          </a:extLst>
        </xdr:cNvPr>
        <xdr:cNvSpPr/>
      </xdr:nvSpPr>
      <xdr:spPr>
        <a:xfrm>
          <a:off x="6921500" y="1076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9271</xdr:rowOff>
    </xdr:from>
    <xdr:to>
      <xdr:col>41</xdr:col>
      <xdr:colOff>50800</xdr:colOff>
      <xdr:row>63</xdr:row>
      <xdr:rowOff>14748</xdr:rowOff>
    </xdr:to>
    <xdr:cxnSp macro="">
      <xdr:nvCxnSpPr>
        <xdr:cNvPr id="250" name="直線コネクタ 249">
          <a:extLst>
            <a:ext uri="{FF2B5EF4-FFF2-40B4-BE49-F238E27FC236}">
              <a16:creationId xmlns:a16="http://schemas.microsoft.com/office/drawing/2014/main" id="{AAF8F861-6BFE-4B07-878F-47708B095747}"/>
            </a:ext>
          </a:extLst>
        </xdr:cNvPr>
        <xdr:cNvCxnSpPr/>
      </xdr:nvCxnSpPr>
      <xdr:spPr>
        <a:xfrm flipV="1">
          <a:off x="6972300" y="10810621"/>
          <a:ext cx="8890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153150</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E31307F3-EFE9-43A5-8909-2074BC0CE4FF}"/>
            </a:ext>
          </a:extLst>
        </xdr:cNvPr>
        <xdr:cNvSpPr txBox="1"/>
      </xdr:nvSpPr>
      <xdr:spPr>
        <a:xfrm>
          <a:off x="9327095" y="1095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154488</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87B6ED40-36BA-4EB8-89D4-2D18EEF24CD2}"/>
            </a:ext>
          </a:extLst>
        </xdr:cNvPr>
        <xdr:cNvSpPr txBox="1"/>
      </xdr:nvSpPr>
      <xdr:spPr>
        <a:xfrm>
          <a:off x="8450795" y="1095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158235</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D6FEA4CF-F0F2-4E4B-B2BD-083E5A549549}"/>
            </a:ext>
          </a:extLst>
        </xdr:cNvPr>
        <xdr:cNvSpPr txBox="1"/>
      </xdr:nvSpPr>
      <xdr:spPr>
        <a:xfrm>
          <a:off x="7561795" y="1095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156744</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134243FC-FE05-48F5-B7F2-FFC6A7BFFBCD}"/>
            </a:ext>
          </a:extLst>
        </xdr:cNvPr>
        <xdr:cNvSpPr txBox="1"/>
      </xdr:nvSpPr>
      <xdr:spPr>
        <a:xfrm>
          <a:off x="6672795" y="1095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66548</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8948BAFB-20C7-43D9-8514-686493BD530F}"/>
            </a:ext>
          </a:extLst>
        </xdr:cNvPr>
        <xdr:cNvSpPr txBox="1"/>
      </xdr:nvSpPr>
      <xdr:spPr>
        <a:xfrm>
          <a:off x="9327095" y="1052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73101</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99860B0C-17C3-4448-8EC9-DB90374A051E}"/>
            </a:ext>
          </a:extLst>
        </xdr:cNvPr>
        <xdr:cNvSpPr txBox="1"/>
      </xdr:nvSpPr>
      <xdr:spPr>
        <a:xfrm>
          <a:off x="8450795" y="1053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76598</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DAA32F68-912C-49BC-BB60-09CB187CFF1E}"/>
            </a:ext>
          </a:extLst>
        </xdr:cNvPr>
        <xdr:cNvSpPr txBox="1"/>
      </xdr:nvSpPr>
      <xdr:spPr>
        <a:xfrm>
          <a:off x="7561795" y="1053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82075</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AEF28C94-8B10-4DE3-9B38-0DBCA40C9B38}"/>
            </a:ext>
          </a:extLst>
        </xdr:cNvPr>
        <xdr:cNvSpPr txBox="1"/>
      </xdr:nvSpPr>
      <xdr:spPr>
        <a:xfrm>
          <a:off x="6672795" y="1054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1CC30E01-9646-483F-A9B3-A1EF3197322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DEBA48DE-4075-4B32-8F31-B7E13ED78F3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8F20B319-85F1-4885-89AA-A4D12FC7E39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A18B8656-118F-4EF9-AEAA-2F68CA99A79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F7A204DC-02BC-45DD-BBE7-D713FD4904A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6A542AAA-60D3-4521-BA58-212F05C4216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DA1D9104-1557-4BA9-B128-0F58FC38E63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78843A6E-C308-477F-828C-547734FD7F5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B45C629B-9DE5-4351-B7B8-5ED2009D61C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965B8A9E-C3B4-4E73-808F-48A225B96DB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3C616DEA-86E4-4B49-AF5E-9B5DE21164A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664F8DE0-7F34-4F19-909B-43096AED547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EEACA2EE-1876-4E26-8884-C073F743BF8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2A039F-01F5-49F2-B9CB-3DECE367571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EBAFA1D8-5680-4622-A68F-4E80C7CB33B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AF7CC387-CDD2-428B-97F9-8BB0A2A9C28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CB24E664-B36B-4FAD-B089-E753A26F753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643D5149-2501-4AE4-8E6E-C10217450AE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B07BF0E2-6F98-4638-85D9-592FFD737D1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2D5E98D8-6783-40F6-BF32-377AD8D70CB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C668EFE5-5ACD-409F-9DA0-DEFF13C2CE7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B9916011-A7F3-4705-BAE4-8BF5794C9C6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1A29662E-6F6C-4F29-8D0D-49022E366BF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BDEC0D84-FEB4-4B6C-AB16-40D4C72AFC9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A487EF38-7420-452D-AF81-E0409C2DA196}"/>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7DFE4361-8046-49CD-8E8A-06DB19AAB73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DF793064-C15A-41FD-A0EC-140509A2415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5A046C57-F015-4FFF-81B4-DF78FF714B39}"/>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F6539B97-1E22-4021-B762-4D43F755EE16}"/>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82566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96337C9D-1324-4D8F-8844-F0E5A50F8BE2}"/>
            </a:ext>
          </a:extLst>
        </xdr:cNvPr>
        <xdr:cNvSpPr txBox="1"/>
      </xdr:nvSpPr>
      <xdr:spPr>
        <a:xfrm>
          <a:off x="4673600" y="14141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D02F1E29-6194-43FA-A53E-7672E6DE2D52}"/>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0" name="フローチャート: 判断 289">
          <a:extLst>
            <a:ext uri="{FF2B5EF4-FFF2-40B4-BE49-F238E27FC236}">
              <a16:creationId xmlns:a16="http://schemas.microsoft.com/office/drawing/2014/main" id="{95643ED4-8B7A-4CE7-9966-6B1A81ABAD6E}"/>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1" name="フローチャート: 判断 290">
          <a:extLst>
            <a:ext uri="{FF2B5EF4-FFF2-40B4-BE49-F238E27FC236}">
              <a16:creationId xmlns:a16="http://schemas.microsoft.com/office/drawing/2014/main" id="{D5F8CCE0-DCF2-4055-B7B1-4D8EF1AC6EE0}"/>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2" name="フローチャート: 判断 291">
          <a:extLst>
            <a:ext uri="{FF2B5EF4-FFF2-40B4-BE49-F238E27FC236}">
              <a16:creationId xmlns:a16="http://schemas.microsoft.com/office/drawing/2014/main" id="{BAD1B11F-E203-4BEB-A413-50184E5637AF}"/>
            </a:ext>
          </a:extLst>
        </xdr:cNvPr>
        <xdr:cNvSpPr/>
      </xdr:nvSpPr>
      <xdr:spPr>
        <a:xfrm>
          <a:off x="1968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293" name="フローチャート: 判断 292">
          <a:extLst>
            <a:ext uri="{FF2B5EF4-FFF2-40B4-BE49-F238E27FC236}">
              <a16:creationId xmlns:a16="http://schemas.microsoft.com/office/drawing/2014/main" id="{EDB9806F-4914-4562-AB8A-CAC2D283F535}"/>
            </a:ext>
          </a:extLst>
        </xdr:cNvPr>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6991E571-0FE3-4FF9-A9D9-073EAE7BD67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C29E586-4D75-4CBB-AA62-61D79730E02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FA79AD6-F463-4AB0-AD87-33EF15FCA2F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E2F8229-819A-44BE-8407-490C7D7C0B2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23B3813-146F-4CA8-B07C-F04D36A1777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154939</xdr:rowOff>
    </xdr:from>
    <xdr:to>
      <xdr:col>24</xdr:col>
      <xdr:colOff>114300</xdr:colOff>
      <xdr:row>86</xdr:row>
      <xdr:rowOff>85089</xdr:rowOff>
    </xdr:to>
    <xdr:sp macro="" textlink="">
      <xdr:nvSpPr>
        <xdr:cNvPr id="299" name="楕円 298">
          <a:extLst>
            <a:ext uri="{FF2B5EF4-FFF2-40B4-BE49-F238E27FC236}">
              <a16:creationId xmlns:a16="http://schemas.microsoft.com/office/drawing/2014/main" id="{0412A180-A998-4478-98FB-D6E6B894F1F8}"/>
            </a:ext>
          </a:extLst>
        </xdr:cNvPr>
        <xdr:cNvSpPr/>
      </xdr:nvSpPr>
      <xdr:spPr>
        <a:xfrm>
          <a:off x="4584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69866</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674450EB-3B60-48DD-856E-69B6AAF04A31}"/>
            </a:ext>
          </a:extLst>
        </xdr:cNvPr>
        <xdr:cNvSpPr txBox="1"/>
      </xdr:nvSpPr>
      <xdr:spPr>
        <a:xfrm>
          <a:off x="4673600" y="1464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132080</xdr:rowOff>
    </xdr:from>
    <xdr:to>
      <xdr:col>20</xdr:col>
      <xdr:colOff>38100</xdr:colOff>
      <xdr:row>86</xdr:row>
      <xdr:rowOff>62230</xdr:rowOff>
    </xdr:to>
    <xdr:sp macro="" textlink="">
      <xdr:nvSpPr>
        <xdr:cNvPr id="301" name="楕円 300">
          <a:extLst>
            <a:ext uri="{FF2B5EF4-FFF2-40B4-BE49-F238E27FC236}">
              <a16:creationId xmlns:a16="http://schemas.microsoft.com/office/drawing/2014/main" id="{A3ACBD4B-DB1D-4130-BC51-C76ED5CFE55E}"/>
            </a:ext>
          </a:extLst>
        </xdr:cNvPr>
        <xdr:cNvSpPr/>
      </xdr:nvSpPr>
      <xdr:spPr>
        <a:xfrm>
          <a:off x="3746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xdr:rowOff>
    </xdr:from>
    <xdr:to>
      <xdr:col>24</xdr:col>
      <xdr:colOff>63500</xdr:colOff>
      <xdr:row>86</xdr:row>
      <xdr:rowOff>34289</xdr:rowOff>
    </xdr:to>
    <xdr:cxnSp macro="">
      <xdr:nvCxnSpPr>
        <xdr:cNvPr id="302" name="直線コネクタ 301">
          <a:extLst>
            <a:ext uri="{FF2B5EF4-FFF2-40B4-BE49-F238E27FC236}">
              <a16:creationId xmlns:a16="http://schemas.microsoft.com/office/drawing/2014/main" id="{61658D78-2E95-464C-88E2-468582C8C607}"/>
            </a:ext>
          </a:extLst>
        </xdr:cNvPr>
        <xdr:cNvCxnSpPr/>
      </xdr:nvCxnSpPr>
      <xdr:spPr>
        <a:xfrm>
          <a:off x="3797300" y="147561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101600</xdr:rowOff>
    </xdr:from>
    <xdr:to>
      <xdr:col>15</xdr:col>
      <xdr:colOff>101600</xdr:colOff>
      <xdr:row>86</xdr:row>
      <xdr:rowOff>31750</xdr:rowOff>
    </xdr:to>
    <xdr:sp macro="" textlink="">
      <xdr:nvSpPr>
        <xdr:cNvPr id="303" name="楕円 302">
          <a:extLst>
            <a:ext uri="{FF2B5EF4-FFF2-40B4-BE49-F238E27FC236}">
              <a16:creationId xmlns:a16="http://schemas.microsoft.com/office/drawing/2014/main" id="{46C63439-6103-4A29-910B-4EDFA24ACB24}"/>
            </a:ext>
          </a:extLst>
        </xdr:cNvPr>
        <xdr:cNvSpPr/>
      </xdr:nvSpPr>
      <xdr:spPr>
        <a:xfrm>
          <a:off x="2857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152400</xdr:rowOff>
    </xdr:from>
    <xdr:to>
      <xdr:col>19</xdr:col>
      <xdr:colOff>177800</xdr:colOff>
      <xdr:row>86</xdr:row>
      <xdr:rowOff>11430</xdr:rowOff>
    </xdr:to>
    <xdr:cxnSp macro="">
      <xdr:nvCxnSpPr>
        <xdr:cNvPr id="304" name="直線コネクタ 303">
          <a:extLst>
            <a:ext uri="{FF2B5EF4-FFF2-40B4-BE49-F238E27FC236}">
              <a16:creationId xmlns:a16="http://schemas.microsoft.com/office/drawing/2014/main" id="{31A6BF77-875A-4084-8239-C858823A7824}"/>
            </a:ext>
          </a:extLst>
        </xdr:cNvPr>
        <xdr:cNvCxnSpPr/>
      </xdr:nvCxnSpPr>
      <xdr:spPr>
        <a:xfrm>
          <a:off x="2908300" y="14725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69214</xdr:rowOff>
    </xdr:from>
    <xdr:to>
      <xdr:col>10</xdr:col>
      <xdr:colOff>165100</xdr:colOff>
      <xdr:row>85</xdr:row>
      <xdr:rowOff>170814</xdr:rowOff>
    </xdr:to>
    <xdr:sp macro="" textlink="">
      <xdr:nvSpPr>
        <xdr:cNvPr id="305" name="楕円 304">
          <a:extLst>
            <a:ext uri="{FF2B5EF4-FFF2-40B4-BE49-F238E27FC236}">
              <a16:creationId xmlns:a16="http://schemas.microsoft.com/office/drawing/2014/main" id="{4C2D62BD-BD31-4D05-8B47-EFA320A98E19}"/>
            </a:ext>
          </a:extLst>
        </xdr:cNvPr>
        <xdr:cNvSpPr/>
      </xdr:nvSpPr>
      <xdr:spPr>
        <a:xfrm>
          <a:off x="1968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120014</xdr:rowOff>
    </xdr:from>
    <xdr:to>
      <xdr:col>15</xdr:col>
      <xdr:colOff>50800</xdr:colOff>
      <xdr:row>85</xdr:row>
      <xdr:rowOff>152400</xdr:rowOff>
    </xdr:to>
    <xdr:cxnSp macro="">
      <xdr:nvCxnSpPr>
        <xdr:cNvPr id="306" name="直線コネクタ 305">
          <a:extLst>
            <a:ext uri="{FF2B5EF4-FFF2-40B4-BE49-F238E27FC236}">
              <a16:creationId xmlns:a16="http://schemas.microsoft.com/office/drawing/2014/main" id="{C664D7D1-3912-4544-8BC5-DD8FF3155BAA}"/>
            </a:ext>
          </a:extLst>
        </xdr:cNvPr>
        <xdr:cNvCxnSpPr/>
      </xdr:nvCxnSpPr>
      <xdr:spPr>
        <a:xfrm>
          <a:off x="2019300" y="146932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33020</xdr:rowOff>
    </xdr:from>
    <xdr:to>
      <xdr:col>6</xdr:col>
      <xdr:colOff>38100</xdr:colOff>
      <xdr:row>85</xdr:row>
      <xdr:rowOff>134620</xdr:rowOff>
    </xdr:to>
    <xdr:sp macro="" textlink="">
      <xdr:nvSpPr>
        <xdr:cNvPr id="307" name="楕円 306">
          <a:extLst>
            <a:ext uri="{FF2B5EF4-FFF2-40B4-BE49-F238E27FC236}">
              <a16:creationId xmlns:a16="http://schemas.microsoft.com/office/drawing/2014/main" id="{18CE045B-EAE1-4D60-AF70-7740E036C065}"/>
            </a:ext>
          </a:extLst>
        </xdr:cNvPr>
        <xdr:cNvSpPr/>
      </xdr:nvSpPr>
      <xdr:spPr>
        <a:xfrm>
          <a:off x="1079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83820</xdr:rowOff>
    </xdr:from>
    <xdr:to>
      <xdr:col>10</xdr:col>
      <xdr:colOff>114300</xdr:colOff>
      <xdr:row>85</xdr:row>
      <xdr:rowOff>120014</xdr:rowOff>
    </xdr:to>
    <xdr:cxnSp macro="">
      <xdr:nvCxnSpPr>
        <xdr:cNvPr id="308" name="直線コネクタ 307">
          <a:extLst>
            <a:ext uri="{FF2B5EF4-FFF2-40B4-BE49-F238E27FC236}">
              <a16:creationId xmlns:a16="http://schemas.microsoft.com/office/drawing/2014/main" id="{F939D236-65C8-4F42-A381-FB43E324037A}"/>
            </a:ext>
          </a:extLst>
        </xdr:cNvPr>
        <xdr:cNvCxnSpPr/>
      </xdr:nvCxnSpPr>
      <xdr:spPr>
        <a:xfrm>
          <a:off x="1130300" y="146570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65422</xdr:rowOff>
    </xdr:from>
    <xdr:ext cx="405111" cy="259045"/>
    <xdr:sp macro="" textlink="">
      <xdr:nvSpPr>
        <xdr:cNvPr id="309" name="n_1aveValue【公営住宅】&#10;有形固定資産減価償却率">
          <a:extLst>
            <a:ext uri="{FF2B5EF4-FFF2-40B4-BE49-F238E27FC236}">
              <a16:creationId xmlns:a16="http://schemas.microsoft.com/office/drawing/2014/main" id="{41063A70-B660-4085-8B0C-E16420B70E62}"/>
            </a:ext>
          </a:extLst>
        </xdr:cNvPr>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0" name="n_2aveValue【公営住宅】&#10;有形固定資産減価償却率">
          <a:extLst>
            <a:ext uri="{FF2B5EF4-FFF2-40B4-BE49-F238E27FC236}">
              <a16:creationId xmlns:a16="http://schemas.microsoft.com/office/drawing/2014/main" id="{2EE45955-73B2-4782-B9C6-165A88784A1A}"/>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311" name="n_3aveValue【公営住宅】&#10;有形固定資産減価償却率">
          <a:extLst>
            <a:ext uri="{FF2B5EF4-FFF2-40B4-BE49-F238E27FC236}">
              <a16:creationId xmlns:a16="http://schemas.microsoft.com/office/drawing/2014/main" id="{F905E284-618E-4794-ADF7-A93740082E9A}"/>
            </a:ext>
          </a:extLst>
        </xdr:cNvPr>
        <xdr:cNvSpPr txBox="1"/>
      </xdr:nvSpPr>
      <xdr:spPr>
        <a:xfrm>
          <a:off x="1816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76852</xdr:rowOff>
    </xdr:from>
    <xdr:ext cx="405111" cy="259045"/>
    <xdr:sp macro="" textlink="">
      <xdr:nvSpPr>
        <xdr:cNvPr id="312" name="n_4aveValue【公営住宅】&#10;有形固定資産減価償却率">
          <a:extLst>
            <a:ext uri="{FF2B5EF4-FFF2-40B4-BE49-F238E27FC236}">
              <a16:creationId xmlns:a16="http://schemas.microsoft.com/office/drawing/2014/main" id="{469A6275-7875-4894-B402-BF7724695EC1}"/>
            </a:ext>
          </a:extLst>
        </xdr:cNvPr>
        <xdr:cNvSpPr txBox="1"/>
      </xdr:nvSpPr>
      <xdr:spPr>
        <a:xfrm>
          <a:off x="927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53357</xdr:rowOff>
    </xdr:from>
    <xdr:ext cx="405111" cy="259045"/>
    <xdr:sp macro="" textlink="">
      <xdr:nvSpPr>
        <xdr:cNvPr id="313" name="n_1mainValue【公営住宅】&#10;有形固定資産減価償却率">
          <a:extLst>
            <a:ext uri="{FF2B5EF4-FFF2-40B4-BE49-F238E27FC236}">
              <a16:creationId xmlns:a16="http://schemas.microsoft.com/office/drawing/2014/main" id="{D4BAD17E-AD97-4A96-A711-AE7D24575F23}"/>
            </a:ext>
          </a:extLst>
        </xdr:cNvPr>
        <xdr:cNvSpPr txBox="1"/>
      </xdr:nvSpPr>
      <xdr:spPr>
        <a:xfrm>
          <a:off x="3582044"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22877</xdr:rowOff>
    </xdr:from>
    <xdr:ext cx="405111" cy="259045"/>
    <xdr:sp macro="" textlink="">
      <xdr:nvSpPr>
        <xdr:cNvPr id="314" name="n_2mainValue【公営住宅】&#10;有形固定資産減価償却率">
          <a:extLst>
            <a:ext uri="{FF2B5EF4-FFF2-40B4-BE49-F238E27FC236}">
              <a16:creationId xmlns:a16="http://schemas.microsoft.com/office/drawing/2014/main" id="{31B9128F-5926-4B42-9660-F3D4F94558C1}"/>
            </a:ext>
          </a:extLst>
        </xdr:cNvPr>
        <xdr:cNvSpPr txBox="1"/>
      </xdr:nvSpPr>
      <xdr:spPr>
        <a:xfrm>
          <a:off x="2705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161941</xdr:rowOff>
    </xdr:from>
    <xdr:ext cx="405111" cy="259045"/>
    <xdr:sp macro="" textlink="">
      <xdr:nvSpPr>
        <xdr:cNvPr id="315" name="n_3mainValue【公営住宅】&#10;有形固定資産減価償却率">
          <a:extLst>
            <a:ext uri="{FF2B5EF4-FFF2-40B4-BE49-F238E27FC236}">
              <a16:creationId xmlns:a16="http://schemas.microsoft.com/office/drawing/2014/main" id="{DA6F5B6D-0D0A-4276-ACAE-4D060C881242}"/>
            </a:ext>
          </a:extLst>
        </xdr:cNvPr>
        <xdr:cNvSpPr txBox="1"/>
      </xdr:nvSpPr>
      <xdr:spPr>
        <a:xfrm>
          <a:off x="1816744"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125747</xdr:rowOff>
    </xdr:from>
    <xdr:ext cx="405111" cy="259045"/>
    <xdr:sp macro="" textlink="">
      <xdr:nvSpPr>
        <xdr:cNvPr id="316" name="n_4mainValue【公営住宅】&#10;有形固定資産減価償却率">
          <a:extLst>
            <a:ext uri="{FF2B5EF4-FFF2-40B4-BE49-F238E27FC236}">
              <a16:creationId xmlns:a16="http://schemas.microsoft.com/office/drawing/2014/main" id="{BE9C38CF-60F3-4243-AC29-C2E858AC4A46}"/>
            </a:ext>
          </a:extLst>
        </xdr:cNvPr>
        <xdr:cNvSpPr txBox="1"/>
      </xdr:nvSpPr>
      <xdr:spPr>
        <a:xfrm>
          <a:off x="927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6F680A3F-E72B-4CDE-B356-F4DA57B0ABC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8BBAB489-A9FC-48FE-8646-C783CCD5AD0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C655ED37-C167-4083-B477-EFD370F47A9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3AD41A84-0996-45BB-A812-827AAC6401F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DFDE7390-8C4C-4727-A791-23FAAF9DDDE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76BC9EE9-DF4C-4413-BB16-FF6C8D01272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9FDB119C-A987-4A93-9729-AB6BCD7C972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C8201839-BF02-4FB6-96CE-AC2789CCD70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5D78DE6D-F183-4B6F-AA11-2612BE4E7E9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3A819E9-6C7E-4580-949C-77A9F8AE9E8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4CEE87BD-29D5-423F-BD15-8DEAEB2D9F5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D1EDCF93-EE81-46A2-BF51-DB8AE161098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A808AF05-A3C1-43D7-B6F5-6782D00FD61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4EF8D261-5E83-4B50-B2FB-A432C89A46F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60D0DA54-B2FB-470E-9777-A85F6D96516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11C67008-A83A-4570-9892-4BE0E699556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16AF3F91-5320-42A0-A90F-DBA76D2EEEC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A76E47CA-B0AE-4345-A1B1-028709EFF10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D46B3025-C8E5-45E9-BAED-A7C556BDF03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9F564A62-47CC-4A54-9A48-2DC6F565B16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6B77CE95-4DE5-4D07-8B51-E5542733E4D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EC41A881-1837-43E9-9A11-E01BF06FC7E4}"/>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EF76079B-8BE5-457C-A5CA-C5C04352014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42D070DB-9DAE-4595-866E-62472A7AC02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B8FBFECF-582A-45F8-9B60-F577DF8CB4A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13C96B4F-3B39-4D8A-9E4E-E790A0021669}"/>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359989A6-4264-43DA-83CB-7CDCCFF3E885}"/>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CD30E4FA-C590-4190-B902-CECFCABF8A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3AA4BC14-26A3-402A-93CD-106C2B258007}"/>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BD78EE4A-5762-4E20-9E44-750D9AEB6093}"/>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47" name="【公営住宅】&#10;一人当たり面積平均値テキスト">
          <a:extLst>
            <a:ext uri="{FF2B5EF4-FFF2-40B4-BE49-F238E27FC236}">
              <a16:creationId xmlns:a16="http://schemas.microsoft.com/office/drawing/2014/main" id="{26F870E3-E832-4F6F-A91A-523D68B8B3A4}"/>
            </a:ext>
          </a:extLst>
        </xdr:cNvPr>
        <xdr:cNvSpPr txBox="1"/>
      </xdr:nvSpPr>
      <xdr:spPr>
        <a:xfrm>
          <a:off x="10515600" y="1449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C9EF9863-F297-4CC6-ABED-6D8CD3F78CF4}"/>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155158</xdr:rowOff>
    </xdr:from>
    <xdr:to>
      <xdr:col>50</xdr:col>
      <xdr:colOff>165100</xdr:colOff>
      <xdr:row>86</xdr:row>
      <xdr:rowOff>85308</xdr:rowOff>
    </xdr:to>
    <xdr:sp macro="" textlink="">
      <xdr:nvSpPr>
        <xdr:cNvPr id="349" name="フローチャート: 判断 348">
          <a:extLst>
            <a:ext uri="{FF2B5EF4-FFF2-40B4-BE49-F238E27FC236}">
              <a16:creationId xmlns:a16="http://schemas.microsoft.com/office/drawing/2014/main" id="{5B9FD8C8-E4FF-4520-949C-D442295B8845}"/>
            </a:ext>
          </a:extLst>
        </xdr:cNvPr>
        <xdr:cNvSpPr/>
      </xdr:nvSpPr>
      <xdr:spPr>
        <a:xfrm>
          <a:off x="9588500" y="1472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157770</xdr:rowOff>
    </xdr:from>
    <xdr:to>
      <xdr:col>46</xdr:col>
      <xdr:colOff>38100</xdr:colOff>
      <xdr:row>86</xdr:row>
      <xdr:rowOff>87920</xdr:rowOff>
    </xdr:to>
    <xdr:sp macro="" textlink="">
      <xdr:nvSpPr>
        <xdr:cNvPr id="350" name="フローチャート: 判断 349">
          <a:extLst>
            <a:ext uri="{FF2B5EF4-FFF2-40B4-BE49-F238E27FC236}">
              <a16:creationId xmlns:a16="http://schemas.microsoft.com/office/drawing/2014/main" id="{5E19645E-7BBD-4B92-B8C3-C9EB01663D3B}"/>
            </a:ext>
          </a:extLst>
        </xdr:cNvPr>
        <xdr:cNvSpPr/>
      </xdr:nvSpPr>
      <xdr:spPr>
        <a:xfrm>
          <a:off x="8699500" y="147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162832</xdr:rowOff>
    </xdr:from>
    <xdr:to>
      <xdr:col>41</xdr:col>
      <xdr:colOff>101600</xdr:colOff>
      <xdr:row>86</xdr:row>
      <xdr:rowOff>92982</xdr:rowOff>
    </xdr:to>
    <xdr:sp macro="" textlink="">
      <xdr:nvSpPr>
        <xdr:cNvPr id="351" name="フローチャート: 判断 350">
          <a:extLst>
            <a:ext uri="{FF2B5EF4-FFF2-40B4-BE49-F238E27FC236}">
              <a16:creationId xmlns:a16="http://schemas.microsoft.com/office/drawing/2014/main" id="{50200231-42C0-409E-B95C-DCD1367B1370}"/>
            </a:ext>
          </a:extLst>
        </xdr:cNvPr>
        <xdr:cNvSpPr/>
      </xdr:nvSpPr>
      <xdr:spPr>
        <a:xfrm>
          <a:off x="7810500" y="147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153851</xdr:rowOff>
    </xdr:from>
    <xdr:to>
      <xdr:col>36</xdr:col>
      <xdr:colOff>165100</xdr:colOff>
      <xdr:row>86</xdr:row>
      <xdr:rowOff>84001</xdr:rowOff>
    </xdr:to>
    <xdr:sp macro="" textlink="">
      <xdr:nvSpPr>
        <xdr:cNvPr id="352" name="フローチャート: 判断 351">
          <a:extLst>
            <a:ext uri="{FF2B5EF4-FFF2-40B4-BE49-F238E27FC236}">
              <a16:creationId xmlns:a16="http://schemas.microsoft.com/office/drawing/2014/main" id="{29399C4F-0FF7-40D5-A29A-8C27AFEC7DD6}"/>
            </a:ext>
          </a:extLst>
        </xdr:cNvPr>
        <xdr:cNvSpPr/>
      </xdr:nvSpPr>
      <xdr:spPr>
        <a:xfrm>
          <a:off x="6921500" y="14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C6B72AD-C13B-4646-BF90-6B1BBC2F534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DF0EF5D-2E8A-43F7-8A0F-D8BB92FADE9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99704DF-B531-47C4-980C-36268DB647B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E96AC1E-7C6B-4DB2-A9B2-597C7B2E37B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D6AC1B7-9C81-46AA-9A64-67163BADD3B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161037</xdr:rowOff>
    </xdr:from>
    <xdr:to>
      <xdr:col>55</xdr:col>
      <xdr:colOff>50800</xdr:colOff>
      <xdr:row>86</xdr:row>
      <xdr:rowOff>91187</xdr:rowOff>
    </xdr:to>
    <xdr:sp macro="" textlink="">
      <xdr:nvSpPr>
        <xdr:cNvPr id="358" name="楕円 357">
          <a:extLst>
            <a:ext uri="{FF2B5EF4-FFF2-40B4-BE49-F238E27FC236}">
              <a16:creationId xmlns:a16="http://schemas.microsoft.com/office/drawing/2014/main" id="{D8067FF9-6D4E-49BA-BD16-8A6D7B605D5A}"/>
            </a:ext>
          </a:extLst>
        </xdr:cNvPr>
        <xdr:cNvSpPr/>
      </xdr:nvSpPr>
      <xdr:spPr>
        <a:xfrm>
          <a:off x="104267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75964</xdr:rowOff>
    </xdr:from>
    <xdr:ext cx="469744" cy="259045"/>
    <xdr:sp macro="" textlink="">
      <xdr:nvSpPr>
        <xdr:cNvPr id="359" name="【公営住宅】&#10;一人当たり面積該当値テキスト">
          <a:extLst>
            <a:ext uri="{FF2B5EF4-FFF2-40B4-BE49-F238E27FC236}">
              <a16:creationId xmlns:a16="http://schemas.microsoft.com/office/drawing/2014/main" id="{A562B351-5271-4E94-8A7D-E36AA929E27F}"/>
            </a:ext>
          </a:extLst>
        </xdr:cNvPr>
        <xdr:cNvSpPr txBox="1"/>
      </xdr:nvSpPr>
      <xdr:spPr>
        <a:xfrm>
          <a:off x="10515600" y="1464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164464</xdr:rowOff>
    </xdr:from>
    <xdr:to>
      <xdr:col>50</xdr:col>
      <xdr:colOff>165100</xdr:colOff>
      <xdr:row>86</xdr:row>
      <xdr:rowOff>94614</xdr:rowOff>
    </xdr:to>
    <xdr:sp macro="" textlink="">
      <xdr:nvSpPr>
        <xdr:cNvPr id="360" name="楕円 359">
          <a:extLst>
            <a:ext uri="{FF2B5EF4-FFF2-40B4-BE49-F238E27FC236}">
              <a16:creationId xmlns:a16="http://schemas.microsoft.com/office/drawing/2014/main" id="{4C77A778-6CD1-4A1A-9873-21874DCB5A39}"/>
            </a:ext>
          </a:extLst>
        </xdr:cNvPr>
        <xdr:cNvSpPr/>
      </xdr:nvSpPr>
      <xdr:spPr>
        <a:xfrm>
          <a:off x="9588500" y="147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40387</xdr:rowOff>
    </xdr:from>
    <xdr:to>
      <xdr:col>55</xdr:col>
      <xdr:colOff>0</xdr:colOff>
      <xdr:row>86</xdr:row>
      <xdr:rowOff>43814</xdr:rowOff>
    </xdr:to>
    <xdr:cxnSp macro="">
      <xdr:nvCxnSpPr>
        <xdr:cNvPr id="361" name="直線コネクタ 360">
          <a:extLst>
            <a:ext uri="{FF2B5EF4-FFF2-40B4-BE49-F238E27FC236}">
              <a16:creationId xmlns:a16="http://schemas.microsoft.com/office/drawing/2014/main" id="{E712F579-06E0-480D-BFE5-3AE7B7DF546A}"/>
            </a:ext>
          </a:extLst>
        </xdr:cNvPr>
        <xdr:cNvCxnSpPr/>
      </xdr:nvCxnSpPr>
      <xdr:spPr>
        <a:xfrm flipV="1">
          <a:off x="9639300" y="14785087"/>
          <a:ext cx="8382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167731</xdr:rowOff>
    </xdr:from>
    <xdr:to>
      <xdr:col>46</xdr:col>
      <xdr:colOff>38100</xdr:colOff>
      <xdr:row>86</xdr:row>
      <xdr:rowOff>97881</xdr:rowOff>
    </xdr:to>
    <xdr:sp macro="" textlink="">
      <xdr:nvSpPr>
        <xdr:cNvPr id="362" name="楕円 361">
          <a:extLst>
            <a:ext uri="{FF2B5EF4-FFF2-40B4-BE49-F238E27FC236}">
              <a16:creationId xmlns:a16="http://schemas.microsoft.com/office/drawing/2014/main" id="{92061F1A-F3F2-4D37-B767-16EBBDD63E11}"/>
            </a:ext>
          </a:extLst>
        </xdr:cNvPr>
        <xdr:cNvSpPr/>
      </xdr:nvSpPr>
      <xdr:spPr>
        <a:xfrm>
          <a:off x="8699500" y="1474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43814</xdr:rowOff>
    </xdr:from>
    <xdr:to>
      <xdr:col>50</xdr:col>
      <xdr:colOff>114300</xdr:colOff>
      <xdr:row>86</xdr:row>
      <xdr:rowOff>47081</xdr:rowOff>
    </xdr:to>
    <xdr:cxnSp macro="">
      <xdr:nvCxnSpPr>
        <xdr:cNvPr id="363" name="直線コネクタ 362">
          <a:extLst>
            <a:ext uri="{FF2B5EF4-FFF2-40B4-BE49-F238E27FC236}">
              <a16:creationId xmlns:a16="http://schemas.microsoft.com/office/drawing/2014/main" id="{3B54B7B5-AE12-4DD6-B0CF-0D85A52E7C25}"/>
            </a:ext>
          </a:extLst>
        </xdr:cNvPr>
        <xdr:cNvCxnSpPr/>
      </xdr:nvCxnSpPr>
      <xdr:spPr>
        <a:xfrm flipV="1">
          <a:off x="8750300" y="1478851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171160</xdr:rowOff>
    </xdr:from>
    <xdr:to>
      <xdr:col>41</xdr:col>
      <xdr:colOff>101600</xdr:colOff>
      <xdr:row>86</xdr:row>
      <xdr:rowOff>101310</xdr:rowOff>
    </xdr:to>
    <xdr:sp macro="" textlink="">
      <xdr:nvSpPr>
        <xdr:cNvPr id="364" name="楕円 363">
          <a:extLst>
            <a:ext uri="{FF2B5EF4-FFF2-40B4-BE49-F238E27FC236}">
              <a16:creationId xmlns:a16="http://schemas.microsoft.com/office/drawing/2014/main" id="{00A03837-63E5-4CF7-B0FC-48B4ECC99CF1}"/>
            </a:ext>
          </a:extLst>
        </xdr:cNvPr>
        <xdr:cNvSpPr/>
      </xdr:nvSpPr>
      <xdr:spPr>
        <a:xfrm>
          <a:off x="7810500" y="147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47081</xdr:rowOff>
    </xdr:from>
    <xdr:to>
      <xdr:col>45</xdr:col>
      <xdr:colOff>177800</xdr:colOff>
      <xdr:row>86</xdr:row>
      <xdr:rowOff>50510</xdr:rowOff>
    </xdr:to>
    <xdr:cxnSp macro="">
      <xdr:nvCxnSpPr>
        <xdr:cNvPr id="365" name="直線コネクタ 364">
          <a:extLst>
            <a:ext uri="{FF2B5EF4-FFF2-40B4-BE49-F238E27FC236}">
              <a16:creationId xmlns:a16="http://schemas.microsoft.com/office/drawing/2014/main" id="{4E753673-3648-4971-A87E-BD1392BFF597}"/>
            </a:ext>
          </a:extLst>
        </xdr:cNvPr>
        <xdr:cNvCxnSpPr/>
      </xdr:nvCxnSpPr>
      <xdr:spPr>
        <a:xfrm flipV="1">
          <a:off x="7861300" y="1479178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1832</xdr:rowOff>
    </xdr:from>
    <xdr:to>
      <xdr:col>36</xdr:col>
      <xdr:colOff>165100</xdr:colOff>
      <xdr:row>86</xdr:row>
      <xdr:rowOff>103432</xdr:rowOff>
    </xdr:to>
    <xdr:sp macro="" textlink="">
      <xdr:nvSpPr>
        <xdr:cNvPr id="366" name="楕円 365">
          <a:extLst>
            <a:ext uri="{FF2B5EF4-FFF2-40B4-BE49-F238E27FC236}">
              <a16:creationId xmlns:a16="http://schemas.microsoft.com/office/drawing/2014/main" id="{BB4D975F-1268-4CF8-8E80-D3909AE002A1}"/>
            </a:ext>
          </a:extLst>
        </xdr:cNvPr>
        <xdr:cNvSpPr/>
      </xdr:nvSpPr>
      <xdr:spPr>
        <a:xfrm>
          <a:off x="6921500" y="1474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50510</xdr:rowOff>
    </xdr:from>
    <xdr:to>
      <xdr:col>41</xdr:col>
      <xdr:colOff>50800</xdr:colOff>
      <xdr:row>86</xdr:row>
      <xdr:rowOff>52632</xdr:rowOff>
    </xdr:to>
    <xdr:cxnSp macro="">
      <xdr:nvCxnSpPr>
        <xdr:cNvPr id="367" name="直線コネクタ 366">
          <a:extLst>
            <a:ext uri="{FF2B5EF4-FFF2-40B4-BE49-F238E27FC236}">
              <a16:creationId xmlns:a16="http://schemas.microsoft.com/office/drawing/2014/main" id="{5AF09127-992D-4746-878A-A6E2C1C89249}"/>
            </a:ext>
          </a:extLst>
        </xdr:cNvPr>
        <xdr:cNvCxnSpPr/>
      </xdr:nvCxnSpPr>
      <xdr:spPr>
        <a:xfrm flipV="1">
          <a:off x="6972300" y="14795210"/>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101835</xdr:rowOff>
    </xdr:from>
    <xdr:ext cx="469744" cy="259045"/>
    <xdr:sp macro="" textlink="">
      <xdr:nvSpPr>
        <xdr:cNvPr id="368" name="n_1aveValue【公営住宅】&#10;一人当たり面積">
          <a:extLst>
            <a:ext uri="{FF2B5EF4-FFF2-40B4-BE49-F238E27FC236}">
              <a16:creationId xmlns:a16="http://schemas.microsoft.com/office/drawing/2014/main" id="{A407FF46-A84A-4976-AB52-2B0FE958B20A}"/>
            </a:ext>
          </a:extLst>
        </xdr:cNvPr>
        <xdr:cNvSpPr txBox="1"/>
      </xdr:nvSpPr>
      <xdr:spPr>
        <a:xfrm>
          <a:off x="9391727" y="1450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104447</xdr:rowOff>
    </xdr:from>
    <xdr:ext cx="469744" cy="259045"/>
    <xdr:sp macro="" textlink="">
      <xdr:nvSpPr>
        <xdr:cNvPr id="369" name="n_2aveValue【公営住宅】&#10;一人当たり面積">
          <a:extLst>
            <a:ext uri="{FF2B5EF4-FFF2-40B4-BE49-F238E27FC236}">
              <a16:creationId xmlns:a16="http://schemas.microsoft.com/office/drawing/2014/main" id="{50870497-29A5-42A5-90D4-6DF6CF23062E}"/>
            </a:ext>
          </a:extLst>
        </xdr:cNvPr>
        <xdr:cNvSpPr txBox="1"/>
      </xdr:nvSpPr>
      <xdr:spPr>
        <a:xfrm>
          <a:off x="8515427" y="1450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109509</xdr:rowOff>
    </xdr:from>
    <xdr:ext cx="469744" cy="259045"/>
    <xdr:sp macro="" textlink="">
      <xdr:nvSpPr>
        <xdr:cNvPr id="370" name="n_3aveValue【公営住宅】&#10;一人当たり面積">
          <a:extLst>
            <a:ext uri="{FF2B5EF4-FFF2-40B4-BE49-F238E27FC236}">
              <a16:creationId xmlns:a16="http://schemas.microsoft.com/office/drawing/2014/main" id="{486FEDE2-1F8D-44DF-8D6D-44201B38224C}"/>
            </a:ext>
          </a:extLst>
        </xdr:cNvPr>
        <xdr:cNvSpPr txBox="1"/>
      </xdr:nvSpPr>
      <xdr:spPr>
        <a:xfrm>
          <a:off x="7626427" y="1451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100528</xdr:rowOff>
    </xdr:from>
    <xdr:ext cx="469744" cy="259045"/>
    <xdr:sp macro="" textlink="">
      <xdr:nvSpPr>
        <xdr:cNvPr id="371" name="n_4aveValue【公営住宅】&#10;一人当たり面積">
          <a:extLst>
            <a:ext uri="{FF2B5EF4-FFF2-40B4-BE49-F238E27FC236}">
              <a16:creationId xmlns:a16="http://schemas.microsoft.com/office/drawing/2014/main" id="{588539E1-360C-46FA-B9A1-EC62F3DA18E6}"/>
            </a:ext>
          </a:extLst>
        </xdr:cNvPr>
        <xdr:cNvSpPr txBox="1"/>
      </xdr:nvSpPr>
      <xdr:spPr>
        <a:xfrm>
          <a:off x="6737427" y="1450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85741</xdr:rowOff>
    </xdr:from>
    <xdr:ext cx="469744" cy="259045"/>
    <xdr:sp macro="" textlink="">
      <xdr:nvSpPr>
        <xdr:cNvPr id="372" name="n_1mainValue【公営住宅】&#10;一人当たり面積">
          <a:extLst>
            <a:ext uri="{FF2B5EF4-FFF2-40B4-BE49-F238E27FC236}">
              <a16:creationId xmlns:a16="http://schemas.microsoft.com/office/drawing/2014/main" id="{3E885E07-7E5F-41B2-BF21-B01AED5379B2}"/>
            </a:ext>
          </a:extLst>
        </xdr:cNvPr>
        <xdr:cNvSpPr txBox="1"/>
      </xdr:nvSpPr>
      <xdr:spPr>
        <a:xfrm>
          <a:off x="9391727" y="148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89008</xdr:rowOff>
    </xdr:from>
    <xdr:ext cx="469744" cy="259045"/>
    <xdr:sp macro="" textlink="">
      <xdr:nvSpPr>
        <xdr:cNvPr id="373" name="n_2mainValue【公営住宅】&#10;一人当たり面積">
          <a:extLst>
            <a:ext uri="{FF2B5EF4-FFF2-40B4-BE49-F238E27FC236}">
              <a16:creationId xmlns:a16="http://schemas.microsoft.com/office/drawing/2014/main" id="{33D40125-0D91-4326-BBBB-46710262F7EA}"/>
            </a:ext>
          </a:extLst>
        </xdr:cNvPr>
        <xdr:cNvSpPr txBox="1"/>
      </xdr:nvSpPr>
      <xdr:spPr>
        <a:xfrm>
          <a:off x="8515427" y="1483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92437</xdr:rowOff>
    </xdr:from>
    <xdr:ext cx="469744" cy="259045"/>
    <xdr:sp macro="" textlink="">
      <xdr:nvSpPr>
        <xdr:cNvPr id="374" name="n_3mainValue【公営住宅】&#10;一人当たり面積">
          <a:extLst>
            <a:ext uri="{FF2B5EF4-FFF2-40B4-BE49-F238E27FC236}">
              <a16:creationId xmlns:a16="http://schemas.microsoft.com/office/drawing/2014/main" id="{0C0A6CEB-ABF1-456E-9336-558B5E0AF089}"/>
            </a:ext>
          </a:extLst>
        </xdr:cNvPr>
        <xdr:cNvSpPr txBox="1"/>
      </xdr:nvSpPr>
      <xdr:spPr>
        <a:xfrm>
          <a:off x="7626427" y="1483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94559</xdr:rowOff>
    </xdr:from>
    <xdr:ext cx="469744" cy="259045"/>
    <xdr:sp macro="" textlink="">
      <xdr:nvSpPr>
        <xdr:cNvPr id="375" name="n_4mainValue【公営住宅】&#10;一人当たり面積">
          <a:extLst>
            <a:ext uri="{FF2B5EF4-FFF2-40B4-BE49-F238E27FC236}">
              <a16:creationId xmlns:a16="http://schemas.microsoft.com/office/drawing/2014/main" id="{50BA7CD6-7EDE-4713-8DD7-439AD2185593}"/>
            </a:ext>
          </a:extLst>
        </xdr:cNvPr>
        <xdr:cNvSpPr txBox="1"/>
      </xdr:nvSpPr>
      <xdr:spPr>
        <a:xfrm>
          <a:off x="6737427" y="1483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B3C1BC8C-F4C4-40BA-923C-D22A0D66913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E88221F6-E2F4-4A19-8175-92786BC7635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26815C04-06F8-4202-835C-64C4ED72E75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D04B14C7-AF79-4353-B325-10BE4BF3420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AF512F4F-A9C9-4D34-93EB-852BA83BDA3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C2F97B7A-809F-4A59-8471-572889653D3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332D314A-82C5-418D-B67C-30E14AD8FE6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4E2A659D-5A32-4E98-B391-878229E3F6D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EECF21FE-9D34-46C6-853C-4F912528673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BC7BE89D-F5F1-4B43-AC9D-16BEA8DFFC2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C5D82425-C911-425F-BB6C-F954337A6FA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a:extLst>
            <a:ext uri="{FF2B5EF4-FFF2-40B4-BE49-F238E27FC236}">
              <a16:creationId xmlns:a16="http://schemas.microsoft.com/office/drawing/2014/main" id="{BC90E5E9-069B-4CB3-A918-5F4C04C6EACD}"/>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8" name="テキスト ボックス 387">
          <a:extLst>
            <a:ext uri="{FF2B5EF4-FFF2-40B4-BE49-F238E27FC236}">
              <a16:creationId xmlns:a16="http://schemas.microsoft.com/office/drawing/2014/main" id="{4606F111-484D-4C85-B1B9-23F1EE775FEE}"/>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a:extLst>
            <a:ext uri="{FF2B5EF4-FFF2-40B4-BE49-F238E27FC236}">
              <a16:creationId xmlns:a16="http://schemas.microsoft.com/office/drawing/2014/main" id="{E26887AF-2F54-4265-BC32-B796A9D5C5BA}"/>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a:extLst>
            <a:ext uri="{FF2B5EF4-FFF2-40B4-BE49-F238E27FC236}">
              <a16:creationId xmlns:a16="http://schemas.microsoft.com/office/drawing/2014/main" id="{62B96D83-65B0-4FD1-A799-37E474E35859}"/>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a:extLst>
            <a:ext uri="{FF2B5EF4-FFF2-40B4-BE49-F238E27FC236}">
              <a16:creationId xmlns:a16="http://schemas.microsoft.com/office/drawing/2014/main" id="{42F3D163-E86E-49A4-8A37-D8A2702A05B8}"/>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a:extLst>
            <a:ext uri="{FF2B5EF4-FFF2-40B4-BE49-F238E27FC236}">
              <a16:creationId xmlns:a16="http://schemas.microsoft.com/office/drawing/2014/main" id="{E6D8D5C7-EB66-454B-8915-113D163D9607}"/>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a:extLst>
            <a:ext uri="{FF2B5EF4-FFF2-40B4-BE49-F238E27FC236}">
              <a16:creationId xmlns:a16="http://schemas.microsoft.com/office/drawing/2014/main" id="{A7EF75AE-3933-4B9B-97B2-B11EEFC99117}"/>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a:extLst>
            <a:ext uri="{FF2B5EF4-FFF2-40B4-BE49-F238E27FC236}">
              <a16:creationId xmlns:a16="http://schemas.microsoft.com/office/drawing/2014/main" id="{759861AA-7EA0-4B7C-A9F2-65C1F4164BBD}"/>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A223E9BD-D8F6-48E6-9A07-4FE0C14FC1F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6" name="テキスト ボックス 395">
          <a:extLst>
            <a:ext uri="{FF2B5EF4-FFF2-40B4-BE49-F238E27FC236}">
              <a16:creationId xmlns:a16="http://schemas.microsoft.com/office/drawing/2014/main" id="{768D8C1F-0805-4C3B-8F4C-E3BAF5ECC5C6}"/>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C3F33BB0-6E08-488F-9E92-62734D09AA1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62485</xdr:rowOff>
    </xdr:to>
    <xdr:cxnSp macro="">
      <xdr:nvCxnSpPr>
        <xdr:cNvPr id="398" name="直線コネクタ 397">
          <a:extLst>
            <a:ext uri="{FF2B5EF4-FFF2-40B4-BE49-F238E27FC236}">
              <a16:creationId xmlns:a16="http://schemas.microsoft.com/office/drawing/2014/main" id="{88814043-D611-4E0F-B045-54CBD59982CD}"/>
            </a:ext>
          </a:extLst>
        </xdr:cNvPr>
        <xdr:cNvCxnSpPr/>
      </xdr:nvCxnSpPr>
      <xdr:spPr>
        <a:xfrm flipV="1">
          <a:off x="4634865" y="17232630"/>
          <a:ext cx="0" cy="1346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66312</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856DFB50-FE9F-4E92-8578-BA839E0BBA0F}"/>
            </a:ext>
          </a:extLst>
        </xdr:cNvPr>
        <xdr:cNvSpPr txBox="1"/>
      </xdr:nvSpPr>
      <xdr:spPr>
        <a:xfrm>
          <a:off x="4673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62485</xdr:rowOff>
    </xdr:from>
    <xdr:to>
      <xdr:col>24</xdr:col>
      <xdr:colOff>152400</xdr:colOff>
      <xdr:row>108</xdr:row>
      <xdr:rowOff>62485</xdr:rowOff>
    </xdr:to>
    <xdr:cxnSp macro="">
      <xdr:nvCxnSpPr>
        <xdr:cNvPr id="400" name="直線コネクタ 399">
          <a:extLst>
            <a:ext uri="{FF2B5EF4-FFF2-40B4-BE49-F238E27FC236}">
              <a16:creationId xmlns:a16="http://schemas.microsoft.com/office/drawing/2014/main" id="{00D1A44B-BE4A-444D-A99A-C476EB97B85E}"/>
            </a:ext>
          </a:extLst>
        </xdr:cNvPr>
        <xdr:cNvCxnSpPr/>
      </xdr:nvCxnSpPr>
      <xdr:spPr>
        <a:xfrm>
          <a:off x="4546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0393C5CF-ED64-4AA2-AE5F-DDA073F459CB}"/>
            </a:ext>
          </a:extLst>
        </xdr:cNvPr>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402" name="直線コネクタ 401">
          <a:extLst>
            <a:ext uri="{FF2B5EF4-FFF2-40B4-BE49-F238E27FC236}">
              <a16:creationId xmlns:a16="http://schemas.microsoft.com/office/drawing/2014/main" id="{52FF00C4-E13C-4D9A-96C0-F6366930813F}"/>
            </a:ext>
          </a:extLst>
        </xdr:cNvPr>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136414</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37E89515-DC10-4B48-9298-FA1DFBDFFCDC}"/>
            </a:ext>
          </a:extLst>
        </xdr:cNvPr>
        <xdr:cNvSpPr txBox="1"/>
      </xdr:nvSpPr>
      <xdr:spPr>
        <a:xfrm>
          <a:off x="4673600" y="17967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157987</xdr:rowOff>
    </xdr:from>
    <xdr:to>
      <xdr:col>24</xdr:col>
      <xdr:colOff>114300</xdr:colOff>
      <xdr:row>105</xdr:row>
      <xdr:rowOff>88137</xdr:rowOff>
    </xdr:to>
    <xdr:sp macro="" textlink="">
      <xdr:nvSpPr>
        <xdr:cNvPr id="404" name="フローチャート: 判断 403">
          <a:extLst>
            <a:ext uri="{FF2B5EF4-FFF2-40B4-BE49-F238E27FC236}">
              <a16:creationId xmlns:a16="http://schemas.microsoft.com/office/drawing/2014/main" id="{69C9A430-5DF3-4721-930D-9C0F27FE691A}"/>
            </a:ext>
          </a:extLst>
        </xdr:cNvPr>
        <xdr:cNvSpPr/>
      </xdr:nvSpPr>
      <xdr:spPr>
        <a:xfrm>
          <a:off x="4584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7113</xdr:rowOff>
    </xdr:from>
    <xdr:to>
      <xdr:col>20</xdr:col>
      <xdr:colOff>38100</xdr:colOff>
      <xdr:row>103</xdr:row>
      <xdr:rowOff>108713</xdr:rowOff>
    </xdr:to>
    <xdr:sp macro="" textlink="">
      <xdr:nvSpPr>
        <xdr:cNvPr id="405" name="フローチャート: 判断 404">
          <a:extLst>
            <a:ext uri="{FF2B5EF4-FFF2-40B4-BE49-F238E27FC236}">
              <a16:creationId xmlns:a16="http://schemas.microsoft.com/office/drawing/2014/main" id="{7EC1E7A8-9D74-49D3-B15E-FAEE9CAE5622}"/>
            </a:ext>
          </a:extLst>
        </xdr:cNvPr>
        <xdr:cNvSpPr/>
      </xdr:nvSpPr>
      <xdr:spPr>
        <a:xfrm>
          <a:off x="3746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157987</xdr:rowOff>
    </xdr:from>
    <xdr:to>
      <xdr:col>15</xdr:col>
      <xdr:colOff>101600</xdr:colOff>
      <xdr:row>102</xdr:row>
      <xdr:rowOff>88137</xdr:rowOff>
    </xdr:to>
    <xdr:sp macro="" textlink="">
      <xdr:nvSpPr>
        <xdr:cNvPr id="406" name="フローチャート: 判断 405">
          <a:extLst>
            <a:ext uri="{FF2B5EF4-FFF2-40B4-BE49-F238E27FC236}">
              <a16:creationId xmlns:a16="http://schemas.microsoft.com/office/drawing/2014/main" id="{D265A8D6-F005-42FA-8D11-E49812B7728C}"/>
            </a:ext>
          </a:extLst>
        </xdr:cNvPr>
        <xdr:cNvSpPr/>
      </xdr:nvSpPr>
      <xdr:spPr>
        <a:xfrm>
          <a:off x="2857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13970</xdr:rowOff>
    </xdr:from>
    <xdr:to>
      <xdr:col>10</xdr:col>
      <xdr:colOff>165100</xdr:colOff>
      <xdr:row>103</xdr:row>
      <xdr:rowOff>115570</xdr:rowOff>
    </xdr:to>
    <xdr:sp macro="" textlink="">
      <xdr:nvSpPr>
        <xdr:cNvPr id="407" name="フローチャート: 判断 406">
          <a:extLst>
            <a:ext uri="{FF2B5EF4-FFF2-40B4-BE49-F238E27FC236}">
              <a16:creationId xmlns:a16="http://schemas.microsoft.com/office/drawing/2014/main" id="{3DF47B9E-CF7D-4729-B121-AEFD3036AC0F}"/>
            </a:ext>
          </a:extLst>
        </xdr:cNvPr>
        <xdr:cNvSpPr/>
      </xdr:nvSpPr>
      <xdr:spPr>
        <a:xfrm>
          <a:off x="1968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139700</xdr:rowOff>
    </xdr:from>
    <xdr:to>
      <xdr:col>6</xdr:col>
      <xdr:colOff>38100</xdr:colOff>
      <xdr:row>103</xdr:row>
      <xdr:rowOff>69850</xdr:rowOff>
    </xdr:to>
    <xdr:sp macro="" textlink="">
      <xdr:nvSpPr>
        <xdr:cNvPr id="408" name="フローチャート: 判断 407">
          <a:extLst>
            <a:ext uri="{FF2B5EF4-FFF2-40B4-BE49-F238E27FC236}">
              <a16:creationId xmlns:a16="http://schemas.microsoft.com/office/drawing/2014/main" id="{37511415-A05A-4F08-A28F-8775389FC55F}"/>
            </a:ext>
          </a:extLst>
        </xdr:cNvPr>
        <xdr:cNvSpPr/>
      </xdr:nvSpPr>
      <xdr:spPr>
        <a:xfrm>
          <a:off x="10795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BA50F082-20D2-499D-B505-69DED2E1F82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ADCE5763-D515-4FDA-9966-AEC2182C7AB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ABD56F9A-E73F-4622-9AF3-0FC1CD8B9AF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C06DD213-CC69-4407-9E61-41F9548E9D9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D8AA8CC4-1AE9-4D1C-A25D-0A02CB10815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14" name="楕円 413">
          <a:extLst>
            <a:ext uri="{FF2B5EF4-FFF2-40B4-BE49-F238E27FC236}">
              <a16:creationId xmlns:a16="http://schemas.microsoft.com/office/drawing/2014/main" id="{5461479A-6248-4FC6-B7BD-8082826D4EDB}"/>
            </a:ext>
          </a:extLst>
        </xdr:cNvPr>
        <xdr:cNvSpPr/>
      </xdr:nvSpPr>
      <xdr:spPr>
        <a:xfrm>
          <a:off x="4584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2557</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6DE19675-3278-45B2-BBCC-F4BE3FE28590}"/>
            </a:ext>
          </a:extLst>
        </xdr:cNvPr>
        <xdr:cNvSpPr txBox="1"/>
      </xdr:nvSpPr>
      <xdr:spPr>
        <a:xfrm>
          <a:off x="4673600"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116839</xdr:rowOff>
    </xdr:from>
    <xdr:to>
      <xdr:col>20</xdr:col>
      <xdr:colOff>38100</xdr:colOff>
      <xdr:row>104</xdr:row>
      <xdr:rowOff>46989</xdr:rowOff>
    </xdr:to>
    <xdr:sp macro="" textlink="">
      <xdr:nvSpPr>
        <xdr:cNvPr id="416" name="楕円 415">
          <a:extLst>
            <a:ext uri="{FF2B5EF4-FFF2-40B4-BE49-F238E27FC236}">
              <a16:creationId xmlns:a16="http://schemas.microsoft.com/office/drawing/2014/main" id="{7A461B69-47C7-4609-A431-2D7382885915}"/>
            </a:ext>
          </a:extLst>
        </xdr:cNvPr>
        <xdr:cNvSpPr/>
      </xdr:nvSpPr>
      <xdr:spPr>
        <a:xfrm>
          <a:off x="3746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167639</xdr:rowOff>
    </xdr:from>
    <xdr:to>
      <xdr:col>24</xdr:col>
      <xdr:colOff>63500</xdr:colOff>
      <xdr:row>104</xdr:row>
      <xdr:rowOff>30480</xdr:rowOff>
    </xdr:to>
    <xdr:cxnSp macro="">
      <xdr:nvCxnSpPr>
        <xdr:cNvPr id="417" name="直線コネクタ 416">
          <a:extLst>
            <a:ext uri="{FF2B5EF4-FFF2-40B4-BE49-F238E27FC236}">
              <a16:creationId xmlns:a16="http://schemas.microsoft.com/office/drawing/2014/main" id="{252AA627-1562-487D-8E80-805F07B3F18C}"/>
            </a:ext>
          </a:extLst>
        </xdr:cNvPr>
        <xdr:cNvCxnSpPr/>
      </xdr:nvCxnSpPr>
      <xdr:spPr>
        <a:xfrm>
          <a:off x="3797300" y="178269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80263</xdr:rowOff>
    </xdr:from>
    <xdr:to>
      <xdr:col>15</xdr:col>
      <xdr:colOff>101600</xdr:colOff>
      <xdr:row>104</xdr:row>
      <xdr:rowOff>10413</xdr:rowOff>
    </xdr:to>
    <xdr:sp macro="" textlink="">
      <xdr:nvSpPr>
        <xdr:cNvPr id="418" name="楕円 417">
          <a:extLst>
            <a:ext uri="{FF2B5EF4-FFF2-40B4-BE49-F238E27FC236}">
              <a16:creationId xmlns:a16="http://schemas.microsoft.com/office/drawing/2014/main" id="{158B4415-C28D-4C5A-8052-8A374A2A5B45}"/>
            </a:ext>
          </a:extLst>
        </xdr:cNvPr>
        <xdr:cNvSpPr/>
      </xdr:nvSpPr>
      <xdr:spPr>
        <a:xfrm>
          <a:off x="2857500" y="177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131063</xdr:rowOff>
    </xdr:from>
    <xdr:to>
      <xdr:col>19</xdr:col>
      <xdr:colOff>177800</xdr:colOff>
      <xdr:row>103</xdr:row>
      <xdr:rowOff>167639</xdr:rowOff>
    </xdr:to>
    <xdr:cxnSp macro="">
      <xdr:nvCxnSpPr>
        <xdr:cNvPr id="419" name="直線コネクタ 418">
          <a:extLst>
            <a:ext uri="{FF2B5EF4-FFF2-40B4-BE49-F238E27FC236}">
              <a16:creationId xmlns:a16="http://schemas.microsoft.com/office/drawing/2014/main" id="{ADE11003-31B9-43AF-A079-8BD70BAF5C80}"/>
            </a:ext>
          </a:extLst>
        </xdr:cNvPr>
        <xdr:cNvCxnSpPr/>
      </xdr:nvCxnSpPr>
      <xdr:spPr>
        <a:xfrm>
          <a:off x="2908300" y="1779041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43687</xdr:rowOff>
    </xdr:from>
    <xdr:to>
      <xdr:col>10</xdr:col>
      <xdr:colOff>165100</xdr:colOff>
      <xdr:row>103</xdr:row>
      <xdr:rowOff>145287</xdr:rowOff>
    </xdr:to>
    <xdr:sp macro="" textlink="">
      <xdr:nvSpPr>
        <xdr:cNvPr id="420" name="楕円 419">
          <a:extLst>
            <a:ext uri="{FF2B5EF4-FFF2-40B4-BE49-F238E27FC236}">
              <a16:creationId xmlns:a16="http://schemas.microsoft.com/office/drawing/2014/main" id="{A87A8DC6-8ABA-45E9-ACA9-B3D9BE318337}"/>
            </a:ext>
          </a:extLst>
        </xdr:cNvPr>
        <xdr:cNvSpPr/>
      </xdr:nvSpPr>
      <xdr:spPr>
        <a:xfrm>
          <a:off x="19685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94487</xdr:rowOff>
    </xdr:from>
    <xdr:to>
      <xdr:col>15</xdr:col>
      <xdr:colOff>50800</xdr:colOff>
      <xdr:row>103</xdr:row>
      <xdr:rowOff>131063</xdr:rowOff>
    </xdr:to>
    <xdr:cxnSp macro="">
      <xdr:nvCxnSpPr>
        <xdr:cNvPr id="421" name="直線コネクタ 420">
          <a:extLst>
            <a:ext uri="{FF2B5EF4-FFF2-40B4-BE49-F238E27FC236}">
              <a16:creationId xmlns:a16="http://schemas.microsoft.com/office/drawing/2014/main" id="{FF9E6C92-E4F3-4E18-A996-9A138FDDC725}"/>
            </a:ext>
          </a:extLst>
        </xdr:cNvPr>
        <xdr:cNvCxnSpPr/>
      </xdr:nvCxnSpPr>
      <xdr:spPr>
        <a:xfrm>
          <a:off x="2019300" y="177538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4826</xdr:rowOff>
    </xdr:from>
    <xdr:to>
      <xdr:col>6</xdr:col>
      <xdr:colOff>38100</xdr:colOff>
      <xdr:row>103</xdr:row>
      <xdr:rowOff>106426</xdr:rowOff>
    </xdr:to>
    <xdr:sp macro="" textlink="">
      <xdr:nvSpPr>
        <xdr:cNvPr id="422" name="楕円 421">
          <a:extLst>
            <a:ext uri="{FF2B5EF4-FFF2-40B4-BE49-F238E27FC236}">
              <a16:creationId xmlns:a16="http://schemas.microsoft.com/office/drawing/2014/main" id="{6424C3B5-9E04-4FF0-9FDE-3246EBC4F203}"/>
            </a:ext>
          </a:extLst>
        </xdr:cNvPr>
        <xdr:cNvSpPr/>
      </xdr:nvSpPr>
      <xdr:spPr>
        <a:xfrm>
          <a:off x="1079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55626</xdr:rowOff>
    </xdr:from>
    <xdr:to>
      <xdr:col>10</xdr:col>
      <xdr:colOff>114300</xdr:colOff>
      <xdr:row>103</xdr:row>
      <xdr:rowOff>94487</xdr:rowOff>
    </xdr:to>
    <xdr:cxnSp macro="">
      <xdr:nvCxnSpPr>
        <xdr:cNvPr id="423" name="直線コネクタ 422">
          <a:extLst>
            <a:ext uri="{FF2B5EF4-FFF2-40B4-BE49-F238E27FC236}">
              <a16:creationId xmlns:a16="http://schemas.microsoft.com/office/drawing/2014/main" id="{9FB19CB1-7E8F-4B8D-AF95-8DBB5488C73F}"/>
            </a:ext>
          </a:extLst>
        </xdr:cNvPr>
        <xdr:cNvCxnSpPr/>
      </xdr:nvCxnSpPr>
      <xdr:spPr>
        <a:xfrm>
          <a:off x="1130300" y="17714976"/>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125240</xdr:rowOff>
    </xdr:from>
    <xdr:ext cx="405111" cy="259045"/>
    <xdr:sp macro="" textlink="">
      <xdr:nvSpPr>
        <xdr:cNvPr id="424" name="n_1aveValue【港湾・漁港】&#10;有形固定資産減価償却率">
          <a:extLst>
            <a:ext uri="{FF2B5EF4-FFF2-40B4-BE49-F238E27FC236}">
              <a16:creationId xmlns:a16="http://schemas.microsoft.com/office/drawing/2014/main" id="{D84A0950-68BD-4CEE-B6B9-8E8C3911C118}"/>
            </a:ext>
          </a:extLst>
        </xdr:cNvPr>
        <xdr:cNvSpPr txBox="1"/>
      </xdr:nvSpPr>
      <xdr:spPr>
        <a:xfrm>
          <a:off x="35820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104664</xdr:rowOff>
    </xdr:from>
    <xdr:ext cx="405111" cy="259045"/>
    <xdr:sp macro="" textlink="">
      <xdr:nvSpPr>
        <xdr:cNvPr id="425" name="n_2aveValue【港湾・漁港】&#10;有形固定資産減価償却率">
          <a:extLst>
            <a:ext uri="{FF2B5EF4-FFF2-40B4-BE49-F238E27FC236}">
              <a16:creationId xmlns:a16="http://schemas.microsoft.com/office/drawing/2014/main" id="{8DB4BF56-979A-40F5-A711-C5EDADC5A716}"/>
            </a:ext>
          </a:extLst>
        </xdr:cNvPr>
        <xdr:cNvSpPr txBox="1"/>
      </xdr:nvSpPr>
      <xdr:spPr>
        <a:xfrm>
          <a:off x="2705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132097</xdr:rowOff>
    </xdr:from>
    <xdr:ext cx="405111" cy="259045"/>
    <xdr:sp macro="" textlink="">
      <xdr:nvSpPr>
        <xdr:cNvPr id="426" name="n_3aveValue【港湾・漁港】&#10;有形固定資産減価償却率">
          <a:extLst>
            <a:ext uri="{FF2B5EF4-FFF2-40B4-BE49-F238E27FC236}">
              <a16:creationId xmlns:a16="http://schemas.microsoft.com/office/drawing/2014/main" id="{A6F92D1E-A605-4283-98DC-B7FD674121CF}"/>
            </a:ext>
          </a:extLst>
        </xdr:cNvPr>
        <xdr:cNvSpPr txBox="1"/>
      </xdr:nvSpPr>
      <xdr:spPr>
        <a:xfrm>
          <a:off x="1816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86377</xdr:rowOff>
    </xdr:from>
    <xdr:ext cx="405111" cy="259045"/>
    <xdr:sp macro="" textlink="">
      <xdr:nvSpPr>
        <xdr:cNvPr id="427" name="n_4aveValue【港湾・漁港】&#10;有形固定資産減価償却率">
          <a:extLst>
            <a:ext uri="{FF2B5EF4-FFF2-40B4-BE49-F238E27FC236}">
              <a16:creationId xmlns:a16="http://schemas.microsoft.com/office/drawing/2014/main" id="{293CA78A-D4AF-4CC4-B37C-484D9FC3D3BF}"/>
            </a:ext>
          </a:extLst>
        </xdr:cNvPr>
        <xdr:cNvSpPr txBox="1"/>
      </xdr:nvSpPr>
      <xdr:spPr>
        <a:xfrm>
          <a:off x="927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38116</xdr:rowOff>
    </xdr:from>
    <xdr:ext cx="405111" cy="259045"/>
    <xdr:sp macro="" textlink="">
      <xdr:nvSpPr>
        <xdr:cNvPr id="428" name="n_1mainValue【港湾・漁港】&#10;有形固定資産減価償却率">
          <a:extLst>
            <a:ext uri="{FF2B5EF4-FFF2-40B4-BE49-F238E27FC236}">
              <a16:creationId xmlns:a16="http://schemas.microsoft.com/office/drawing/2014/main" id="{5834E3E3-DB02-482C-9223-EBD12951E117}"/>
            </a:ext>
          </a:extLst>
        </xdr:cNvPr>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1540</xdr:rowOff>
    </xdr:from>
    <xdr:ext cx="405111" cy="259045"/>
    <xdr:sp macro="" textlink="">
      <xdr:nvSpPr>
        <xdr:cNvPr id="429" name="n_2mainValue【港湾・漁港】&#10;有形固定資産減価償却率">
          <a:extLst>
            <a:ext uri="{FF2B5EF4-FFF2-40B4-BE49-F238E27FC236}">
              <a16:creationId xmlns:a16="http://schemas.microsoft.com/office/drawing/2014/main" id="{AED5B0E5-0D96-4FCE-8FDF-9B1BDB1E1FDC}"/>
            </a:ext>
          </a:extLst>
        </xdr:cNvPr>
        <xdr:cNvSpPr txBox="1"/>
      </xdr:nvSpPr>
      <xdr:spPr>
        <a:xfrm>
          <a:off x="2705744" y="1783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136414</xdr:rowOff>
    </xdr:from>
    <xdr:ext cx="405111" cy="259045"/>
    <xdr:sp macro="" textlink="">
      <xdr:nvSpPr>
        <xdr:cNvPr id="430" name="n_3mainValue【港湾・漁港】&#10;有形固定資産減価償却率">
          <a:extLst>
            <a:ext uri="{FF2B5EF4-FFF2-40B4-BE49-F238E27FC236}">
              <a16:creationId xmlns:a16="http://schemas.microsoft.com/office/drawing/2014/main" id="{C04BBC5A-6926-49A9-83D7-E59F2EBC6F58}"/>
            </a:ext>
          </a:extLst>
        </xdr:cNvPr>
        <xdr:cNvSpPr txBox="1"/>
      </xdr:nvSpPr>
      <xdr:spPr>
        <a:xfrm>
          <a:off x="1816744" y="1779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97553</xdr:rowOff>
    </xdr:from>
    <xdr:ext cx="405111" cy="259045"/>
    <xdr:sp macro="" textlink="">
      <xdr:nvSpPr>
        <xdr:cNvPr id="431" name="n_4mainValue【港湾・漁港】&#10;有形固定資産減価償却率">
          <a:extLst>
            <a:ext uri="{FF2B5EF4-FFF2-40B4-BE49-F238E27FC236}">
              <a16:creationId xmlns:a16="http://schemas.microsoft.com/office/drawing/2014/main" id="{6DA61EE0-E8C9-4C6F-A483-DB6467D9FD8E}"/>
            </a:ext>
          </a:extLst>
        </xdr:cNvPr>
        <xdr:cNvSpPr txBox="1"/>
      </xdr:nvSpPr>
      <xdr:spPr>
        <a:xfrm>
          <a:off x="927744" y="1775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84502EF1-974C-46A3-9E52-A6845CABEE6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995F7C71-2BA5-4881-BC96-01D7BD03F23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25E061A0-A69E-4657-8E54-190B8469036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D8E1187B-9F76-4CF6-B8D4-66DC18E0D43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D9C8AF42-C396-4617-839D-6C8A4ADC5EC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7DBBDEA7-0E36-49F6-BB7A-01613D23175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A56C3A8E-739D-4B97-8528-AC3A59FDA4B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8905B8B0-E4A6-4CC5-A892-AE91F2DF2D2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C4063291-956A-4DA2-97D8-83B3DC37680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854B6AB5-C996-441B-981E-71B4E8DEB9A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4818C4D0-7ABF-4167-9A8B-57C16365D7C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B7DF7A85-E8C0-4D89-890C-7BD5756E059A}"/>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9925C7D1-A322-4293-8BDA-BA85CF1D017A}"/>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a:extLst>
            <a:ext uri="{FF2B5EF4-FFF2-40B4-BE49-F238E27FC236}">
              <a16:creationId xmlns:a16="http://schemas.microsoft.com/office/drawing/2014/main" id="{BF93E1FE-74DE-4FE8-A87A-17564C96505C}"/>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CFB561EA-2FB0-4FBE-A131-89B57E09485B}"/>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a:extLst>
            <a:ext uri="{FF2B5EF4-FFF2-40B4-BE49-F238E27FC236}">
              <a16:creationId xmlns:a16="http://schemas.microsoft.com/office/drawing/2014/main" id="{49796827-2A5D-4353-9ADE-CC3BE6413AB2}"/>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CAA77D71-6BF6-4798-B7E8-ED66262A6F2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a:extLst>
            <a:ext uri="{FF2B5EF4-FFF2-40B4-BE49-F238E27FC236}">
              <a16:creationId xmlns:a16="http://schemas.microsoft.com/office/drawing/2014/main" id="{0E76C3C3-6386-45A7-8584-DCEF3D004FFB}"/>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719D5F01-6647-43B5-A61F-6A8FCE96264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179770E2-99A3-4F3B-B9E5-F7A5EAA87451}"/>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C4A59C3C-FA36-4A34-B396-1865DD16A3E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121310</xdr:rowOff>
    </xdr:from>
    <xdr:to>
      <xdr:col>54</xdr:col>
      <xdr:colOff>189865</xdr:colOff>
      <xdr:row>108</xdr:row>
      <xdr:rowOff>71168</xdr:rowOff>
    </xdr:to>
    <xdr:cxnSp macro="">
      <xdr:nvCxnSpPr>
        <xdr:cNvPr id="453" name="直線コネクタ 452">
          <a:extLst>
            <a:ext uri="{FF2B5EF4-FFF2-40B4-BE49-F238E27FC236}">
              <a16:creationId xmlns:a16="http://schemas.microsoft.com/office/drawing/2014/main" id="{B6FAEC3B-1CC1-48B3-94CB-CC0491ECFF9E}"/>
            </a:ext>
          </a:extLst>
        </xdr:cNvPr>
        <xdr:cNvCxnSpPr/>
      </xdr:nvCxnSpPr>
      <xdr:spPr>
        <a:xfrm flipV="1">
          <a:off x="10476865" y="17437760"/>
          <a:ext cx="0" cy="115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74995</xdr:rowOff>
    </xdr:from>
    <xdr:ext cx="534377" cy="259045"/>
    <xdr:sp macro="" textlink="">
      <xdr:nvSpPr>
        <xdr:cNvPr id="454" name="【港湾・漁港】&#10;一人当たり有形固定資産（償却資産）額最小値テキスト">
          <a:extLst>
            <a:ext uri="{FF2B5EF4-FFF2-40B4-BE49-F238E27FC236}">
              <a16:creationId xmlns:a16="http://schemas.microsoft.com/office/drawing/2014/main" id="{0FA71D3D-50DC-401F-A8CD-80E4A1894C14}"/>
            </a:ext>
          </a:extLst>
        </xdr:cNvPr>
        <xdr:cNvSpPr txBox="1"/>
      </xdr:nvSpPr>
      <xdr:spPr>
        <a:xfrm>
          <a:off x="10515600" y="1859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71168</xdr:rowOff>
    </xdr:from>
    <xdr:to>
      <xdr:col>55</xdr:col>
      <xdr:colOff>88900</xdr:colOff>
      <xdr:row>108</xdr:row>
      <xdr:rowOff>71168</xdr:rowOff>
    </xdr:to>
    <xdr:cxnSp macro="">
      <xdr:nvCxnSpPr>
        <xdr:cNvPr id="455" name="直線コネクタ 454">
          <a:extLst>
            <a:ext uri="{FF2B5EF4-FFF2-40B4-BE49-F238E27FC236}">
              <a16:creationId xmlns:a16="http://schemas.microsoft.com/office/drawing/2014/main" id="{5CD7D05B-B986-4893-9C17-D2F995182592}"/>
            </a:ext>
          </a:extLst>
        </xdr:cNvPr>
        <xdr:cNvCxnSpPr/>
      </xdr:nvCxnSpPr>
      <xdr:spPr>
        <a:xfrm>
          <a:off x="10388600" y="1858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67987</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830F9B39-1174-4356-BCA0-6563CCCC6DD8}"/>
            </a:ext>
          </a:extLst>
        </xdr:cNvPr>
        <xdr:cNvSpPr txBox="1"/>
      </xdr:nvSpPr>
      <xdr:spPr>
        <a:xfrm>
          <a:off x="10515600" y="172129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121310</xdr:rowOff>
    </xdr:from>
    <xdr:to>
      <xdr:col>55</xdr:col>
      <xdr:colOff>88900</xdr:colOff>
      <xdr:row>101</xdr:row>
      <xdr:rowOff>121310</xdr:rowOff>
    </xdr:to>
    <xdr:cxnSp macro="">
      <xdr:nvCxnSpPr>
        <xdr:cNvPr id="457" name="直線コネクタ 456">
          <a:extLst>
            <a:ext uri="{FF2B5EF4-FFF2-40B4-BE49-F238E27FC236}">
              <a16:creationId xmlns:a16="http://schemas.microsoft.com/office/drawing/2014/main" id="{CDA39557-5D8A-4A05-A44E-D41905D67732}"/>
            </a:ext>
          </a:extLst>
        </xdr:cNvPr>
        <xdr:cNvCxnSpPr/>
      </xdr:nvCxnSpPr>
      <xdr:spPr>
        <a:xfrm>
          <a:off x="10388600" y="17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26573</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78C3F531-B98C-4E2B-8D0C-77DC89BAD6D5}"/>
            </a:ext>
          </a:extLst>
        </xdr:cNvPr>
        <xdr:cNvSpPr txBox="1"/>
      </xdr:nvSpPr>
      <xdr:spPr>
        <a:xfrm>
          <a:off x="10515600" y="18200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3696</xdr:rowOff>
    </xdr:from>
    <xdr:to>
      <xdr:col>55</xdr:col>
      <xdr:colOff>50800</xdr:colOff>
      <xdr:row>107</xdr:row>
      <xdr:rowOff>105296</xdr:rowOff>
    </xdr:to>
    <xdr:sp macro="" textlink="">
      <xdr:nvSpPr>
        <xdr:cNvPr id="459" name="フローチャート: 判断 458">
          <a:extLst>
            <a:ext uri="{FF2B5EF4-FFF2-40B4-BE49-F238E27FC236}">
              <a16:creationId xmlns:a16="http://schemas.microsoft.com/office/drawing/2014/main" id="{E6B93332-AF53-44B1-8E03-5B349BF0FCE1}"/>
            </a:ext>
          </a:extLst>
        </xdr:cNvPr>
        <xdr:cNvSpPr/>
      </xdr:nvSpPr>
      <xdr:spPr>
        <a:xfrm>
          <a:off x="10426700" y="1834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94180</xdr:rowOff>
    </xdr:from>
    <xdr:to>
      <xdr:col>50</xdr:col>
      <xdr:colOff>165100</xdr:colOff>
      <xdr:row>108</xdr:row>
      <xdr:rowOff>24330</xdr:rowOff>
    </xdr:to>
    <xdr:sp macro="" textlink="">
      <xdr:nvSpPr>
        <xdr:cNvPr id="460" name="フローチャート: 判断 459">
          <a:extLst>
            <a:ext uri="{FF2B5EF4-FFF2-40B4-BE49-F238E27FC236}">
              <a16:creationId xmlns:a16="http://schemas.microsoft.com/office/drawing/2014/main" id="{6DE12DBE-F9D3-4067-91CB-56E5546F26F5}"/>
            </a:ext>
          </a:extLst>
        </xdr:cNvPr>
        <xdr:cNvSpPr/>
      </xdr:nvSpPr>
      <xdr:spPr>
        <a:xfrm>
          <a:off x="9588500" y="184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152130</xdr:rowOff>
    </xdr:from>
    <xdr:to>
      <xdr:col>46</xdr:col>
      <xdr:colOff>38100</xdr:colOff>
      <xdr:row>108</xdr:row>
      <xdr:rowOff>82280</xdr:rowOff>
    </xdr:to>
    <xdr:sp macro="" textlink="">
      <xdr:nvSpPr>
        <xdr:cNvPr id="461" name="フローチャート: 判断 460">
          <a:extLst>
            <a:ext uri="{FF2B5EF4-FFF2-40B4-BE49-F238E27FC236}">
              <a16:creationId xmlns:a16="http://schemas.microsoft.com/office/drawing/2014/main" id="{6BE66A4A-760F-4855-BDB0-5EB7C92E5539}"/>
            </a:ext>
          </a:extLst>
        </xdr:cNvPr>
        <xdr:cNvSpPr/>
      </xdr:nvSpPr>
      <xdr:spPr>
        <a:xfrm>
          <a:off x="8699500" y="1849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160269</xdr:rowOff>
    </xdr:from>
    <xdr:to>
      <xdr:col>41</xdr:col>
      <xdr:colOff>101600</xdr:colOff>
      <xdr:row>108</xdr:row>
      <xdr:rowOff>90419</xdr:rowOff>
    </xdr:to>
    <xdr:sp macro="" textlink="">
      <xdr:nvSpPr>
        <xdr:cNvPr id="462" name="フローチャート: 判断 461">
          <a:extLst>
            <a:ext uri="{FF2B5EF4-FFF2-40B4-BE49-F238E27FC236}">
              <a16:creationId xmlns:a16="http://schemas.microsoft.com/office/drawing/2014/main" id="{5951C6D6-A47C-4784-BEC0-CD86AA669A03}"/>
            </a:ext>
          </a:extLst>
        </xdr:cNvPr>
        <xdr:cNvSpPr/>
      </xdr:nvSpPr>
      <xdr:spPr>
        <a:xfrm>
          <a:off x="7810500" y="1850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160871</xdr:rowOff>
    </xdr:from>
    <xdr:to>
      <xdr:col>36</xdr:col>
      <xdr:colOff>165100</xdr:colOff>
      <xdr:row>108</xdr:row>
      <xdr:rowOff>91021</xdr:rowOff>
    </xdr:to>
    <xdr:sp macro="" textlink="">
      <xdr:nvSpPr>
        <xdr:cNvPr id="463" name="フローチャート: 判断 462">
          <a:extLst>
            <a:ext uri="{FF2B5EF4-FFF2-40B4-BE49-F238E27FC236}">
              <a16:creationId xmlns:a16="http://schemas.microsoft.com/office/drawing/2014/main" id="{0CCB9FC4-49F2-43C0-AF6F-CCEFAA3C2297}"/>
            </a:ext>
          </a:extLst>
        </xdr:cNvPr>
        <xdr:cNvSpPr/>
      </xdr:nvSpPr>
      <xdr:spPr>
        <a:xfrm>
          <a:off x="6921500" y="1850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546F5570-6023-4F5F-B4DB-6FFFB7B9A15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B49E672B-CCA8-474E-BEE9-1395C65E158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A157A067-D3BB-40E6-8067-C9FC793A1EE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3CC8DC5D-83C1-4BC2-BCE0-0D2DA321C9A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AB9E18A3-0F13-41A3-9826-93B27062352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135468</xdr:rowOff>
    </xdr:from>
    <xdr:to>
      <xdr:col>55</xdr:col>
      <xdr:colOff>50800</xdr:colOff>
      <xdr:row>108</xdr:row>
      <xdr:rowOff>65618</xdr:rowOff>
    </xdr:to>
    <xdr:sp macro="" textlink="">
      <xdr:nvSpPr>
        <xdr:cNvPr id="469" name="楕円 468">
          <a:extLst>
            <a:ext uri="{FF2B5EF4-FFF2-40B4-BE49-F238E27FC236}">
              <a16:creationId xmlns:a16="http://schemas.microsoft.com/office/drawing/2014/main" id="{097BA393-D04E-41C5-980D-B6756EF0BC6F}"/>
            </a:ext>
          </a:extLst>
        </xdr:cNvPr>
        <xdr:cNvSpPr/>
      </xdr:nvSpPr>
      <xdr:spPr>
        <a:xfrm>
          <a:off x="10426700" y="1848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50395</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CD6D220B-90EF-4864-B014-6B96537CC3B8}"/>
            </a:ext>
          </a:extLst>
        </xdr:cNvPr>
        <xdr:cNvSpPr txBox="1"/>
      </xdr:nvSpPr>
      <xdr:spPr>
        <a:xfrm>
          <a:off x="10515600" y="1839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137176</xdr:rowOff>
    </xdr:from>
    <xdr:to>
      <xdr:col>50</xdr:col>
      <xdr:colOff>165100</xdr:colOff>
      <xdr:row>108</xdr:row>
      <xdr:rowOff>67326</xdr:rowOff>
    </xdr:to>
    <xdr:sp macro="" textlink="">
      <xdr:nvSpPr>
        <xdr:cNvPr id="471" name="楕円 470">
          <a:extLst>
            <a:ext uri="{FF2B5EF4-FFF2-40B4-BE49-F238E27FC236}">
              <a16:creationId xmlns:a16="http://schemas.microsoft.com/office/drawing/2014/main" id="{7373B8BD-77A9-445F-B45C-36EC1D790200}"/>
            </a:ext>
          </a:extLst>
        </xdr:cNvPr>
        <xdr:cNvSpPr/>
      </xdr:nvSpPr>
      <xdr:spPr>
        <a:xfrm>
          <a:off x="9588500" y="184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14818</xdr:rowOff>
    </xdr:from>
    <xdr:to>
      <xdr:col>55</xdr:col>
      <xdr:colOff>0</xdr:colOff>
      <xdr:row>108</xdr:row>
      <xdr:rowOff>16526</xdr:rowOff>
    </xdr:to>
    <xdr:cxnSp macro="">
      <xdr:nvCxnSpPr>
        <xdr:cNvPr id="472" name="直線コネクタ 471">
          <a:extLst>
            <a:ext uri="{FF2B5EF4-FFF2-40B4-BE49-F238E27FC236}">
              <a16:creationId xmlns:a16="http://schemas.microsoft.com/office/drawing/2014/main" id="{423BEF2F-1BB9-48C9-8E2F-DB38695F8128}"/>
            </a:ext>
          </a:extLst>
        </xdr:cNvPr>
        <xdr:cNvCxnSpPr/>
      </xdr:nvCxnSpPr>
      <xdr:spPr>
        <a:xfrm flipV="1">
          <a:off x="9639300" y="18531418"/>
          <a:ext cx="8382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138708</xdr:rowOff>
    </xdr:from>
    <xdr:to>
      <xdr:col>46</xdr:col>
      <xdr:colOff>38100</xdr:colOff>
      <xdr:row>108</xdr:row>
      <xdr:rowOff>68858</xdr:rowOff>
    </xdr:to>
    <xdr:sp macro="" textlink="">
      <xdr:nvSpPr>
        <xdr:cNvPr id="473" name="楕円 472">
          <a:extLst>
            <a:ext uri="{FF2B5EF4-FFF2-40B4-BE49-F238E27FC236}">
              <a16:creationId xmlns:a16="http://schemas.microsoft.com/office/drawing/2014/main" id="{D8B829E1-726A-42EF-AD09-1A688A198DFA}"/>
            </a:ext>
          </a:extLst>
        </xdr:cNvPr>
        <xdr:cNvSpPr/>
      </xdr:nvSpPr>
      <xdr:spPr>
        <a:xfrm>
          <a:off x="8699500" y="184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16526</xdr:rowOff>
    </xdr:from>
    <xdr:to>
      <xdr:col>50</xdr:col>
      <xdr:colOff>114300</xdr:colOff>
      <xdr:row>108</xdr:row>
      <xdr:rowOff>18058</xdr:rowOff>
    </xdr:to>
    <xdr:cxnSp macro="">
      <xdr:nvCxnSpPr>
        <xdr:cNvPr id="474" name="直線コネクタ 473">
          <a:extLst>
            <a:ext uri="{FF2B5EF4-FFF2-40B4-BE49-F238E27FC236}">
              <a16:creationId xmlns:a16="http://schemas.microsoft.com/office/drawing/2014/main" id="{10C971D3-6B81-4A3C-94D9-8EE043C6B793}"/>
            </a:ext>
          </a:extLst>
        </xdr:cNvPr>
        <xdr:cNvCxnSpPr/>
      </xdr:nvCxnSpPr>
      <xdr:spPr>
        <a:xfrm flipV="1">
          <a:off x="8750300" y="18533126"/>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140343</xdr:rowOff>
    </xdr:from>
    <xdr:to>
      <xdr:col>41</xdr:col>
      <xdr:colOff>101600</xdr:colOff>
      <xdr:row>108</xdr:row>
      <xdr:rowOff>70493</xdr:rowOff>
    </xdr:to>
    <xdr:sp macro="" textlink="">
      <xdr:nvSpPr>
        <xdr:cNvPr id="475" name="楕円 474">
          <a:extLst>
            <a:ext uri="{FF2B5EF4-FFF2-40B4-BE49-F238E27FC236}">
              <a16:creationId xmlns:a16="http://schemas.microsoft.com/office/drawing/2014/main" id="{B789EB08-92F9-4319-BA6B-AB319078DCFA}"/>
            </a:ext>
          </a:extLst>
        </xdr:cNvPr>
        <xdr:cNvSpPr/>
      </xdr:nvSpPr>
      <xdr:spPr>
        <a:xfrm>
          <a:off x="7810500" y="1848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18058</xdr:rowOff>
    </xdr:from>
    <xdr:to>
      <xdr:col>45</xdr:col>
      <xdr:colOff>177800</xdr:colOff>
      <xdr:row>108</xdr:row>
      <xdr:rowOff>19693</xdr:rowOff>
    </xdr:to>
    <xdr:cxnSp macro="">
      <xdr:nvCxnSpPr>
        <xdr:cNvPr id="476" name="直線コネクタ 475">
          <a:extLst>
            <a:ext uri="{FF2B5EF4-FFF2-40B4-BE49-F238E27FC236}">
              <a16:creationId xmlns:a16="http://schemas.microsoft.com/office/drawing/2014/main" id="{76FCE7D6-13C2-4E90-8D12-15FB8A13C38D}"/>
            </a:ext>
          </a:extLst>
        </xdr:cNvPr>
        <xdr:cNvCxnSpPr/>
      </xdr:nvCxnSpPr>
      <xdr:spPr>
        <a:xfrm flipV="1">
          <a:off x="7861300" y="18534658"/>
          <a:ext cx="8890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141373</xdr:rowOff>
    </xdr:from>
    <xdr:to>
      <xdr:col>36</xdr:col>
      <xdr:colOff>165100</xdr:colOff>
      <xdr:row>108</xdr:row>
      <xdr:rowOff>71523</xdr:rowOff>
    </xdr:to>
    <xdr:sp macro="" textlink="">
      <xdr:nvSpPr>
        <xdr:cNvPr id="477" name="楕円 476">
          <a:extLst>
            <a:ext uri="{FF2B5EF4-FFF2-40B4-BE49-F238E27FC236}">
              <a16:creationId xmlns:a16="http://schemas.microsoft.com/office/drawing/2014/main" id="{6DC57F3D-4FCC-4D0E-AEEF-D77E823E59ED}"/>
            </a:ext>
          </a:extLst>
        </xdr:cNvPr>
        <xdr:cNvSpPr/>
      </xdr:nvSpPr>
      <xdr:spPr>
        <a:xfrm>
          <a:off x="6921500" y="1848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19693</xdr:rowOff>
    </xdr:from>
    <xdr:to>
      <xdr:col>41</xdr:col>
      <xdr:colOff>50800</xdr:colOff>
      <xdr:row>108</xdr:row>
      <xdr:rowOff>20723</xdr:rowOff>
    </xdr:to>
    <xdr:cxnSp macro="">
      <xdr:nvCxnSpPr>
        <xdr:cNvPr id="478" name="直線コネクタ 477">
          <a:extLst>
            <a:ext uri="{FF2B5EF4-FFF2-40B4-BE49-F238E27FC236}">
              <a16:creationId xmlns:a16="http://schemas.microsoft.com/office/drawing/2014/main" id="{ACD8C12A-E112-4C80-B6C7-648D42477549}"/>
            </a:ext>
          </a:extLst>
        </xdr:cNvPr>
        <xdr:cNvCxnSpPr/>
      </xdr:nvCxnSpPr>
      <xdr:spPr>
        <a:xfrm flipV="1">
          <a:off x="6972300" y="18536293"/>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40857</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991F7164-3AAE-4912-A373-7614E97677D6}"/>
            </a:ext>
          </a:extLst>
        </xdr:cNvPr>
        <xdr:cNvSpPr txBox="1"/>
      </xdr:nvSpPr>
      <xdr:spPr>
        <a:xfrm>
          <a:off x="9327095" y="182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73407</xdr:rowOff>
    </xdr:from>
    <xdr:ext cx="534377" cy="259045"/>
    <xdr:sp macro="" textlink="">
      <xdr:nvSpPr>
        <xdr:cNvPr id="480" name="n_2aveValue【港湾・漁港】&#10;一人当たり有形固定資産（償却資産）額">
          <a:extLst>
            <a:ext uri="{FF2B5EF4-FFF2-40B4-BE49-F238E27FC236}">
              <a16:creationId xmlns:a16="http://schemas.microsoft.com/office/drawing/2014/main" id="{DF0DE880-70A7-492F-BD65-821658C8FFAE}"/>
            </a:ext>
          </a:extLst>
        </xdr:cNvPr>
        <xdr:cNvSpPr txBox="1"/>
      </xdr:nvSpPr>
      <xdr:spPr>
        <a:xfrm>
          <a:off x="8483111" y="185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81546</xdr:rowOff>
    </xdr:from>
    <xdr:ext cx="534377" cy="259045"/>
    <xdr:sp macro="" textlink="">
      <xdr:nvSpPr>
        <xdr:cNvPr id="481" name="n_3aveValue【港湾・漁港】&#10;一人当たり有形固定資産（償却資産）額">
          <a:extLst>
            <a:ext uri="{FF2B5EF4-FFF2-40B4-BE49-F238E27FC236}">
              <a16:creationId xmlns:a16="http://schemas.microsoft.com/office/drawing/2014/main" id="{A029FDAB-4BD9-4AF4-82F3-8B1B947C968F}"/>
            </a:ext>
          </a:extLst>
        </xdr:cNvPr>
        <xdr:cNvSpPr txBox="1"/>
      </xdr:nvSpPr>
      <xdr:spPr>
        <a:xfrm>
          <a:off x="7594111" y="185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82148</xdr:rowOff>
    </xdr:from>
    <xdr:ext cx="534377" cy="259045"/>
    <xdr:sp macro="" textlink="">
      <xdr:nvSpPr>
        <xdr:cNvPr id="482" name="n_4aveValue【港湾・漁港】&#10;一人当たり有形固定資産（償却資産）額">
          <a:extLst>
            <a:ext uri="{FF2B5EF4-FFF2-40B4-BE49-F238E27FC236}">
              <a16:creationId xmlns:a16="http://schemas.microsoft.com/office/drawing/2014/main" id="{576263F9-D637-4397-800D-49A6AF13ABA1}"/>
            </a:ext>
          </a:extLst>
        </xdr:cNvPr>
        <xdr:cNvSpPr txBox="1"/>
      </xdr:nvSpPr>
      <xdr:spPr>
        <a:xfrm>
          <a:off x="6705111" y="1859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58453</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2341851A-D365-4653-B47D-EEF3ABFFAFB6}"/>
            </a:ext>
          </a:extLst>
        </xdr:cNvPr>
        <xdr:cNvSpPr txBox="1"/>
      </xdr:nvSpPr>
      <xdr:spPr>
        <a:xfrm>
          <a:off x="9327095" y="1857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85385</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9D3EB6D8-6AC4-4281-937D-06511132E283}"/>
            </a:ext>
          </a:extLst>
        </xdr:cNvPr>
        <xdr:cNvSpPr txBox="1"/>
      </xdr:nvSpPr>
      <xdr:spPr>
        <a:xfrm>
          <a:off x="8450795" y="1825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87020</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F0786310-A7A2-4E0A-80F4-13B9196FC415}"/>
            </a:ext>
          </a:extLst>
        </xdr:cNvPr>
        <xdr:cNvSpPr txBox="1"/>
      </xdr:nvSpPr>
      <xdr:spPr>
        <a:xfrm>
          <a:off x="7561795" y="1826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88050</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CDDB43A2-5B62-46E7-B91D-FA62A14F2D76}"/>
            </a:ext>
          </a:extLst>
        </xdr:cNvPr>
        <xdr:cNvSpPr txBox="1"/>
      </xdr:nvSpPr>
      <xdr:spPr>
        <a:xfrm>
          <a:off x="6672795" y="1826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3D2F1C58-94A5-4EE0-90A8-281BB518871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5CC3DADF-FAC6-438F-80E5-FFCAD4700C1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C505F9C3-89B0-45AB-B199-8BB58FD2632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8D4FF936-F207-4813-9BD2-85EDF74182E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B31EA496-1883-4271-ABDC-8B9E0AB6181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31A981F-9D7E-4441-90C1-9D561400EBB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B7BACEAC-E8D3-40D2-8A5D-A43B18C58E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3F166972-0D93-4CED-8058-E5F8F243187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A4775CCB-E013-4B40-88CE-669597D8606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679BD96B-A178-4668-A7C1-274E1EE8B9C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C242F98D-FFB5-42F2-839E-373B9FFFE37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a:extLst>
            <a:ext uri="{FF2B5EF4-FFF2-40B4-BE49-F238E27FC236}">
              <a16:creationId xmlns:a16="http://schemas.microsoft.com/office/drawing/2014/main" id="{9766AE9D-544D-4E12-BEB5-747A1C2574E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a:extLst>
            <a:ext uri="{FF2B5EF4-FFF2-40B4-BE49-F238E27FC236}">
              <a16:creationId xmlns:a16="http://schemas.microsoft.com/office/drawing/2014/main" id="{9819DECC-A4E7-4C75-A71D-6EA369D3F66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a:extLst>
            <a:ext uri="{FF2B5EF4-FFF2-40B4-BE49-F238E27FC236}">
              <a16:creationId xmlns:a16="http://schemas.microsoft.com/office/drawing/2014/main" id="{E0247697-4A9E-469A-8250-5EAE45A68D1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a:extLst>
            <a:ext uri="{FF2B5EF4-FFF2-40B4-BE49-F238E27FC236}">
              <a16:creationId xmlns:a16="http://schemas.microsoft.com/office/drawing/2014/main" id="{FF3A7D8C-79F4-4A55-89EE-60F280C81E5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a:extLst>
            <a:ext uri="{FF2B5EF4-FFF2-40B4-BE49-F238E27FC236}">
              <a16:creationId xmlns:a16="http://schemas.microsoft.com/office/drawing/2014/main" id="{9E5AD700-5BDB-49CE-BD54-819A2B900CD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a:extLst>
            <a:ext uri="{FF2B5EF4-FFF2-40B4-BE49-F238E27FC236}">
              <a16:creationId xmlns:a16="http://schemas.microsoft.com/office/drawing/2014/main" id="{8D9A5FD7-A571-41E4-A8FE-EA2A4E94743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a:extLst>
            <a:ext uri="{FF2B5EF4-FFF2-40B4-BE49-F238E27FC236}">
              <a16:creationId xmlns:a16="http://schemas.microsoft.com/office/drawing/2014/main" id="{BE158D11-8A75-4C92-8320-B30E31462EF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a:extLst>
            <a:ext uri="{FF2B5EF4-FFF2-40B4-BE49-F238E27FC236}">
              <a16:creationId xmlns:a16="http://schemas.microsoft.com/office/drawing/2014/main" id="{EAD124D8-1AE1-4263-96B7-0941C3561A1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a:extLst>
            <a:ext uri="{FF2B5EF4-FFF2-40B4-BE49-F238E27FC236}">
              <a16:creationId xmlns:a16="http://schemas.microsoft.com/office/drawing/2014/main" id="{8F5AA4CC-4360-4851-826F-D9FFB81453F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a:extLst>
            <a:ext uri="{FF2B5EF4-FFF2-40B4-BE49-F238E27FC236}">
              <a16:creationId xmlns:a16="http://schemas.microsoft.com/office/drawing/2014/main" id="{9A21597E-EDDC-4D0C-99A3-2EB4746C300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a:extLst>
            <a:ext uri="{FF2B5EF4-FFF2-40B4-BE49-F238E27FC236}">
              <a16:creationId xmlns:a16="http://schemas.microsoft.com/office/drawing/2014/main" id="{0C1F61E1-B0A4-45FF-9368-2791AEC829B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a:extLst>
            <a:ext uri="{FF2B5EF4-FFF2-40B4-BE49-F238E27FC236}">
              <a16:creationId xmlns:a16="http://schemas.microsoft.com/office/drawing/2014/main" id="{239EEF24-BE82-46BE-85DA-4A57625C99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64057B1A-5193-4C7A-806D-28C0A1EDE19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認定こども園・幼稚園・保育所】&#10;有形固定資産減価償却率グラフ枠">
          <a:extLst>
            <a:ext uri="{FF2B5EF4-FFF2-40B4-BE49-F238E27FC236}">
              <a16:creationId xmlns:a16="http://schemas.microsoft.com/office/drawing/2014/main" id="{DA4E1F44-61C9-41E3-8BA9-A31751E843A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512" name="直線コネクタ 511">
          <a:extLst>
            <a:ext uri="{FF2B5EF4-FFF2-40B4-BE49-F238E27FC236}">
              <a16:creationId xmlns:a16="http://schemas.microsoft.com/office/drawing/2014/main" id="{AB16AB70-1DB0-46B8-B5BC-861F79C00AF7}"/>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3" name="【認定こども園・幼稚園・保育所】&#10;有形固定資産減価償却率最小値テキスト">
          <a:extLst>
            <a:ext uri="{FF2B5EF4-FFF2-40B4-BE49-F238E27FC236}">
              <a16:creationId xmlns:a16="http://schemas.microsoft.com/office/drawing/2014/main" id="{E3376E5D-2658-4B62-B60C-FC4280CA5DA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4" name="直線コネクタ 513">
          <a:extLst>
            <a:ext uri="{FF2B5EF4-FFF2-40B4-BE49-F238E27FC236}">
              <a16:creationId xmlns:a16="http://schemas.microsoft.com/office/drawing/2014/main" id="{DB699828-3F70-4A60-808A-AD0504E2932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515" name="【認定こども園・幼稚園・保育所】&#10;有形固定資産減価償却率最大値テキスト">
          <a:extLst>
            <a:ext uri="{FF2B5EF4-FFF2-40B4-BE49-F238E27FC236}">
              <a16:creationId xmlns:a16="http://schemas.microsoft.com/office/drawing/2014/main" id="{CAAD51EB-877E-4AF5-82E7-FB197AC96E17}"/>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516" name="直線コネクタ 515">
          <a:extLst>
            <a:ext uri="{FF2B5EF4-FFF2-40B4-BE49-F238E27FC236}">
              <a16:creationId xmlns:a16="http://schemas.microsoft.com/office/drawing/2014/main" id="{1B700F82-684B-45A6-8626-2C3F4C95244F}"/>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7" name="【認定こども園・幼稚園・保育所】&#10;有形固定資産減価償却率平均値テキスト">
          <a:extLst>
            <a:ext uri="{FF2B5EF4-FFF2-40B4-BE49-F238E27FC236}">
              <a16:creationId xmlns:a16="http://schemas.microsoft.com/office/drawing/2014/main" id="{D5F58D4D-7398-4D7D-A2B3-1524231011B3}"/>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18" name="フローチャート: 判断 517">
          <a:extLst>
            <a:ext uri="{FF2B5EF4-FFF2-40B4-BE49-F238E27FC236}">
              <a16:creationId xmlns:a16="http://schemas.microsoft.com/office/drawing/2014/main" id="{D5480D35-D2D9-4EA2-929E-16D2314F12E3}"/>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85816</xdr:rowOff>
    </xdr:from>
    <xdr:to>
      <xdr:col>81</xdr:col>
      <xdr:colOff>101600</xdr:colOff>
      <xdr:row>39</xdr:row>
      <xdr:rowOff>15966</xdr:rowOff>
    </xdr:to>
    <xdr:sp macro="" textlink="">
      <xdr:nvSpPr>
        <xdr:cNvPr id="519" name="フローチャート: 判断 518">
          <a:extLst>
            <a:ext uri="{FF2B5EF4-FFF2-40B4-BE49-F238E27FC236}">
              <a16:creationId xmlns:a16="http://schemas.microsoft.com/office/drawing/2014/main" id="{590CA1CB-C157-4BED-955A-B02101C00C52}"/>
            </a:ext>
          </a:extLst>
        </xdr:cNvPr>
        <xdr:cNvSpPr/>
      </xdr:nvSpPr>
      <xdr:spPr>
        <a:xfrm>
          <a:off x="15430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64588</xdr:rowOff>
    </xdr:from>
    <xdr:to>
      <xdr:col>76</xdr:col>
      <xdr:colOff>165100</xdr:colOff>
      <xdr:row>38</xdr:row>
      <xdr:rowOff>166188</xdr:rowOff>
    </xdr:to>
    <xdr:sp macro="" textlink="">
      <xdr:nvSpPr>
        <xdr:cNvPr id="520" name="フローチャート: 判断 519">
          <a:extLst>
            <a:ext uri="{FF2B5EF4-FFF2-40B4-BE49-F238E27FC236}">
              <a16:creationId xmlns:a16="http://schemas.microsoft.com/office/drawing/2014/main" id="{A5F48E50-0167-4293-8F93-91E04A0B307B}"/>
            </a:ext>
          </a:extLst>
        </xdr:cNvPr>
        <xdr:cNvSpPr/>
      </xdr:nvSpPr>
      <xdr:spPr>
        <a:xfrm>
          <a:off x="14541500" y="657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165826</xdr:rowOff>
    </xdr:from>
    <xdr:to>
      <xdr:col>72</xdr:col>
      <xdr:colOff>38100</xdr:colOff>
      <xdr:row>38</xdr:row>
      <xdr:rowOff>95976</xdr:rowOff>
    </xdr:to>
    <xdr:sp macro="" textlink="">
      <xdr:nvSpPr>
        <xdr:cNvPr id="521" name="フローチャート: 判断 520">
          <a:extLst>
            <a:ext uri="{FF2B5EF4-FFF2-40B4-BE49-F238E27FC236}">
              <a16:creationId xmlns:a16="http://schemas.microsoft.com/office/drawing/2014/main" id="{84BE7529-74A8-406B-9787-52F83BCB56FF}"/>
            </a:ext>
          </a:extLst>
        </xdr:cNvPr>
        <xdr:cNvSpPr/>
      </xdr:nvSpPr>
      <xdr:spPr>
        <a:xfrm>
          <a:off x="136525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522" name="フローチャート: 判断 521">
          <a:extLst>
            <a:ext uri="{FF2B5EF4-FFF2-40B4-BE49-F238E27FC236}">
              <a16:creationId xmlns:a16="http://schemas.microsoft.com/office/drawing/2014/main" id="{EDA111A5-6AD2-44C7-988F-965B11CAE39B}"/>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E8AB2BEC-488E-4B49-AF39-15CBBCC737F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9720BD-DFE2-4FCD-9482-BF8668D640E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6AC479D0-1EBA-421B-A481-FBCBC19A19A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1EE2DAE-A183-44FC-8C28-801F0E9A3A4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A61CB126-DE8C-4BB6-B15E-F1369C9E18B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22134</xdr:rowOff>
    </xdr:from>
    <xdr:to>
      <xdr:col>85</xdr:col>
      <xdr:colOff>177800</xdr:colOff>
      <xdr:row>38</xdr:row>
      <xdr:rowOff>123734</xdr:rowOff>
    </xdr:to>
    <xdr:sp macro="" textlink="">
      <xdr:nvSpPr>
        <xdr:cNvPr id="528" name="楕円 527">
          <a:extLst>
            <a:ext uri="{FF2B5EF4-FFF2-40B4-BE49-F238E27FC236}">
              <a16:creationId xmlns:a16="http://schemas.microsoft.com/office/drawing/2014/main" id="{5DC34596-C413-47EE-80A7-D366D0CCBA02}"/>
            </a:ext>
          </a:extLst>
        </xdr:cNvPr>
        <xdr:cNvSpPr/>
      </xdr:nvSpPr>
      <xdr:spPr>
        <a:xfrm>
          <a:off x="162687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45011</xdr:rowOff>
    </xdr:from>
    <xdr:ext cx="405111" cy="259045"/>
    <xdr:sp macro="" textlink="">
      <xdr:nvSpPr>
        <xdr:cNvPr id="529" name="【認定こども園・幼稚園・保育所】&#10;有形固定資産減価償却率該当値テキスト">
          <a:extLst>
            <a:ext uri="{FF2B5EF4-FFF2-40B4-BE49-F238E27FC236}">
              <a16:creationId xmlns:a16="http://schemas.microsoft.com/office/drawing/2014/main" id="{DBA5BCDC-B351-4D77-BB26-0A316E732DE5}"/>
            </a:ext>
          </a:extLst>
        </xdr:cNvPr>
        <xdr:cNvSpPr txBox="1"/>
      </xdr:nvSpPr>
      <xdr:spPr>
        <a:xfrm>
          <a:off x="16357600" y="638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136434</xdr:rowOff>
    </xdr:from>
    <xdr:to>
      <xdr:col>81</xdr:col>
      <xdr:colOff>101600</xdr:colOff>
      <xdr:row>38</xdr:row>
      <xdr:rowOff>66584</xdr:rowOff>
    </xdr:to>
    <xdr:sp macro="" textlink="">
      <xdr:nvSpPr>
        <xdr:cNvPr id="530" name="楕円 529">
          <a:extLst>
            <a:ext uri="{FF2B5EF4-FFF2-40B4-BE49-F238E27FC236}">
              <a16:creationId xmlns:a16="http://schemas.microsoft.com/office/drawing/2014/main" id="{D502889D-003B-4C47-B63B-7F1FAD28C165}"/>
            </a:ext>
          </a:extLst>
        </xdr:cNvPr>
        <xdr:cNvSpPr/>
      </xdr:nvSpPr>
      <xdr:spPr>
        <a:xfrm>
          <a:off x="15430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15784</xdr:rowOff>
    </xdr:from>
    <xdr:to>
      <xdr:col>85</xdr:col>
      <xdr:colOff>127000</xdr:colOff>
      <xdr:row>38</xdr:row>
      <xdr:rowOff>72934</xdr:rowOff>
    </xdr:to>
    <xdr:cxnSp macro="">
      <xdr:nvCxnSpPr>
        <xdr:cNvPr id="531" name="直線コネクタ 530">
          <a:extLst>
            <a:ext uri="{FF2B5EF4-FFF2-40B4-BE49-F238E27FC236}">
              <a16:creationId xmlns:a16="http://schemas.microsoft.com/office/drawing/2014/main" id="{25E15BE3-0C21-4AA5-9CD7-AFD3C40CDD1B}"/>
            </a:ext>
          </a:extLst>
        </xdr:cNvPr>
        <xdr:cNvCxnSpPr/>
      </xdr:nvCxnSpPr>
      <xdr:spPr>
        <a:xfrm>
          <a:off x="15481300" y="653088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129903</xdr:rowOff>
    </xdr:from>
    <xdr:to>
      <xdr:col>76</xdr:col>
      <xdr:colOff>165100</xdr:colOff>
      <xdr:row>38</xdr:row>
      <xdr:rowOff>60053</xdr:rowOff>
    </xdr:to>
    <xdr:sp macro="" textlink="">
      <xdr:nvSpPr>
        <xdr:cNvPr id="532" name="楕円 531">
          <a:extLst>
            <a:ext uri="{FF2B5EF4-FFF2-40B4-BE49-F238E27FC236}">
              <a16:creationId xmlns:a16="http://schemas.microsoft.com/office/drawing/2014/main" id="{72D57EC9-92F1-4602-83DB-18929986AA4E}"/>
            </a:ext>
          </a:extLst>
        </xdr:cNvPr>
        <xdr:cNvSpPr/>
      </xdr:nvSpPr>
      <xdr:spPr>
        <a:xfrm>
          <a:off x="14541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9253</xdr:rowOff>
    </xdr:from>
    <xdr:to>
      <xdr:col>81</xdr:col>
      <xdr:colOff>50800</xdr:colOff>
      <xdr:row>38</xdr:row>
      <xdr:rowOff>15784</xdr:rowOff>
    </xdr:to>
    <xdr:cxnSp macro="">
      <xdr:nvCxnSpPr>
        <xdr:cNvPr id="533" name="直線コネクタ 532">
          <a:extLst>
            <a:ext uri="{FF2B5EF4-FFF2-40B4-BE49-F238E27FC236}">
              <a16:creationId xmlns:a16="http://schemas.microsoft.com/office/drawing/2014/main" id="{2DBC4B7E-6E9A-4448-809B-468584A5A94F}"/>
            </a:ext>
          </a:extLst>
        </xdr:cNvPr>
        <xdr:cNvCxnSpPr/>
      </xdr:nvCxnSpPr>
      <xdr:spPr>
        <a:xfrm>
          <a:off x="14592300" y="652435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125004</xdr:rowOff>
    </xdr:from>
    <xdr:to>
      <xdr:col>72</xdr:col>
      <xdr:colOff>38100</xdr:colOff>
      <xdr:row>38</xdr:row>
      <xdr:rowOff>55155</xdr:rowOff>
    </xdr:to>
    <xdr:sp macro="" textlink="">
      <xdr:nvSpPr>
        <xdr:cNvPr id="534" name="楕円 533">
          <a:extLst>
            <a:ext uri="{FF2B5EF4-FFF2-40B4-BE49-F238E27FC236}">
              <a16:creationId xmlns:a16="http://schemas.microsoft.com/office/drawing/2014/main" id="{82F8E7FA-2F12-41CE-840E-0E28FAE14171}"/>
            </a:ext>
          </a:extLst>
        </xdr:cNvPr>
        <xdr:cNvSpPr/>
      </xdr:nvSpPr>
      <xdr:spPr>
        <a:xfrm>
          <a:off x="13652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4354</xdr:rowOff>
    </xdr:from>
    <xdr:to>
      <xdr:col>76</xdr:col>
      <xdr:colOff>114300</xdr:colOff>
      <xdr:row>38</xdr:row>
      <xdr:rowOff>9253</xdr:rowOff>
    </xdr:to>
    <xdr:cxnSp macro="">
      <xdr:nvCxnSpPr>
        <xdr:cNvPr id="535" name="直線コネクタ 534">
          <a:extLst>
            <a:ext uri="{FF2B5EF4-FFF2-40B4-BE49-F238E27FC236}">
              <a16:creationId xmlns:a16="http://schemas.microsoft.com/office/drawing/2014/main" id="{5C93AED3-6F06-4043-90A3-40FE71A3E1A9}"/>
            </a:ext>
          </a:extLst>
        </xdr:cNvPr>
        <xdr:cNvCxnSpPr/>
      </xdr:nvCxnSpPr>
      <xdr:spPr>
        <a:xfrm>
          <a:off x="13703300" y="651945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90714</xdr:rowOff>
    </xdr:from>
    <xdr:to>
      <xdr:col>67</xdr:col>
      <xdr:colOff>101600</xdr:colOff>
      <xdr:row>38</xdr:row>
      <xdr:rowOff>20864</xdr:rowOff>
    </xdr:to>
    <xdr:sp macro="" textlink="">
      <xdr:nvSpPr>
        <xdr:cNvPr id="536" name="楕円 535">
          <a:extLst>
            <a:ext uri="{FF2B5EF4-FFF2-40B4-BE49-F238E27FC236}">
              <a16:creationId xmlns:a16="http://schemas.microsoft.com/office/drawing/2014/main" id="{5E2298D5-D569-4ED6-BE72-17124BFD4673}"/>
            </a:ext>
          </a:extLst>
        </xdr:cNvPr>
        <xdr:cNvSpPr/>
      </xdr:nvSpPr>
      <xdr:spPr>
        <a:xfrm>
          <a:off x="12763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141514</xdr:rowOff>
    </xdr:from>
    <xdr:to>
      <xdr:col>71</xdr:col>
      <xdr:colOff>177800</xdr:colOff>
      <xdr:row>38</xdr:row>
      <xdr:rowOff>4354</xdr:rowOff>
    </xdr:to>
    <xdr:cxnSp macro="">
      <xdr:nvCxnSpPr>
        <xdr:cNvPr id="537" name="直線コネクタ 536">
          <a:extLst>
            <a:ext uri="{FF2B5EF4-FFF2-40B4-BE49-F238E27FC236}">
              <a16:creationId xmlns:a16="http://schemas.microsoft.com/office/drawing/2014/main" id="{4668DDD6-E679-42CE-B782-B68814277F27}"/>
            </a:ext>
          </a:extLst>
        </xdr:cNvPr>
        <xdr:cNvCxnSpPr/>
      </xdr:nvCxnSpPr>
      <xdr:spPr>
        <a:xfrm>
          <a:off x="12814300" y="648516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7093</xdr:rowOff>
    </xdr:from>
    <xdr:ext cx="405111" cy="259045"/>
    <xdr:sp macro="" textlink="">
      <xdr:nvSpPr>
        <xdr:cNvPr id="538" name="n_1aveValue【認定こども園・幼稚園・保育所】&#10;有形固定資産減価償却率">
          <a:extLst>
            <a:ext uri="{FF2B5EF4-FFF2-40B4-BE49-F238E27FC236}">
              <a16:creationId xmlns:a16="http://schemas.microsoft.com/office/drawing/2014/main" id="{4D2D2C56-C29D-4282-9E12-8E9606401B8F}"/>
            </a:ext>
          </a:extLst>
        </xdr:cNvPr>
        <xdr:cNvSpPr txBox="1"/>
      </xdr:nvSpPr>
      <xdr:spPr>
        <a:xfrm>
          <a:off x="15266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157315</xdr:rowOff>
    </xdr:from>
    <xdr:ext cx="405111" cy="259045"/>
    <xdr:sp macro="" textlink="">
      <xdr:nvSpPr>
        <xdr:cNvPr id="539" name="n_2aveValue【認定こども園・幼稚園・保育所】&#10;有形固定資産減価償却率">
          <a:extLst>
            <a:ext uri="{FF2B5EF4-FFF2-40B4-BE49-F238E27FC236}">
              <a16:creationId xmlns:a16="http://schemas.microsoft.com/office/drawing/2014/main" id="{1D81C9AE-0E20-4DB5-BC1F-7C5C783E8AC4}"/>
            </a:ext>
          </a:extLst>
        </xdr:cNvPr>
        <xdr:cNvSpPr txBox="1"/>
      </xdr:nvSpPr>
      <xdr:spPr>
        <a:xfrm>
          <a:off x="14389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87103</xdr:rowOff>
    </xdr:from>
    <xdr:ext cx="405111" cy="259045"/>
    <xdr:sp macro="" textlink="">
      <xdr:nvSpPr>
        <xdr:cNvPr id="540" name="n_3aveValue【認定こども園・幼稚園・保育所】&#10;有形固定資産減価償却率">
          <a:extLst>
            <a:ext uri="{FF2B5EF4-FFF2-40B4-BE49-F238E27FC236}">
              <a16:creationId xmlns:a16="http://schemas.microsoft.com/office/drawing/2014/main" id="{A62A5970-431E-42E5-BB52-018105358CDF}"/>
            </a:ext>
          </a:extLst>
        </xdr:cNvPr>
        <xdr:cNvSpPr txBox="1"/>
      </xdr:nvSpPr>
      <xdr:spPr>
        <a:xfrm>
          <a:off x="135007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113228</xdr:rowOff>
    </xdr:from>
    <xdr:ext cx="405111" cy="259045"/>
    <xdr:sp macro="" textlink="">
      <xdr:nvSpPr>
        <xdr:cNvPr id="541" name="n_4aveValue【認定こども園・幼稚園・保育所】&#10;有形固定資産減価償却率">
          <a:extLst>
            <a:ext uri="{FF2B5EF4-FFF2-40B4-BE49-F238E27FC236}">
              <a16:creationId xmlns:a16="http://schemas.microsoft.com/office/drawing/2014/main" id="{35AFB956-6FAA-47F9-BEA3-F878B561A18B}"/>
            </a:ext>
          </a:extLst>
        </xdr:cNvPr>
        <xdr:cNvSpPr txBox="1"/>
      </xdr:nvSpPr>
      <xdr:spPr>
        <a:xfrm>
          <a:off x="12611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83111</xdr:rowOff>
    </xdr:from>
    <xdr:ext cx="405111" cy="259045"/>
    <xdr:sp macro="" textlink="">
      <xdr:nvSpPr>
        <xdr:cNvPr id="542" name="n_1mainValue【認定こども園・幼稚園・保育所】&#10;有形固定資産減価償却率">
          <a:extLst>
            <a:ext uri="{FF2B5EF4-FFF2-40B4-BE49-F238E27FC236}">
              <a16:creationId xmlns:a16="http://schemas.microsoft.com/office/drawing/2014/main" id="{B608763B-4DA4-4717-838F-C458C0BABCD7}"/>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76580</xdr:rowOff>
    </xdr:from>
    <xdr:ext cx="405111" cy="259045"/>
    <xdr:sp macro="" textlink="">
      <xdr:nvSpPr>
        <xdr:cNvPr id="543" name="n_2mainValue【認定こども園・幼稚園・保育所】&#10;有形固定資産減価償却率">
          <a:extLst>
            <a:ext uri="{FF2B5EF4-FFF2-40B4-BE49-F238E27FC236}">
              <a16:creationId xmlns:a16="http://schemas.microsoft.com/office/drawing/2014/main" id="{4190A80A-F440-45AC-A62C-B61C6E7EA3A7}"/>
            </a:ext>
          </a:extLst>
        </xdr:cNvPr>
        <xdr:cNvSpPr txBox="1"/>
      </xdr:nvSpPr>
      <xdr:spPr>
        <a:xfrm>
          <a:off x="14389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71681</xdr:rowOff>
    </xdr:from>
    <xdr:ext cx="405111" cy="259045"/>
    <xdr:sp macro="" textlink="">
      <xdr:nvSpPr>
        <xdr:cNvPr id="544" name="n_3mainValue【認定こども園・幼稚園・保育所】&#10;有形固定資産減価償却率">
          <a:extLst>
            <a:ext uri="{FF2B5EF4-FFF2-40B4-BE49-F238E27FC236}">
              <a16:creationId xmlns:a16="http://schemas.microsoft.com/office/drawing/2014/main" id="{4B7AD0A2-AB07-48A6-99CB-9F7BB3A2E5A2}"/>
            </a:ext>
          </a:extLst>
        </xdr:cNvPr>
        <xdr:cNvSpPr txBox="1"/>
      </xdr:nvSpPr>
      <xdr:spPr>
        <a:xfrm>
          <a:off x="13500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37391</xdr:rowOff>
    </xdr:from>
    <xdr:ext cx="405111" cy="259045"/>
    <xdr:sp macro="" textlink="">
      <xdr:nvSpPr>
        <xdr:cNvPr id="545" name="n_4mainValue【認定こども園・幼稚園・保育所】&#10;有形固定資産減価償却率">
          <a:extLst>
            <a:ext uri="{FF2B5EF4-FFF2-40B4-BE49-F238E27FC236}">
              <a16:creationId xmlns:a16="http://schemas.microsoft.com/office/drawing/2014/main" id="{2C81FD02-30AE-4D94-84E5-68E46A0E8CAC}"/>
            </a:ext>
          </a:extLst>
        </xdr:cNvPr>
        <xdr:cNvSpPr txBox="1"/>
      </xdr:nvSpPr>
      <xdr:spPr>
        <a:xfrm>
          <a:off x="12611744" y="620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11B5930C-82DB-428C-BE5A-E311D39A14B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B510F986-AE78-4D06-A23B-05B4F6411CA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843906CE-6D11-447B-A783-F159EFDA23F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89374F23-B77E-4AC4-A096-A687DB64F8A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5B9850C9-A0E9-42EE-A77B-92C26AA398C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C2949F92-0E3D-4A2E-A017-5964140E612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5076DF93-09AA-4A63-B5BE-870CDAB6710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5C8FC402-5B93-4658-8CEC-12B1D0C463A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E1B254F0-723F-4936-9AA5-AD098F81BD1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D341C303-1AEE-4F67-83E5-F408A1BE587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6" name="直線コネクタ 555">
          <a:extLst>
            <a:ext uri="{FF2B5EF4-FFF2-40B4-BE49-F238E27FC236}">
              <a16:creationId xmlns:a16="http://schemas.microsoft.com/office/drawing/2014/main" id="{4ED8ECA2-FC5B-42CF-A716-DB9974F0EAD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7" name="テキスト ボックス 556">
          <a:extLst>
            <a:ext uri="{FF2B5EF4-FFF2-40B4-BE49-F238E27FC236}">
              <a16:creationId xmlns:a16="http://schemas.microsoft.com/office/drawing/2014/main" id="{AAC29919-4130-4D93-8099-B811454530F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8" name="直線コネクタ 557">
          <a:extLst>
            <a:ext uri="{FF2B5EF4-FFF2-40B4-BE49-F238E27FC236}">
              <a16:creationId xmlns:a16="http://schemas.microsoft.com/office/drawing/2014/main" id="{8EA49635-8A37-47F3-8D67-4F866B844DB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9" name="テキスト ボックス 558">
          <a:extLst>
            <a:ext uri="{FF2B5EF4-FFF2-40B4-BE49-F238E27FC236}">
              <a16:creationId xmlns:a16="http://schemas.microsoft.com/office/drawing/2014/main" id="{300A0B37-638B-48F6-8437-E9C4B7563CC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0" name="直線コネクタ 559">
          <a:extLst>
            <a:ext uri="{FF2B5EF4-FFF2-40B4-BE49-F238E27FC236}">
              <a16:creationId xmlns:a16="http://schemas.microsoft.com/office/drawing/2014/main" id="{4F0F4FB9-C02F-4DF3-B9DC-AB7BDA802C2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1" name="テキスト ボックス 560">
          <a:extLst>
            <a:ext uri="{FF2B5EF4-FFF2-40B4-BE49-F238E27FC236}">
              <a16:creationId xmlns:a16="http://schemas.microsoft.com/office/drawing/2014/main" id="{DF89C1F2-9765-4FDA-AFAA-4E6CF7BF619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2" name="直線コネクタ 561">
          <a:extLst>
            <a:ext uri="{FF2B5EF4-FFF2-40B4-BE49-F238E27FC236}">
              <a16:creationId xmlns:a16="http://schemas.microsoft.com/office/drawing/2014/main" id="{FFA8102F-E6B5-4281-9189-BDCBEB5E79A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3" name="テキスト ボックス 562">
          <a:extLst>
            <a:ext uri="{FF2B5EF4-FFF2-40B4-BE49-F238E27FC236}">
              <a16:creationId xmlns:a16="http://schemas.microsoft.com/office/drawing/2014/main" id="{6B327593-B945-4A44-B299-68D91C48D5A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4" name="直線コネクタ 563">
          <a:extLst>
            <a:ext uri="{FF2B5EF4-FFF2-40B4-BE49-F238E27FC236}">
              <a16:creationId xmlns:a16="http://schemas.microsoft.com/office/drawing/2014/main" id="{FC275427-BDD3-41E8-9550-88AD523F8C9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5" name="テキスト ボックス 564">
          <a:extLst>
            <a:ext uri="{FF2B5EF4-FFF2-40B4-BE49-F238E27FC236}">
              <a16:creationId xmlns:a16="http://schemas.microsoft.com/office/drawing/2014/main" id="{88BD56A3-1A0F-46C6-9F6C-C7E355B3B82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6" name="直線コネクタ 565">
          <a:extLst>
            <a:ext uri="{FF2B5EF4-FFF2-40B4-BE49-F238E27FC236}">
              <a16:creationId xmlns:a16="http://schemas.microsoft.com/office/drawing/2014/main" id="{3992FD48-3510-4B1B-83D1-F7CA5888A6A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7" name="テキスト ボックス 566">
          <a:extLst>
            <a:ext uri="{FF2B5EF4-FFF2-40B4-BE49-F238E27FC236}">
              <a16:creationId xmlns:a16="http://schemas.microsoft.com/office/drawing/2014/main" id="{F15569B9-8A1D-40AD-9137-1A0C52C57EB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578E0054-702E-45EA-AB6D-B8A193BDD75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D3A566CC-53DE-48E3-AB29-604DC17E000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D64025C3-F1B7-4ECE-A71B-661ACC06CAF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571" name="直線コネクタ 570">
          <a:extLst>
            <a:ext uri="{FF2B5EF4-FFF2-40B4-BE49-F238E27FC236}">
              <a16:creationId xmlns:a16="http://schemas.microsoft.com/office/drawing/2014/main" id="{1776D13C-CE44-4AC0-969B-E62942EF9A4C}"/>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4324BC46-090F-4770-B097-B26FA2EE700D}"/>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573" name="直線コネクタ 572">
          <a:extLst>
            <a:ext uri="{FF2B5EF4-FFF2-40B4-BE49-F238E27FC236}">
              <a16:creationId xmlns:a16="http://schemas.microsoft.com/office/drawing/2014/main" id="{93A7CF7A-770A-469C-B21B-36009987370F}"/>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0F49D428-3CA0-489D-BF06-2C753FCF55FB}"/>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575" name="直線コネクタ 574">
          <a:extLst>
            <a:ext uri="{FF2B5EF4-FFF2-40B4-BE49-F238E27FC236}">
              <a16:creationId xmlns:a16="http://schemas.microsoft.com/office/drawing/2014/main" id="{2995C051-CBC3-4042-BDCD-8FEEB51D3E85}"/>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10C9BB9D-1DD4-45A6-A4E6-E41F659B04DA}"/>
            </a:ext>
          </a:extLst>
        </xdr:cNvPr>
        <xdr:cNvSpPr txBox="1"/>
      </xdr:nvSpPr>
      <xdr:spPr>
        <a:xfrm>
          <a:off x="22199600" y="662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577" name="フローチャート: 判断 576">
          <a:extLst>
            <a:ext uri="{FF2B5EF4-FFF2-40B4-BE49-F238E27FC236}">
              <a16:creationId xmlns:a16="http://schemas.microsoft.com/office/drawing/2014/main" id="{D32FC122-395A-405B-9898-88F7D18D4309}"/>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578" name="フローチャート: 判断 577">
          <a:extLst>
            <a:ext uri="{FF2B5EF4-FFF2-40B4-BE49-F238E27FC236}">
              <a16:creationId xmlns:a16="http://schemas.microsoft.com/office/drawing/2014/main" id="{011EDE24-66BB-4A97-8EDF-434097EA5FC1}"/>
            </a:ext>
          </a:extLst>
        </xdr:cNvPr>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62956</xdr:rowOff>
    </xdr:from>
    <xdr:to>
      <xdr:col>107</xdr:col>
      <xdr:colOff>101600</xdr:colOff>
      <xdr:row>37</xdr:row>
      <xdr:rowOff>164556</xdr:rowOff>
    </xdr:to>
    <xdr:sp macro="" textlink="">
      <xdr:nvSpPr>
        <xdr:cNvPr id="579" name="フローチャート: 判断 578">
          <a:extLst>
            <a:ext uri="{FF2B5EF4-FFF2-40B4-BE49-F238E27FC236}">
              <a16:creationId xmlns:a16="http://schemas.microsoft.com/office/drawing/2014/main" id="{F91E3D29-B003-441B-B45B-71EA4799AECA}"/>
            </a:ext>
          </a:extLst>
        </xdr:cNvPr>
        <xdr:cNvSpPr/>
      </xdr:nvSpPr>
      <xdr:spPr>
        <a:xfrm>
          <a:off x="20383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580" name="フローチャート: 判断 579">
          <a:extLst>
            <a:ext uri="{FF2B5EF4-FFF2-40B4-BE49-F238E27FC236}">
              <a16:creationId xmlns:a16="http://schemas.microsoft.com/office/drawing/2014/main" id="{13564FE5-7744-4D40-9585-3361C1241E60}"/>
            </a:ext>
          </a:extLst>
        </xdr:cNvPr>
        <xdr:cNvSpPr/>
      </xdr:nvSpPr>
      <xdr:spPr>
        <a:xfrm>
          <a:off x="19494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89081</xdr:rowOff>
    </xdr:from>
    <xdr:to>
      <xdr:col>98</xdr:col>
      <xdr:colOff>38100</xdr:colOff>
      <xdr:row>38</xdr:row>
      <xdr:rowOff>19231</xdr:rowOff>
    </xdr:to>
    <xdr:sp macro="" textlink="">
      <xdr:nvSpPr>
        <xdr:cNvPr id="581" name="フローチャート: 判断 580">
          <a:extLst>
            <a:ext uri="{FF2B5EF4-FFF2-40B4-BE49-F238E27FC236}">
              <a16:creationId xmlns:a16="http://schemas.microsoft.com/office/drawing/2014/main" id="{355CE8C9-8579-487C-8989-7F5DE6C40A6B}"/>
            </a:ext>
          </a:extLst>
        </xdr:cNvPr>
        <xdr:cNvSpPr/>
      </xdr:nvSpPr>
      <xdr:spPr>
        <a:xfrm>
          <a:off x="18605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B1E72464-1DC1-452E-A412-C7A483A3F27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54CA9167-8813-413C-BD6A-3D543239C0C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9BD632FE-9925-4FD1-A89C-31676349935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FDF64EAF-5A8D-4BC4-A5AF-3DBE1002CF9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DF3B0F93-3AF8-4C6C-A9B7-71D0F5B1DB0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134801</xdr:rowOff>
    </xdr:from>
    <xdr:to>
      <xdr:col>116</xdr:col>
      <xdr:colOff>114300</xdr:colOff>
      <xdr:row>38</xdr:row>
      <xdr:rowOff>64951</xdr:rowOff>
    </xdr:to>
    <xdr:sp macro="" textlink="">
      <xdr:nvSpPr>
        <xdr:cNvPr id="587" name="楕円 586">
          <a:extLst>
            <a:ext uri="{FF2B5EF4-FFF2-40B4-BE49-F238E27FC236}">
              <a16:creationId xmlns:a16="http://schemas.microsoft.com/office/drawing/2014/main" id="{9F53F89B-B330-4C4E-B5C2-DF799D149457}"/>
            </a:ext>
          </a:extLst>
        </xdr:cNvPr>
        <xdr:cNvSpPr/>
      </xdr:nvSpPr>
      <xdr:spPr>
        <a:xfrm>
          <a:off x="22110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157678</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A7CA7631-A431-46B8-BF71-52EFDA61B1EE}"/>
            </a:ext>
          </a:extLst>
        </xdr:cNvPr>
        <xdr:cNvSpPr txBox="1"/>
      </xdr:nvSpPr>
      <xdr:spPr>
        <a:xfrm>
          <a:off x="22199600" y="632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154396</xdr:rowOff>
    </xdr:from>
    <xdr:to>
      <xdr:col>112</xdr:col>
      <xdr:colOff>38100</xdr:colOff>
      <xdr:row>38</xdr:row>
      <xdr:rowOff>84545</xdr:rowOff>
    </xdr:to>
    <xdr:sp macro="" textlink="">
      <xdr:nvSpPr>
        <xdr:cNvPr id="589" name="楕円 588">
          <a:extLst>
            <a:ext uri="{FF2B5EF4-FFF2-40B4-BE49-F238E27FC236}">
              <a16:creationId xmlns:a16="http://schemas.microsoft.com/office/drawing/2014/main" id="{FCF0180A-EE6F-44ED-89A1-DEBD9833F136}"/>
            </a:ext>
          </a:extLst>
        </xdr:cNvPr>
        <xdr:cNvSpPr/>
      </xdr:nvSpPr>
      <xdr:spPr>
        <a:xfrm>
          <a:off x="21272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14151</xdr:rowOff>
    </xdr:from>
    <xdr:to>
      <xdr:col>116</xdr:col>
      <xdr:colOff>63500</xdr:colOff>
      <xdr:row>38</xdr:row>
      <xdr:rowOff>33746</xdr:rowOff>
    </xdr:to>
    <xdr:cxnSp macro="">
      <xdr:nvCxnSpPr>
        <xdr:cNvPr id="590" name="直線コネクタ 589">
          <a:extLst>
            <a:ext uri="{FF2B5EF4-FFF2-40B4-BE49-F238E27FC236}">
              <a16:creationId xmlns:a16="http://schemas.microsoft.com/office/drawing/2014/main" id="{859D1F87-EF1E-4272-BA91-E5E49AC22DED}"/>
            </a:ext>
          </a:extLst>
        </xdr:cNvPr>
        <xdr:cNvCxnSpPr/>
      </xdr:nvCxnSpPr>
      <xdr:spPr>
        <a:xfrm flipV="1">
          <a:off x="21323300" y="652925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111942</xdr:rowOff>
    </xdr:from>
    <xdr:to>
      <xdr:col>107</xdr:col>
      <xdr:colOff>101600</xdr:colOff>
      <xdr:row>38</xdr:row>
      <xdr:rowOff>42092</xdr:rowOff>
    </xdr:to>
    <xdr:sp macro="" textlink="">
      <xdr:nvSpPr>
        <xdr:cNvPr id="591" name="楕円 590">
          <a:extLst>
            <a:ext uri="{FF2B5EF4-FFF2-40B4-BE49-F238E27FC236}">
              <a16:creationId xmlns:a16="http://schemas.microsoft.com/office/drawing/2014/main" id="{1C7DDEE7-57D6-42A8-8CFB-E1C66E0679C4}"/>
            </a:ext>
          </a:extLst>
        </xdr:cNvPr>
        <xdr:cNvSpPr/>
      </xdr:nvSpPr>
      <xdr:spPr>
        <a:xfrm>
          <a:off x="20383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162741</xdr:rowOff>
    </xdr:from>
    <xdr:to>
      <xdr:col>111</xdr:col>
      <xdr:colOff>177800</xdr:colOff>
      <xdr:row>38</xdr:row>
      <xdr:rowOff>33746</xdr:rowOff>
    </xdr:to>
    <xdr:cxnSp macro="">
      <xdr:nvCxnSpPr>
        <xdr:cNvPr id="592" name="直線コネクタ 591">
          <a:extLst>
            <a:ext uri="{FF2B5EF4-FFF2-40B4-BE49-F238E27FC236}">
              <a16:creationId xmlns:a16="http://schemas.microsoft.com/office/drawing/2014/main" id="{78A4F4B9-75E8-4897-8023-29884D1C24F3}"/>
            </a:ext>
          </a:extLst>
        </xdr:cNvPr>
        <xdr:cNvCxnSpPr/>
      </xdr:nvCxnSpPr>
      <xdr:spPr>
        <a:xfrm>
          <a:off x="20434300" y="650639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134801</xdr:rowOff>
    </xdr:from>
    <xdr:to>
      <xdr:col>102</xdr:col>
      <xdr:colOff>165100</xdr:colOff>
      <xdr:row>38</xdr:row>
      <xdr:rowOff>64951</xdr:rowOff>
    </xdr:to>
    <xdr:sp macro="" textlink="">
      <xdr:nvSpPr>
        <xdr:cNvPr id="593" name="楕円 592">
          <a:extLst>
            <a:ext uri="{FF2B5EF4-FFF2-40B4-BE49-F238E27FC236}">
              <a16:creationId xmlns:a16="http://schemas.microsoft.com/office/drawing/2014/main" id="{DE355CDF-4402-4102-BC44-025F3BEDDA6B}"/>
            </a:ext>
          </a:extLst>
        </xdr:cNvPr>
        <xdr:cNvSpPr/>
      </xdr:nvSpPr>
      <xdr:spPr>
        <a:xfrm>
          <a:off x="19494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162741</xdr:rowOff>
    </xdr:from>
    <xdr:to>
      <xdr:col>107</xdr:col>
      <xdr:colOff>50800</xdr:colOff>
      <xdr:row>38</xdr:row>
      <xdr:rowOff>14151</xdr:rowOff>
    </xdr:to>
    <xdr:cxnSp macro="">
      <xdr:nvCxnSpPr>
        <xdr:cNvPr id="594" name="直線コネクタ 593">
          <a:extLst>
            <a:ext uri="{FF2B5EF4-FFF2-40B4-BE49-F238E27FC236}">
              <a16:creationId xmlns:a16="http://schemas.microsoft.com/office/drawing/2014/main" id="{8E41CC70-7893-4193-B538-359FD565E185}"/>
            </a:ext>
          </a:extLst>
        </xdr:cNvPr>
        <xdr:cNvCxnSpPr/>
      </xdr:nvCxnSpPr>
      <xdr:spPr>
        <a:xfrm flipV="1">
          <a:off x="19545300" y="65063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147864</xdr:rowOff>
    </xdr:from>
    <xdr:to>
      <xdr:col>98</xdr:col>
      <xdr:colOff>38100</xdr:colOff>
      <xdr:row>38</xdr:row>
      <xdr:rowOff>78014</xdr:rowOff>
    </xdr:to>
    <xdr:sp macro="" textlink="">
      <xdr:nvSpPr>
        <xdr:cNvPr id="595" name="楕円 594">
          <a:extLst>
            <a:ext uri="{FF2B5EF4-FFF2-40B4-BE49-F238E27FC236}">
              <a16:creationId xmlns:a16="http://schemas.microsoft.com/office/drawing/2014/main" id="{1DD526F6-4764-4823-952A-D24357A3135D}"/>
            </a:ext>
          </a:extLst>
        </xdr:cNvPr>
        <xdr:cNvSpPr/>
      </xdr:nvSpPr>
      <xdr:spPr>
        <a:xfrm>
          <a:off x="18605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14151</xdr:rowOff>
    </xdr:from>
    <xdr:to>
      <xdr:col>102</xdr:col>
      <xdr:colOff>114300</xdr:colOff>
      <xdr:row>38</xdr:row>
      <xdr:rowOff>27215</xdr:rowOff>
    </xdr:to>
    <xdr:cxnSp macro="">
      <xdr:nvCxnSpPr>
        <xdr:cNvPr id="596" name="直線コネクタ 595">
          <a:extLst>
            <a:ext uri="{FF2B5EF4-FFF2-40B4-BE49-F238E27FC236}">
              <a16:creationId xmlns:a16="http://schemas.microsoft.com/office/drawing/2014/main" id="{03AD1293-66FC-4BC4-A2D8-76D4975A8FDC}"/>
            </a:ext>
          </a:extLst>
        </xdr:cNvPr>
        <xdr:cNvCxnSpPr/>
      </xdr:nvCxnSpPr>
      <xdr:spPr>
        <a:xfrm flipV="1">
          <a:off x="18656300" y="65292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C6353360-DFBD-4F59-BFAB-BE9006467CE1}"/>
            </a:ext>
          </a:extLst>
        </xdr:cNvPr>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9633</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4B28F8E6-E4C6-48A9-902C-BA497355AB1A}"/>
            </a:ext>
          </a:extLst>
        </xdr:cNvPr>
        <xdr:cNvSpPr txBox="1"/>
      </xdr:nvSpPr>
      <xdr:spPr>
        <a:xfrm>
          <a:off x="20199427" y="61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55353</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14AB7A0D-DCA3-493F-B9F8-70A6254FEAB4}"/>
            </a:ext>
          </a:extLst>
        </xdr:cNvPr>
        <xdr:cNvSpPr txBox="1"/>
      </xdr:nvSpPr>
      <xdr:spPr>
        <a:xfrm>
          <a:off x="19310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35758</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8DBF93EF-765D-4BC6-8203-7A4A15C2663E}"/>
            </a:ext>
          </a:extLst>
        </xdr:cNvPr>
        <xdr:cNvSpPr txBox="1"/>
      </xdr:nvSpPr>
      <xdr:spPr>
        <a:xfrm>
          <a:off x="18421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75673</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2158CA11-3319-41A5-9CDD-06A9CA1A7852}"/>
            </a:ext>
          </a:extLst>
        </xdr:cNvPr>
        <xdr:cNvSpPr txBox="1"/>
      </xdr:nvSpPr>
      <xdr:spPr>
        <a:xfrm>
          <a:off x="21075727" y="659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33218</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F2B77846-00EE-45F7-BA3C-E8CC2AE6E36C}"/>
            </a:ext>
          </a:extLst>
        </xdr:cNvPr>
        <xdr:cNvSpPr txBox="1"/>
      </xdr:nvSpPr>
      <xdr:spPr>
        <a:xfrm>
          <a:off x="20199427" y="654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56078</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10485F2A-9D90-4A6B-BAF4-4A6C6D81F8CE}"/>
            </a:ext>
          </a:extLst>
        </xdr:cNvPr>
        <xdr:cNvSpPr txBox="1"/>
      </xdr:nvSpPr>
      <xdr:spPr>
        <a:xfrm>
          <a:off x="19310427" y="657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69142</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AC3FE520-7595-49AF-90D8-97C3CE1AF740}"/>
            </a:ext>
          </a:extLst>
        </xdr:cNvPr>
        <xdr:cNvSpPr txBox="1"/>
      </xdr:nvSpPr>
      <xdr:spPr>
        <a:xfrm>
          <a:off x="18421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A1A5395B-508B-48DB-B219-AD993CC17BD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E742CC77-5FB4-46E9-865E-DB1576354D0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256B59FE-B93D-4853-8733-DB5312855B9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CA906472-BC48-47A0-AE49-37A863F4422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4294920F-8888-442D-BE1D-E10669415EB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BDD31C23-6BC1-47F5-9608-C62D5037698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E853044B-A3CA-4E7F-AD8E-90377D46A59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5DDDA99-82BA-491C-875A-7CBA650D773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DBBED490-D558-45E0-98BE-C8BFDE516F1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30C596D4-8A19-4C50-9AF9-5E35706CC5E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BE5812EF-F12D-4F57-873C-266A8BA44FD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EFEB5E4A-94E4-4966-BCDE-46BA0DACADF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a:extLst>
            <a:ext uri="{FF2B5EF4-FFF2-40B4-BE49-F238E27FC236}">
              <a16:creationId xmlns:a16="http://schemas.microsoft.com/office/drawing/2014/main" id="{AFCFAEA4-1427-4D91-950C-63483DE7F79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DBA56A39-2B5C-4125-8D79-01A4512DA13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3024CEA-20D0-4EFA-9AA1-83D7FF0F1D0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EB545BEC-11A3-418F-8946-76D6A3B3FC5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641911E5-F101-45CC-B92E-563FF165202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FF9052A9-AA27-472E-AF24-1389CA9B36C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375B18CD-E818-449C-9C84-6D96AEDC733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3B89870B-AACF-42AA-9EC5-204D11C3917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2DC78B6B-B8FE-4F89-906B-7A9A95BCEDD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BDBCE1B6-FC22-42C0-A35A-ED28991D33A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a:extLst>
            <a:ext uri="{FF2B5EF4-FFF2-40B4-BE49-F238E27FC236}">
              <a16:creationId xmlns:a16="http://schemas.microsoft.com/office/drawing/2014/main" id="{5BBD4224-24A5-42C4-B78A-25536489D68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4D170395-7CAF-465D-800A-5DB3871F298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629" name="直線コネクタ 628">
          <a:extLst>
            <a:ext uri="{FF2B5EF4-FFF2-40B4-BE49-F238E27FC236}">
              <a16:creationId xmlns:a16="http://schemas.microsoft.com/office/drawing/2014/main" id="{258E5C48-0F87-42C3-AAF3-6ED32CD2D604}"/>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2D16F6BF-656F-40D7-BAA0-089766BF9B38}"/>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631" name="直線コネクタ 630">
          <a:extLst>
            <a:ext uri="{FF2B5EF4-FFF2-40B4-BE49-F238E27FC236}">
              <a16:creationId xmlns:a16="http://schemas.microsoft.com/office/drawing/2014/main" id="{3160B6E6-7640-4747-8C62-268827F12F64}"/>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79F81EE8-EC87-40DE-A0FD-17BA6715158D}"/>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3" name="直線コネクタ 632">
          <a:extLst>
            <a:ext uri="{FF2B5EF4-FFF2-40B4-BE49-F238E27FC236}">
              <a16:creationId xmlns:a16="http://schemas.microsoft.com/office/drawing/2014/main" id="{A97FE211-7B09-48F4-8823-F78183F4A50A}"/>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5D4750FD-CB38-4936-AE93-59B5B233C1C3}"/>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635" name="フローチャート: 判断 634">
          <a:extLst>
            <a:ext uri="{FF2B5EF4-FFF2-40B4-BE49-F238E27FC236}">
              <a16:creationId xmlns:a16="http://schemas.microsoft.com/office/drawing/2014/main" id="{95AF6B8E-F2A1-4991-A7BC-0CAA8F7BB89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636" name="フローチャート: 判断 635">
          <a:extLst>
            <a:ext uri="{FF2B5EF4-FFF2-40B4-BE49-F238E27FC236}">
              <a16:creationId xmlns:a16="http://schemas.microsoft.com/office/drawing/2014/main" id="{C64F6BFC-0EBB-4026-9F29-A914CD4F303D}"/>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637" name="フローチャート: 判断 636">
          <a:extLst>
            <a:ext uri="{FF2B5EF4-FFF2-40B4-BE49-F238E27FC236}">
              <a16:creationId xmlns:a16="http://schemas.microsoft.com/office/drawing/2014/main" id="{489F12AD-A366-4946-AD5F-DECB973A4897}"/>
            </a:ext>
          </a:extLst>
        </xdr:cNvPr>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156845</xdr:rowOff>
    </xdr:from>
    <xdr:to>
      <xdr:col>72</xdr:col>
      <xdr:colOff>38100</xdr:colOff>
      <xdr:row>60</xdr:row>
      <xdr:rowOff>86995</xdr:rowOff>
    </xdr:to>
    <xdr:sp macro="" textlink="">
      <xdr:nvSpPr>
        <xdr:cNvPr id="638" name="フローチャート: 判断 637">
          <a:extLst>
            <a:ext uri="{FF2B5EF4-FFF2-40B4-BE49-F238E27FC236}">
              <a16:creationId xmlns:a16="http://schemas.microsoft.com/office/drawing/2014/main" id="{FF410108-4DCD-41B1-AEAF-EB07544BA193}"/>
            </a:ext>
          </a:extLst>
        </xdr:cNvPr>
        <xdr:cNvSpPr/>
      </xdr:nvSpPr>
      <xdr:spPr>
        <a:xfrm>
          <a:off x="13652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103505</xdr:rowOff>
    </xdr:from>
    <xdr:to>
      <xdr:col>67</xdr:col>
      <xdr:colOff>101600</xdr:colOff>
      <xdr:row>60</xdr:row>
      <xdr:rowOff>33655</xdr:rowOff>
    </xdr:to>
    <xdr:sp macro="" textlink="">
      <xdr:nvSpPr>
        <xdr:cNvPr id="639" name="フローチャート: 判断 638">
          <a:extLst>
            <a:ext uri="{FF2B5EF4-FFF2-40B4-BE49-F238E27FC236}">
              <a16:creationId xmlns:a16="http://schemas.microsoft.com/office/drawing/2014/main" id="{28D9A4B1-C439-4563-8092-528A5C8D5464}"/>
            </a:ext>
          </a:extLst>
        </xdr:cNvPr>
        <xdr:cNvSpPr/>
      </xdr:nvSpPr>
      <xdr:spPr>
        <a:xfrm>
          <a:off x="12763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9E54D601-C14B-49ED-8E41-23D46E929CD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91A9C89-586D-41AD-965B-2778921B6B2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4A140262-166F-4F22-B0E8-1F1574CFD90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6F29BD3-19FC-4BFF-9834-5E41942992C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88C7CCC3-7647-41F1-8CA7-A6F1B072948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107315</xdr:rowOff>
    </xdr:from>
    <xdr:to>
      <xdr:col>85</xdr:col>
      <xdr:colOff>177800</xdr:colOff>
      <xdr:row>59</xdr:row>
      <xdr:rowOff>37465</xdr:rowOff>
    </xdr:to>
    <xdr:sp macro="" textlink="">
      <xdr:nvSpPr>
        <xdr:cNvPr id="645" name="楕円 644">
          <a:extLst>
            <a:ext uri="{FF2B5EF4-FFF2-40B4-BE49-F238E27FC236}">
              <a16:creationId xmlns:a16="http://schemas.microsoft.com/office/drawing/2014/main" id="{C08A1A2F-3837-47F7-BAE5-2898CC92672A}"/>
            </a:ext>
          </a:extLst>
        </xdr:cNvPr>
        <xdr:cNvSpPr/>
      </xdr:nvSpPr>
      <xdr:spPr>
        <a:xfrm>
          <a:off x="162687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130192</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8040CE05-2D6D-498C-BF9B-E7F5D58F887A}"/>
            </a:ext>
          </a:extLst>
        </xdr:cNvPr>
        <xdr:cNvSpPr txBox="1"/>
      </xdr:nvSpPr>
      <xdr:spPr>
        <a:xfrm>
          <a:off x="16357600"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71120</xdr:rowOff>
    </xdr:from>
    <xdr:to>
      <xdr:col>81</xdr:col>
      <xdr:colOff>101600</xdr:colOff>
      <xdr:row>59</xdr:row>
      <xdr:rowOff>1270</xdr:rowOff>
    </xdr:to>
    <xdr:sp macro="" textlink="">
      <xdr:nvSpPr>
        <xdr:cNvPr id="647" name="楕円 646">
          <a:extLst>
            <a:ext uri="{FF2B5EF4-FFF2-40B4-BE49-F238E27FC236}">
              <a16:creationId xmlns:a16="http://schemas.microsoft.com/office/drawing/2014/main" id="{3FD446F8-3C1E-4407-B74F-D4853B2B9571}"/>
            </a:ext>
          </a:extLst>
        </xdr:cNvPr>
        <xdr:cNvSpPr/>
      </xdr:nvSpPr>
      <xdr:spPr>
        <a:xfrm>
          <a:off x="15430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121920</xdr:rowOff>
    </xdr:from>
    <xdr:to>
      <xdr:col>85</xdr:col>
      <xdr:colOff>127000</xdr:colOff>
      <xdr:row>58</xdr:row>
      <xdr:rowOff>158115</xdr:rowOff>
    </xdr:to>
    <xdr:cxnSp macro="">
      <xdr:nvCxnSpPr>
        <xdr:cNvPr id="648" name="直線コネクタ 647">
          <a:extLst>
            <a:ext uri="{FF2B5EF4-FFF2-40B4-BE49-F238E27FC236}">
              <a16:creationId xmlns:a16="http://schemas.microsoft.com/office/drawing/2014/main" id="{D56214C4-25E4-4702-92F5-5A662A274428}"/>
            </a:ext>
          </a:extLst>
        </xdr:cNvPr>
        <xdr:cNvCxnSpPr/>
      </xdr:nvCxnSpPr>
      <xdr:spPr>
        <a:xfrm>
          <a:off x="15481300" y="100660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25400</xdr:rowOff>
    </xdr:from>
    <xdr:to>
      <xdr:col>76</xdr:col>
      <xdr:colOff>165100</xdr:colOff>
      <xdr:row>58</xdr:row>
      <xdr:rowOff>127000</xdr:rowOff>
    </xdr:to>
    <xdr:sp macro="" textlink="">
      <xdr:nvSpPr>
        <xdr:cNvPr id="649" name="楕円 648">
          <a:extLst>
            <a:ext uri="{FF2B5EF4-FFF2-40B4-BE49-F238E27FC236}">
              <a16:creationId xmlns:a16="http://schemas.microsoft.com/office/drawing/2014/main" id="{8DDBFBED-A815-4952-A0E1-0D877125B38F}"/>
            </a:ext>
          </a:extLst>
        </xdr:cNvPr>
        <xdr:cNvSpPr/>
      </xdr:nvSpPr>
      <xdr:spPr>
        <a:xfrm>
          <a:off x="14541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76200</xdr:rowOff>
    </xdr:from>
    <xdr:to>
      <xdr:col>81</xdr:col>
      <xdr:colOff>50800</xdr:colOff>
      <xdr:row>58</xdr:row>
      <xdr:rowOff>121920</xdr:rowOff>
    </xdr:to>
    <xdr:cxnSp macro="">
      <xdr:nvCxnSpPr>
        <xdr:cNvPr id="650" name="直線コネクタ 649">
          <a:extLst>
            <a:ext uri="{FF2B5EF4-FFF2-40B4-BE49-F238E27FC236}">
              <a16:creationId xmlns:a16="http://schemas.microsoft.com/office/drawing/2014/main" id="{29135F55-D3AC-4325-A937-49C143FB14AA}"/>
            </a:ext>
          </a:extLst>
        </xdr:cNvPr>
        <xdr:cNvCxnSpPr/>
      </xdr:nvCxnSpPr>
      <xdr:spPr>
        <a:xfrm>
          <a:off x="14592300" y="10020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23495</xdr:rowOff>
    </xdr:from>
    <xdr:to>
      <xdr:col>72</xdr:col>
      <xdr:colOff>38100</xdr:colOff>
      <xdr:row>58</xdr:row>
      <xdr:rowOff>125095</xdr:rowOff>
    </xdr:to>
    <xdr:sp macro="" textlink="">
      <xdr:nvSpPr>
        <xdr:cNvPr id="651" name="楕円 650">
          <a:extLst>
            <a:ext uri="{FF2B5EF4-FFF2-40B4-BE49-F238E27FC236}">
              <a16:creationId xmlns:a16="http://schemas.microsoft.com/office/drawing/2014/main" id="{6AC5506B-6329-44C1-831A-6C7A76216766}"/>
            </a:ext>
          </a:extLst>
        </xdr:cNvPr>
        <xdr:cNvSpPr/>
      </xdr:nvSpPr>
      <xdr:spPr>
        <a:xfrm>
          <a:off x="13652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74295</xdr:rowOff>
    </xdr:from>
    <xdr:to>
      <xdr:col>76</xdr:col>
      <xdr:colOff>114300</xdr:colOff>
      <xdr:row>58</xdr:row>
      <xdr:rowOff>76200</xdr:rowOff>
    </xdr:to>
    <xdr:cxnSp macro="">
      <xdr:nvCxnSpPr>
        <xdr:cNvPr id="652" name="直線コネクタ 651">
          <a:extLst>
            <a:ext uri="{FF2B5EF4-FFF2-40B4-BE49-F238E27FC236}">
              <a16:creationId xmlns:a16="http://schemas.microsoft.com/office/drawing/2014/main" id="{52DE783A-F9AA-46D3-9624-98932A6A1C35}"/>
            </a:ext>
          </a:extLst>
        </xdr:cNvPr>
        <xdr:cNvCxnSpPr/>
      </xdr:nvCxnSpPr>
      <xdr:spPr>
        <a:xfrm>
          <a:off x="13703300" y="100183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162560</xdr:rowOff>
    </xdr:from>
    <xdr:to>
      <xdr:col>67</xdr:col>
      <xdr:colOff>101600</xdr:colOff>
      <xdr:row>58</xdr:row>
      <xdr:rowOff>92710</xdr:rowOff>
    </xdr:to>
    <xdr:sp macro="" textlink="">
      <xdr:nvSpPr>
        <xdr:cNvPr id="653" name="楕円 652">
          <a:extLst>
            <a:ext uri="{FF2B5EF4-FFF2-40B4-BE49-F238E27FC236}">
              <a16:creationId xmlns:a16="http://schemas.microsoft.com/office/drawing/2014/main" id="{38003185-9212-41E5-9DCE-47AF9590ACD1}"/>
            </a:ext>
          </a:extLst>
        </xdr:cNvPr>
        <xdr:cNvSpPr/>
      </xdr:nvSpPr>
      <xdr:spPr>
        <a:xfrm>
          <a:off x="12763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41910</xdr:rowOff>
    </xdr:from>
    <xdr:to>
      <xdr:col>71</xdr:col>
      <xdr:colOff>177800</xdr:colOff>
      <xdr:row>58</xdr:row>
      <xdr:rowOff>74295</xdr:rowOff>
    </xdr:to>
    <xdr:cxnSp macro="">
      <xdr:nvCxnSpPr>
        <xdr:cNvPr id="654" name="直線コネクタ 653">
          <a:extLst>
            <a:ext uri="{FF2B5EF4-FFF2-40B4-BE49-F238E27FC236}">
              <a16:creationId xmlns:a16="http://schemas.microsoft.com/office/drawing/2014/main" id="{7C701BFE-3D05-4EB1-97A3-758B709A935E}"/>
            </a:ext>
          </a:extLst>
        </xdr:cNvPr>
        <xdr:cNvCxnSpPr/>
      </xdr:nvCxnSpPr>
      <xdr:spPr>
        <a:xfrm>
          <a:off x="12814300" y="99860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655" name="n_1aveValue【学校施設】&#10;有形固定資産減価償却率">
          <a:extLst>
            <a:ext uri="{FF2B5EF4-FFF2-40B4-BE49-F238E27FC236}">
              <a16:creationId xmlns:a16="http://schemas.microsoft.com/office/drawing/2014/main" id="{2C409FDB-E4B2-4130-8CBA-4335973B25CE}"/>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66692</xdr:rowOff>
    </xdr:from>
    <xdr:ext cx="405111" cy="259045"/>
    <xdr:sp macro="" textlink="">
      <xdr:nvSpPr>
        <xdr:cNvPr id="656" name="n_2aveValue【学校施設】&#10;有形固定資産減価償却率">
          <a:extLst>
            <a:ext uri="{FF2B5EF4-FFF2-40B4-BE49-F238E27FC236}">
              <a16:creationId xmlns:a16="http://schemas.microsoft.com/office/drawing/2014/main" id="{70A35EAF-8572-4659-AC60-60CE620B06B9}"/>
            </a:ext>
          </a:extLst>
        </xdr:cNvPr>
        <xdr:cNvSpPr txBox="1"/>
      </xdr:nvSpPr>
      <xdr:spPr>
        <a:xfrm>
          <a:off x="14389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78122</xdr:rowOff>
    </xdr:from>
    <xdr:ext cx="405111" cy="259045"/>
    <xdr:sp macro="" textlink="">
      <xdr:nvSpPr>
        <xdr:cNvPr id="657" name="n_3aveValue【学校施設】&#10;有形固定資産減価償却率">
          <a:extLst>
            <a:ext uri="{FF2B5EF4-FFF2-40B4-BE49-F238E27FC236}">
              <a16:creationId xmlns:a16="http://schemas.microsoft.com/office/drawing/2014/main" id="{FBE69A8E-E6FF-494C-B932-7E8CE1969355}"/>
            </a:ext>
          </a:extLst>
        </xdr:cNvPr>
        <xdr:cNvSpPr txBox="1"/>
      </xdr:nvSpPr>
      <xdr:spPr>
        <a:xfrm>
          <a:off x="13500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24782</xdr:rowOff>
    </xdr:from>
    <xdr:ext cx="405111" cy="259045"/>
    <xdr:sp macro="" textlink="">
      <xdr:nvSpPr>
        <xdr:cNvPr id="658" name="n_4aveValue【学校施設】&#10;有形固定資産減価償却率">
          <a:extLst>
            <a:ext uri="{FF2B5EF4-FFF2-40B4-BE49-F238E27FC236}">
              <a16:creationId xmlns:a16="http://schemas.microsoft.com/office/drawing/2014/main" id="{CD726422-B45F-40FE-A9CC-CBA523BA0001}"/>
            </a:ext>
          </a:extLst>
        </xdr:cNvPr>
        <xdr:cNvSpPr txBox="1"/>
      </xdr:nvSpPr>
      <xdr:spPr>
        <a:xfrm>
          <a:off x="12611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17797</xdr:rowOff>
    </xdr:from>
    <xdr:ext cx="405111" cy="259045"/>
    <xdr:sp macro="" textlink="">
      <xdr:nvSpPr>
        <xdr:cNvPr id="659" name="n_1mainValue【学校施設】&#10;有形固定資産減価償却率">
          <a:extLst>
            <a:ext uri="{FF2B5EF4-FFF2-40B4-BE49-F238E27FC236}">
              <a16:creationId xmlns:a16="http://schemas.microsoft.com/office/drawing/2014/main" id="{3B63770A-35AE-4E81-BED1-52494F149B54}"/>
            </a:ext>
          </a:extLst>
        </xdr:cNvPr>
        <xdr:cNvSpPr txBox="1"/>
      </xdr:nvSpPr>
      <xdr:spPr>
        <a:xfrm>
          <a:off x="15266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143527</xdr:rowOff>
    </xdr:from>
    <xdr:ext cx="405111" cy="259045"/>
    <xdr:sp macro="" textlink="">
      <xdr:nvSpPr>
        <xdr:cNvPr id="660" name="n_2mainValue【学校施設】&#10;有形固定資産減価償却率">
          <a:extLst>
            <a:ext uri="{FF2B5EF4-FFF2-40B4-BE49-F238E27FC236}">
              <a16:creationId xmlns:a16="http://schemas.microsoft.com/office/drawing/2014/main" id="{0F2782C1-58E3-4AD1-9A08-F0DB8DCD2F7F}"/>
            </a:ext>
          </a:extLst>
        </xdr:cNvPr>
        <xdr:cNvSpPr txBox="1"/>
      </xdr:nvSpPr>
      <xdr:spPr>
        <a:xfrm>
          <a:off x="14389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141622</xdr:rowOff>
    </xdr:from>
    <xdr:ext cx="405111" cy="259045"/>
    <xdr:sp macro="" textlink="">
      <xdr:nvSpPr>
        <xdr:cNvPr id="661" name="n_3mainValue【学校施設】&#10;有形固定資産減価償却率">
          <a:extLst>
            <a:ext uri="{FF2B5EF4-FFF2-40B4-BE49-F238E27FC236}">
              <a16:creationId xmlns:a16="http://schemas.microsoft.com/office/drawing/2014/main" id="{DCCDF9AB-BD8D-4AEB-AE96-ECF95BF7E371}"/>
            </a:ext>
          </a:extLst>
        </xdr:cNvPr>
        <xdr:cNvSpPr txBox="1"/>
      </xdr:nvSpPr>
      <xdr:spPr>
        <a:xfrm>
          <a:off x="13500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109237</xdr:rowOff>
    </xdr:from>
    <xdr:ext cx="405111" cy="259045"/>
    <xdr:sp macro="" textlink="">
      <xdr:nvSpPr>
        <xdr:cNvPr id="662" name="n_4mainValue【学校施設】&#10;有形固定資産減価償却率">
          <a:extLst>
            <a:ext uri="{FF2B5EF4-FFF2-40B4-BE49-F238E27FC236}">
              <a16:creationId xmlns:a16="http://schemas.microsoft.com/office/drawing/2014/main" id="{37AF86F3-E7F2-4FA6-AA6F-C45895DCE01D}"/>
            </a:ext>
          </a:extLst>
        </xdr:cNvPr>
        <xdr:cNvSpPr txBox="1"/>
      </xdr:nvSpPr>
      <xdr:spPr>
        <a:xfrm>
          <a:off x="12611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A000BB37-F9D6-46EE-9346-7682009CB04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8FC2BA8C-D035-435C-90B4-120860A6C7D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1E78759F-324E-4F6B-8095-0634A0023CF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C713E9CE-C18D-4B81-9641-7B59F35BA6F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D8054168-9A45-47B6-8341-1B05791D5F7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63096C62-021A-4C3D-8D7F-3A33E9AAF5A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33D5E4CE-3528-4AA1-846C-46615D28E9B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2B27F5D8-4AF7-43E1-8C1C-69500D34052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7F9577DB-5963-403C-9C1F-E05D6794C7B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66DEE365-F8E9-4296-ADD9-EFC62A5F6DC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A5EB7778-7C68-487D-A234-BEB5B928AF3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4" name="直線コネクタ 673">
          <a:extLst>
            <a:ext uri="{FF2B5EF4-FFF2-40B4-BE49-F238E27FC236}">
              <a16:creationId xmlns:a16="http://schemas.microsoft.com/office/drawing/2014/main" id="{67DE4BC7-0199-4E09-8A0F-61C2DD35E98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a:extLst>
            <a:ext uri="{FF2B5EF4-FFF2-40B4-BE49-F238E27FC236}">
              <a16:creationId xmlns:a16="http://schemas.microsoft.com/office/drawing/2014/main" id="{CB09976B-AA2C-47D7-92FA-ACA1AA11595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a:extLst>
            <a:ext uri="{FF2B5EF4-FFF2-40B4-BE49-F238E27FC236}">
              <a16:creationId xmlns:a16="http://schemas.microsoft.com/office/drawing/2014/main" id="{84246712-7803-40AE-B36E-DE25CBFC696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a:extLst>
            <a:ext uri="{FF2B5EF4-FFF2-40B4-BE49-F238E27FC236}">
              <a16:creationId xmlns:a16="http://schemas.microsoft.com/office/drawing/2014/main" id="{B89B0520-5A87-4C06-BCAB-E3A7C79E3E9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a:extLst>
            <a:ext uri="{FF2B5EF4-FFF2-40B4-BE49-F238E27FC236}">
              <a16:creationId xmlns:a16="http://schemas.microsoft.com/office/drawing/2014/main" id="{AB9E0616-211E-44DE-B22A-0426FC2ACC9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a:extLst>
            <a:ext uri="{FF2B5EF4-FFF2-40B4-BE49-F238E27FC236}">
              <a16:creationId xmlns:a16="http://schemas.microsoft.com/office/drawing/2014/main" id="{C3F94283-BBD8-4098-9327-CB342157B34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a:extLst>
            <a:ext uri="{FF2B5EF4-FFF2-40B4-BE49-F238E27FC236}">
              <a16:creationId xmlns:a16="http://schemas.microsoft.com/office/drawing/2014/main" id="{5763D312-7E87-42B1-8834-5DD0999AC1F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a:extLst>
            <a:ext uri="{FF2B5EF4-FFF2-40B4-BE49-F238E27FC236}">
              <a16:creationId xmlns:a16="http://schemas.microsoft.com/office/drawing/2014/main" id="{DE289249-372F-4142-A64B-21B2CEA19AE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D0693545-D825-46DB-96DA-F4EABE6D457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758AF8EE-F071-4B5A-AED3-52D3062AEEE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a:extLst>
            <a:ext uri="{FF2B5EF4-FFF2-40B4-BE49-F238E27FC236}">
              <a16:creationId xmlns:a16="http://schemas.microsoft.com/office/drawing/2014/main" id="{C6A58488-AD45-425E-8D2B-6CD196FBEC7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685" name="直線コネクタ 684">
          <a:extLst>
            <a:ext uri="{FF2B5EF4-FFF2-40B4-BE49-F238E27FC236}">
              <a16:creationId xmlns:a16="http://schemas.microsoft.com/office/drawing/2014/main" id="{82ED0953-A676-4993-9CA5-3708938E2938}"/>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686" name="【学校施設】&#10;一人当たり面積最小値テキスト">
          <a:extLst>
            <a:ext uri="{FF2B5EF4-FFF2-40B4-BE49-F238E27FC236}">
              <a16:creationId xmlns:a16="http://schemas.microsoft.com/office/drawing/2014/main" id="{D5784E8F-31CF-4F98-89FD-C2E6A56A44BD}"/>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687" name="直線コネクタ 686">
          <a:extLst>
            <a:ext uri="{FF2B5EF4-FFF2-40B4-BE49-F238E27FC236}">
              <a16:creationId xmlns:a16="http://schemas.microsoft.com/office/drawing/2014/main" id="{2066A403-5A3E-4B84-A9E0-03F8E0752EA9}"/>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688" name="【学校施設】&#10;一人当たり面積最大値テキスト">
          <a:extLst>
            <a:ext uri="{FF2B5EF4-FFF2-40B4-BE49-F238E27FC236}">
              <a16:creationId xmlns:a16="http://schemas.microsoft.com/office/drawing/2014/main" id="{A78706E8-DE5A-4117-83ED-B34607E8CDD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689" name="直線コネクタ 688">
          <a:extLst>
            <a:ext uri="{FF2B5EF4-FFF2-40B4-BE49-F238E27FC236}">
              <a16:creationId xmlns:a16="http://schemas.microsoft.com/office/drawing/2014/main" id="{C1DF0674-D131-473C-9C97-497537473435}"/>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690" name="【学校施設】&#10;一人当たり面積平均値テキスト">
          <a:extLst>
            <a:ext uri="{FF2B5EF4-FFF2-40B4-BE49-F238E27FC236}">
              <a16:creationId xmlns:a16="http://schemas.microsoft.com/office/drawing/2014/main" id="{628FF86C-85D1-43EC-B501-A5EAC8611DBD}"/>
            </a:ext>
          </a:extLst>
        </xdr:cNvPr>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691" name="フローチャート: 判断 690">
          <a:extLst>
            <a:ext uri="{FF2B5EF4-FFF2-40B4-BE49-F238E27FC236}">
              <a16:creationId xmlns:a16="http://schemas.microsoft.com/office/drawing/2014/main" id="{5A8FE2C8-F2BD-4727-88DF-E17658BED4DA}"/>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692" name="フローチャート: 判断 691">
          <a:extLst>
            <a:ext uri="{FF2B5EF4-FFF2-40B4-BE49-F238E27FC236}">
              <a16:creationId xmlns:a16="http://schemas.microsoft.com/office/drawing/2014/main" id="{CB4DA845-8436-4FEF-BFE0-7929C904A715}"/>
            </a:ext>
          </a:extLst>
        </xdr:cNvPr>
        <xdr:cNvSpPr/>
      </xdr:nvSpPr>
      <xdr:spPr>
        <a:xfrm>
          <a:off x="21272500" y="104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8179</xdr:rowOff>
    </xdr:from>
    <xdr:to>
      <xdr:col>107</xdr:col>
      <xdr:colOff>101600</xdr:colOff>
      <xdr:row>61</xdr:row>
      <xdr:rowOff>109779</xdr:rowOff>
    </xdr:to>
    <xdr:sp macro="" textlink="">
      <xdr:nvSpPr>
        <xdr:cNvPr id="693" name="フローチャート: 判断 692">
          <a:extLst>
            <a:ext uri="{FF2B5EF4-FFF2-40B4-BE49-F238E27FC236}">
              <a16:creationId xmlns:a16="http://schemas.microsoft.com/office/drawing/2014/main" id="{9BB722A5-0955-42BC-8FF6-40ED819AB23F}"/>
            </a:ext>
          </a:extLst>
        </xdr:cNvPr>
        <xdr:cNvSpPr/>
      </xdr:nvSpPr>
      <xdr:spPr>
        <a:xfrm>
          <a:off x="203835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22809</xdr:rowOff>
    </xdr:from>
    <xdr:to>
      <xdr:col>102</xdr:col>
      <xdr:colOff>165100</xdr:colOff>
      <xdr:row>61</xdr:row>
      <xdr:rowOff>124409</xdr:rowOff>
    </xdr:to>
    <xdr:sp macro="" textlink="">
      <xdr:nvSpPr>
        <xdr:cNvPr id="694" name="フローチャート: 判断 693">
          <a:extLst>
            <a:ext uri="{FF2B5EF4-FFF2-40B4-BE49-F238E27FC236}">
              <a16:creationId xmlns:a16="http://schemas.microsoft.com/office/drawing/2014/main" id="{72A5D46B-E44C-4D22-BE15-EDCE2B7CDDB7}"/>
            </a:ext>
          </a:extLst>
        </xdr:cNvPr>
        <xdr:cNvSpPr/>
      </xdr:nvSpPr>
      <xdr:spPr>
        <a:xfrm>
          <a:off x="19494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106934</xdr:rowOff>
    </xdr:from>
    <xdr:to>
      <xdr:col>98</xdr:col>
      <xdr:colOff>38100</xdr:colOff>
      <xdr:row>61</xdr:row>
      <xdr:rowOff>37084</xdr:rowOff>
    </xdr:to>
    <xdr:sp macro="" textlink="">
      <xdr:nvSpPr>
        <xdr:cNvPr id="695" name="フローチャート: 判断 694">
          <a:extLst>
            <a:ext uri="{FF2B5EF4-FFF2-40B4-BE49-F238E27FC236}">
              <a16:creationId xmlns:a16="http://schemas.microsoft.com/office/drawing/2014/main" id="{9CE768D9-FD12-4F23-9290-DDA50525510A}"/>
            </a:ext>
          </a:extLst>
        </xdr:cNvPr>
        <xdr:cNvSpPr/>
      </xdr:nvSpPr>
      <xdr:spPr>
        <a:xfrm>
          <a:off x="18605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59BA6C94-83A0-4880-9730-9B28397CBA8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46197E7D-6113-4A82-8A88-B61A75E15A5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B0C30AB1-A485-4504-A1E6-83342B070CF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182DCA6-D553-4B32-8422-3280E1A91F5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5B814D82-A338-41FE-A33D-F65E808A846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47955</xdr:rowOff>
    </xdr:from>
    <xdr:to>
      <xdr:col>116</xdr:col>
      <xdr:colOff>114300</xdr:colOff>
      <xdr:row>58</xdr:row>
      <xdr:rowOff>149555</xdr:rowOff>
    </xdr:to>
    <xdr:sp macro="" textlink="">
      <xdr:nvSpPr>
        <xdr:cNvPr id="701" name="楕円 700">
          <a:extLst>
            <a:ext uri="{FF2B5EF4-FFF2-40B4-BE49-F238E27FC236}">
              <a16:creationId xmlns:a16="http://schemas.microsoft.com/office/drawing/2014/main" id="{3B8F688E-BDCB-420A-814E-7C8F58628641}"/>
            </a:ext>
          </a:extLst>
        </xdr:cNvPr>
        <xdr:cNvSpPr/>
      </xdr:nvSpPr>
      <xdr:spPr>
        <a:xfrm>
          <a:off x="22110700" y="99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70832</xdr:rowOff>
    </xdr:from>
    <xdr:ext cx="469744" cy="259045"/>
    <xdr:sp macro="" textlink="">
      <xdr:nvSpPr>
        <xdr:cNvPr id="702" name="【学校施設】&#10;一人当たり面積該当値テキスト">
          <a:extLst>
            <a:ext uri="{FF2B5EF4-FFF2-40B4-BE49-F238E27FC236}">
              <a16:creationId xmlns:a16="http://schemas.microsoft.com/office/drawing/2014/main" id="{B77109D9-B8F9-4A0D-9BEE-6ABC4921BBDB}"/>
            </a:ext>
          </a:extLst>
        </xdr:cNvPr>
        <xdr:cNvSpPr txBox="1"/>
      </xdr:nvSpPr>
      <xdr:spPr>
        <a:xfrm>
          <a:off x="22199600" y="984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153112</xdr:rowOff>
    </xdr:from>
    <xdr:to>
      <xdr:col>112</xdr:col>
      <xdr:colOff>38100</xdr:colOff>
      <xdr:row>58</xdr:row>
      <xdr:rowOff>83262</xdr:rowOff>
    </xdr:to>
    <xdr:sp macro="" textlink="">
      <xdr:nvSpPr>
        <xdr:cNvPr id="703" name="楕円 702">
          <a:extLst>
            <a:ext uri="{FF2B5EF4-FFF2-40B4-BE49-F238E27FC236}">
              <a16:creationId xmlns:a16="http://schemas.microsoft.com/office/drawing/2014/main" id="{533C31C8-1FD2-465C-A952-9792070B41E9}"/>
            </a:ext>
          </a:extLst>
        </xdr:cNvPr>
        <xdr:cNvSpPr/>
      </xdr:nvSpPr>
      <xdr:spPr>
        <a:xfrm>
          <a:off x="21272500" y="992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32462</xdr:rowOff>
    </xdr:from>
    <xdr:to>
      <xdr:col>116</xdr:col>
      <xdr:colOff>63500</xdr:colOff>
      <xdr:row>58</xdr:row>
      <xdr:rowOff>98755</xdr:rowOff>
    </xdr:to>
    <xdr:cxnSp macro="">
      <xdr:nvCxnSpPr>
        <xdr:cNvPr id="704" name="直線コネクタ 703">
          <a:extLst>
            <a:ext uri="{FF2B5EF4-FFF2-40B4-BE49-F238E27FC236}">
              <a16:creationId xmlns:a16="http://schemas.microsoft.com/office/drawing/2014/main" id="{165F1F95-7E6C-4EE1-8401-FB2191631058}"/>
            </a:ext>
          </a:extLst>
        </xdr:cNvPr>
        <xdr:cNvCxnSpPr/>
      </xdr:nvCxnSpPr>
      <xdr:spPr>
        <a:xfrm>
          <a:off x="21323300" y="9976562"/>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18694</xdr:rowOff>
    </xdr:from>
    <xdr:to>
      <xdr:col>107</xdr:col>
      <xdr:colOff>101600</xdr:colOff>
      <xdr:row>58</xdr:row>
      <xdr:rowOff>120294</xdr:rowOff>
    </xdr:to>
    <xdr:sp macro="" textlink="">
      <xdr:nvSpPr>
        <xdr:cNvPr id="705" name="楕円 704">
          <a:extLst>
            <a:ext uri="{FF2B5EF4-FFF2-40B4-BE49-F238E27FC236}">
              <a16:creationId xmlns:a16="http://schemas.microsoft.com/office/drawing/2014/main" id="{BFB58275-2792-47F7-A6F3-4E266EB11221}"/>
            </a:ext>
          </a:extLst>
        </xdr:cNvPr>
        <xdr:cNvSpPr/>
      </xdr:nvSpPr>
      <xdr:spPr>
        <a:xfrm>
          <a:off x="20383500" y="99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32462</xdr:rowOff>
    </xdr:from>
    <xdr:to>
      <xdr:col>111</xdr:col>
      <xdr:colOff>177800</xdr:colOff>
      <xdr:row>58</xdr:row>
      <xdr:rowOff>69494</xdr:rowOff>
    </xdr:to>
    <xdr:cxnSp macro="">
      <xdr:nvCxnSpPr>
        <xdr:cNvPr id="706" name="直線コネクタ 705">
          <a:extLst>
            <a:ext uri="{FF2B5EF4-FFF2-40B4-BE49-F238E27FC236}">
              <a16:creationId xmlns:a16="http://schemas.microsoft.com/office/drawing/2014/main" id="{157BEF1A-0552-47E0-87A3-2A11C65F45C4}"/>
            </a:ext>
          </a:extLst>
        </xdr:cNvPr>
        <xdr:cNvCxnSpPr/>
      </xdr:nvCxnSpPr>
      <xdr:spPr>
        <a:xfrm flipV="1">
          <a:off x="20434300" y="9976562"/>
          <a:ext cx="889000" cy="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59842</xdr:rowOff>
    </xdr:from>
    <xdr:to>
      <xdr:col>102</xdr:col>
      <xdr:colOff>165100</xdr:colOff>
      <xdr:row>58</xdr:row>
      <xdr:rowOff>161442</xdr:rowOff>
    </xdr:to>
    <xdr:sp macro="" textlink="">
      <xdr:nvSpPr>
        <xdr:cNvPr id="707" name="楕円 706">
          <a:extLst>
            <a:ext uri="{FF2B5EF4-FFF2-40B4-BE49-F238E27FC236}">
              <a16:creationId xmlns:a16="http://schemas.microsoft.com/office/drawing/2014/main" id="{8B112C4E-44AF-45F6-ABDF-E106F9E5C813}"/>
            </a:ext>
          </a:extLst>
        </xdr:cNvPr>
        <xdr:cNvSpPr/>
      </xdr:nvSpPr>
      <xdr:spPr>
        <a:xfrm>
          <a:off x="19494500" y="100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69494</xdr:rowOff>
    </xdr:from>
    <xdr:to>
      <xdr:col>107</xdr:col>
      <xdr:colOff>50800</xdr:colOff>
      <xdr:row>58</xdr:row>
      <xdr:rowOff>110642</xdr:rowOff>
    </xdr:to>
    <xdr:cxnSp macro="">
      <xdr:nvCxnSpPr>
        <xdr:cNvPr id="708" name="直線コネクタ 707">
          <a:extLst>
            <a:ext uri="{FF2B5EF4-FFF2-40B4-BE49-F238E27FC236}">
              <a16:creationId xmlns:a16="http://schemas.microsoft.com/office/drawing/2014/main" id="{4D65DDEF-FB51-4E49-99A7-5BBAD6A91E23}"/>
            </a:ext>
          </a:extLst>
        </xdr:cNvPr>
        <xdr:cNvCxnSpPr/>
      </xdr:nvCxnSpPr>
      <xdr:spPr>
        <a:xfrm flipV="1">
          <a:off x="19545300" y="1001359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84531</xdr:rowOff>
    </xdr:from>
    <xdr:to>
      <xdr:col>98</xdr:col>
      <xdr:colOff>38100</xdr:colOff>
      <xdr:row>59</xdr:row>
      <xdr:rowOff>14681</xdr:rowOff>
    </xdr:to>
    <xdr:sp macro="" textlink="">
      <xdr:nvSpPr>
        <xdr:cNvPr id="709" name="楕円 708">
          <a:extLst>
            <a:ext uri="{FF2B5EF4-FFF2-40B4-BE49-F238E27FC236}">
              <a16:creationId xmlns:a16="http://schemas.microsoft.com/office/drawing/2014/main" id="{C9BFE662-0A61-4DCD-8C0E-5C8F6E1AD753}"/>
            </a:ext>
          </a:extLst>
        </xdr:cNvPr>
        <xdr:cNvSpPr/>
      </xdr:nvSpPr>
      <xdr:spPr>
        <a:xfrm>
          <a:off x="18605500" y="100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110642</xdr:rowOff>
    </xdr:from>
    <xdr:to>
      <xdr:col>102</xdr:col>
      <xdr:colOff>114300</xdr:colOff>
      <xdr:row>58</xdr:row>
      <xdr:rowOff>135331</xdr:rowOff>
    </xdr:to>
    <xdr:cxnSp macro="">
      <xdr:nvCxnSpPr>
        <xdr:cNvPr id="710" name="直線コネクタ 709">
          <a:extLst>
            <a:ext uri="{FF2B5EF4-FFF2-40B4-BE49-F238E27FC236}">
              <a16:creationId xmlns:a16="http://schemas.microsoft.com/office/drawing/2014/main" id="{28B64FAC-36A1-4759-B232-8B018A4A94CC}"/>
            </a:ext>
          </a:extLst>
        </xdr:cNvPr>
        <xdr:cNvCxnSpPr/>
      </xdr:nvCxnSpPr>
      <xdr:spPr>
        <a:xfrm flipV="1">
          <a:off x="18656300" y="10054742"/>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117822</xdr:rowOff>
    </xdr:from>
    <xdr:ext cx="469744" cy="259045"/>
    <xdr:sp macro="" textlink="">
      <xdr:nvSpPr>
        <xdr:cNvPr id="711" name="n_1aveValue【学校施設】&#10;一人当たり面積">
          <a:extLst>
            <a:ext uri="{FF2B5EF4-FFF2-40B4-BE49-F238E27FC236}">
              <a16:creationId xmlns:a16="http://schemas.microsoft.com/office/drawing/2014/main" id="{8ED1BA6C-76BC-4E70-8BD3-694A2ED71482}"/>
            </a:ext>
          </a:extLst>
        </xdr:cNvPr>
        <xdr:cNvSpPr txBox="1"/>
      </xdr:nvSpPr>
      <xdr:spPr>
        <a:xfrm>
          <a:off x="21075727" y="105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100906</xdr:rowOff>
    </xdr:from>
    <xdr:ext cx="469744" cy="259045"/>
    <xdr:sp macro="" textlink="">
      <xdr:nvSpPr>
        <xdr:cNvPr id="712" name="n_2aveValue【学校施設】&#10;一人当たり面積">
          <a:extLst>
            <a:ext uri="{FF2B5EF4-FFF2-40B4-BE49-F238E27FC236}">
              <a16:creationId xmlns:a16="http://schemas.microsoft.com/office/drawing/2014/main" id="{A2B2CD3D-C5AF-412E-A269-15DAB38F9662}"/>
            </a:ext>
          </a:extLst>
        </xdr:cNvPr>
        <xdr:cNvSpPr txBox="1"/>
      </xdr:nvSpPr>
      <xdr:spPr>
        <a:xfrm>
          <a:off x="20199427" y="1055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115536</xdr:rowOff>
    </xdr:from>
    <xdr:ext cx="469744" cy="259045"/>
    <xdr:sp macro="" textlink="">
      <xdr:nvSpPr>
        <xdr:cNvPr id="713" name="n_3aveValue【学校施設】&#10;一人当たり面積">
          <a:extLst>
            <a:ext uri="{FF2B5EF4-FFF2-40B4-BE49-F238E27FC236}">
              <a16:creationId xmlns:a16="http://schemas.microsoft.com/office/drawing/2014/main" id="{6A27F0A5-3CB7-43F0-834D-3E98397B55EF}"/>
            </a:ext>
          </a:extLst>
        </xdr:cNvPr>
        <xdr:cNvSpPr txBox="1"/>
      </xdr:nvSpPr>
      <xdr:spPr>
        <a:xfrm>
          <a:off x="19310427" y="105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28211</xdr:rowOff>
    </xdr:from>
    <xdr:ext cx="469744" cy="259045"/>
    <xdr:sp macro="" textlink="">
      <xdr:nvSpPr>
        <xdr:cNvPr id="714" name="n_4aveValue【学校施設】&#10;一人当たり面積">
          <a:extLst>
            <a:ext uri="{FF2B5EF4-FFF2-40B4-BE49-F238E27FC236}">
              <a16:creationId xmlns:a16="http://schemas.microsoft.com/office/drawing/2014/main" id="{75E7516A-341C-45EA-95B3-AD21A4200CAF}"/>
            </a:ext>
          </a:extLst>
        </xdr:cNvPr>
        <xdr:cNvSpPr txBox="1"/>
      </xdr:nvSpPr>
      <xdr:spPr>
        <a:xfrm>
          <a:off x="18421427" y="1048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99789</xdr:rowOff>
    </xdr:from>
    <xdr:ext cx="469744" cy="259045"/>
    <xdr:sp macro="" textlink="">
      <xdr:nvSpPr>
        <xdr:cNvPr id="715" name="n_1mainValue【学校施設】&#10;一人当たり面積">
          <a:extLst>
            <a:ext uri="{FF2B5EF4-FFF2-40B4-BE49-F238E27FC236}">
              <a16:creationId xmlns:a16="http://schemas.microsoft.com/office/drawing/2014/main" id="{482CBB7D-10BA-4EC1-AC61-903D7B41F79A}"/>
            </a:ext>
          </a:extLst>
        </xdr:cNvPr>
        <xdr:cNvSpPr txBox="1"/>
      </xdr:nvSpPr>
      <xdr:spPr>
        <a:xfrm>
          <a:off x="21075727" y="970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136821</xdr:rowOff>
    </xdr:from>
    <xdr:ext cx="469744" cy="259045"/>
    <xdr:sp macro="" textlink="">
      <xdr:nvSpPr>
        <xdr:cNvPr id="716" name="n_2mainValue【学校施設】&#10;一人当たり面積">
          <a:extLst>
            <a:ext uri="{FF2B5EF4-FFF2-40B4-BE49-F238E27FC236}">
              <a16:creationId xmlns:a16="http://schemas.microsoft.com/office/drawing/2014/main" id="{76F1511B-0257-4448-8E5A-906318EFB46A}"/>
            </a:ext>
          </a:extLst>
        </xdr:cNvPr>
        <xdr:cNvSpPr txBox="1"/>
      </xdr:nvSpPr>
      <xdr:spPr>
        <a:xfrm>
          <a:off x="20199427" y="97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6519</xdr:rowOff>
    </xdr:from>
    <xdr:ext cx="469744" cy="259045"/>
    <xdr:sp macro="" textlink="">
      <xdr:nvSpPr>
        <xdr:cNvPr id="717" name="n_3mainValue【学校施設】&#10;一人当たり面積">
          <a:extLst>
            <a:ext uri="{FF2B5EF4-FFF2-40B4-BE49-F238E27FC236}">
              <a16:creationId xmlns:a16="http://schemas.microsoft.com/office/drawing/2014/main" id="{9F410235-1AC4-4EBF-8946-7163918397DA}"/>
            </a:ext>
          </a:extLst>
        </xdr:cNvPr>
        <xdr:cNvSpPr txBox="1"/>
      </xdr:nvSpPr>
      <xdr:spPr>
        <a:xfrm>
          <a:off x="19310427" y="977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31208</xdr:rowOff>
    </xdr:from>
    <xdr:ext cx="469744" cy="259045"/>
    <xdr:sp macro="" textlink="">
      <xdr:nvSpPr>
        <xdr:cNvPr id="718" name="n_4mainValue【学校施設】&#10;一人当たり面積">
          <a:extLst>
            <a:ext uri="{FF2B5EF4-FFF2-40B4-BE49-F238E27FC236}">
              <a16:creationId xmlns:a16="http://schemas.microsoft.com/office/drawing/2014/main" id="{3A52A033-9096-4DFA-9DFD-B784024781B6}"/>
            </a:ext>
          </a:extLst>
        </xdr:cNvPr>
        <xdr:cNvSpPr txBox="1"/>
      </xdr:nvSpPr>
      <xdr:spPr>
        <a:xfrm>
          <a:off x="18421427" y="98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4C7A4B52-E337-4434-B5CC-740556FF84A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8CB9C526-8515-474F-9BD8-E9C27695A22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95C35A2C-F634-443D-89CB-33AE8EFD338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ACC8676-5DE0-442D-B034-B2BA441533E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E36389D6-FF9A-4226-9339-ECD686F083F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AF2B8E98-1ED7-46EB-8118-3557BDF00AB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6A745CF5-74F7-41D6-99B7-90436535EAF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791701CD-F932-4BD0-9335-571AA30C5B4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a:extLst>
            <a:ext uri="{FF2B5EF4-FFF2-40B4-BE49-F238E27FC236}">
              <a16:creationId xmlns:a16="http://schemas.microsoft.com/office/drawing/2014/main" id="{C21846DE-CFED-443B-9F33-805A105B7B8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a:extLst>
            <a:ext uri="{FF2B5EF4-FFF2-40B4-BE49-F238E27FC236}">
              <a16:creationId xmlns:a16="http://schemas.microsoft.com/office/drawing/2014/main" id="{6B1E01A2-9730-4976-9A31-F7FF19BBA4A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a:extLst>
            <a:ext uri="{FF2B5EF4-FFF2-40B4-BE49-F238E27FC236}">
              <a16:creationId xmlns:a16="http://schemas.microsoft.com/office/drawing/2014/main" id="{C04F617A-7105-480E-AECD-0D96AF361D5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a:extLst>
            <a:ext uri="{FF2B5EF4-FFF2-40B4-BE49-F238E27FC236}">
              <a16:creationId xmlns:a16="http://schemas.microsoft.com/office/drawing/2014/main" id="{00E6B412-6F64-4492-94F6-C730862D6DA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a:extLst>
            <a:ext uri="{FF2B5EF4-FFF2-40B4-BE49-F238E27FC236}">
              <a16:creationId xmlns:a16="http://schemas.microsoft.com/office/drawing/2014/main" id="{AEF55AB6-A5F3-4522-8886-41C43027532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a:extLst>
            <a:ext uri="{FF2B5EF4-FFF2-40B4-BE49-F238E27FC236}">
              <a16:creationId xmlns:a16="http://schemas.microsoft.com/office/drawing/2014/main" id="{F9CD9DBA-6613-435C-826D-4BC824B2E14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a:extLst>
            <a:ext uri="{FF2B5EF4-FFF2-40B4-BE49-F238E27FC236}">
              <a16:creationId xmlns:a16="http://schemas.microsoft.com/office/drawing/2014/main" id="{875FAB7B-3242-4007-80BC-6A5146F1942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a:extLst>
            <a:ext uri="{FF2B5EF4-FFF2-40B4-BE49-F238E27FC236}">
              <a16:creationId xmlns:a16="http://schemas.microsoft.com/office/drawing/2014/main" id="{8FDDA0DF-587F-40CE-9E10-0795C8882B5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2ABD3070-B2B9-49B2-93ED-968E7AA0D86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67831BE4-2763-4FB8-8636-17FCCE11381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93DC1582-3CED-4DD9-8CBB-AF956FDE8E0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A39FA185-E4F1-4197-B1B8-B29F00D83A5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9E907067-8670-4037-8EDB-6A89CEA2268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99FA51BB-8340-4806-95BE-30E5E9E4BB7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4BA9D7A3-B4DD-40C2-9BF2-6025DD5B82A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C8A932C7-A37C-4EE4-BD5C-D71DDA4499D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5FEB57EE-1AAA-4C9F-9A0A-A50171F3201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25C94E42-CFFC-4B59-8075-A8109914252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25AFC3A0-59C8-4AD2-8AE7-C78E6DED641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6" name="直線コネクタ 745">
          <a:extLst>
            <a:ext uri="{FF2B5EF4-FFF2-40B4-BE49-F238E27FC236}">
              <a16:creationId xmlns:a16="http://schemas.microsoft.com/office/drawing/2014/main" id="{150FBD8B-7031-42E9-B5B9-13D62EE9C297}"/>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7" name="テキスト ボックス 746">
          <a:extLst>
            <a:ext uri="{FF2B5EF4-FFF2-40B4-BE49-F238E27FC236}">
              <a16:creationId xmlns:a16="http://schemas.microsoft.com/office/drawing/2014/main" id="{27032AD7-2750-47D2-BF89-72B188527E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8" name="直線コネクタ 747">
          <a:extLst>
            <a:ext uri="{FF2B5EF4-FFF2-40B4-BE49-F238E27FC236}">
              <a16:creationId xmlns:a16="http://schemas.microsoft.com/office/drawing/2014/main" id="{E2BDE1E9-F66D-491F-A4B9-6C90B372AD29}"/>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9" name="テキスト ボックス 748">
          <a:extLst>
            <a:ext uri="{FF2B5EF4-FFF2-40B4-BE49-F238E27FC236}">
              <a16:creationId xmlns:a16="http://schemas.microsoft.com/office/drawing/2014/main" id="{732FDFCC-210C-4BA4-9F4E-C9B51A7C14AE}"/>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0" name="直線コネクタ 749">
          <a:extLst>
            <a:ext uri="{FF2B5EF4-FFF2-40B4-BE49-F238E27FC236}">
              <a16:creationId xmlns:a16="http://schemas.microsoft.com/office/drawing/2014/main" id="{5D66C9A9-287C-4491-AA9B-8F922BD6C093}"/>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1" name="テキスト ボックス 750">
          <a:extLst>
            <a:ext uri="{FF2B5EF4-FFF2-40B4-BE49-F238E27FC236}">
              <a16:creationId xmlns:a16="http://schemas.microsoft.com/office/drawing/2014/main" id="{44E549D9-CD05-4CA7-B186-A612655074E1}"/>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2" name="直線コネクタ 751">
          <a:extLst>
            <a:ext uri="{FF2B5EF4-FFF2-40B4-BE49-F238E27FC236}">
              <a16:creationId xmlns:a16="http://schemas.microsoft.com/office/drawing/2014/main" id="{99780B21-26B3-4D4B-83E6-ABCD4584EB89}"/>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3" name="テキスト ボックス 752">
          <a:extLst>
            <a:ext uri="{FF2B5EF4-FFF2-40B4-BE49-F238E27FC236}">
              <a16:creationId xmlns:a16="http://schemas.microsoft.com/office/drawing/2014/main" id="{E285B82B-12C7-4535-B578-927877030465}"/>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a:extLst>
            <a:ext uri="{FF2B5EF4-FFF2-40B4-BE49-F238E27FC236}">
              <a16:creationId xmlns:a16="http://schemas.microsoft.com/office/drawing/2014/main" id="{26B6E01C-FB49-4333-9E23-DBAEF24E087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5" name="テキスト ボックス 754">
          <a:extLst>
            <a:ext uri="{FF2B5EF4-FFF2-40B4-BE49-F238E27FC236}">
              <a16:creationId xmlns:a16="http://schemas.microsoft.com/office/drawing/2014/main" id="{95023B90-9B27-4C92-B34A-F032D612E34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a:extLst>
            <a:ext uri="{FF2B5EF4-FFF2-40B4-BE49-F238E27FC236}">
              <a16:creationId xmlns:a16="http://schemas.microsoft.com/office/drawing/2014/main" id="{8550EFA4-814F-41E0-BC47-2FDB13463C2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757" name="直線コネクタ 756">
          <a:extLst>
            <a:ext uri="{FF2B5EF4-FFF2-40B4-BE49-F238E27FC236}">
              <a16:creationId xmlns:a16="http://schemas.microsoft.com/office/drawing/2014/main" id="{14C692A7-D3EF-4F5F-9496-057E0843978E}"/>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58" name="【公民館】&#10;有形固定資産減価償却率最小値テキスト">
          <a:extLst>
            <a:ext uri="{FF2B5EF4-FFF2-40B4-BE49-F238E27FC236}">
              <a16:creationId xmlns:a16="http://schemas.microsoft.com/office/drawing/2014/main" id="{A564F6F2-391A-4E4D-A785-82ED78AE495D}"/>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59" name="直線コネクタ 758">
          <a:extLst>
            <a:ext uri="{FF2B5EF4-FFF2-40B4-BE49-F238E27FC236}">
              <a16:creationId xmlns:a16="http://schemas.microsoft.com/office/drawing/2014/main" id="{1E28FD5F-7662-4B1E-B56A-45C942B86F86}"/>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760" name="【公民館】&#10;有形固定資産減価償却率最大値テキスト">
          <a:extLst>
            <a:ext uri="{FF2B5EF4-FFF2-40B4-BE49-F238E27FC236}">
              <a16:creationId xmlns:a16="http://schemas.microsoft.com/office/drawing/2014/main" id="{C684EF2E-CB28-4859-AFDC-4305EA4D4BB5}"/>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761" name="直線コネクタ 760">
          <a:extLst>
            <a:ext uri="{FF2B5EF4-FFF2-40B4-BE49-F238E27FC236}">
              <a16:creationId xmlns:a16="http://schemas.microsoft.com/office/drawing/2014/main" id="{A5375E5D-678F-41E3-A1A3-E488540AC0AF}"/>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762" name="【公民館】&#10;有形固定資産減価償却率平均値テキスト">
          <a:extLst>
            <a:ext uri="{FF2B5EF4-FFF2-40B4-BE49-F238E27FC236}">
              <a16:creationId xmlns:a16="http://schemas.microsoft.com/office/drawing/2014/main" id="{546F086E-8ABA-4E12-925C-EBA5D5CAFA2F}"/>
            </a:ext>
          </a:extLst>
        </xdr:cNvPr>
        <xdr:cNvSpPr txBox="1"/>
      </xdr:nvSpPr>
      <xdr:spPr>
        <a:xfrm>
          <a:off x="16357600"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763" name="フローチャート: 判断 762">
          <a:extLst>
            <a:ext uri="{FF2B5EF4-FFF2-40B4-BE49-F238E27FC236}">
              <a16:creationId xmlns:a16="http://schemas.microsoft.com/office/drawing/2014/main" id="{7994EA56-9C78-4684-8AE4-611F68ECC2C3}"/>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89408</xdr:rowOff>
    </xdr:from>
    <xdr:to>
      <xdr:col>81</xdr:col>
      <xdr:colOff>101600</xdr:colOff>
      <xdr:row>104</xdr:row>
      <xdr:rowOff>19558</xdr:rowOff>
    </xdr:to>
    <xdr:sp macro="" textlink="">
      <xdr:nvSpPr>
        <xdr:cNvPr id="764" name="フローチャート: 判断 763">
          <a:extLst>
            <a:ext uri="{FF2B5EF4-FFF2-40B4-BE49-F238E27FC236}">
              <a16:creationId xmlns:a16="http://schemas.microsoft.com/office/drawing/2014/main" id="{DAF01407-731B-4E90-A3AC-4D7353B34BA5}"/>
            </a:ext>
          </a:extLst>
        </xdr:cNvPr>
        <xdr:cNvSpPr/>
      </xdr:nvSpPr>
      <xdr:spPr>
        <a:xfrm>
          <a:off x="15430500" y="1774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65" name="フローチャート: 判断 764">
          <a:extLst>
            <a:ext uri="{FF2B5EF4-FFF2-40B4-BE49-F238E27FC236}">
              <a16:creationId xmlns:a16="http://schemas.microsoft.com/office/drawing/2014/main" id="{D2FB8454-776B-4EDB-ABEA-689573473ECB}"/>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141987</xdr:rowOff>
    </xdr:from>
    <xdr:to>
      <xdr:col>72</xdr:col>
      <xdr:colOff>38100</xdr:colOff>
      <xdr:row>104</xdr:row>
      <xdr:rowOff>72137</xdr:rowOff>
    </xdr:to>
    <xdr:sp macro="" textlink="">
      <xdr:nvSpPr>
        <xdr:cNvPr id="766" name="フローチャート: 判断 765">
          <a:extLst>
            <a:ext uri="{FF2B5EF4-FFF2-40B4-BE49-F238E27FC236}">
              <a16:creationId xmlns:a16="http://schemas.microsoft.com/office/drawing/2014/main" id="{C8D0ED40-4F24-4CCC-903A-98C015BC8F98}"/>
            </a:ext>
          </a:extLst>
        </xdr:cNvPr>
        <xdr:cNvSpPr/>
      </xdr:nvSpPr>
      <xdr:spPr>
        <a:xfrm>
          <a:off x="13652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98552</xdr:rowOff>
    </xdr:from>
    <xdr:to>
      <xdr:col>67</xdr:col>
      <xdr:colOff>101600</xdr:colOff>
      <xdr:row>102</xdr:row>
      <xdr:rowOff>28702</xdr:rowOff>
    </xdr:to>
    <xdr:sp macro="" textlink="">
      <xdr:nvSpPr>
        <xdr:cNvPr id="767" name="フローチャート: 判断 766">
          <a:extLst>
            <a:ext uri="{FF2B5EF4-FFF2-40B4-BE49-F238E27FC236}">
              <a16:creationId xmlns:a16="http://schemas.microsoft.com/office/drawing/2014/main" id="{790C16E2-C6EE-4A9D-8AC1-4ED5876C1CD1}"/>
            </a:ext>
          </a:extLst>
        </xdr:cNvPr>
        <xdr:cNvSpPr/>
      </xdr:nvSpPr>
      <xdr:spPr>
        <a:xfrm>
          <a:off x="12763500" y="174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5803FE80-1E30-4D53-A098-3CFF5FB70FB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2E008567-D80A-4882-BDBD-A6A238BAFF4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6A335A31-4A50-45A8-8482-FB0F31A12F9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16273BB-FCB9-4BEE-A6E1-FB3B7195FA8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803334F9-0079-4659-9BC5-10BCF092DED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773" name="楕円 772">
          <a:extLst>
            <a:ext uri="{FF2B5EF4-FFF2-40B4-BE49-F238E27FC236}">
              <a16:creationId xmlns:a16="http://schemas.microsoft.com/office/drawing/2014/main" id="{983D25A9-694F-41D9-BFA5-BC8B72D9AC23}"/>
            </a:ext>
          </a:extLst>
        </xdr:cNvPr>
        <xdr:cNvSpPr/>
      </xdr:nvSpPr>
      <xdr:spPr>
        <a:xfrm>
          <a:off x="16268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152416</xdr:rowOff>
    </xdr:from>
    <xdr:ext cx="405111" cy="259045"/>
    <xdr:sp macro="" textlink="">
      <xdr:nvSpPr>
        <xdr:cNvPr id="774" name="【公民館】&#10;有形固定資産減価償却率該当値テキスト">
          <a:extLst>
            <a:ext uri="{FF2B5EF4-FFF2-40B4-BE49-F238E27FC236}">
              <a16:creationId xmlns:a16="http://schemas.microsoft.com/office/drawing/2014/main" id="{B18A8416-9ACD-4232-9868-CFA693A15423}"/>
            </a:ext>
          </a:extLst>
        </xdr:cNvPr>
        <xdr:cNvSpPr txBox="1"/>
      </xdr:nvSpPr>
      <xdr:spPr>
        <a:xfrm>
          <a:off x="16357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157987</xdr:rowOff>
    </xdr:from>
    <xdr:to>
      <xdr:col>81</xdr:col>
      <xdr:colOff>101600</xdr:colOff>
      <xdr:row>105</xdr:row>
      <xdr:rowOff>88137</xdr:rowOff>
    </xdr:to>
    <xdr:sp macro="" textlink="">
      <xdr:nvSpPr>
        <xdr:cNvPr id="775" name="楕円 774">
          <a:extLst>
            <a:ext uri="{FF2B5EF4-FFF2-40B4-BE49-F238E27FC236}">
              <a16:creationId xmlns:a16="http://schemas.microsoft.com/office/drawing/2014/main" id="{42E93BA3-1B47-4CC2-A20F-A796A7FD578D}"/>
            </a:ext>
          </a:extLst>
        </xdr:cNvPr>
        <xdr:cNvSpPr/>
      </xdr:nvSpPr>
      <xdr:spPr>
        <a:xfrm>
          <a:off x="15430500" y="179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37337</xdr:rowOff>
    </xdr:from>
    <xdr:to>
      <xdr:col>85</xdr:col>
      <xdr:colOff>127000</xdr:colOff>
      <xdr:row>105</xdr:row>
      <xdr:rowOff>53339</xdr:rowOff>
    </xdr:to>
    <xdr:cxnSp macro="">
      <xdr:nvCxnSpPr>
        <xdr:cNvPr id="776" name="直線コネクタ 775">
          <a:extLst>
            <a:ext uri="{FF2B5EF4-FFF2-40B4-BE49-F238E27FC236}">
              <a16:creationId xmlns:a16="http://schemas.microsoft.com/office/drawing/2014/main" id="{E6F73E09-E584-4EA1-9C14-1CAF43EBC5C9}"/>
            </a:ext>
          </a:extLst>
        </xdr:cNvPr>
        <xdr:cNvCxnSpPr/>
      </xdr:nvCxnSpPr>
      <xdr:spPr>
        <a:xfrm>
          <a:off x="15481300" y="1803958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123698</xdr:rowOff>
    </xdr:from>
    <xdr:to>
      <xdr:col>76</xdr:col>
      <xdr:colOff>165100</xdr:colOff>
      <xdr:row>105</xdr:row>
      <xdr:rowOff>53848</xdr:rowOff>
    </xdr:to>
    <xdr:sp macro="" textlink="">
      <xdr:nvSpPr>
        <xdr:cNvPr id="777" name="楕円 776">
          <a:extLst>
            <a:ext uri="{FF2B5EF4-FFF2-40B4-BE49-F238E27FC236}">
              <a16:creationId xmlns:a16="http://schemas.microsoft.com/office/drawing/2014/main" id="{FE344535-BEB7-4A75-9326-597B81D6B20C}"/>
            </a:ext>
          </a:extLst>
        </xdr:cNvPr>
        <xdr:cNvSpPr/>
      </xdr:nvSpPr>
      <xdr:spPr>
        <a:xfrm>
          <a:off x="145415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xdr:rowOff>
    </xdr:from>
    <xdr:to>
      <xdr:col>81</xdr:col>
      <xdr:colOff>50800</xdr:colOff>
      <xdr:row>105</xdr:row>
      <xdr:rowOff>37337</xdr:rowOff>
    </xdr:to>
    <xdr:cxnSp macro="">
      <xdr:nvCxnSpPr>
        <xdr:cNvPr id="778" name="直線コネクタ 777">
          <a:extLst>
            <a:ext uri="{FF2B5EF4-FFF2-40B4-BE49-F238E27FC236}">
              <a16:creationId xmlns:a16="http://schemas.microsoft.com/office/drawing/2014/main" id="{2A82C113-01C3-47BC-9751-5A69369A6B93}"/>
            </a:ext>
          </a:extLst>
        </xdr:cNvPr>
        <xdr:cNvCxnSpPr/>
      </xdr:nvCxnSpPr>
      <xdr:spPr>
        <a:xfrm>
          <a:off x="14592300" y="180052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89408</xdr:rowOff>
    </xdr:from>
    <xdr:to>
      <xdr:col>72</xdr:col>
      <xdr:colOff>38100</xdr:colOff>
      <xdr:row>105</xdr:row>
      <xdr:rowOff>19558</xdr:rowOff>
    </xdr:to>
    <xdr:sp macro="" textlink="">
      <xdr:nvSpPr>
        <xdr:cNvPr id="779" name="楕円 778">
          <a:extLst>
            <a:ext uri="{FF2B5EF4-FFF2-40B4-BE49-F238E27FC236}">
              <a16:creationId xmlns:a16="http://schemas.microsoft.com/office/drawing/2014/main" id="{3E8EEC74-AA54-451D-8FF7-618996F60546}"/>
            </a:ext>
          </a:extLst>
        </xdr:cNvPr>
        <xdr:cNvSpPr/>
      </xdr:nvSpPr>
      <xdr:spPr>
        <a:xfrm>
          <a:off x="13652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140208</xdr:rowOff>
    </xdr:from>
    <xdr:to>
      <xdr:col>76</xdr:col>
      <xdr:colOff>114300</xdr:colOff>
      <xdr:row>105</xdr:row>
      <xdr:rowOff>3048</xdr:rowOff>
    </xdr:to>
    <xdr:cxnSp macro="">
      <xdr:nvCxnSpPr>
        <xdr:cNvPr id="780" name="直線コネクタ 779">
          <a:extLst>
            <a:ext uri="{FF2B5EF4-FFF2-40B4-BE49-F238E27FC236}">
              <a16:creationId xmlns:a16="http://schemas.microsoft.com/office/drawing/2014/main" id="{8A75DE40-D03E-4720-B33D-5411BAAE720A}"/>
            </a:ext>
          </a:extLst>
        </xdr:cNvPr>
        <xdr:cNvCxnSpPr/>
      </xdr:nvCxnSpPr>
      <xdr:spPr>
        <a:xfrm>
          <a:off x="13703300" y="1797100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50546</xdr:rowOff>
    </xdr:from>
    <xdr:to>
      <xdr:col>67</xdr:col>
      <xdr:colOff>101600</xdr:colOff>
      <xdr:row>104</xdr:row>
      <xdr:rowOff>152146</xdr:rowOff>
    </xdr:to>
    <xdr:sp macro="" textlink="">
      <xdr:nvSpPr>
        <xdr:cNvPr id="781" name="楕円 780">
          <a:extLst>
            <a:ext uri="{FF2B5EF4-FFF2-40B4-BE49-F238E27FC236}">
              <a16:creationId xmlns:a16="http://schemas.microsoft.com/office/drawing/2014/main" id="{84079E7F-F7F3-44E1-92E4-B949D4D02A57}"/>
            </a:ext>
          </a:extLst>
        </xdr:cNvPr>
        <xdr:cNvSpPr/>
      </xdr:nvSpPr>
      <xdr:spPr>
        <a:xfrm>
          <a:off x="12763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101346</xdr:rowOff>
    </xdr:from>
    <xdr:to>
      <xdr:col>71</xdr:col>
      <xdr:colOff>177800</xdr:colOff>
      <xdr:row>104</xdr:row>
      <xdr:rowOff>140208</xdr:rowOff>
    </xdr:to>
    <xdr:cxnSp macro="">
      <xdr:nvCxnSpPr>
        <xdr:cNvPr id="782" name="直線コネクタ 781">
          <a:extLst>
            <a:ext uri="{FF2B5EF4-FFF2-40B4-BE49-F238E27FC236}">
              <a16:creationId xmlns:a16="http://schemas.microsoft.com/office/drawing/2014/main" id="{A85314E3-1308-4ACA-B32E-C60609F6756D}"/>
            </a:ext>
          </a:extLst>
        </xdr:cNvPr>
        <xdr:cNvCxnSpPr/>
      </xdr:nvCxnSpPr>
      <xdr:spPr>
        <a:xfrm>
          <a:off x="12814300" y="1793214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36085</xdr:rowOff>
    </xdr:from>
    <xdr:ext cx="405111" cy="259045"/>
    <xdr:sp macro="" textlink="">
      <xdr:nvSpPr>
        <xdr:cNvPr id="783" name="n_1aveValue【公民館】&#10;有形固定資産減価償却率">
          <a:extLst>
            <a:ext uri="{FF2B5EF4-FFF2-40B4-BE49-F238E27FC236}">
              <a16:creationId xmlns:a16="http://schemas.microsoft.com/office/drawing/2014/main" id="{538C7A91-3DB9-4DC0-A25C-07B0548D66D0}"/>
            </a:ext>
          </a:extLst>
        </xdr:cNvPr>
        <xdr:cNvSpPr txBox="1"/>
      </xdr:nvSpPr>
      <xdr:spPr>
        <a:xfrm>
          <a:off x="15266044" y="1752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784" name="n_2aveValue【公民館】&#10;有形固定資産減価償却率">
          <a:extLst>
            <a:ext uri="{FF2B5EF4-FFF2-40B4-BE49-F238E27FC236}">
              <a16:creationId xmlns:a16="http://schemas.microsoft.com/office/drawing/2014/main" id="{E3E94932-8557-42F3-942F-79E46F271081}"/>
            </a:ext>
          </a:extLst>
        </xdr:cNvPr>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88664</xdr:rowOff>
    </xdr:from>
    <xdr:ext cx="405111" cy="259045"/>
    <xdr:sp macro="" textlink="">
      <xdr:nvSpPr>
        <xdr:cNvPr id="785" name="n_3aveValue【公民館】&#10;有形固定資産減価償却率">
          <a:extLst>
            <a:ext uri="{FF2B5EF4-FFF2-40B4-BE49-F238E27FC236}">
              <a16:creationId xmlns:a16="http://schemas.microsoft.com/office/drawing/2014/main" id="{BB5F2400-FA1D-4AAC-8E05-0BB2BF352DF6}"/>
            </a:ext>
          </a:extLst>
        </xdr:cNvPr>
        <xdr:cNvSpPr txBox="1"/>
      </xdr:nvSpPr>
      <xdr:spPr>
        <a:xfrm>
          <a:off x="135007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45229</xdr:rowOff>
    </xdr:from>
    <xdr:ext cx="405111" cy="259045"/>
    <xdr:sp macro="" textlink="">
      <xdr:nvSpPr>
        <xdr:cNvPr id="786" name="n_4aveValue【公民館】&#10;有形固定資産減価償却率">
          <a:extLst>
            <a:ext uri="{FF2B5EF4-FFF2-40B4-BE49-F238E27FC236}">
              <a16:creationId xmlns:a16="http://schemas.microsoft.com/office/drawing/2014/main" id="{65E2F57E-D28C-420F-8A6A-37437462E358}"/>
            </a:ext>
          </a:extLst>
        </xdr:cNvPr>
        <xdr:cNvSpPr txBox="1"/>
      </xdr:nvSpPr>
      <xdr:spPr>
        <a:xfrm>
          <a:off x="12611744" y="1719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79264</xdr:rowOff>
    </xdr:from>
    <xdr:ext cx="405111" cy="259045"/>
    <xdr:sp macro="" textlink="">
      <xdr:nvSpPr>
        <xdr:cNvPr id="787" name="n_1mainValue【公民館】&#10;有形固定資産減価償却率">
          <a:extLst>
            <a:ext uri="{FF2B5EF4-FFF2-40B4-BE49-F238E27FC236}">
              <a16:creationId xmlns:a16="http://schemas.microsoft.com/office/drawing/2014/main" id="{B24F190B-19FF-4F75-9622-1B129A21E4F0}"/>
            </a:ext>
          </a:extLst>
        </xdr:cNvPr>
        <xdr:cNvSpPr txBox="1"/>
      </xdr:nvSpPr>
      <xdr:spPr>
        <a:xfrm>
          <a:off x="15266044" y="1808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44975</xdr:rowOff>
    </xdr:from>
    <xdr:ext cx="405111" cy="259045"/>
    <xdr:sp macro="" textlink="">
      <xdr:nvSpPr>
        <xdr:cNvPr id="788" name="n_2mainValue【公民館】&#10;有形固定資産減価償却率">
          <a:extLst>
            <a:ext uri="{FF2B5EF4-FFF2-40B4-BE49-F238E27FC236}">
              <a16:creationId xmlns:a16="http://schemas.microsoft.com/office/drawing/2014/main" id="{95528465-4BAE-48B5-A6EB-11515B3B16CA}"/>
            </a:ext>
          </a:extLst>
        </xdr:cNvPr>
        <xdr:cNvSpPr txBox="1"/>
      </xdr:nvSpPr>
      <xdr:spPr>
        <a:xfrm>
          <a:off x="143897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10685</xdr:rowOff>
    </xdr:from>
    <xdr:ext cx="405111" cy="259045"/>
    <xdr:sp macro="" textlink="">
      <xdr:nvSpPr>
        <xdr:cNvPr id="789" name="n_3mainValue【公民館】&#10;有形固定資産減価償却率">
          <a:extLst>
            <a:ext uri="{FF2B5EF4-FFF2-40B4-BE49-F238E27FC236}">
              <a16:creationId xmlns:a16="http://schemas.microsoft.com/office/drawing/2014/main" id="{3460F4F7-0E23-4A3F-8642-27DD350CE32E}"/>
            </a:ext>
          </a:extLst>
        </xdr:cNvPr>
        <xdr:cNvSpPr txBox="1"/>
      </xdr:nvSpPr>
      <xdr:spPr>
        <a:xfrm>
          <a:off x="13500744" y="1801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143273</xdr:rowOff>
    </xdr:from>
    <xdr:ext cx="405111" cy="259045"/>
    <xdr:sp macro="" textlink="">
      <xdr:nvSpPr>
        <xdr:cNvPr id="790" name="n_4mainValue【公民館】&#10;有形固定資産減価償却率">
          <a:extLst>
            <a:ext uri="{FF2B5EF4-FFF2-40B4-BE49-F238E27FC236}">
              <a16:creationId xmlns:a16="http://schemas.microsoft.com/office/drawing/2014/main" id="{338412C6-DF9F-4D85-9664-5F8A4AB183A8}"/>
            </a:ext>
          </a:extLst>
        </xdr:cNvPr>
        <xdr:cNvSpPr txBox="1"/>
      </xdr:nvSpPr>
      <xdr:spPr>
        <a:xfrm>
          <a:off x="12611744" y="1797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5AA589C5-D1CB-412E-B616-FF01C2EC3A9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0369ADE8-3DB5-4E74-925C-B614AD2F097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9AF98D2D-E0F9-4890-A1F6-EA382302509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8F46A4C4-6A5C-4845-B0AE-88673E5FE2E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71252DE1-4F5C-4691-9A37-6DF0461C94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85BD3078-205C-4C2F-B1C8-92C0E7215B1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235E0A41-7F01-46A5-8BA3-9353A755488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BEB098BA-3E76-4C51-A569-198060EE5AF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62953276-DDF5-49EC-A341-A00888A6009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E8AC5155-A28A-4BB4-9E24-1BF8DFEF189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a:extLst>
            <a:ext uri="{FF2B5EF4-FFF2-40B4-BE49-F238E27FC236}">
              <a16:creationId xmlns:a16="http://schemas.microsoft.com/office/drawing/2014/main" id="{21C9CA8A-31B0-4325-98D6-CB8E5854A5D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7B0D999F-A66B-43BE-A4C7-3D30D710322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a:extLst>
            <a:ext uri="{FF2B5EF4-FFF2-40B4-BE49-F238E27FC236}">
              <a16:creationId xmlns:a16="http://schemas.microsoft.com/office/drawing/2014/main" id="{AFD0FBF2-D713-47A9-877A-F96F2979652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a:extLst>
            <a:ext uri="{FF2B5EF4-FFF2-40B4-BE49-F238E27FC236}">
              <a16:creationId xmlns:a16="http://schemas.microsoft.com/office/drawing/2014/main" id="{8558B847-4AB9-4187-BEB8-D6E9FB89A3D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a:extLst>
            <a:ext uri="{FF2B5EF4-FFF2-40B4-BE49-F238E27FC236}">
              <a16:creationId xmlns:a16="http://schemas.microsoft.com/office/drawing/2014/main" id="{37047AF6-D404-4A84-ACCA-2CD9FAB65E3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a:extLst>
            <a:ext uri="{FF2B5EF4-FFF2-40B4-BE49-F238E27FC236}">
              <a16:creationId xmlns:a16="http://schemas.microsoft.com/office/drawing/2014/main" id="{DA8780D9-BC4F-454A-BDEF-71D5836C618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a:extLst>
            <a:ext uri="{FF2B5EF4-FFF2-40B4-BE49-F238E27FC236}">
              <a16:creationId xmlns:a16="http://schemas.microsoft.com/office/drawing/2014/main" id="{3EB7E789-D28F-4F60-9966-6EE14E82B5A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a:extLst>
            <a:ext uri="{FF2B5EF4-FFF2-40B4-BE49-F238E27FC236}">
              <a16:creationId xmlns:a16="http://schemas.microsoft.com/office/drawing/2014/main" id="{6E1D5137-FEF8-4DC2-B317-0BD60850C2C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a:extLst>
            <a:ext uri="{FF2B5EF4-FFF2-40B4-BE49-F238E27FC236}">
              <a16:creationId xmlns:a16="http://schemas.microsoft.com/office/drawing/2014/main" id="{6BDA56D1-5E13-48EC-A6B5-52DB70D4ECA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a:extLst>
            <a:ext uri="{FF2B5EF4-FFF2-40B4-BE49-F238E27FC236}">
              <a16:creationId xmlns:a16="http://schemas.microsoft.com/office/drawing/2014/main" id="{85615C7C-AF89-445A-8EB9-DB382362BBC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a:extLst>
            <a:ext uri="{FF2B5EF4-FFF2-40B4-BE49-F238E27FC236}">
              <a16:creationId xmlns:a16="http://schemas.microsoft.com/office/drawing/2014/main" id="{000D8CB1-4D49-4208-A144-B7CD165FC42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a:extLst>
            <a:ext uri="{FF2B5EF4-FFF2-40B4-BE49-F238E27FC236}">
              <a16:creationId xmlns:a16="http://schemas.microsoft.com/office/drawing/2014/main" id="{32C68D6B-CBF5-49BC-8CA2-783496A2741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CAB73DB1-9ABA-465E-867C-603A6CE7AC7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BAC591AC-0BD9-43F5-8163-A4BE96147E4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CC324853-3EB0-45EC-851B-A86D635F0FC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16" name="直線コネクタ 815">
          <a:extLst>
            <a:ext uri="{FF2B5EF4-FFF2-40B4-BE49-F238E27FC236}">
              <a16:creationId xmlns:a16="http://schemas.microsoft.com/office/drawing/2014/main" id="{12D64EE6-55D4-4725-A714-1B0571400FAA}"/>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7" name="【公民館】&#10;一人当たり面積最小値テキスト">
          <a:extLst>
            <a:ext uri="{FF2B5EF4-FFF2-40B4-BE49-F238E27FC236}">
              <a16:creationId xmlns:a16="http://schemas.microsoft.com/office/drawing/2014/main" id="{F6393B31-F786-46B3-AA7D-376B96B438C3}"/>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18" name="直線コネクタ 817">
          <a:extLst>
            <a:ext uri="{FF2B5EF4-FFF2-40B4-BE49-F238E27FC236}">
              <a16:creationId xmlns:a16="http://schemas.microsoft.com/office/drawing/2014/main" id="{B381C86B-1CC2-4359-8007-71B25E0596D5}"/>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19" name="【公民館】&#10;一人当たり面積最大値テキスト">
          <a:extLst>
            <a:ext uri="{FF2B5EF4-FFF2-40B4-BE49-F238E27FC236}">
              <a16:creationId xmlns:a16="http://schemas.microsoft.com/office/drawing/2014/main" id="{C3B72E22-A57A-44AA-B0F0-8B97A48879D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20" name="直線コネクタ 819">
          <a:extLst>
            <a:ext uri="{FF2B5EF4-FFF2-40B4-BE49-F238E27FC236}">
              <a16:creationId xmlns:a16="http://schemas.microsoft.com/office/drawing/2014/main" id="{59515C95-B6BC-4160-AF5E-39B02855CDB8}"/>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142620</xdr:rowOff>
    </xdr:from>
    <xdr:ext cx="469744" cy="259045"/>
    <xdr:sp macro="" textlink="">
      <xdr:nvSpPr>
        <xdr:cNvPr id="821" name="【公民館】&#10;一人当たり面積平均値テキスト">
          <a:extLst>
            <a:ext uri="{FF2B5EF4-FFF2-40B4-BE49-F238E27FC236}">
              <a16:creationId xmlns:a16="http://schemas.microsoft.com/office/drawing/2014/main" id="{9C21B0F3-6143-435A-B3CA-6699C88A3EBA}"/>
            </a:ext>
          </a:extLst>
        </xdr:cNvPr>
        <xdr:cNvSpPr txBox="1"/>
      </xdr:nvSpPr>
      <xdr:spPr>
        <a:xfrm>
          <a:off x="22199600" y="18316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822" name="フローチャート: 判断 821">
          <a:extLst>
            <a:ext uri="{FF2B5EF4-FFF2-40B4-BE49-F238E27FC236}">
              <a16:creationId xmlns:a16="http://schemas.microsoft.com/office/drawing/2014/main" id="{BF4FEC77-4680-42A5-8012-9A3D15FCE54A}"/>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823" name="フローチャート: 判断 822">
          <a:extLst>
            <a:ext uri="{FF2B5EF4-FFF2-40B4-BE49-F238E27FC236}">
              <a16:creationId xmlns:a16="http://schemas.microsoft.com/office/drawing/2014/main" id="{26CBE249-DA9C-4F26-8E66-927CAC093FA9}"/>
            </a:ext>
          </a:extLst>
        </xdr:cNvPr>
        <xdr:cNvSpPr/>
      </xdr:nvSpPr>
      <xdr:spPr>
        <a:xfrm>
          <a:off x="21272500" y="1816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xdr:rowOff>
    </xdr:from>
    <xdr:to>
      <xdr:col>107</xdr:col>
      <xdr:colOff>101600</xdr:colOff>
      <xdr:row>106</xdr:row>
      <xdr:rowOff>102507</xdr:rowOff>
    </xdr:to>
    <xdr:sp macro="" textlink="">
      <xdr:nvSpPr>
        <xdr:cNvPr id="824" name="フローチャート: 判断 823">
          <a:extLst>
            <a:ext uri="{FF2B5EF4-FFF2-40B4-BE49-F238E27FC236}">
              <a16:creationId xmlns:a16="http://schemas.microsoft.com/office/drawing/2014/main" id="{F455B72E-6B5D-4F08-B20A-4ADF112CEA35}"/>
            </a:ext>
          </a:extLst>
        </xdr:cNvPr>
        <xdr:cNvSpPr/>
      </xdr:nvSpPr>
      <xdr:spPr>
        <a:xfrm>
          <a:off x="20383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825" name="フローチャート: 判断 824">
          <a:extLst>
            <a:ext uri="{FF2B5EF4-FFF2-40B4-BE49-F238E27FC236}">
              <a16:creationId xmlns:a16="http://schemas.microsoft.com/office/drawing/2014/main" id="{A97599D7-F625-4CB7-8A84-F7DA668D77F8}"/>
            </a:ext>
          </a:extLst>
        </xdr:cNvPr>
        <xdr:cNvSpPr/>
      </xdr:nvSpPr>
      <xdr:spPr>
        <a:xfrm>
          <a:off x="19494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129902</xdr:rowOff>
    </xdr:from>
    <xdr:to>
      <xdr:col>98</xdr:col>
      <xdr:colOff>38100</xdr:colOff>
      <xdr:row>106</xdr:row>
      <xdr:rowOff>60052</xdr:rowOff>
    </xdr:to>
    <xdr:sp macro="" textlink="">
      <xdr:nvSpPr>
        <xdr:cNvPr id="826" name="フローチャート: 判断 825">
          <a:extLst>
            <a:ext uri="{FF2B5EF4-FFF2-40B4-BE49-F238E27FC236}">
              <a16:creationId xmlns:a16="http://schemas.microsoft.com/office/drawing/2014/main" id="{40D6DE86-521B-4E62-851C-C07839B961A7}"/>
            </a:ext>
          </a:extLst>
        </xdr:cNvPr>
        <xdr:cNvSpPr/>
      </xdr:nvSpPr>
      <xdr:spPr>
        <a:xfrm>
          <a:off x="18605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2F26249B-464C-46FE-BE65-166A6202998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53B79010-CF8B-499F-92D8-17191BC91DE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827D363-25E0-43D5-AFB4-7F340DC6F57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58118D00-08ED-43FD-9177-23141E6945C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33A6F4F-48DC-4542-B4B6-DC40E35FFA2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129902</xdr:rowOff>
    </xdr:from>
    <xdr:to>
      <xdr:col>116</xdr:col>
      <xdr:colOff>114300</xdr:colOff>
      <xdr:row>104</xdr:row>
      <xdr:rowOff>60052</xdr:rowOff>
    </xdr:to>
    <xdr:sp macro="" textlink="">
      <xdr:nvSpPr>
        <xdr:cNvPr id="832" name="楕円 831">
          <a:extLst>
            <a:ext uri="{FF2B5EF4-FFF2-40B4-BE49-F238E27FC236}">
              <a16:creationId xmlns:a16="http://schemas.microsoft.com/office/drawing/2014/main" id="{74F97CFF-1854-4F4C-9926-32E53D230017}"/>
            </a:ext>
          </a:extLst>
        </xdr:cNvPr>
        <xdr:cNvSpPr/>
      </xdr:nvSpPr>
      <xdr:spPr>
        <a:xfrm>
          <a:off x="221107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152779</xdr:rowOff>
    </xdr:from>
    <xdr:ext cx="469744" cy="259045"/>
    <xdr:sp macro="" textlink="">
      <xdr:nvSpPr>
        <xdr:cNvPr id="833" name="【公民館】&#10;一人当たり面積該当値テキスト">
          <a:extLst>
            <a:ext uri="{FF2B5EF4-FFF2-40B4-BE49-F238E27FC236}">
              <a16:creationId xmlns:a16="http://schemas.microsoft.com/office/drawing/2014/main" id="{6A3DA37F-F03C-41C5-A8D3-3075F7B42560}"/>
            </a:ext>
          </a:extLst>
        </xdr:cNvPr>
        <xdr:cNvSpPr txBox="1"/>
      </xdr:nvSpPr>
      <xdr:spPr>
        <a:xfrm>
          <a:off x="22199600" y="176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79284</xdr:rowOff>
    </xdr:from>
    <xdr:to>
      <xdr:col>112</xdr:col>
      <xdr:colOff>38100</xdr:colOff>
      <xdr:row>104</xdr:row>
      <xdr:rowOff>9434</xdr:rowOff>
    </xdr:to>
    <xdr:sp macro="" textlink="">
      <xdr:nvSpPr>
        <xdr:cNvPr id="834" name="楕円 833">
          <a:extLst>
            <a:ext uri="{FF2B5EF4-FFF2-40B4-BE49-F238E27FC236}">
              <a16:creationId xmlns:a16="http://schemas.microsoft.com/office/drawing/2014/main" id="{4F3C2BF6-2E0E-482E-9177-9BC50081F9D8}"/>
            </a:ext>
          </a:extLst>
        </xdr:cNvPr>
        <xdr:cNvSpPr/>
      </xdr:nvSpPr>
      <xdr:spPr>
        <a:xfrm>
          <a:off x="21272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130084</xdr:rowOff>
    </xdr:from>
    <xdr:to>
      <xdr:col>116</xdr:col>
      <xdr:colOff>63500</xdr:colOff>
      <xdr:row>104</xdr:row>
      <xdr:rowOff>9252</xdr:rowOff>
    </xdr:to>
    <xdr:cxnSp macro="">
      <xdr:nvCxnSpPr>
        <xdr:cNvPr id="835" name="直線コネクタ 834">
          <a:extLst>
            <a:ext uri="{FF2B5EF4-FFF2-40B4-BE49-F238E27FC236}">
              <a16:creationId xmlns:a16="http://schemas.microsoft.com/office/drawing/2014/main" id="{F7483020-228E-4FC2-B77D-E1EC2968BDC4}"/>
            </a:ext>
          </a:extLst>
        </xdr:cNvPr>
        <xdr:cNvCxnSpPr/>
      </xdr:nvCxnSpPr>
      <xdr:spPr>
        <a:xfrm>
          <a:off x="21323300" y="17789434"/>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102144</xdr:rowOff>
    </xdr:from>
    <xdr:to>
      <xdr:col>107</xdr:col>
      <xdr:colOff>101600</xdr:colOff>
      <xdr:row>104</xdr:row>
      <xdr:rowOff>32294</xdr:rowOff>
    </xdr:to>
    <xdr:sp macro="" textlink="">
      <xdr:nvSpPr>
        <xdr:cNvPr id="836" name="楕円 835">
          <a:extLst>
            <a:ext uri="{FF2B5EF4-FFF2-40B4-BE49-F238E27FC236}">
              <a16:creationId xmlns:a16="http://schemas.microsoft.com/office/drawing/2014/main" id="{CE106ABD-6D08-4B55-9429-7F1DEDEBF4F8}"/>
            </a:ext>
          </a:extLst>
        </xdr:cNvPr>
        <xdr:cNvSpPr/>
      </xdr:nvSpPr>
      <xdr:spPr>
        <a:xfrm>
          <a:off x="20383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130084</xdr:rowOff>
    </xdr:from>
    <xdr:to>
      <xdr:col>111</xdr:col>
      <xdr:colOff>177800</xdr:colOff>
      <xdr:row>103</xdr:row>
      <xdr:rowOff>152944</xdr:rowOff>
    </xdr:to>
    <xdr:cxnSp macro="">
      <xdr:nvCxnSpPr>
        <xdr:cNvPr id="837" name="直線コネクタ 836">
          <a:extLst>
            <a:ext uri="{FF2B5EF4-FFF2-40B4-BE49-F238E27FC236}">
              <a16:creationId xmlns:a16="http://schemas.microsoft.com/office/drawing/2014/main" id="{8505C4E3-C1FB-468F-9F54-3CCBBC4067D4}"/>
            </a:ext>
          </a:extLst>
        </xdr:cNvPr>
        <xdr:cNvCxnSpPr/>
      </xdr:nvCxnSpPr>
      <xdr:spPr>
        <a:xfrm flipV="1">
          <a:off x="20434300" y="177894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128270</xdr:rowOff>
    </xdr:from>
    <xdr:to>
      <xdr:col>102</xdr:col>
      <xdr:colOff>165100</xdr:colOff>
      <xdr:row>104</xdr:row>
      <xdr:rowOff>58420</xdr:rowOff>
    </xdr:to>
    <xdr:sp macro="" textlink="">
      <xdr:nvSpPr>
        <xdr:cNvPr id="838" name="楕円 837">
          <a:extLst>
            <a:ext uri="{FF2B5EF4-FFF2-40B4-BE49-F238E27FC236}">
              <a16:creationId xmlns:a16="http://schemas.microsoft.com/office/drawing/2014/main" id="{81D6B980-BE40-4668-B45F-40BE432A2BF6}"/>
            </a:ext>
          </a:extLst>
        </xdr:cNvPr>
        <xdr:cNvSpPr/>
      </xdr:nvSpPr>
      <xdr:spPr>
        <a:xfrm>
          <a:off x="19494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152944</xdr:rowOff>
    </xdr:from>
    <xdr:to>
      <xdr:col>107</xdr:col>
      <xdr:colOff>50800</xdr:colOff>
      <xdr:row>104</xdr:row>
      <xdr:rowOff>7620</xdr:rowOff>
    </xdr:to>
    <xdr:cxnSp macro="">
      <xdr:nvCxnSpPr>
        <xdr:cNvPr id="839" name="直線コネクタ 838">
          <a:extLst>
            <a:ext uri="{FF2B5EF4-FFF2-40B4-BE49-F238E27FC236}">
              <a16:creationId xmlns:a16="http://schemas.microsoft.com/office/drawing/2014/main" id="{B3A3FD0F-E1B8-461B-B132-DAF4F0A9C348}"/>
            </a:ext>
          </a:extLst>
        </xdr:cNvPr>
        <xdr:cNvCxnSpPr/>
      </xdr:nvCxnSpPr>
      <xdr:spPr>
        <a:xfrm flipV="1">
          <a:off x="19545300" y="178122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144599</xdr:rowOff>
    </xdr:from>
    <xdr:to>
      <xdr:col>98</xdr:col>
      <xdr:colOff>38100</xdr:colOff>
      <xdr:row>104</xdr:row>
      <xdr:rowOff>74749</xdr:rowOff>
    </xdr:to>
    <xdr:sp macro="" textlink="">
      <xdr:nvSpPr>
        <xdr:cNvPr id="840" name="楕円 839">
          <a:extLst>
            <a:ext uri="{FF2B5EF4-FFF2-40B4-BE49-F238E27FC236}">
              <a16:creationId xmlns:a16="http://schemas.microsoft.com/office/drawing/2014/main" id="{FB67019E-5B1A-4CF9-B127-DF4FF7B29BD7}"/>
            </a:ext>
          </a:extLst>
        </xdr:cNvPr>
        <xdr:cNvSpPr/>
      </xdr:nvSpPr>
      <xdr:spPr>
        <a:xfrm>
          <a:off x="18605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7620</xdr:rowOff>
    </xdr:from>
    <xdr:to>
      <xdr:col>102</xdr:col>
      <xdr:colOff>114300</xdr:colOff>
      <xdr:row>104</xdr:row>
      <xdr:rowOff>23949</xdr:rowOff>
    </xdr:to>
    <xdr:cxnSp macro="">
      <xdr:nvCxnSpPr>
        <xdr:cNvPr id="841" name="直線コネクタ 840">
          <a:extLst>
            <a:ext uri="{FF2B5EF4-FFF2-40B4-BE49-F238E27FC236}">
              <a16:creationId xmlns:a16="http://schemas.microsoft.com/office/drawing/2014/main" id="{0EFCF6AF-0038-486B-BE21-E171BBAC24C7}"/>
            </a:ext>
          </a:extLst>
        </xdr:cNvPr>
        <xdr:cNvCxnSpPr/>
      </xdr:nvCxnSpPr>
      <xdr:spPr>
        <a:xfrm flipV="1">
          <a:off x="18656300" y="178384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88735</xdr:rowOff>
    </xdr:from>
    <xdr:ext cx="469744" cy="259045"/>
    <xdr:sp macro="" textlink="">
      <xdr:nvSpPr>
        <xdr:cNvPr id="842" name="n_1aveValue【公民館】&#10;一人当たり面積">
          <a:extLst>
            <a:ext uri="{FF2B5EF4-FFF2-40B4-BE49-F238E27FC236}">
              <a16:creationId xmlns:a16="http://schemas.microsoft.com/office/drawing/2014/main" id="{8E3A9EC9-5A8E-433D-889A-43EA90F06D02}"/>
            </a:ext>
          </a:extLst>
        </xdr:cNvPr>
        <xdr:cNvSpPr txBox="1"/>
      </xdr:nvSpPr>
      <xdr:spPr>
        <a:xfrm>
          <a:off x="21075727"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93634</xdr:rowOff>
    </xdr:from>
    <xdr:ext cx="469744" cy="259045"/>
    <xdr:sp macro="" textlink="">
      <xdr:nvSpPr>
        <xdr:cNvPr id="843" name="n_2aveValue【公民館】&#10;一人当たり面積">
          <a:extLst>
            <a:ext uri="{FF2B5EF4-FFF2-40B4-BE49-F238E27FC236}">
              <a16:creationId xmlns:a16="http://schemas.microsoft.com/office/drawing/2014/main" id="{87D3FEFC-E85A-4FE8-B392-6C70F55C339D}"/>
            </a:ext>
          </a:extLst>
        </xdr:cNvPr>
        <xdr:cNvSpPr txBox="1"/>
      </xdr:nvSpPr>
      <xdr:spPr>
        <a:xfrm>
          <a:off x="20199427" y="1826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92001</xdr:rowOff>
    </xdr:from>
    <xdr:ext cx="469744" cy="259045"/>
    <xdr:sp macro="" textlink="">
      <xdr:nvSpPr>
        <xdr:cNvPr id="844" name="n_3aveValue【公民館】&#10;一人当たり面積">
          <a:extLst>
            <a:ext uri="{FF2B5EF4-FFF2-40B4-BE49-F238E27FC236}">
              <a16:creationId xmlns:a16="http://schemas.microsoft.com/office/drawing/2014/main" id="{86052011-DF2C-4F72-A220-D8B8CD537380}"/>
            </a:ext>
          </a:extLst>
        </xdr:cNvPr>
        <xdr:cNvSpPr txBox="1"/>
      </xdr:nvSpPr>
      <xdr:spPr>
        <a:xfrm>
          <a:off x="19310427"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51179</xdr:rowOff>
    </xdr:from>
    <xdr:ext cx="469744" cy="259045"/>
    <xdr:sp macro="" textlink="">
      <xdr:nvSpPr>
        <xdr:cNvPr id="845" name="n_4aveValue【公民館】&#10;一人当たり面積">
          <a:extLst>
            <a:ext uri="{FF2B5EF4-FFF2-40B4-BE49-F238E27FC236}">
              <a16:creationId xmlns:a16="http://schemas.microsoft.com/office/drawing/2014/main" id="{D1C05C53-2493-4E78-8F95-EAAE5ABC2DC7}"/>
            </a:ext>
          </a:extLst>
        </xdr:cNvPr>
        <xdr:cNvSpPr txBox="1"/>
      </xdr:nvSpPr>
      <xdr:spPr>
        <a:xfrm>
          <a:off x="18421427" y="182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25961</xdr:rowOff>
    </xdr:from>
    <xdr:ext cx="469744" cy="259045"/>
    <xdr:sp macro="" textlink="">
      <xdr:nvSpPr>
        <xdr:cNvPr id="846" name="n_1mainValue【公民館】&#10;一人当たり面積">
          <a:extLst>
            <a:ext uri="{FF2B5EF4-FFF2-40B4-BE49-F238E27FC236}">
              <a16:creationId xmlns:a16="http://schemas.microsoft.com/office/drawing/2014/main" id="{2516876E-BD33-419B-992B-E3456C060ED7}"/>
            </a:ext>
          </a:extLst>
        </xdr:cNvPr>
        <xdr:cNvSpPr txBox="1"/>
      </xdr:nvSpPr>
      <xdr:spPr>
        <a:xfrm>
          <a:off x="210757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48821</xdr:rowOff>
    </xdr:from>
    <xdr:ext cx="469744" cy="259045"/>
    <xdr:sp macro="" textlink="">
      <xdr:nvSpPr>
        <xdr:cNvPr id="847" name="n_2mainValue【公民館】&#10;一人当たり面積">
          <a:extLst>
            <a:ext uri="{FF2B5EF4-FFF2-40B4-BE49-F238E27FC236}">
              <a16:creationId xmlns:a16="http://schemas.microsoft.com/office/drawing/2014/main" id="{DE7F723F-F0F1-4887-B305-2EC736EB8EAC}"/>
            </a:ext>
          </a:extLst>
        </xdr:cNvPr>
        <xdr:cNvSpPr txBox="1"/>
      </xdr:nvSpPr>
      <xdr:spPr>
        <a:xfrm>
          <a:off x="20199427" y="1753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74947</xdr:rowOff>
    </xdr:from>
    <xdr:ext cx="469744" cy="259045"/>
    <xdr:sp macro="" textlink="">
      <xdr:nvSpPr>
        <xdr:cNvPr id="848" name="n_3mainValue【公民館】&#10;一人当たり面積">
          <a:extLst>
            <a:ext uri="{FF2B5EF4-FFF2-40B4-BE49-F238E27FC236}">
              <a16:creationId xmlns:a16="http://schemas.microsoft.com/office/drawing/2014/main" id="{BEEA6CD1-8C2A-4658-9984-DBB2F3CF9C1C}"/>
            </a:ext>
          </a:extLst>
        </xdr:cNvPr>
        <xdr:cNvSpPr txBox="1"/>
      </xdr:nvSpPr>
      <xdr:spPr>
        <a:xfrm>
          <a:off x="19310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91276</xdr:rowOff>
    </xdr:from>
    <xdr:ext cx="469744" cy="259045"/>
    <xdr:sp macro="" textlink="">
      <xdr:nvSpPr>
        <xdr:cNvPr id="849" name="n_4mainValue【公民館】&#10;一人当たり面積">
          <a:extLst>
            <a:ext uri="{FF2B5EF4-FFF2-40B4-BE49-F238E27FC236}">
              <a16:creationId xmlns:a16="http://schemas.microsoft.com/office/drawing/2014/main" id="{F555449A-C3BA-4271-923F-16AD8B1DDB46}"/>
            </a:ext>
          </a:extLst>
        </xdr:cNvPr>
        <xdr:cNvSpPr txBox="1"/>
      </xdr:nvSpPr>
      <xdr:spPr>
        <a:xfrm>
          <a:off x="18421427" y="175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F009447F-B735-45C3-8877-BFFCEE73CD4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EC80EB73-19B8-495B-A138-DDD4040233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539AEA8E-6887-412E-A374-241B6B59AA4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類似団体と比較して特に有形固定資産減価償却率が高い施設は、公営住宅、公民館であり、低い施設は、学校施設、港湾・漁港である。</a:t>
          </a:r>
        </a:p>
        <a:p>
          <a:r>
            <a:rPr kumimoji="1" lang="ja-JP" altLang="en-US" sz="1300">
              <a:latin typeface="ＭＳ Ｐゴシック" panose="020B0600070205080204" pitchFamily="50" charset="-128"/>
              <a:ea typeface="ＭＳ Ｐゴシック" panose="020B0600070205080204" pitchFamily="50" charset="-128"/>
            </a:rPr>
            <a:t>　公営住宅については、保有施設の</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割が有形固定資産減価償却率</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％を超えており、全体的に老朽化が進んでいる。平成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個別施設計画を策定し、それに基づき境住宅及び沖浦住宅について解体撤去工事等を実施したことにより一定の数値の減少は見込まれるものの、依然として高い水準にあるため、今後も同計画により、集約化・複合化・減築等を進めていく。</a:t>
          </a:r>
        </a:p>
        <a:p>
          <a:r>
            <a:rPr kumimoji="1" lang="ja-JP" altLang="en-US" sz="1300">
              <a:latin typeface="ＭＳ Ｐゴシック" panose="020B0600070205080204" pitchFamily="50" charset="-128"/>
              <a:ea typeface="ＭＳ Ｐゴシック" panose="020B0600070205080204" pitchFamily="50" charset="-128"/>
            </a:rPr>
            <a:t>　学校施設については、近年立て続けに耐震化・老朽化対策に伴う大規模改修を実施したことにより、有形固定資産減価償却率は低くなっている。人口減少等の影響により一人当たりの面積は平均値を大きく上回っている状況にあるが、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年度及び令和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年度に小学校の統廃合を予定しており、改善が見込まれる。今後も継続し維持管理経費の増加に留意しながら、適切な管理運営を検討していく。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9336019-9E65-40BC-8F86-9D3096B68A5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49423C0-EABC-4E7B-AE6B-6DCE731D28A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260F544-6C90-4DDC-AEAE-DB6F164D148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8850BAD-F68D-4B46-8EA5-3558400B64E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864AD61-5C3E-401E-BA0A-D160C421729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01EB60-FB98-45AF-AB22-D92148A8350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67EEF91-F55E-463E-9DDD-07DD9AD0A6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629C7DD-3656-4DAF-8B47-893F568A9A2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C44CDE-8E89-4AAC-A67E-4F2FE181A0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5DD363-1651-48B6-9F9F-CC9359E0F8B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16,452
16,345
368.77
15,832,400
15,106,794
542,958
8,571,566
19,126,965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62CCA0-889B-41E0-8291-806ED113080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DAE3E29-843A-4AAA-ADB8-62DDD72D142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93DCC7-D54F-4B07-8CDA-25DC0CC6850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0482DB9-FF3A-48CC-8BA5-63ACDEA39AB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25A5B6E-46CC-49E2-A9C1-BF9DAF8AB75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DF02933-CF83-4B40-9F85-64C8DFE612B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6DFF8DC-5D33-4B31-80F6-AE99EE02A07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50401D-9261-4314-9C09-DBB7A4C7207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B9751C2-532D-4A52-BFD8-53376772F3D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F93C994-9614-4031-B4CD-600569B6B25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A39AA83-A929-4F03-B464-86470DF5BA3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9928E1-BABA-4D29-95DA-C54FE6AC073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1386D47-295E-4991-97C0-F0A828FAA76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F00B6A8-1F55-4BF0-80A4-DBFCAE87FBF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7BC4FD-C6A6-4FE4-89F5-662F266BBCC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DB52F76-0781-4A13-9F12-672CB075A9D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82587DE-913E-453A-9695-02896D8E9E6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E7986C1-A238-4CFC-A98F-43628160D75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291131E-7F9F-437D-9070-4AF0291244A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AF56C8C-6B9C-4C61-BB1F-CA2DF34306A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DD49235-6502-42CC-8250-1186D54D8CD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4E16DA4-3B34-43BD-80EE-469C52B4483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7456F1A-4B01-4156-9859-2B4805A3739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E2FD3BA-F46E-44E0-B53F-C02824C772B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3369940-2A98-4C1C-BD09-3E83AD729CA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B9F9382-F718-4FBA-896E-86E5323AC4B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D67B550-4403-4BF6-8A7F-00C16C70C15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D393FC6-7039-4E6E-8741-C74B7733903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C0BE2D1-66F0-415A-9A77-1FB734517CC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01918EF-62E3-4AB4-AB14-564DA0F3766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E69B825-2A54-42EC-8F0B-431940C057B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51770F2-A08E-4C16-AB7B-DCCF9069970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F2CE7AD-295E-48C6-82E3-00746C4D66F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F51D673-E35F-470B-AE23-8B47EEDCAA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E7E1B7D-3D7E-4984-AF7C-EC452A48F76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0457DF9-AEAC-4B2F-88B9-E3D3E6A3261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8CA3AFB-38AD-4BBD-A7D4-041BA0DABF7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E5C37C8-6AC5-4641-9D0F-F233697F91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9A8E35B-0DA1-418B-9855-965136484A9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8C96A46-CA44-4AE6-AF8C-24CAAC8E41D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3240329-0E1F-4A9E-8EEE-78C608901B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B4BC4FD-35B4-4166-BE9F-B9CFACB4A47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1EB5960-6A1A-471B-BE5D-598C5DF643A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52AF4DD-AF45-4C7F-AEDF-86D9A225A2C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CB6FDEE-9CF0-4594-9F53-3F354380E6F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AA2B15F-3888-4CB6-BF96-3E5AA599C64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0050853-757D-4452-A5E4-69B1482E987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A3F25C10-93FF-4347-B589-241E99F9338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229E8EF8-DA0D-4923-A317-3A5DA5998EE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81C9352F-64E6-4553-89BE-5B87703C0E2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2457A6-FE78-4089-8953-13EC24AFD70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36D083BA-78EB-425C-A440-70A0F174752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15E463C5-8C5B-4413-8143-4F32533D29E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5CF393A3-E85D-44A6-BAD1-6BEB91825A7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C2AF72DA-551E-47E3-AAAC-F7C8804493C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98832B5C-C5D6-4592-AF34-5EA8C49FDF0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6BFC4A17-F36E-4714-BCC9-A893496B21E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5DCBE48F-2CDD-424F-B838-9C52B141C34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33239615-A4B2-4186-9BBA-CCD2690CD3B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BD8B0A19-C2ED-4E16-92F6-6B81586DB04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9D365CFA-9226-4C3B-AD6F-E47CCDF7F2B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C4E35EC5-7B2E-4A0D-B782-82C0B8923779}"/>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1E583E22-A329-4E45-80C1-8998349E75F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35D2D32-C0AA-4BA4-83A7-AB4537B053AA}"/>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EAFFB8BA-8395-462B-B691-D4EDFFBA2126}"/>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77" name="直線コネクタ 76">
          <a:extLst>
            <a:ext uri="{FF2B5EF4-FFF2-40B4-BE49-F238E27FC236}">
              <a16:creationId xmlns:a16="http://schemas.microsoft.com/office/drawing/2014/main" id="{46BBB11A-8FA8-4213-B3CF-A2A53859F088}"/>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5E036384-918D-4A90-B48F-488572A37116}"/>
            </a:ext>
          </a:extLst>
        </xdr:cNvPr>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79" name="フローチャート: 判断 78">
          <a:extLst>
            <a:ext uri="{FF2B5EF4-FFF2-40B4-BE49-F238E27FC236}">
              <a16:creationId xmlns:a16="http://schemas.microsoft.com/office/drawing/2014/main" id="{DCA1DA81-3C8E-429C-960E-51DD607BF0DA}"/>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80" name="フローチャート: 判断 79">
          <a:extLst>
            <a:ext uri="{FF2B5EF4-FFF2-40B4-BE49-F238E27FC236}">
              <a16:creationId xmlns:a16="http://schemas.microsoft.com/office/drawing/2014/main" id="{52D2015B-B003-4F97-B732-4DFBB646D434}"/>
            </a:ext>
          </a:extLst>
        </xdr:cNvPr>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81" name="フローチャート: 判断 80">
          <a:extLst>
            <a:ext uri="{FF2B5EF4-FFF2-40B4-BE49-F238E27FC236}">
              <a16:creationId xmlns:a16="http://schemas.microsoft.com/office/drawing/2014/main" id="{ACD55C6C-4B1F-48BF-8E57-B0AA84F6583E}"/>
            </a:ext>
          </a:extLst>
        </xdr:cNvPr>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82" name="フローチャート: 判断 81">
          <a:extLst>
            <a:ext uri="{FF2B5EF4-FFF2-40B4-BE49-F238E27FC236}">
              <a16:creationId xmlns:a16="http://schemas.microsoft.com/office/drawing/2014/main" id="{476FEEB3-A803-4EA9-8747-AA915223B40B}"/>
            </a:ext>
          </a:extLst>
        </xdr:cNvPr>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83" name="フローチャート: 判断 82">
          <a:extLst>
            <a:ext uri="{FF2B5EF4-FFF2-40B4-BE49-F238E27FC236}">
              <a16:creationId xmlns:a16="http://schemas.microsoft.com/office/drawing/2014/main" id="{CC1FFD8F-F3E9-436D-8B71-C6E36C2941FD}"/>
            </a:ext>
          </a:extLst>
        </xdr:cNvPr>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6AEFB2F0-5D48-4A85-B85F-206E11446EA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057CBAE-E1C0-46B8-8A73-D086930D8E9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E82403D-CE33-48CC-9000-A3A57B1F0D7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757BDDC-227B-4FAF-8435-F2119BF1E6F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155D285-202F-4DB5-ACF9-433897F5159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65405</xdr:rowOff>
    </xdr:from>
    <xdr:to>
      <xdr:col>24</xdr:col>
      <xdr:colOff>114300</xdr:colOff>
      <xdr:row>62</xdr:row>
      <xdr:rowOff>167005</xdr:rowOff>
    </xdr:to>
    <xdr:sp macro="" textlink="">
      <xdr:nvSpPr>
        <xdr:cNvPr id="89" name="楕円 88">
          <a:extLst>
            <a:ext uri="{FF2B5EF4-FFF2-40B4-BE49-F238E27FC236}">
              <a16:creationId xmlns:a16="http://schemas.microsoft.com/office/drawing/2014/main" id="{8F4BE5DB-3AE7-4271-8278-0CF33CA45E71}"/>
            </a:ext>
          </a:extLst>
        </xdr:cNvPr>
        <xdr:cNvSpPr/>
      </xdr:nvSpPr>
      <xdr:spPr>
        <a:xfrm>
          <a:off x="45847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43832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43CA4132-9F7D-4B02-A088-848B236C4F78}"/>
            </a:ext>
          </a:extLst>
        </xdr:cNvPr>
        <xdr:cNvSpPr txBox="1"/>
      </xdr:nvSpPr>
      <xdr:spPr>
        <a:xfrm>
          <a:off x="4673600"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15875</xdr:rowOff>
    </xdr:from>
    <xdr:to>
      <xdr:col>20</xdr:col>
      <xdr:colOff>38100</xdr:colOff>
      <xdr:row>62</xdr:row>
      <xdr:rowOff>117475</xdr:rowOff>
    </xdr:to>
    <xdr:sp macro="" textlink="">
      <xdr:nvSpPr>
        <xdr:cNvPr id="91" name="楕円 90">
          <a:extLst>
            <a:ext uri="{FF2B5EF4-FFF2-40B4-BE49-F238E27FC236}">
              <a16:creationId xmlns:a16="http://schemas.microsoft.com/office/drawing/2014/main" id="{5E11D4F5-B152-4608-8B86-47847D852D6E}"/>
            </a:ext>
          </a:extLst>
        </xdr:cNvPr>
        <xdr:cNvSpPr/>
      </xdr:nvSpPr>
      <xdr:spPr>
        <a:xfrm>
          <a:off x="3746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66675</xdr:rowOff>
    </xdr:from>
    <xdr:to>
      <xdr:col>24</xdr:col>
      <xdr:colOff>63500</xdr:colOff>
      <xdr:row>62</xdr:row>
      <xdr:rowOff>116205</xdr:rowOff>
    </xdr:to>
    <xdr:cxnSp macro="">
      <xdr:nvCxnSpPr>
        <xdr:cNvPr id="92" name="直線コネクタ 91">
          <a:extLst>
            <a:ext uri="{FF2B5EF4-FFF2-40B4-BE49-F238E27FC236}">
              <a16:creationId xmlns:a16="http://schemas.microsoft.com/office/drawing/2014/main" id="{48343788-AA7C-4DE9-93D9-123855ABBDD3}"/>
            </a:ext>
          </a:extLst>
        </xdr:cNvPr>
        <xdr:cNvCxnSpPr/>
      </xdr:nvCxnSpPr>
      <xdr:spPr>
        <a:xfrm>
          <a:off x="3797300" y="106965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135890</xdr:rowOff>
    </xdr:from>
    <xdr:to>
      <xdr:col>15</xdr:col>
      <xdr:colOff>101600</xdr:colOff>
      <xdr:row>62</xdr:row>
      <xdr:rowOff>66040</xdr:rowOff>
    </xdr:to>
    <xdr:sp macro="" textlink="">
      <xdr:nvSpPr>
        <xdr:cNvPr id="93" name="楕円 92">
          <a:extLst>
            <a:ext uri="{FF2B5EF4-FFF2-40B4-BE49-F238E27FC236}">
              <a16:creationId xmlns:a16="http://schemas.microsoft.com/office/drawing/2014/main" id="{06CE28D1-3D48-484D-8FB1-948246F36152}"/>
            </a:ext>
          </a:extLst>
        </xdr:cNvPr>
        <xdr:cNvSpPr/>
      </xdr:nvSpPr>
      <xdr:spPr>
        <a:xfrm>
          <a:off x="2857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15240</xdr:rowOff>
    </xdr:from>
    <xdr:to>
      <xdr:col>19</xdr:col>
      <xdr:colOff>177800</xdr:colOff>
      <xdr:row>62</xdr:row>
      <xdr:rowOff>66675</xdr:rowOff>
    </xdr:to>
    <xdr:cxnSp macro="">
      <xdr:nvCxnSpPr>
        <xdr:cNvPr id="94" name="直線コネクタ 93">
          <a:extLst>
            <a:ext uri="{FF2B5EF4-FFF2-40B4-BE49-F238E27FC236}">
              <a16:creationId xmlns:a16="http://schemas.microsoft.com/office/drawing/2014/main" id="{B75DDA2F-AE01-4944-9100-CB0C1350EEAC}"/>
            </a:ext>
          </a:extLst>
        </xdr:cNvPr>
        <xdr:cNvCxnSpPr/>
      </xdr:nvCxnSpPr>
      <xdr:spPr>
        <a:xfrm>
          <a:off x="2908300" y="106451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82550</xdr:rowOff>
    </xdr:from>
    <xdr:to>
      <xdr:col>10</xdr:col>
      <xdr:colOff>165100</xdr:colOff>
      <xdr:row>62</xdr:row>
      <xdr:rowOff>12700</xdr:rowOff>
    </xdr:to>
    <xdr:sp macro="" textlink="">
      <xdr:nvSpPr>
        <xdr:cNvPr id="95" name="楕円 94">
          <a:extLst>
            <a:ext uri="{FF2B5EF4-FFF2-40B4-BE49-F238E27FC236}">
              <a16:creationId xmlns:a16="http://schemas.microsoft.com/office/drawing/2014/main" id="{C6190D79-3793-4BB3-943F-9D18F5EEB6ED}"/>
            </a:ext>
          </a:extLst>
        </xdr:cNvPr>
        <xdr:cNvSpPr/>
      </xdr:nvSpPr>
      <xdr:spPr>
        <a:xfrm>
          <a:off x="196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133350</xdr:rowOff>
    </xdr:from>
    <xdr:to>
      <xdr:col>15</xdr:col>
      <xdr:colOff>50800</xdr:colOff>
      <xdr:row>62</xdr:row>
      <xdr:rowOff>15240</xdr:rowOff>
    </xdr:to>
    <xdr:cxnSp macro="">
      <xdr:nvCxnSpPr>
        <xdr:cNvPr id="96" name="直線コネクタ 95">
          <a:extLst>
            <a:ext uri="{FF2B5EF4-FFF2-40B4-BE49-F238E27FC236}">
              <a16:creationId xmlns:a16="http://schemas.microsoft.com/office/drawing/2014/main" id="{FB8573E2-0F57-4C3F-AD58-C2C2C6B9B74D}"/>
            </a:ext>
          </a:extLst>
        </xdr:cNvPr>
        <xdr:cNvCxnSpPr/>
      </xdr:nvCxnSpPr>
      <xdr:spPr>
        <a:xfrm>
          <a:off x="2019300" y="10591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88265</xdr:rowOff>
    </xdr:from>
    <xdr:to>
      <xdr:col>6</xdr:col>
      <xdr:colOff>38100</xdr:colOff>
      <xdr:row>62</xdr:row>
      <xdr:rowOff>18415</xdr:rowOff>
    </xdr:to>
    <xdr:sp macro="" textlink="">
      <xdr:nvSpPr>
        <xdr:cNvPr id="97" name="楕円 96">
          <a:extLst>
            <a:ext uri="{FF2B5EF4-FFF2-40B4-BE49-F238E27FC236}">
              <a16:creationId xmlns:a16="http://schemas.microsoft.com/office/drawing/2014/main" id="{2A66C82A-F412-42D5-81C0-B559775A6FEB}"/>
            </a:ext>
          </a:extLst>
        </xdr:cNvPr>
        <xdr:cNvSpPr/>
      </xdr:nvSpPr>
      <xdr:spPr>
        <a:xfrm>
          <a:off x="1079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133350</xdr:rowOff>
    </xdr:from>
    <xdr:to>
      <xdr:col>10</xdr:col>
      <xdr:colOff>114300</xdr:colOff>
      <xdr:row>61</xdr:row>
      <xdr:rowOff>139065</xdr:rowOff>
    </xdr:to>
    <xdr:cxnSp macro="">
      <xdr:nvCxnSpPr>
        <xdr:cNvPr id="98" name="直線コネクタ 97">
          <a:extLst>
            <a:ext uri="{FF2B5EF4-FFF2-40B4-BE49-F238E27FC236}">
              <a16:creationId xmlns:a16="http://schemas.microsoft.com/office/drawing/2014/main" id="{B11896FE-1AE9-455C-8F92-92D2813A4CFD}"/>
            </a:ext>
          </a:extLst>
        </xdr:cNvPr>
        <xdr:cNvCxnSpPr/>
      </xdr:nvCxnSpPr>
      <xdr:spPr>
        <a:xfrm flipV="1">
          <a:off x="1130300" y="105918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27322</xdr:rowOff>
    </xdr:from>
    <xdr:ext cx="405111" cy="259045"/>
    <xdr:sp macro="" textlink="">
      <xdr:nvSpPr>
        <xdr:cNvPr id="99" name="n_1aveValue【体育館・プール】&#10;有形固定資産減価償却率">
          <a:extLst>
            <a:ext uri="{FF2B5EF4-FFF2-40B4-BE49-F238E27FC236}">
              <a16:creationId xmlns:a16="http://schemas.microsoft.com/office/drawing/2014/main" id="{BBDE6049-1E25-47B6-BE85-FB87A8C18C4F}"/>
            </a:ext>
          </a:extLst>
        </xdr:cNvPr>
        <xdr:cNvSpPr txBox="1"/>
      </xdr:nvSpPr>
      <xdr:spPr>
        <a:xfrm>
          <a:off x="3582044"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84472</xdr:rowOff>
    </xdr:from>
    <xdr:ext cx="405111" cy="259045"/>
    <xdr:sp macro="" textlink="">
      <xdr:nvSpPr>
        <xdr:cNvPr id="100" name="n_2aveValue【体育館・プール】&#10;有形固定資産減価償却率">
          <a:extLst>
            <a:ext uri="{FF2B5EF4-FFF2-40B4-BE49-F238E27FC236}">
              <a16:creationId xmlns:a16="http://schemas.microsoft.com/office/drawing/2014/main" id="{6B9A1050-332D-4C78-907D-E5A9270D9E5E}"/>
            </a:ext>
          </a:extLst>
        </xdr:cNvPr>
        <xdr:cNvSpPr txBox="1"/>
      </xdr:nvSpPr>
      <xdr:spPr>
        <a:xfrm>
          <a:off x="27057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101" name="n_3aveValue【体育館・プール】&#10;有形固定資産減価償却率">
          <a:extLst>
            <a:ext uri="{FF2B5EF4-FFF2-40B4-BE49-F238E27FC236}">
              <a16:creationId xmlns:a16="http://schemas.microsoft.com/office/drawing/2014/main" id="{C672BAD4-E6AB-4F93-81DE-718021DE9C7A}"/>
            </a:ext>
          </a:extLst>
        </xdr:cNvPr>
        <xdr:cNvSpPr txBox="1"/>
      </xdr:nvSpPr>
      <xdr:spPr>
        <a:xfrm>
          <a:off x="1816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25417</xdr:rowOff>
    </xdr:from>
    <xdr:ext cx="405111" cy="259045"/>
    <xdr:sp macro="" textlink="">
      <xdr:nvSpPr>
        <xdr:cNvPr id="102" name="n_4aveValue【体育館・プール】&#10;有形固定資産減価償却率">
          <a:extLst>
            <a:ext uri="{FF2B5EF4-FFF2-40B4-BE49-F238E27FC236}">
              <a16:creationId xmlns:a16="http://schemas.microsoft.com/office/drawing/2014/main" id="{34A27F73-4CB0-4648-8E68-0F65058049F3}"/>
            </a:ext>
          </a:extLst>
        </xdr:cNvPr>
        <xdr:cNvSpPr txBox="1"/>
      </xdr:nvSpPr>
      <xdr:spPr>
        <a:xfrm>
          <a:off x="927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108602</xdr:rowOff>
    </xdr:from>
    <xdr:ext cx="405111" cy="259045"/>
    <xdr:sp macro="" textlink="">
      <xdr:nvSpPr>
        <xdr:cNvPr id="103" name="n_1mainValue【体育館・プール】&#10;有形固定資産減価償却率">
          <a:extLst>
            <a:ext uri="{FF2B5EF4-FFF2-40B4-BE49-F238E27FC236}">
              <a16:creationId xmlns:a16="http://schemas.microsoft.com/office/drawing/2014/main" id="{A5C748D3-CBB2-4480-B7B2-3F64BD792C6B}"/>
            </a:ext>
          </a:extLst>
        </xdr:cNvPr>
        <xdr:cNvSpPr txBox="1"/>
      </xdr:nvSpPr>
      <xdr:spPr>
        <a:xfrm>
          <a:off x="35820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57167</xdr:rowOff>
    </xdr:from>
    <xdr:ext cx="405111" cy="259045"/>
    <xdr:sp macro="" textlink="">
      <xdr:nvSpPr>
        <xdr:cNvPr id="104" name="n_2mainValue【体育館・プール】&#10;有形固定資産減価償却率">
          <a:extLst>
            <a:ext uri="{FF2B5EF4-FFF2-40B4-BE49-F238E27FC236}">
              <a16:creationId xmlns:a16="http://schemas.microsoft.com/office/drawing/2014/main" id="{C0C08F58-24F7-463E-A6F9-C6EAAA47CC69}"/>
            </a:ext>
          </a:extLst>
        </xdr:cNvPr>
        <xdr:cNvSpPr txBox="1"/>
      </xdr:nvSpPr>
      <xdr:spPr>
        <a:xfrm>
          <a:off x="2705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3827</xdr:rowOff>
    </xdr:from>
    <xdr:ext cx="405111" cy="259045"/>
    <xdr:sp macro="" textlink="">
      <xdr:nvSpPr>
        <xdr:cNvPr id="105" name="n_3mainValue【体育館・プール】&#10;有形固定資産減価償却率">
          <a:extLst>
            <a:ext uri="{FF2B5EF4-FFF2-40B4-BE49-F238E27FC236}">
              <a16:creationId xmlns:a16="http://schemas.microsoft.com/office/drawing/2014/main" id="{7C410783-6034-4367-823A-A47B7773FD2E}"/>
            </a:ext>
          </a:extLst>
        </xdr:cNvPr>
        <xdr:cNvSpPr txBox="1"/>
      </xdr:nvSpPr>
      <xdr:spPr>
        <a:xfrm>
          <a:off x="1816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9542</xdr:rowOff>
    </xdr:from>
    <xdr:ext cx="405111" cy="259045"/>
    <xdr:sp macro="" textlink="">
      <xdr:nvSpPr>
        <xdr:cNvPr id="106" name="n_4mainValue【体育館・プール】&#10;有形固定資産減価償却率">
          <a:extLst>
            <a:ext uri="{FF2B5EF4-FFF2-40B4-BE49-F238E27FC236}">
              <a16:creationId xmlns:a16="http://schemas.microsoft.com/office/drawing/2014/main" id="{7C93933A-D1B6-4899-B24E-E9EC005D0210}"/>
            </a:ext>
          </a:extLst>
        </xdr:cNvPr>
        <xdr:cNvSpPr txBox="1"/>
      </xdr:nvSpPr>
      <xdr:spPr>
        <a:xfrm>
          <a:off x="927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FA80189-ED7E-437B-9A7F-2C3031B111E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55D34DD5-4E0D-4210-A660-960155AD18E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1834FA81-5481-4678-BD9B-DBBB466B378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E1732590-EDEA-4120-A665-DC1CCE8AB08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AF4412AD-D4ED-428B-BE1F-7DBBB3537CE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BE91722A-9CCD-4A9C-BFED-39C5E8EDC29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70C42B84-22ED-4346-A1DA-8F6E8B3176A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DDC1CE03-1849-441D-887C-5186E591FF9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A960A29C-8D35-4E85-A462-2A2413F1D8B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4CF7539F-E6D5-4E1A-8A35-5B610FF0796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F916555B-E9DF-41CB-8ED6-84AA305E070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01E40326-B2EC-4569-8B3D-D7BC9DAA965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BA3FF95E-C727-4284-8659-D754D5A7CBF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D3026276-CAB1-4B79-BB01-ECDC0F02D1B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53D954AE-92D1-427A-AF8B-12BF6CC0A25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D3C8FE5A-A2F6-4D55-9145-AE45373622A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AC92AC78-6856-44D6-AB7F-3FF59EC5BAF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0F1F7BAF-F5DA-4BCB-9C25-8C94FC4D81B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77335C8C-39F1-4442-B319-A1E1CF319E3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1E49EDE0-0441-460D-A224-7418053D06D4}"/>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6394B7D6-4227-4F6E-8807-08178B91D35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5CD49CAD-EC74-46BC-90E3-D2FC0AC8335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A28A3200-4456-47A2-8EB5-C2A919749E0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1569D2A4-4446-46C6-980B-5A8BF29651B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58FBBFC5-EBCE-4C0A-AE1B-ECA75BBBB38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132" name="直線コネクタ 131">
          <a:extLst>
            <a:ext uri="{FF2B5EF4-FFF2-40B4-BE49-F238E27FC236}">
              <a16:creationId xmlns:a16="http://schemas.microsoft.com/office/drawing/2014/main" id="{0597EBEF-1130-45E8-818A-BA08CC64F5EA}"/>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3" name="【体育館・プール】&#10;一人当たり面積最小値テキスト">
          <a:extLst>
            <a:ext uri="{FF2B5EF4-FFF2-40B4-BE49-F238E27FC236}">
              <a16:creationId xmlns:a16="http://schemas.microsoft.com/office/drawing/2014/main" id="{7CA7D058-89AC-451A-9D19-056DB5A4D604}"/>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4" name="直線コネクタ 133">
          <a:extLst>
            <a:ext uri="{FF2B5EF4-FFF2-40B4-BE49-F238E27FC236}">
              <a16:creationId xmlns:a16="http://schemas.microsoft.com/office/drawing/2014/main" id="{3AF70629-BB44-4145-97B6-44E2BF0DDAF2}"/>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135" name="【体育館・プール】&#10;一人当たり面積最大値テキスト">
          <a:extLst>
            <a:ext uri="{FF2B5EF4-FFF2-40B4-BE49-F238E27FC236}">
              <a16:creationId xmlns:a16="http://schemas.microsoft.com/office/drawing/2014/main" id="{5D7E200B-5DE5-42C7-B214-776E44E53A7E}"/>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136" name="直線コネクタ 135">
          <a:extLst>
            <a:ext uri="{FF2B5EF4-FFF2-40B4-BE49-F238E27FC236}">
              <a16:creationId xmlns:a16="http://schemas.microsoft.com/office/drawing/2014/main" id="{C9E531E5-0F50-46D7-8496-C7EB1103F5EB}"/>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157860</xdr:rowOff>
    </xdr:from>
    <xdr:ext cx="469744" cy="259045"/>
    <xdr:sp macro="" textlink="">
      <xdr:nvSpPr>
        <xdr:cNvPr id="137" name="【体育館・プール】&#10;一人当たり面積平均値テキスト">
          <a:extLst>
            <a:ext uri="{FF2B5EF4-FFF2-40B4-BE49-F238E27FC236}">
              <a16:creationId xmlns:a16="http://schemas.microsoft.com/office/drawing/2014/main" id="{4982FE39-D768-45ED-A835-23C0A8A5761B}"/>
            </a:ext>
          </a:extLst>
        </xdr:cNvPr>
        <xdr:cNvSpPr txBox="1"/>
      </xdr:nvSpPr>
      <xdr:spPr>
        <a:xfrm>
          <a:off x="10515600" y="1061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138" name="フローチャート: 判断 137">
          <a:extLst>
            <a:ext uri="{FF2B5EF4-FFF2-40B4-BE49-F238E27FC236}">
              <a16:creationId xmlns:a16="http://schemas.microsoft.com/office/drawing/2014/main" id="{40DB62B5-731A-4CCF-A204-B9772412F92D}"/>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2540</xdr:rowOff>
    </xdr:from>
    <xdr:to>
      <xdr:col>50</xdr:col>
      <xdr:colOff>165100</xdr:colOff>
      <xdr:row>62</xdr:row>
      <xdr:rowOff>104140</xdr:rowOff>
    </xdr:to>
    <xdr:sp macro="" textlink="">
      <xdr:nvSpPr>
        <xdr:cNvPr id="139" name="フローチャート: 判断 138">
          <a:extLst>
            <a:ext uri="{FF2B5EF4-FFF2-40B4-BE49-F238E27FC236}">
              <a16:creationId xmlns:a16="http://schemas.microsoft.com/office/drawing/2014/main" id="{365AA92A-C854-42FD-8F88-1DA277C92E88}"/>
            </a:ext>
          </a:extLst>
        </xdr:cNvPr>
        <xdr:cNvSpPr/>
      </xdr:nvSpPr>
      <xdr:spPr>
        <a:xfrm>
          <a:off x="9588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37374</xdr:rowOff>
    </xdr:from>
    <xdr:to>
      <xdr:col>46</xdr:col>
      <xdr:colOff>38100</xdr:colOff>
      <xdr:row>62</xdr:row>
      <xdr:rowOff>138974</xdr:rowOff>
    </xdr:to>
    <xdr:sp macro="" textlink="">
      <xdr:nvSpPr>
        <xdr:cNvPr id="140" name="フローチャート: 判断 139">
          <a:extLst>
            <a:ext uri="{FF2B5EF4-FFF2-40B4-BE49-F238E27FC236}">
              <a16:creationId xmlns:a16="http://schemas.microsoft.com/office/drawing/2014/main" id="{599A5681-5440-4749-898C-072E6BB01B4F}"/>
            </a:ext>
          </a:extLst>
        </xdr:cNvPr>
        <xdr:cNvSpPr/>
      </xdr:nvSpPr>
      <xdr:spPr>
        <a:xfrm>
          <a:off x="8699500" y="1066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54791</xdr:rowOff>
    </xdr:from>
    <xdr:to>
      <xdr:col>41</xdr:col>
      <xdr:colOff>101600</xdr:colOff>
      <xdr:row>62</xdr:row>
      <xdr:rowOff>156391</xdr:rowOff>
    </xdr:to>
    <xdr:sp macro="" textlink="">
      <xdr:nvSpPr>
        <xdr:cNvPr id="141" name="フローチャート: 判断 140">
          <a:extLst>
            <a:ext uri="{FF2B5EF4-FFF2-40B4-BE49-F238E27FC236}">
              <a16:creationId xmlns:a16="http://schemas.microsoft.com/office/drawing/2014/main" id="{B5199D74-1AC6-442F-A3F0-398B502DC1D8}"/>
            </a:ext>
          </a:extLst>
        </xdr:cNvPr>
        <xdr:cNvSpPr/>
      </xdr:nvSpPr>
      <xdr:spPr>
        <a:xfrm>
          <a:off x="7810500" y="1068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61323</xdr:rowOff>
    </xdr:from>
    <xdr:to>
      <xdr:col>36</xdr:col>
      <xdr:colOff>165100</xdr:colOff>
      <xdr:row>62</xdr:row>
      <xdr:rowOff>162923</xdr:rowOff>
    </xdr:to>
    <xdr:sp macro="" textlink="">
      <xdr:nvSpPr>
        <xdr:cNvPr id="142" name="フローチャート: 判断 141">
          <a:extLst>
            <a:ext uri="{FF2B5EF4-FFF2-40B4-BE49-F238E27FC236}">
              <a16:creationId xmlns:a16="http://schemas.microsoft.com/office/drawing/2014/main" id="{95CC8F91-6327-465F-95F9-E460FF2EC66B}"/>
            </a:ext>
          </a:extLst>
        </xdr:cNvPr>
        <xdr:cNvSpPr/>
      </xdr:nvSpPr>
      <xdr:spPr>
        <a:xfrm>
          <a:off x="6921500" y="10691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5E831427-390E-4A2B-BE79-572FF796CB2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E7E3043A-9619-4492-808B-38AA6657BC9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EF07BC84-7471-4F75-B10C-04F5A8A33A7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C5A1BC08-A6D7-4C81-81C8-39169E5B035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3BC3531B-8649-4FE7-A845-7160F807E49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148" name="楕円 147">
          <a:extLst>
            <a:ext uri="{FF2B5EF4-FFF2-40B4-BE49-F238E27FC236}">
              <a16:creationId xmlns:a16="http://schemas.microsoft.com/office/drawing/2014/main" id="{2360770D-DBE9-4A66-87B2-87CE5FD212E4}"/>
            </a:ext>
          </a:extLst>
        </xdr:cNvPr>
        <xdr:cNvSpPr/>
      </xdr:nvSpPr>
      <xdr:spPr>
        <a:xfrm>
          <a:off x="10426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29227</xdr:rowOff>
    </xdr:from>
    <xdr:ext cx="469744" cy="259045"/>
    <xdr:sp macro="" textlink="">
      <xdr:nvSpPr>
        <xdr:cNvPr id="149" name="【体育館・プール】&#10;一人当たり面積該当値テキスト">
          <a:extLst>
            <a:ext uri="{FF2B5EF4-FFF2-40B4-BE49-F238E27FC236}">
              <a16:creationId xmlns:a16="http://schemas.microsoft.com/office/drawing/2014/main" id="{0331B0C9-E114-49CA-A1CA-3A6AE735D750}"/>
            </a:ext>
          </a:extLst>
        </xdr:cNvPr>
        <xdr:cNvSpPr txBox="1"/>
      </xdr:nvSpPr>
      <xdr:spPr>
        <a:xfrm>
          <a:off x="10515600"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22678</xdr:rowOff>
    </xdr:from>
    <xdr:to>
      <xdr:col>50</xdr:col>
      <xdr:colOff>165100</xdr:colOff>
      <xdr:row>61</xdr:row>
      <xdr:rowOff>124278</xdr:rowOff>
    </xdr:to>
    <xdr:sp macro="" textlink="">
      <xdr:nvSpPr>
        <xdr:cNvPr id="150" name="楕円 149">
          <a:extLst>
            <a:ext uri="{FF2B5EF4-FFF2-40B4-BE49-F238E27FC236}">
              <a16:creationId xmlns:a16="http://schemas.microsoft.com/office/drawing/2014/main" id="{0FC4AF81-20EA-484D-8FAA-6F9BAE641FCB}"/>
            </a:ext>
          </a:extLst>
        </xdr:cNvPr>
        <xdr:cNvSpPr/>
      </xdr:nvSpPr>
      <xdr:spPr>
        <a:xfrm>
          <a:off x="9588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57150</xdr:rowOff>
    </xdr:from>
    <xdr:to>
      <xdr:col>55</xdr:col>
      <xdr:colOff>0</xdr:colOff>
      <xdr:row>61</xdr:row>
      <xdr:rowOff>73478</xdr:rowOff>
    </xdr:to>
    <xdr:cxnSp macro="">
      <xdr:nvCxnSpPr>
        <xdr:cNvPr id="151" name="直線コネクタ 150">
          <a:extLst>
            <a:ext uri="{FF2B5EF4-FFF2-40B4-BE49-F238E27FC236}">
              <a16:creationId xmlns:a16="http://schemas.microsoft.com/office/drawing/2014/main" id="{26F01B14-5E52-4371-A098-1F2F7ABD503F}"/>
            </a:ext>
          </a:extLst>
        </xdr:cNvPr>
        <xdr:cNvCxnSpPr/>
      </xdr:nvCxnSpPr>
      <xdr:spPr>
        <a:xfrm flipV="1">
          <a:off x="9639300" y="10515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36830</xdr:rowOff>
    </xdr:from>
    <xdr:to>
      <xdr:col>46</xdr:col>
      <xdr:colOff>38100</xdr:colOff>
      <xdr:row>61</xdr:row>
      <xdr:rowOff>138430</xdr:rowOff>
    </xdr:to>
    <xdr:sp macro="" textlink="">
      <xdr:nvSpPr>
        <xdr:cNvPr id="152" name="楕円 151">
          <a:extLst>
            <a:ext uri="{FF2B5EF4-FFF2-40B4-BE49-F238E27FC236}">
              <a16:creationId xmlns:a16="http://schemas.microsoft.com/office/drawing/2014/main" id="{DD2DEACD-0D0D-4E67-9643-16FEB06A1004}"/>
            </a:ext>
          </a:extLst>
        </xdr:cNvPr>
        <xdr:cNvSpPr/>
      </xdr:nvSpPr>
      <xdr:spPr>
        <a:xfrm>
          <a:off x="8699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73478</xdr:rowOff>
    </xdr:from>
    <xdr:to>
      <xdr:col>50</xdr:col>
      <xdr:colOff>114300</xdr:colOff>
      <xdr:row>61</xdr:row>
      <xdr:rowOff>87630</xdr:rowOff>
    </xdr:to>
    <xdr:cxnSp macro="">
      <xdr:nvCxnSpPr>
        <xdr:cNvPr id="153" name="直線コネクタ 152">
          <a:extLst>
            <a:ext uri="{FF2B5EF4-FFF2-40B4-BE49-F238E27FC236}">
              <a16:creationId xmlns:a16="http://schemas.microsoft.com/office/drawing/2014/main" id="{B3F1BB35-080A-4F08-8F43-290A2AC3B180}"/>
            </a:ext>
          </a:extLst>
        </xdr:cNvPr>
        <xdr:cNvCxnSpPr/>
      </xdr:nvCxnSpPr>
      <xdr:spPr>
        <a:xfrm flipV="1">
          <a:off x="8750300" y="10531928"/>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52070</xdr:rowOff>
    </xdr:from>
    <xdr:to>
      <xdr:col>41</xdr:col>
      <xdr:colOff>101600</xdr:colOff>
      <xdr:row>61</xdr:row>
      <xdr:rowOff>153670</xdr:rowOff>
    </xdr:to>
    <xdr:sp macro="" textlink="">
      <xdr:nvSpPr>
        <xdr:cNvPr id="154" name="楕円 153">
          <a:extLst>
            <a:ext uri="{FF2B5EF4-FFF2-40B4-BE49-F238E27FC236}">
              <a16:creationId xmlns:a16="http://schemas.microsoft.com/office/drawing/2014/main" id="{D7F5B9F8-BD82-44DA-9A53-2090B79B557A}"/>
            </a:ext>
          </a:extLst>
        </xdr:cNvPr>
        <xdr:cNvSpPr/>
      </xdr:nvSpPr>
      <xdr:spPr>
        <a:xfrm>
          <a:off x="781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87630</xdr:rowOff>
    </xdr:from>
    <xdr:to>
      <xdr:col>45</xdr:col>
      <xdr:colOff>177800</xdr:colOff>
      <xdr:row>61</xdr:row>
      <xdr:rowOff>102870</xdr:rowOff>
    </xdr:to>
    <xdr:cxnSp macro="">
      <xdr:nvCxnSpPr>
        <xdr:cNvPr id="155" name="直線コネクタ 154">
          <a:extLst>
            <a:ext uri="{FF2B5EF4-FFF2-40B4-BE49-F238E27FC236}">
              <a16:creationId xmlns:a16="http://schemas.microsoft.com/office/drawing/2014/main" id="{39BC903E-F619-426E-8E00-76BB031444A3}"/>
            </a:ext>
          </a:extLst>
        </xdr:cNvPr>
        <xdr:cNvCxnSpPr/>
      </xdr:nvCxnSpPr>
      <xdr:spPr>
        <a:xfrm flipV="1">
          <a:off x="7861300" y="10546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62956</xdr:rowOff>
    </xdr:from>
    <xdr:to>
      <xdr:col>36</xdr:col>
      <xdr:colOff>165100</xdr:colOff>
      <xdr:row>61</xdr:row>
      <xdr:rowOff>164556</xdr:rowOff>
    </xdr:to>
    <xdr:sp macro="" textlink="">
      <xdr:nvSpPr>
        <xdr:cNvPr id="156" name="楕円 155">
          <a:extLst>
            <a:ext uri="{FF2B5EF4-FFF2-40B4-BE49-F238E27FC236}">
              <a16:creationId xmlns:a16="http://schemas.microsoft.com/office/drawing/2014/main" id="{3BF86D19-64B5-4948-979B-F6E3326E667B}"/>
            </a:ext>
          </a:extLst>
        </xdr:cNvPr>
        <xdr:cNvSpPr/>
      </xdr:nvSpPr>
      <xdr:spPr>
        <a:xfrm>
          <a:off x="6921500" y="1052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102870</xdr:rowOff>
    </xdr:from>
    <xdr:to>
      <xdr:col>41</xdr:col>
      <xdr:colOff>50800</xdr:colOff>
      <xdr:row>61</xdr:row>
      <xdr:rowOff>113756</xdr:rowOff>
    </xdr:to>
    <xdr:cxnSp macro="">
      <xdr:nvCxnSpPr>
        <xdr:cNvPr id="157" name="直線コネクタ 156">
          <a:extLst>
            <a:ext uri="{FF2B5EF4-FFF2-40B4-BE49-F238E27FC236}">
              <a16:creationId xmlns:a16="http://schemas.microsoft.com/office/drawing/2014/main" id="{F9168351-43CE-4835-B720-4DF512B1725D}"/>
            </a:ext>
          </a:extLst>
        </xdr:cNvPr>
        <xdr:cNvCxnSpPr/>
      </xdr:nvCxnSpPr>
      <xdr:spPr>
        <a:xfrm flipV="1">
          <a:off x="6972300" y="1056132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95267</xdr:rowOff>
    </xdr:from>
    <xdr:ext cx="469744" cy="259045"/>
    <xdr:sp macro="" textlink="">
      <xdr:nvSpPr>
        <xdr:cNvPr id="158" name="n_1aveValue【体育館・プール】&#10;一人当たり面積">
          <a:extLst>
            <a:ext uri="{FF2B5EF4-FFF2-40B4-BE49-F238E27FC236}">
              <a16:creationId xmlns:a16="http://schemas.microsoft.com/office/drawing/2014/main" id="{9B9A7296-95AE-4829-982F-76B8CC6AFE6D}"/>
            </a:ext>
          </a:extLst>
        </xdr:cNvPr>
        <xdr:cNvSpPr txBox="1"/>
      </xdr:nvSpPr>
      <xdr:spPr>
        <a:xfrm>
          <a:off x="9391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130101</xdr:rowOff>
    </xdr:from>
    <xdr:ext cx="469744" cy="259045"/>
    <xdr:sp macro="" textlink="">
      <xdr:nvSpPr>
        <xdr:cNvPr id="159" name="n_2aveValue【体育館・プール】&#10;一人当たり面積">
          <a:extLst>
            <a:ext uri="{FF2B5EF4-FFF2-40B4-BE49-F238E27FC236}">
              <a16:creationId xmlns:a16="http://schemas.microsoft.com/office/drawing/2014/main" id="{D675FEC2-AAC7-45B0-9FFA-097160175ACD}"/>
            </a:ext>
          </a:extLst>
        </xdr:cNvPr>
        <xdr:cNvSpPr txBox="1"/>
      </xdr:nvSpPr>
      <xdr:spPr>
        <a:xfrm>
          <a:off x="8515427" y="1076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147518</xdr:rowOff>
    </xdr:from>
    <xdr:ext cx="469744" cy="259045"/>
    <xdr:sp macro="" textlink="">
      <xdr:nvSpPr>
        <xdr:cNvPr id="160" name="n_3aveValue【体育館・プール】&#10;一人当たり面積">
          <a:extLst>
            <a:ext uri="{FF2B5EF4-FFF2-40B4-BE49-F238E27FC236}">
              <a16:creationId xmlns:a16="http://schemas.microsoft.com/office/drawing/2014/main" id="{F83BD57E-442A-43EB-B952-CE993FB71907}"/>
            </a:ext>
          </a:extLst>
        </xdr:cNvPr>
        <xdr:cNvSpPr txBox="1"/>
      </xdr:nvSpPr>
      <xdr:spPr>
        <a:xfrm>
          <a:off x="7626427" y="1077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154050</xdr:rowOff>
    </xdr:from>
    <xdr:ext cx="469744" cy="259045"/>
    <xdr:sp macro="" textlink="">
      <xdr:nvSpPr>
        <xdr:cNvPr id="161" name="n_4aveValue【体育館・プール】&#10;一人当たり面積">
          <a:extLst>
            <a:ext uri="{FF2B5EF4-FFF2-40B4-BE49-F238E27FC236}">
              <a16:creationId xmlns:a16="http://schemas.microsoft.com/office/drawing/2014/main" id="{ADE18CDB-A5AA-4DE0-887E-40A404B56BAF}"/>
            </a:ext>
          </a:extLst>
        </xdr:cNvPr>
        <xdr:cNvSpPr txBox="1"/>
      </xdr:nvSpPr>
      <xdr:spPr>
        <a:xfrm>
          <a:off x="6737427" y="1078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140805</xdr:rowOff>
    </xdr:from>
    <xdr:ext cx="469744" cy="259045"/>
    <xdr:sp macro="" textlink="">
      <xdr:nvSpPr>
        <xdr:cNvPr id="162" name="n_1mainValue【体育館・プール】&#10;一人当たり面積">
          <a:extLst>
            <a:ext uri="{FF2B5EF4-FFF2-40B4-BE49-F238E27FC236}">
              <a16:creationId xmlns:a16="http://schemas.microsoft.com/office/drawing/2014/main" id="{79CCC554-6087-4B84-BC42-E7AB307D6690}"/>
            </a:ext>
          </a:extLst>
        </xdr:cNvPr>
        <xdr:cNvSpPr txBox="1"/>
      </xdr:nvSpPr>
      <xdr:spPr>
        <a:xfrm>
          <a:off x="9391727" y="1025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154957</xdr:rowOff>
    </xdr:from>
    <xdr:ext cx="469744" cy="259045"/>
    <xdr:sp macro="" textlink="">
      <xdr:nvSpPr>
        <xdr:cNvPr id="163" name="n_2mainValue【体育館・プール】&#10;一人当たり面積">
          <a:extLst>
            <a:ext uri="{FF2B5EF4-FFF2-40B4-BE49-F238E27FC236}">
              <a16:creationId xmlns:a16="http://schemas.microsoft.com/office/drawing/2014/main" id="{AFC7C9F6-3268-4056-A536-823DEAD11F05}"/>
            </a:ext>
          </a:extLst>
        </xdr:cNvPr>
        <xdr:cNvSpPr txBox="1"/>
      </xdr:nvSpPr>
      <xdr:spPr>
        <a:xfrm>
          <a:off x="8515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170197</xdr:rowOff>
    </xdr:from>
    <xdr:ext cx="469744" cy="259045"/>
    <xdr:sp macro="" textlink="">
      <xdr:nvSpPr>
        <xdr:cNvPr id="164" name="n_3mainValue【体育館・プール】&#10;一人当たり面積">
          <a:extLst>
            <a:ext uri="{FF2B5EF4-FFF2-40B4-BE49-F238E27FC236}">
              <a16:creationId xmlns:a16="http://schemas.microsoft.com/office/drawing/2014/main" id="{CE1D7E01-5052-4834-A2C5-B2E6DA937EEA}"/>
            </a:ext>
          </a:extLst>
        </xdr:cNvPr>
        <xdr:cNvSpPr txBox="1"/>
      </xdr:nvSpPr>
      <xdr:spPr>
        <a:xfrm>
          <a:off x="7626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9633</xdr:rowOff>
    </xdr:from>
    <xdr:ext cx="469744" cy="259045"/>
    <xdr:sp macro="" textlink="">
      <xdr:nvSpPr>
        <xdr:cNvPr id="165" name="n_4mainValue【体育館・プール】&#10;一人当たり面積">
          <a:extLst>
            <a:ext uri="{FF2B5EF4-FFF2-40B4-BE49-F238E27FC236}">
              <a16:creationId xmlns:a16="http://schemas.microsoft.com/office/drawing/2014/main" id="{EB55714A-9524-4106-BB26-0EDC61AC70D7}"/>
            </a:ext>
          </a:extLst>
        </xdr:cNvPr>
        <xdr:cNvSpPr txBox="1"/>
      </xdr:nvSpPr>
      <xdr:spPr>
        <a:xfrm>
          <a:off x="6737427" y="1029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3C16327C-A936-43CB-BB50-CC62A7C2E53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83024D34-6975-4201-B24B-1E65591F00A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ED1C04D8-5FEA-49C5-A120-53FAA00429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267E3C3C-1142-4F15-832E-8BDE8C68DF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B3764249-A4C6-4CE6-A908-ED10BB1AF9C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913C165C-D900-4AE5-B51B-79A334431AB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8260DFFB-74A9-4549-B8B7-976EA0C4C0D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A556B20B-9E2D-49AD-8CA9-A868E8375F1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22C3EEC7-6890-4237-BC5E-FF92F07F4B6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ED9FFAB2-B8AE-4253-A8CC-6D3E279A93F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F449E337-5488-4816-B1FE-E93648398C2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a:extLst>
            <a:ext uri="{FF2B5EF4-FFF2-40B4-BE49-F238E27FC236}">
              <a16:creationId xmlns:a16="http://schemas.microsoft.com/office/drawing/2014/main" id="{6A480524-0754-4373-87B4-51287F194B0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a:extLst>
            <a:ext uri="{FF2B5EF4-FFF2-40B4-BE49-F238E27FC236}">
              <a16:creationId xmlns:a16="http://schemas.microsoft.com/office/drawing/2014/main" id="{8CBEA949-44DF-4A3A-AA75-E842D9A9A1B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a:extLst>
            <a:ext uri="{FF2B5EF4-FFF2-40B4-BE49-F238E27FC236}">
              <a16:creationId xmlns:a16="http://schemas.microsoft.com/office/drawing/2014/main" id="{79986891-969B-4008-9D9A-E4DF049194B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a:extLst>
            <a:ext uri="{FF2B5EF4-FFF2-40B4-BE49-F238E27FC236}">
              <a16:creationId xmlns:a16="http://schemas.microsoft.com/office/drawing/2014/main" id="{0ABFE80D-17A9-41A7-A148-DB93EFE480E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a:extLst>
            <a:ext uri="{FF2B5EF4-FFF2-40B4-BE49-F238E27FC236}">
              <a16:creationId xmlns:a16="http://schemas.microsoft.com/office/drawing/2014/main" id="{543E82D4-7914-4B08-8914-CE1BC437C90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a:extLst>
            <a:ext uri="{FF2B5EF4-FFF2-40B4-BE49-F238E27FC236}">
              <a16:creationId xmlns:a16="http://schemas.microsoft.com/office/drawing/2014/main" id="{03250FB5-6583-4C66-BB5E-0D782FE8E56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a:extLst>
            <a:ext uri="{FF2B5EF4-FFF2-40B4-BE49-F238E27FC236}">
              <a16:creationId xmlns:a16="http://schemas.microsoft.com/office/drawing/2014/main" id="{1961D861-1BE3-4C8F-B64C-EAA348EF452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a:extLst>
            <a:ext uri="{FF2B5EF4-FFF2-40B4-BE49-F238E27FC236}">
              <a16:creationId xmlns:a16="http://schemas.microsoft.com/office/drawing/2014/main" id="{F8BFC5BE-67C8-4C06-9422-1B003DBFFED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a:extLst>
            <a:ext uri="{FF2B5EF4-FFF2-40B4-BE49-F238E27FC236}">
              <a16:creationId xmlns:a16="http://schemas.microsoft.com/office/drawing/2014/main" id="{14552EB7-14D8-406D-B257-5DE163102A4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a:extLst>
            <a:ext uri="{FF2B5EF4-FFF2-40B4-BE49-F238E27FC236}">
              <a16:creationId xmlns:a16="http://schemas.microsoft.com/office/drawing/2014/main" id="{8AF02338-6E9C-436B-8980-8E3F67B7D5B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856868D2-6F19-4991-9918-5AABC325517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a:extLst>
            <a:ext uri="{FF2B5EF4-FFF2-40B4-BE49-F238E27FC236}">
              <a16:creationId xmlns:a16="http://schemas.microsoft.com/office/drawing/2014/main" id="{55276A10-F42F-4013-9080-8FEB62EFE44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6A7EACC8-C5CA-4D52-9797-C466F9C8D4E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190" name="直線コネクタ 189">
          <a:extLst>
            <a:ext uri="{FF2B5EF4-FFF2-40B4-BE49-F238E27FC236}">
              <a16:creationId xmlns:a16="http://schemas.microsoft.com/office/drawing/2014/main" id="{005FD30E-AD62-4A31-A013-4DF542647030}"/>
            </a:ext>
          </a:extLst>
        </xdr:cNvPr>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A248E01D-1E12-400F-98F9-EE4644B444F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2" name="直線コネクタ 191">
          <a:extLst>
            <a:ext uri="{FF2B5EF4-FFF2-40B4-BE49-F238E27FC236}">
              <a16:creationId xmlns:a16="http://schemas.microsoft.com/office/drawing/2014/main" id="{5AD931D7-3EFF-4F35-BAC0-9EA9DF13145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C2F078DB-7561-45A7-A711-7B089CD3B778}"/>
            </a:ext>
          </a:extLst>
        </xdr:cNvPr>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194" name="直線コネクタ 193">
          <a:extLst>
            <a:ext uri="{FF2B5EF4-FFF2-40B4-BE49-F238E27FC236}">
              <a16:creationId xmlns:a16="http://schemas.microsoft.com/office/drawing/2014/main" id="{505A3062-59EC-413D-8061-725B7C91211D}"/>
            </a:ext>
          </a:extLst>
        </xdr:cNvPr>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94B35F53-573E-45C8-A424-046BFC037F2D}"/>
            </a:ext>
          </a:extLst>
        </xdr:cNvPr>
        <xdr:cNvSpPr txBox="1"/>
      </xdr:nvSpPr>
      <xdr:spPr>
        <a:xfrm>
          <a:off x="4673600" y="1388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196" name="フローチャート: 判断 195">
          <a:extLst>
            <a:ext uri="{FF2B5EF4-FFF2-40B4-BE49-F238E27FC236}">
              <a16:creationId xmlns:a16="http://schemas.microsoft.com/office/drawing/2014/main" id="{BE992747-253A-447B-91EF-C823AE5AF545}"/>
            </a:ext>
          </a:extLst>
        </xdr:cNvPr>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101600</xdr:rowOff>
    </xdr:from>
    <xdr:to>
      <xdr:col>20</xdr:col>
      <xdr:colOff>38100</xdr:colOff>
      <xdr:row>82</xdr:row>
      <xdr:rowOff>31750</xdr:rowOff>
    </xdr:to>
    <xdr:sp macro="" textlink="">
      <xdr:nvSpPr>
        <xdr:cNvPr id="197" name="フローチャート: 判断 196">
          <a:extLst>
            <a:ext uri="{FF2B5EF4-FFF2-40B4-BE49-F238E27FC236}">
              <a16:creationId xmlns:a16="http://schemas.microsoft.com/office/drawing/2014/main" id="{68A882E6-2269-4D2F-90BC-F3AD78165D6C}"/>
            </a:ext>
          </a:extLst>
        </xdr:cNvPr>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198" name="フローチャート: 判断 197">
          <a:extLst>
            <a:ext uri="{FF2B5EF4-FFF2-40B4-BE49-F238E27FC236}">
              <a16:creationId xmlns:a16="http://schemas.microsoft.com/office/drawing/2014/main" id="{49D51ECE-CC5F-49CE-B4B3-C9184C9CFEDE}"/>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76836</xdr:rowOff>
    </xdr:from>
    <xdr:to>
      <xdr:col>10</xdr:col>
      <xdr:colOff>165100</xdr:colOff>
      <xdr:row>82</xdr:row>
      <xdr:rowOff>6986</xdr:rowOff>
    </xdr:to>
    <xdr:sp macro="" textlink="">
      <xdr:nvSpPr>
        <xdr:cNvPr id="199" name="フローチャート: 判断 198">
          <a:extLst>
            <a:ext uri="{FF2B5EF4-FFF2-40B4-BE49-F238E27FC236}">
              <a16:creationId xmlns:a16="http://schemas.microsoft.com/office/drawing/2014/main" id="{E5A19540-861E-476D-ABD5-5BC0302C4818}"/>
            </a:ext>
          </a:extLst>
        </xdr:cNvPr>
        <xdr:cNvSpPr/>
      </xdr:nvSpPr>
      <xdr:spPr>
        <a:xfrm>
          <a:off x="1968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46355</xdr:rowOff>
    </xdr:from>
    <xdr:to>
      <xdr:col>6</xdr:col>
      <xdr:colOff>38100</xdr:colOff>
      <xdr:row>81</xdr:row>
      <xdr:rowOff>147955</xdr:rowOff>
    </xdr:to>
    <xdr:sp macro="" textlink="">
      <xdr:nvSpPr>
        <xdr:cNvPr id="200" name="フローチャート: 判断 199">
          <a:extLst>
            <a:ext uri="{FF2B5EF4-FFF2-40B4-BE49-F238E27FC236}">
              <a16:creationId xmlns:a16="http://schemas.microsoft.com/office/drawing/2014/main" id="{E77B431D-3842-47DD-9619-8E3483281820}"/>
            </a:ext>
          </a:extLst>
        </xdr:cNvPr>
        <xdr:cNvSpPr/>
      </xdr:nvSpPr>
      <xdr:spPr>
        <a:xfrm>
          <a:off x="1079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71AFA9C-70BB-4945-8EB0-E0976464678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25FEC966-BAA9-4E81-91BB-13A1FD7ABF8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60BAE608-7573-4F48-82FF-1779B3D5A6A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F2BA7C69-D3AF-428C-8C92-C83F7418E1C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8C1725BC-6580-4992-94CD-8A4A042D55B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95886</xdr:rowOff>
    </xdr:from>
    <xdr:to>
      <xdr:col>24</xdr:col>
      <xdr:colOff>114300</xdr:colOff>
      <xdr:row>84</xdr:row>
      <xdr:rowOff>26036</xdr:rowOff>
    </xdr:to>
    <xdr:sp macro="" textlink="">
      <xdr:nvSpPr>
        <xdr:cNvPr id="206" name="楕円 205">
          <a:extLst>
            <a:ext uri="{FF2B5EF4-FFF2-40B4-BE49-F238E27FC236}">
              <a16:creationId xmlns:a16="http://schemas.microsoft.com/office/drawing/2014/main" id="{FD45FD31-FCFA-4388-BF5D-34497CA3A495}"/>
            </a:ext>
          </a:extLst>
        </xdr:cNvPr>
        <xdr:cNvSpPr/>
      </xdr:nvSpPr>
      <xdr:spPr>
        <a:xfrm>
          <a:off x="45847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74313</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837EBB55-3EC7-4FD4-84EE-0812A5ACC09C}"/>
            </a:ext>
          </a:extLst>
        </xdr:cNvPr>
        <xdr:cNvSpPr txBox="1"/>
      </xdr:nvSpPr>
      <xdr:spPr>
        <a:xfrm>
          <a:off x="4673600"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137795</xdr:rowOff>
    </xdr:from>
    <xdr:to>
      <xdr:col>20</xdr:col>
      <xdr:colOff>38100</xdr:colOff>
      <xdr:row>84</xdr:row>
      <xdr:rowOff>67945</xdr:rowOff>
    </xdr:to>
    <xdr:sp macro="" textlink="">
      <xdr:nvSpPr>
        <xdr:cNvPr id="208" name="楕円 207">
          <a:extLst>
            <a:ext uri="{FF2B5EF4-FFF2-40B4-BE49-F238E27FC236}">
              <a16:creationId xmlns:a16="http://schemas.microsoft.com/office/drawing/2014/main" id="{F3847629-F0C0-42C8-95E8-2EF8D4D88D9C}"/>
            </a:ext>
          </a:extLst>
        </xdr:cNvPr>
        <xdr:cNvSpPr/>
      </xdr:nvSpPr>
      <xdr:spPr>
        <a:xfrm>
          <a:off x="3746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146686</xdr:rowOff>
    </xdr:from>
    <xdr:to>
      <xdr:col>24</xdr:col>
      <xdr:colOff>63500</xdr:colOff>
      <xdr:row>84</xdr:row>
      <xdr:rowOff>17145</xdr:rowOff>
    </xdr:to>
    <xdr:cxnSp macro="">
      <xdr:nvCxnSpPr>
        <xdr:cNvPr id="209" name="直線コネクタ 208">
          <a:extLst>
            <a:ext uri="{FF2B5EF4-FFF2-40B4-BE49-F238E27FC236}">
              <a16:creationId xmlns:a16="http://schemas.microsoft.com/office/drawing/2014/main" id="{729C44C7-62E6-42E1-A8DB-5DC406C9D4B1}"/>
            </a:ext>
          </a:extLst>
        </xdr:cNvPr>
        <xdr:cNvCxnSpPr/>
      </xdr:nvCxnSpPr>
      <xdr:spPr>
        <a:xfrm flipV="1">
          <a:off x="3797300" y="143770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210" name="楕円 209">
          <a:extLst>
            <a:ext uri="{FF2B5EF4-FFF2-40B4-BE49-F238E27FC236}">
              <a16:creationId xmlns:a16="http://schemas.microsoft.com/office/drawing/2014/main" id="{EE67CE11-C1DB-4F0C-BF61-AFDA87D3445C}"/>
            </a:ext>
          </a:extLst>
        </xdr:cNvPr>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17145</xdr:rowOff>
    </xdr:to>
    <xdr:cxnSp macro="">
      <xdr:nvCxnSpPr>
        <xdr:cNvPr id="211" name="直線コネクタ 210">
          <a:extLst>
            <a:ext uri="{FF2B5EF4-FFF2-40B4-BE49-F238E27FC236}">
              <a16:creationId xmlns:a16="http://schemas.microsoft.com/office/drawing/2014/main" id="{273FB7FA-8C5F-411E-B20D-519E36D2436B}"/>
            </a:ext>
          </a:extLst>
        </xdr:cNvPr>
        <xdr:cNvCxnSpPr/>
      </xdr:nvCxnSpPr>
      <xdr:spPr>
        <a:xfrm>
          <a:off x="2908300" y="144018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93980</xdr:rowOff>
    </xdr:from>
    <xdr:to>
      <xdr:col>10</xdr:col>
      <xdr:colOff>165100</xdr:colOff>
      <xdr:row>84</xdr:row>
      <xdr:rowOff>24130</xdr:rowOff>
    </xdr:to>
    <xdr:sp macro="" textlink="">
      <xdr:nvSpPr>
        <xdr:cNvPr id="212" name="楕円 211">
          <a:extLst>
            <a:ext uri="{FF2B5EF4-FFF2-40B4-BE49-F238E27FC236}">
              <a16:creationId xmlns:a16="http://schemas.microsoft.com/office/drawing/2014/main" id="{5EF07494-0EDB-4F42-8145-271CCE1CF2A1}"/>
            </a:ext>
          </a:extLst>
        </xdr:cNvPr>
        <xdr:cNvSpPr/>
      </xdr:nvSpPr>
      <xdr:spPr>
        <a:xfrm>
          <a:off x="1968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144780</xdr:rowOff>
    </xdr:from>
    <xdr:to>
      <xdr:col>15</xdr:col>
      <xdr:colOff>50800</xdr:colOff>
      <xdr:row>84</xdr:row>
      <xdr:rowOff>0</xdr:rowOff>
    </xdr:to>
    <xdr:cxnSp macro="">
      <xdr:nvCxnSpPr>
        <xdr:cNvPr id="213" name="直線コネクタ 212">
          <a:extLst>
            <a:ext uri="{FF2B5EF4-FFF2-40B4-BE49-F238E27FC236}">
              <a16:creationId xmlns:a16="http://schemas.microsoft.com/office/drawing/2014/main" id="{0394C28A-E637-47CA-9C20-F34321DC3134}"/>
            </a:ext>
          </a:extLst>
        </xdr:cNvPr>
        <xdr:cNvCxnSpPr/>
      </xdr:nvCxnSpPr>
      <xdr:spPr>
        <a:xfrm>
          <a:off x="2019300" y="14375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67311</xdr:rowOff>
    </xdr:from>
    <xdr:to>
      <xdr:col>6</xdr:col>
      <xdr:colOff>38100</xdr:colOff>
      <xdr:row>83</xdr:row>
      <xdr:rowOff>168911</xdr:rowOff>
    </xdr:to>
    <xdr:sp macro="" textlink="">
      <xdr:nvSpPr>
        <xdr:cNvPr id="214" name="楕円 213">
          <a:extLst>
            <a:ext uri="{FF2B5EF4-FFF2-40B4-BE49-F238E27FC236}">
              <a16:creationId xmlns:a16="http://schemas.microsoft.com/office/drawing/2014/main" id="{1008B625-C5B1-4167-BB73-5996984EE441}"/>
            </a:ext>
          </a:extLst>
        </xdr:cNvPr>
        <xdr:cNvSpPr/>
      </xdr:nvSpPr>
      <xdr:spPr>
        <a:xfrm>
          <a:off x="1079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118111</xdr:rowOff>
    </xdr:from>
    <xdr:to>
      <xdr:col>10</xdr:col>
      <xdr:colOff>114300</xdr:colOff>
      <xdr:row>83</xdr:row>
      <xdr:rowOff>144780</xdr:rowOff>
    </xdr:to>
    <xdr:cxnSp macro="">
      <xdr:nvCxnSpPr>
        <xdr:cNvPr id="215" name="直線コネクタ 214">
          <a:extLst>
            <a:ext uri="{FF2B5EF4-FFF2-40B4-BE49-F238E27FC236}">
              <a16:creationId xmlns:a16="http://schemas.microsoft.com/office/drawing/2014/main" id="{CA9EB320-4647-4920-9D18-E3C6FD31C221}"/>
            </a:ext>
          </a:extLst>
        </xdr:cNvPr>
        <xdr:cNvCxnSpPr/>
      </xdr:nvCxnSpPr>
      <xdr:spPr>
        <a:xfrm>
          <a:off x="1130300" y="143484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48277</xdr:rowOff>
    </xdr:from>
    <xdr:ext cx="405111" cy="259045"/>
    <xdr:sp macro="" textlink="">
      <xdr:nvSpPr>
        <xdr:cNvPr id="216" name="n_1aveValue【福祉施設】&#10;有形固定資産減価償却率">
          <a:extLst>
            <a:ext uri="{FF2B5EF4-FFF2-40B4-BE49-F238E27FC236}">
              <a16:creationId xmlns:a16="http://schemas.microsoft.com/office/drawing/2014/main" id="{708915AE-BD58-46CE-A20E-245F0DD327F5}"/>
            </a:ext>
          </a:extLst>
        </xdr:cNvPr>
        <xdr:cNvSpPr txBox="1"/>
      </xdr:nvSpPr>
      <xdr:spPr>
        <a:xfrm>
          <a:off x="3582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17" name="n_2aveValue【福祉施設】&#10;有形固定資産減価償却率">
          <a:extLst>
            <a:ext uri="{FF2B5EF4-FFF2-40B4-BE49-F238E27FC236}">
              <a16:creationId xmlns:a16="http://schemas.microsoft.com/office/drawing/2014/main" id="{50AD2C3B-B58A-44ED-985D-886B6E05D856}"/>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23513</xdr:rowOff>
    </xdr:from>
    <xdr:ext cx="405111" cy="259045"/>
    <xdr:sp macro="" textlink="">
      <xdr:nvSpPr>
        <xdr:cNvPr id="218" name="n_3aveValue【福祉施設】&#10;有形固定資産減価償却率">
          <a:extLst>
            <a:ext uri="{FF2B5EF4-FFF2-40B4-BE49-F238E27FC236}">
              <a16:creationId xmlns:a16="http://schemas.microsoft.com/office/drawing/2014/main" id="{604BB062-4365-4813-8748-EF027DFB710E}"/>
            </a:ext>
          </a:extLst>
        </xdr:cNvPr>
        <xdr:cNvSpPr txBox="1"/>
      </xdr:nvSpPr>
      <xdr:spPr>
        <a:xfrm>
          <a:off x="1816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164482</xdr:rowOff>
    </xdr:from>
    <xdr:ext cx="405111" cy="259045"/>
    <xdr:sp macro="" textlink="">
      <xdr:nvSpPr>
        <xdr:cNvPr id="219" name="n_4aveValue【福祉施設】&#10;有形固定資産減価償却率">
          <a:extLst>
            <a:ext uri="{FF2B5EF4-FFF2-40B4-BE49-F238E27FC236}">
              <a16:creationId xmlns:a16="http://schemas.microsoft.com/office/drawing/2014/main" id="{6084B4CF-2216-4C6B-B550-B523252ECC01}"/>
            </a:ext>
          </a:extLst>
        </xdr:cNvPr>
        <xdr:cNvSpPr txBox="1"/>
      </xdr:nvSpPr>
      <xdr:spPr>
        <a:xfrm>
          <a:off x="927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59072</xdr:rowOff>
    </xdr:from>
    <xdr:ext cx="405111" cy="259045"/>
    <xdr:sp macro="" textlink="">
      <xdr:nvSpPr>
        <xdr:cNvPr id="220" name="n_1mainValue【福祉施設】&#10;有形固定資産減価償却率">
          <a:extLst>
            <a:ext uri="{FF2B5EF4-FFF2-40B4-BE49-F238E27FC236}">
              <a16:creationId xmlns:a16="http://schemas.microsoft.com/office/drawing/2014/main" id="{BF2E3777-D3DB-4CD1-865E-35B991E42946}"/>
            </a:ext>
          </a:extLst>
        </xdr:cNvPr>
        <xdr:cNvSpPr txBox="1"/>
      </xdr:nvSpPr>
      <xdr:spPr>
        <a:xfrm>
          <a:off x="35820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221" name="n_2mainValue【福祉施設】&#10;有形固定資産減価償却率">
          <a:extLst>
            <a:ext uri="{FF2B5EF4-FFF2-40B4-BE49-F238E27FC236}">
              <a16:creationId xmlns:a16="http://schemas.microsoft.com/office/drawing/2014/main" id="{DCEBEFAE-01B0-46BB-9DD9-A4ED80BD7BE5}"/>
            </a:ext>
          </a:extLst>
        </xdr:cNvPr>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15257</xdr:rowOff>
    </xdr:from>
    <xdr:ext cx="405111" cy="259045"/>
    <xdr:sp macro="" textlink="">
      <xdr:nvSpPr>
        <xdr:cNvPr id="222" name="n_3mainValue【福祉施設】&#10;有形固定資産減価償却率">
          <a:extLst>
            <a:ext uri="{FF2B5EF4-FFF2-40B4-BE49-F238E27FC236}">
              <a16:creationId xmlns:a16="http://schemas.microsoft.com/office/drawing/2014/main" id="{7DA1E7BA-62EE-4E8B-A0DA-B7321BC541DC}"/>
            </a:ext>
          </a:extLst>
        </xdr:cNvPr>
        <xdr:cNvSpPr txBox="1"/>
      </xdr:nvSpPr>
      <xdr:spPr>
        <a:xfrm>
          <a:off x="1816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160038</xdr:rowOff>
    </xdr:from>
    <xdr:ext cx="405111" cy="259045"/>
    <xdr:sp macro="" textlink="">
      <xdr:nvSpPr>
        <xdr:cNvPr id="223" name="n_4mainValue【福祉施設】&#10;有形固定資産減価償却率">
          <a:extLst>
            <a:ext uri="{FF2B5EF4-FFF2-40B4-BE49-F238E27FC236}">
              <a16:creationId xmlns:a16="http://schemas.microsoft.com/office/drawing/2014/main" id="{86434FBE-45B2-4823-AACD-1A3F0A6444A9}"/>
            </a:ext>
          </a:extLst>
        </xdr:cNvPr>
        <xdr:cNvSpPr txBox="1"/>
      </xdr:nvSpPr>
      <xdr:spPr>
        <a:xfrm>
          <a:off x="927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82E8B77E-CF58-4258-BBE9-1B1FD10DF3D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31B45368-48AD-4B9C-8EAD-36C1E72601B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E1FFC2BE-7958-4377-8C78-D29E0B6FDBF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4DB0032D-3FCF-4FB4-9980-E2ABD9720DD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6A928D02-D905-49A1-B7AF-5A8C387145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A680DB1F-447A-4F97-BF47-5D2064BD717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F14B7CBE-A477-494F-AD9C-FBBA2CBD0CE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E61A622A-71C4-4707-9192-7C57B709542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56F61B21-4B45-42A1-B17A-4755B8F592B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57F44D4E-4D9C-4F37-885A-176DC1034BB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43F5EC0C-8BC1-4E9E-854C-99A7CC761F3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668220A1-30E1-4B31-BADB-A73172805A6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52C31857-6162-496E-9033-35155BCF501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5D0936F0-F034-46D5-97FF-0C0F8C6A8C7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A55543E7-E6DC-438F-96B7-A4AD626F097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3C0A2BBC-A778-4894-83DD-0C14CE9288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3C96B317-D070-4258-8571-4F0F93B2019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01E7564B-4E75-446D-9A63-8D033561E27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1F2FCE39-CC50-41C9-BC67-2E755D642F8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861104FE-442D-44D8-8106-80C1F51AD33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D065AC67-A103-41A5-9495-E0D02C48CFB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245" name="直線コネクタ 244">
          <a:extLst>
            <a:ext uri="{FF2B5EF4-FFF2-40B4-BE49-F238E27FC236}">
              <a16:creationId xmlns:a16="http://schemas.microsoft.com/office/drawing/2014/main" id="{3D148D7D-4986-45B0-A0B6-E427D7A20D0D}"/>
            </a:ext>
          </a:extLst>
        </xdr:cNvPr>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246" name="【福祉施設】&#10;一人当たり面積最小値テキスト">
          <a:extLst>
            <a:ext uri="{FF2B5EF4-FFF2-40B4-BE49-F238E27FC236}">
              <a16:creationId xmlns:a16="http://schemas.microsoft.com/office/drawing/2014/main" id="{ED46F5C4-F392-4BEA-9D85-68D71F8459FE}"/>
            </a:ext>
          </a:extLst>
        </xdr:cNvPr>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247" name="直線コネクタ 246">
          <a:extLst>
            <a:ext uri="{FF2B5EF4-FFF2-40B4-BE49-F238E27FC236}">
              <a16:creationId xmlns:a16="http://schemas.microsoft.com/office/drawing/2014/main" id="{852D0B4A-ACF6-4ABD-8B02-848215BD77C3}"/>
            </a:ext>
          </a:extLst>
        </xdr:cNvPr>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248" name="【福祉施設】&#10;一人当たり面積最大値テキスト">
          <a:extLst>
            <a:ext uri="{FF2B5EF4-FFF2-40B4-BE49-F238E27FC236}">
              <a16:creationId xmlns:a16="http://schemas.microsoft.com/office/drawing/2014/main" id="{5BF928E1-DE24-48BA-B95E-29A553254B99}"/>
            </a:ext>
          </a:extLst>
        </xdr:cNvPr>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249" name="直線コネクタ 248">
          <a:extLst>
            <a:ext uri="{FF2B5EF4-FFF2-40B4-BE49-F238E27FC236}">
              <a16:creationId xmlns:a16="http://schemas.microsoft.com/office/drawing/2014/main" id="{FABFD93E-422D-48C7-B134-E7D531F3C740}"/>
            </a:ext>
          </a:extLst>
        </xdr:cNvPr>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45738</xdr:rowOff>
    </xdr:from>
    <xdr:ext cx="469744" cy="259045"/>
    <xdr:sp macro="" textlink="">
      <xdr:nvSpPr>
        <xdr:cNvPr id="250" name="【福祉施設】&#10;一人当たり面積平均値テキスト">
          <a:extLst>
            <a:ext uri="{FF2B5EF4-FFF2-40B4-BE49-F238E27FC236}">
              <a16:creationId xmlns:a16="http://schemas.microsoft.com/office/drawing/2014/main" id="{3F5B4DC1-3BFD-4F5F-BFCD-F36C90136778}"/>
            </a:ext>
          </a:extLst>
        </xdr:cNvPr>
        <xdr:cNvSpPr txBox="1"/>
      </xdr:nvSpPr>
      <xdr:spPr>
        <a:xfrm>
          <a:off x="10515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251" name="フローチャート: 判断 250">
          <a:extLst>
            <a:ext uri="{FF2B5EF4-FFF2-40B4-BE49-F238E27FC236}">
              <a16:creationId xmlns:a16="http://schemas.microsoft.com/office/drawing/2014/main" id="{E26487C0-1D4C-4F19-AF83-5D9E8D1CA313}"/>
            </a:ext>
          </a:extLst>
        </xdr:cNvPr>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252" name="フローチャート: 判断 251">
          <a:extLst>
            <a:ext uri="{FF2B5EF4-FFF2-40B4-BE49-F238E27FC236}">
              <a16:creationId xmlns:a16="http://schemas.microsoft.com/office/drawing/2014/main" id="{B559DAB2-292C-4C75-AADA-7A9F476046C3}"/>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28448</xdr:rowOff>
    </xdr:from>
    <xdr:to>
      <xdr:col>46</xdr:col>
      <xdr:colOff>38100</xdr:colOff>
      <xdr:row>83</xdr:row>
      <xdr:rowOff>130048</xdr:rowOff>
    </xdr:to>
    <xdr:sp macro="" textlink="">
      <xdr:nvSpPr>
        <xdr:cNvPr id="253" name="フローチャート: 判断 252">
          <a:extLst>
            <a:ext uri="{FF2B5EF4-FFF2-40B4-BE49-F238E27FC236}">
              <a16:creationId xmlns:a16="http://schemas.microsoft.com/office/drawing/2014/main" id="{8DD516DF-EEE1-4FCC-87FE-CDE89EC2CBA1}"/>
            </a:ext>
          </a:extLst>
        </xdr:cNvPr>
        <xdr:cNvSpPr/>
      </xdr:nvSpPr>
      <xdr:spPr>
        <a:xfrm>
          <a:off x="8699500" y="1425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71882</xdr:rowOff>
    </xdr:from>
    <xdr:to>
      <xdr:col>41</xdr:col>
      <xdr:colOff>101600</xdr:colOff>
      <xdr:row>84</xdr:row>
      <xdr:rowOff>2032</xdr:rowOff>
    </xdr:to>
    <xdr:sp macro="" textlink="">
      <xdr:nvSpPr>
        <xdr:cNvPr id="254" name="フローチャート: 判断 253">
          <a:extLst>
            <a:ext uri="{FF2B5EF4-FFF2-40B4-BE49-F238E27FC236}">
              <a16:creationId xmlns:a16="http://schemas.microsoft.com/office/drawing/2014/main" id="{87567BCC-DE97-4814-82D7-188B440DA836}"/>
            </a:ext>
          </a:extLst>
        </xdr:cNvPr>
        <xdr:cNvSpPr/>
      </xdr:nvSpPr>
      <xdr:spPr>
        <a:xfrm>
          <a:off x="7810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255" name="フローチャート: 判断 254">
          <a:extLst>
            <a:ext uri="{FF2B5EF4-FFF2-40B4-BE49-F238E27FC236}">
              <a16:creationId xmlns:a16="http://schemas.microsoft.com/office/drawing/2014/main" id="{A733CF70-3684-4C1B-ACBB-1AED7E0DE477}"/>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25D0076A-9040-4DEA-967E-DB88B60E8C8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6265F946-4517-4C4B-BFB9-88E182C9BD0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514EE532-2325-42E7-B3F7-141754EDACB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C3B676DC-5A52-4EC0-A9FF-F3BDCAD92AE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2BC41B8F-A5A8-435E-AFAA-05FC4DFF068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33020</xdr:rowOff>
    </xdr:from>
    <xdr:to>
      <xdr:col>55</xdr:col>
      <xdr:colOff>50800</xdr:colOff>
      <xdr:row>80</xdr:row>
      <xdr:rowOff>134620</xdr:rowOff>
    </xdr:to>
    <xdr:sp macro="" textlink="">
      <xdr:nvSpPr>
        <xdr:cNvPr id="261" name="楕円 260">
          <a:extLst>
            <a:ext uri="{FF2B5EF4-FFF2-40B4-BE49-F238E27FC236}">
              <a16:creationId xmlns:a16="http://schemas.microsoft.com/office/drawing/2014/main" id="{93EB754A-824B-482A-9CD2-9FC57A19C68A}"/>
            </a:ext>
          </a:extLst>
        </xdr:cNvPr>
        <xdr:cNvSpPr/>
      </xdr:nvSpPr>
      <xdr:spPr>
        <a:xfrm>
          <a:off x="10426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55897</xdr:rowOff>
    </xdr:from>
    <xdr:ext cx="469744" cy="259045"/>
    <xdr:sp macro="" textlink="">
      <xdr:nvSpPr>
        <xdr:cNvPr id="262" name="【福祉施設】&#10;一人当たり面積該当値テキスト">
          <a:extLst>
            <a:ext uri="{FF2B5EF4-FFF2-40B4-BE49-F238E27FC236}">
              <a16:creationId xmlns:a16="http://schemas.microsoft.com/office/drawing/2014/main" id="{6D611BF8-0048-4A40-8F5F-5759CC87891A}"/>
            </a:ext>
          </a:extLst>
        </xdr:cNvPr>
        <xdr:cNvSpPr txBox="1"/>
      </xdr:nvSpPr>
      <xdr:spPr>
        <a:xfrm>
          <a:off x="10515600" y="1360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94742</xdr:rowOff>
    </xdr:from>
    <xdr:to>
      <xdr:col>50</xdr:col>
      <xdr:colOff>165100</xdr:colOff>
      <xdr:row>80</xdr:row>
      <xdr:rowOff>24892</xdr:rowOff>
    </xdr:to>
    <xdr:sp macro="" textlink="">
      <xdr:nvSpPr>
        <xdr:cNvPr id="263" name="楕円 262">
          <a:extLst>
            <a:ext uri="{FF2B5EF4-FFF2-40B4-BE49-F238E27FC236}">
              <a16:creationId xmlns:a16="http://schemas.microsoft.com/office/drawing/2014/main" id="{5EA8A996-8325-4A8E-B3C4-A7E484656AE6}"/>
            </a:ext>
          </a:extLst>
        </xdr:cNvPr>
        <xdr:cNvSpPr/>
      </xdr:nvSpPr>
      <xdr:spPr>
        <a:xfrm>
          <a:off x="95885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145542</xdr:rowOff>
    </xdr:from>
    <xdr:to>
      <xdr:col>55</xdr:col>
      <xdr:colOff>0</xdr:colOff>
      <xdr:row>80</xdr:row>
      <xdr:rowOff>83820</xdr:rowOff>
    </xdr:to>
    <xdr:cxnSp macro="">
      <xdr:nvCxnSpPr>
        <xdr:cNvPr id="264" name="直線コネクタ 263">
          <a:extLst>
            <a:ext uri="{FF2B5EF4-FFF2-40B4-BE49-F238E27FC236}">
              <a16:creationId xmlns:a16="http://schemas.microsoft.com/office/drawing/2014/main" id="{FF9CAC37-20A2-4B59-B488-176298FD866C}"/>
            </a:ext>
          </a:extLst>
        </xdr:cNvPr>
        <xdr:cNvCxnSpPr/>
      </xdr:nvCxnSpPr>
      <xdr:spPr>
        <a:xfrm>
          <a:off x="9639300" y="1369009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122174</xdr:rowOff>
    </xdr:from>
    <xdr:to>
      <xdr:col>46</xdr:col>
      <xdr:colOff>38100</xdr:colOff>
      <xdr:row>80</xdr:row>
      <xdr:rowOff>52324</xdr:rowOff>
    </xdr:to>
    <xdr:sp macro="" textlink="">
      <xdr:nvSpPr>
        <xdr:cNvPr id="265" name="楕円 264">
          <a:extLst>
            <a:ext uri="{FF2B5EF4-FFF2-40B4-BE49-F238E27FC236}">
              <a16:creationId xmlns:a16="http://schemas.microsoft.com/office/drawing/2014/main" id="{27DC9F50-2265-4D63-A223-3B6418E1EB65}"/>
            </a:ext>
          </a:extLst>
        </xdr:cNvPr>
        <xdr:cNvSpPr/>
      </xdr:nvSpPr>
      <xdr:spPr>
        <a:xfrm>
          <a:off x="86995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145542</xdr:rowOff>
    </xdr:from>
    <xdr:to>
      <xdr:col>50</xdr:col>
      <xdr:colOff>114300</xdr:colOff>
      <xdr:row>80</xdr:row>
      <xdr:rowOff>1524</xdr:rowOff>
    </xdr:to>
    <xdr:cxnSp macro="">
      <xdr:nvCxnSpPr>
        <xdr:cNvPr id="266" name="直線コネクタ 265">
          <a:extLst>
            <a:ext uri="{FF2B5EF4-FFF2-40B4-BE49-F238E27FC236}">
              <a16:creationId xmlns:a16="http://schemas.microsoft.com/office/drawing/2014/main" id="{CAE76BDF-52B0-44A6-912D-3E074292B8F8}"/>
            </a:ext>
          </a:extLst>
        </xdr:cNvPr>
        <xdr:cNvCxnSpPr/>
      </xdr:nvCxnSpPr>
      <xdr:spPr>
        <a:xfrm flipV="1">
          <a:off x="8750300" y="13690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145035</xdr:rowOff>
    </xdr:from>
    <xdr:to>
      <xdr:col>41</xdr:col>
      <xdr:colOff>101600</xdr:colOff>
      <xdr:row>80</xdr:row>
      <xdr:rowOff>75185</xdr:rowOff>
    </xdr:to>
    <xdr:sp macro="" textlink="">
      <xdr:nvSpPr>
        <xdr:cNvPr id="267" name="楕円 266">
          <a:extLst>
            <a:ext uri="{FF2B5EF4-FFF2-40B4-BE49-F238E27FC236}">
              <a16:creationId xmlns:a16="http://schemas.microsoft.com/office/drawing/2014/main" id="{20671095-ACDB-4852-BDDA-D53E6B98D13D}"/>
            </a:ext>
          </a:extLst>
        </xdr:cNvPr>
        <xdr:cNvSpPr/>
      </xdr:nvSpPr>
      <xdr:spPr>
        <a:xfrm>
          <a:off x="7810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1524</xdr:rowOff>
    </xdr:from>
    <xdr:to>
      <xdr:col>45</xdr:col>
      <xdr:colOff>177800</xdr:colOff>
      <xdr:row>80</xdr:row>
      <xdr:rowOff>24385</xdr:rowOff>
    </xdr:to>
    <xdr:cxnSp macro="">
      <xdr:nvCxnSpPr>
        <xdr:cNvPr id="268" name="直線コネクタ 267">
          <a:extLst>
            <a:ext uri="{FF2B5EF4-FFF2-40B4-BE49-F238E27FC236}">
              <a16:creationId xmlns:a16="http://schemas.microsoft.com/office/drawing/2014/main" id="{69CD4A4E-5EF2-4AE9-AFE2-819334F3688C}"/>
            </a:ext>
          </a:extLst>
        </xdr:cNvPr>
        <xdr:cNvCxnSpPr/>
      </xdr:nvCxnSpPr>
      <xdr:spPr>
        <a:xfrm flipV="1">
          <a:off x="7861300" y="137175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165608</xdr:rowOff>
    </xdr:from>
    <xdr:to>
      <xdr:col>36</xdr:col>
      <xdr:colOff>165100</xdr:colOff>
      <xdr:row>80</xdr:row>
      <xdr:rowOff>95758</xdr:rowOff>
    </xdr:to>
    <xdr:sp macro="" textlink="">
      <xdr:nvSpPr>
        <xdr:cNvPr id="269" name="楕円 268">
          <a:extLst>
            <a:ext uri="{FF2B5EF4-FFF2-40B4-BE49-F238E27FC236}">
              <a16:creationId xmlns:a16="http://schemas.microsoft.com/office/drawing/2014/main" id="{5D38664A-D92D-4648-B76E-38752ECCA762}"/>
            </a:ext>
          </a:extLst>
        </xdr:cNvPr>
        <xdr:cNvSpPr/>
      </xdr:nvSpPr>
      <xdr:spPr>
        <a:xfrm>
          <a:off x="6921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24385</xdr:rowOff>
    </xdr:from>
    <xdr:to>
      <xdr:col>41</xdr:col>
      <xdr:colOff>50800</xdr:colOff>
      <xdr:row>80</xdr:row>
      <xdr:rowOff>44958</xdr:rowOff>
    </xdr:to>
    <xdr:cxnSp macro="">
      <xdr:nvCxnSpPr>
        <xdr:cNvPr id="270" name="直線コネクタ 269">
          <a:extLst>
            <a:ext uri="{FF2B5EF4-FFF2-40B4-BE49-F238E27FC236}">
              <a16:creationId xmlns:a16="http://schemas.microsoft.com/office/drawing/2014/main" id="{18A3CDDD-4984-4048-9FEA-471E4875865D}"/>
            </a:ext>
          </a:extLst>
        </xdr:cNvPr>
        <xdr:cNvCxnSpPr/>
      </xdr:nvCxnSpPr>
      <xdr:spPr>
        <a:xfrm flipV="1">
          <a:off x="6972300" y="13740385"/>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271" name="n_1aveValue【福祉施設】&#10;一人当たり面積">
          <a:extLst>
            <a:ext uri="{FF2B5EF4-FFF2-40B4-BE49-F238E27FC236}">
              <a16:creationId xmlns:a16="http://schemas.microsoft.com/office/drawing/2014/main" id="{D4FA754B-6C65-4E16-B310-CB8D9BE0ECC0}"/>
            </a:ext>
          </a:extLst>
        </xdr:cNvPr>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121175</xdr:rowOff>
    </xdr:from>
    <xdr:ext cx="469744" cy="259045"/>
    <xdr:sp macro="" textlink="">
      <xdr:nvSpPr>
        <xdr:cNvPr id="272" name="n_2aveValue【福祉施設】&#10;一人当たり面積">
          <a:extLst>
            <a:ext uri="{FF2B5EF4-FFF2-40B4-BE49-F238E27FC236}">
              <a16:creationId xmlns:a16="http://schemas.microsoft.com/office/drawing/2014/main" id="{F31FC41F-DFB8-41BF-9631-1DE1D2371F26}"/>
            </a:ext>
          </a:extLst>
        </xdr:cNvPr>
        <xdr:cNvSpPr txBox="1"/>
      </xdr:nvSpPr>
      <xdr:spPr>
        <a:xfrm>
          <a:off x="8515427" y="1435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164609</xdr:rowOff>
    </xdr:from>
    <xdr:ext cx="469744" cy="259045"/>
    <xdr:sp macro="" textlink="">
      <xdr:nvSpPr>
        <xdr:cNvPr id="273" name="n_3aveValue【福祉施設】&#10;一人当たり面積">
          <a:extLst>
            <a:ext uri="{FF2B5EF4-FFF2-40B4-BE49-F238E27FC236}">
              <a16:creationId xmlns:a16="http://schemas.microsoft.com/office/drawing/2014/main" id="{31A24A62-3361-4F09-8DFF-8D3AF06BA67E}"/>
            </a:ext>
          </a:extLst>
        </xdr:cNvPr>
        <xdr:cNvSpPr txBox="1"/>
      </xdr:nvSpPr>
      <xdr:spPr>
        <a:xfrm>
          <a:off x="7626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274" name="n_4aveValue【福祉施設】&#10;一人当たり面積">
          <a:extLst>
            <a:ext uri="{FF2B5EF4-FFF2-40B4-BE49-F238E27FC236}">
              <a16:creationId xmlns:a16="http://schemas.microsoft.com/office/drawing/2014/main" id="{8B29A7FB-BC4A-48FD-A312-458BB86EF48A}"/>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41419</xdr:rowOff>
    </xdr:from>
    <xdr:ext cx="469744" cy="259045"/>
    <xdr:sp macro="" textlink="">
      <xdr:nvSpPr>
        <xdr:cNvPr id="275" name="n_1mainValue【福祉施設】&#10;一人当たり面積">
          <a:extLst>
            <a:ext uri="{FF2B5EF4-FFF2-40B4-BE49-F238E27FC236}">
              <a16:creationId xmlns:a16="http://schemas.microsoft.com/office/drawing/2014/main" id="{36DEA8A5-8320-43D6-B795-BBF17648E078}"/>
            </a:ext>
          </a:extLst>
        </xdr:cNvPr>
        <xdr:cNvSpPr txBox="1"/>
      </xdr:nvSpPr>
      <xdr:spPr>
        <a:xfrm>
          <a:off x="9391727" y="1341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68851</xdr:rowOff>
    </xdr:from>
    <xdr:ext cx="469744" cy="259045"/>
    <xdr:sp macro="" textlink="">
      <xdr:nvSpPr>
        <xdr:cNvPr id="276" name="n_2mainValue【福祉施設】&#10;一人当たり面積">
          <a:extLst>
            <a:ext uri="{FF2B5EF4-FFF2-40B4-BE49-F238E27FC236}">
              <a16:creationId xmlns:a16="http://schemas.microsoft.com/office/drawing/2014/main" id="{FE165420-7449-41EE-A5D2-C507F3D67646}"/>
            </a:ext>
          </a:extLst>
        </xdr:cNvPr>
        <xdr:cNvSpPr txBox="1"/>
      </xdr:nvSpPr>
      <xdr:spPr>
        <a:xfrm>
          <a:off x="8515427" y="134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91712</xdr:rowOff>
    </xdr:from>
    <xdr:ext cx="469744" cy="259045"/>
    <xdr:sp macro="" textlink="">
      <xdr:nvSpPr>
        <xdr:cNvPr id="277" name="n_3mainValue【福祉施設】&#10;一人当たり面積">
          <a:extLst>
            <a:ext uri="{FF2B5EF4-FFF2-40B4-BE49-F238E27FC236}">
              <a16:creationId xmlns:a16="http://schemas.microsoft.com/office/drawing/2014/main" id="{50264DD8-6F0C-44F8-A6F8-4A57A76923BF}"/>
            </a:ext>
          </a:extLst>
        </xdr:cNvPr>
        <xdr:cNvSpPr txBox="1"/>
      </xdr:nvSpPr>
      <xdr:spPr>
        <a:xfrm>
          <a:off x="76264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112285</xdr:rowOff>
    </xdr:from>
    <xdr:ext cx="469744" cy="259045"/>
    <xdr:sp macro="" textlink="">
      <xdr:nvSpPr>
        <xdr:cNvPr id="278" name="n_4mainValue【福祉施設】&#10;一人当たり面積">
          <a:extLst>
            <a:ext uri="{FF2B5EF4-FFF2-40B4-BE49-F238E27FC236}">
              <a16:creationId xmlns:a16="http://schemas.microsoft.com/office/drawing/2014/main" id="{46666736-6492-4CBF-A40E-877F43B01A88}"/>
            </a:ext>
          </a:extLst>
        </xdr:cNvPr>
        <xdr:cNvSpPr txBox="1"/>
      </xdr:nvSpPr>
      <xdr:spPr>
        <a:xfrm>
          <a:off x="6737427" y="1348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8B69B157-21C8-4919-8A77-4C6CDA96E63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701452FA-D003-4A0F-8323-B89E87DF619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C6E6D747-DF74-4C00-8785-FD252DC3CDC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5ADE165B-2476-4F8F-B817-00E7A6EDE9D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2B7AE5BB-26FD-405C-B5B7-BACCD05C46B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D1386007-E3DA-41FA-968A-64BCABC3F18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9B7264EE-393E-422F-975F-129B7338F5F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70E0C4E9-4DD6-46AA-8732-CC03C247235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956E5833-3C17-4D7F-A3A1-B44ED2AA875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E4B3165C-A96D-468B-94F2-F5A8408AB0D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BEEE0651-E9EA-4B19-B9FA-C546E79428C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2C05A342-C41D-4BE4-B5B5-C0995039D29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7B2D2E46-B00F-4971-9EEC-5A113BDB052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20DA8CD9-2854-4B36-8005-56755881C7D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66861E77-802D-47AE-B9EC-AC30F76A5B1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BC6D93A1-18CE-4EFA-BAC0-6E560A0F401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47F09E3D-B104-499F-8AC5-6A74A45C88A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F21F02D7-2564-4486-AA01-B940F40EAAD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473D28EB-0B74-4975-A503-C6D6B991EC4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A4044F5E-70DD-478D-81F6-181B6C5DE5A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114A6374-903D-49AC-B109-7CCC1FC54D2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D97C343B-681D-491A-94CF-680B8FC0398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a:extLst>
            <a:ext uri="{FF2B5EF4-FFF2-40B4-BE49-F238E27FC236}">
              <a16:creationId xmlns:a16="http://schemas.microsoft.com/office/drawing/2014/main" id="{9D65DE4B-774E-4A40-9BE1-31D41D352BE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86A9E642-7022-4C48-8EB1-72405E85D55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C4643637-F394-4DFB-BEB0-D66119E09C4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304" name="直線コネクタ 303">
          <a:extLst>
            <a:ext uri="{FF2B5EF4-FFF2-40B4-BE49-F238E27FC236}">
              <a16:creationId xmlns:a16="http://schemas.microsoft.com/office/drawing/2014/main" id="{C2660DBA-A03B-49D1-940C-08279A35E4DD}"/>
            </a:ext>
          </a:extLst>
        </xdr:cNvPr>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13677CDF-2F0F-4A3A-A7CA-82065211428A}"/>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a:extLst>
            <a:ext uri="{FF2B5EF4-FFF2-40B4-BE49-F238E27FC236}">
              <a16:creationId xmlns:a16="http://schemas.microsoft.com/office/drawing/2014/main" id="{59FC0B93-A05F-47C6-B94A-C894BA07875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307" name="【市民会館】&#10;有形固定資産減価償却率最大値テキスト">
          <a:extLst>
            <a:ext uri="{FF2B5EF4-FFF2-40B4-BE49-F238E27FC236}">
              <a16:creationId xmlns:a16="http://schemas.microsoft.com/office/drawing/2014/main" id="{766BAE90-CEB6-4777-8C01-D98C94B439B3}"/>
            </a:ext>
          </a:extLst>
        </xdr:cNvPr>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308" name="直線コネクタ 307">
          <a:extLst>
            <a:ext uri="{FF2B5EF4-FFF2-40B4-BE49-F238E27FC236}">
              <a16:creationId xmlns:a16="http://schemas.microsoft.com/office/drawing/2014/main" id="{964A65D3-EC5C-4532-B99A-B388F9442AD0}"/>
            </a:ext>
          </a:extLst>
        </xdr:cNvPr>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145885</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445DF9AA-55E2-41F4-BA71-EC2E86622B4D}"/>
            </a:ext>
          </a:extLst>
        </xdr:cNvPr>
        <xdr:cNvSpPr txBox="1"/>
      </xdr:nvSpPr>
      <xdr:spPr>
        <a:xfrm>
          <a:off x="4673600" y="1780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10" name="フローチャート: 判断 309">
          <a:extLst>
            <a:ext uri="{FF2B5EF4-FFF2-40B4-BE49-F238E27FC236}">
              <a16:creationId xmlns:a16="http://schemas.microsoft.com/office/drawing/2014/main" id="{5891EBFD-E138-4BA4-98EB-9510A20FF986}"/>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11" name="フローチャート: 判断 310">
          <a:extLst>
            <a:ext uri="{FF2B5EF4-FFF2-40B4-BE49-F238E27FC236}">
              <a16:creationId xmlns:a16="http://schemas.microsoft.com/office/drawing/2014/main" id="{F9E4345E-9EEF-4078-A769-11B4BC0C75FF}"/>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62956</xdr:rowOff>
    </xdr:from>
    <xdr:to>
      <xdr:col>15</xdr:col>
      <xdr:colOff>101600</xdr:colOff>
      <xdr:row>104</xdr:row>
      <xdr:rowOff>164556</xdr:rowOff>
    </xdr:to>
    <xdr:sp macro="" textlink="">
      <xdr:nvSpPr>
        <xdr:cNvPr id="312" name="フローチャート: 判断 311">
          <a:extLst>
            <a:ext uri="{FF2B5EF4-FFF2-40B4-BE49-F238E27FC236}">
              <a16:creationId xmlns:a16="http://schemas.microsoft.com/office/drawing/2014/main" id="{09778131-3EC5-46AE-BF71-7E4606877D98}"/>
            </a:ext>
          </a:extLst>
        </xdr:cNvPr>
        <xdr:cNvSpPr/>
      </xdr:nvSpPr>
      <xdr:spPr>
        <a:xfrm>
          <a:off x="2857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313" name="フローチャート: 判断 312">
          <a:extLst>
            <a:ext uri="{FF2B5EF4-FFF2-40B4-BE49-F238E27FC236}">
              <a16:creationId xmlns:a16="http://schemas.microsoft.com/office/drawing/2014/main" id="{6257CC38-7CD8-4891-8823-681BAC863EF1}"/>
            </a:ext>
          </a:extLst>
        </xdr:cNvPr>
        <xdr:cNvSpPr/>
      </xdr:nvSpPr>
      <xdr:spPr>
        <a:xfrm>
          <a:off x="1968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4173</xdr:rowOff>
    </xdr:from>
    <xdr:to>
      <xdr:col>6</xdr:col>
      <xdr:colOff>38100</xdr:colOff>
      <xdr:row>104</xdr:row>
      <xdr:rowOff>105773</xdr:rowOff>
    </xdr:to>
    <xdr:sp macro="" textlink="">
      <xdr:nvSpPr>
        <xdr:cNvPr id="314" name="フローチャート: 判断 313">
          <a:extLst>
            <a:ext uri="{FF2B5EF4-FFF2-40B4-BE49-F238E27FC236}">
              <a16:creationId xmlns:a16="http://schemas.microsoft.com/office/drawing/2014/main" id="{D7962AFD-0A79-4277-8528-320EC2EFE1FE}"/>
            </a:ext>
          </a:extLst>
        </xdr:cNvPr>
        <xdr:cNvSpPr/>
      </xdr:nvSpPr>
      <xdr:spPr>
        <a:xfrm>
          <a:off x="1079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274B5A33-D60E-4D60-BA2E-3AB3A0D1F08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42062F25-EBFB-4ACE-B221-7673C522857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A2AA12A7-D54C-461B-B1A9-8C99CE41624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F5EF15FF-7A2B-4502-8B2B-8060383E554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44ED5D07-DE79-4847-8545-EFACA74CFC6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30299</xdr:rowOff>
    </xdr:from>
    <xdr:to>
      <xdr:col>24</xdr:col>
      <xdr:colOff>114300</xdr:colOff>
      <xdr:row>100</xdr:row>
      <xdr:rowOff>131899</xdr:rowOff>
    </xdr:to>
    <xdr:sp macro="" textlink="">
      <xdr:nvSpPr>
        <xdr:cNvPr id="320" name="楕円 319">
          <a:extLst>
            <a:ext uri="{FF2B5EF4-FFF2-40B4-BE49-F238E27FC236}">
              <a16:creationId xmlns:a16="http://schemas.microsoft.com/office/drawing/2014/main" id="{CA575C51-4F0D-4BEF-BB5A-3D7B4D496948}"/>
            </a:ext>
          </a:extLst>
        </xdr:cNvPr>
        <xdr:cNvSpPr/>
      </xdr:nvSpPr>
      <xdr:spPr>
        <a:xfrm>
          <a:off x="45847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123752</xdr:rowOff>
    </xdr:from>
    <xdr:ext cx="340478" cy="259045"/>
    <xdr:sp macro="" textlink="">
      <xdr:nvSpPr>
        <xdr:cNvPr id="321" name="【市民会館】&#10;有形固定資産減価償却率該当値テキスト">
          <a:extLst>
            <a:ext uri="{FF2B5EF4-FFF2-40B4-BE49-F238E27FC236}">
              <a16:creationId xmlns:a16="http://schemas.microsoft.com/office/drawing/2014/main" id="{B3BAF86B-EE37-4E78-8A61-7A0FF4FC1667}"/>
            </a:ext>
          </a:extLst>
        </xdr:cNvPr>
        <xdr:cNvSpPr txBox="1"/>
      </xdr:nvSpPr>
      <xdr:spPr>
        <a:xfrm>
          <a:off x="4673600" y="170973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138068</xdr:rowOff>
    </xdr:from>
    <xdr:to>
      <xdr:col>20</xdr:col>
      <xdr:colOff>38100</xdr:colOff>
      <xdr:row>100</xdr:row>
      <xdr:rowOff>68218</xdr:rowOff>
    </xdr:to>
    <xdr:sp macro="" textlink="">
      <xdr:nvSpPr>
        <xdr:cNvPr id="322" name="楕円 321">
          <a:extLst>
            <a:ext uri="{FF2B5EF4-FFF2-40B4-BE49-F238E27FC236}">
              <a16:creationId xmlns:a16="http://schemas.microsoft.com/office/drawing/2014/main" id="{B053489F-FC39-456E-B7BF-EB16911F7141}"/>
            </a:ext>
          </a:extLst>
        </xdr:cNvPr>
        <xdr:cNvSpPr/>
      </xdr:nvSpPr>
      <xdr:spPr>
        <a:xfrm>
          <a:off x="37465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17418</xdr:rowOff>
    </xdr:from>
    <xdr:to>
      <xdr:col>24</xdr:col>
      <xdr:colOff>63500</xdr:colOff>
      <xdr:row>100</xdr:row>
      <xdr:rowOff>81099</xdr:rowOff>
    </xdr:to>
    <xdr:cxnSp macro="">
      <xdr:nvCxnSpPr>
        <xdr:cNvPr id="323" name="直線コネクタ 322">
          <a:extLst>
            <a:ext uri="{FF2B5EF4-FFF2-40B4-BE49-F238E27FC236}">
              <a16:creationId xmlns:a16="http://schemas.microsoft.com/office/drawing/2014/main" id="{C6EEBDFA-F356-4B67-B2B8-0AEE8246ACDD}"/>
            </a:ext>
          </a:extLst>
        </xdr:cNvPr>
        <xdr:cNvCxnSpPr/>
      </xdr:nvCxnSpPr>
      <xdr:spPr>
        <a:xfrm>
          <a:off x="3797300" y="17162418"/>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89081</xdr:rowOff>
    </xdr:from>
    <xdr:to>
      <xdr:col>15</xdr:col>
      <xdr:colOff>101600</xdr:colOff>
      <xdr:row>105</xdr:row>
      <xdr:rowOff>19231</xdr:rowOff>
    </xdr:to>
    <xdr:sp macro="" textlink="">
      <xdr:nvSpPr>
        <xdr:cNvPr id="324" name="楕円 323">
          <a:extLst>
            <a:ext uri="{FF2B5EF4-FFF2-40B4-BE49-F238E27FC236}">
              <a16:creationId xmlns:a16="http://schemas.microsoft.com/office/drawing/2014/main" id="{FE125A13-13FF-45DA-8309-2BE26EF542D3}"/>
            </a:ext>
          </a:extLst>
        </xdr:cNvPr>
        <xdr:cNvSpPr/>
      </xdr:nvSpPr>
      <xdr:spPr>
        <a:xfrm>
          <a:off x="2857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17418</xdr:rowOff>
    </xdr:from>
    <xdr:to>
      <xdr:col>19</xdr:col>
      <xdr:colOff>177800</xdr:colOff>
      <xdr:row>104</xdr:row>
      <xdr:rowOff>139881</xdr:rowOff>
    </xdr:to>
    <xdr:cxnSp macro="">
      <xdr:nvCxnSpPr>
        <xdr:cNvPr id="325" name="直線コネクタ 324">
          <a:extLst>
            <a:ext uri="{FF2B5EF4-FFF2-40B4-BE49-F238E27FC236}">
              <a16:creationId xmlns:a16="http://schemas.microsoft.com/office/drawing/2014/main" id="{8290980D-51C7-4F95-97EB-0BA210936E89}"/>
            </a:ext>
          </a:extLst>
        </xdr:cNvPr>
        <xdr:cNvCxnSpPr/>
      </xdr:nvCxnSpPr>
      <xdr:spPr>
        <a:xfrm flipV="1">
          <a:off x="2908300" y="17162418"/>
          <a:ext cx="889000" cy="80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326" name="楕円 325">
          <a:extLst>
            <a:ext uri="{FF2B5EF4-FFF2-40B4-BE49-F238E27FC236}">
              <a16:creationId xmlns:a16="http://schemas.microsoft.com/office/drawing/2014/main" id="{1B10C8A1-935A-42E3-AF17-653C5A77E7FB}"/>
            </a:ext>
          </a:extLst>
        </xdr:cNvPr>
        <xdr:cNvSpPr/>
      </xdr:nvSpPr>
      <xdr:spPr>
        <a:xfrm>
          <a:off x="1968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95794</xdr:rowOff>
    </xdr:from>
    <xdr:to>
      <xdr:col>15</xdr:col>
      <xdr:colOff>50800</xdr:colOff>
      <xdr:row>104</xdr:row>
      <xdr:rowOff>139881</xdr:rowOff>
    </xdr:to>
    <xdr:cxnSp macro="">
      <xdr:nvCxnSpPr>
        <xdr:cNvPr id="327" name="直線コネクタ 326">
          <a:extLst>
            <a:ext uri="{FF2B5EF4-FFF2-40B4-BE49-F238E27FC236}">
              <a16:creationId xmlns:a16="http://schemas.microsoft.com/office/drawing/2014/main" id="{B1555585-1F20-4B61-B875-DF15A485FEB3}"/>
            </a:ext>
          </a:extLst>
        </xdr:cNvPr>
        <xdr:cNvCxnSpPr/>
      </xdr:nvCxnSpPr>
      <xdr:spPr>
        <a:xfrm>
          <a:off x="2019300" y="179265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23768</xdr:rowOff>
    </xdr:from>
    <xdr:to>
      <xdr:col>6</xdr:col>
      <xdr:colOff>38100</xdr:colOff>
      <xdr:row>108</xdr:row>
      <xdr:rowOff>125368</xdr:rowOff>
    </xdr:to>
    <xdr:sp macro="" textlink="">
      <xdr:nvSpPr>
        <xdr:cNvPr id="328" name="楕円 327">
          <a:extLst>
            <a:ext uri="{FF2B5EF4-FFF2-40B4-BE49-F238E27FC236}">
              <a16:creationId xmlns:a16="http://schemas.microsoft.com/office/drawing/2014/main" id="{9E94E804-4357-40AD-8C76-6F2689DE7FF5}"/>
            </a:ext>
          </a:extLst>
        </xdr:cNvPr>
        <xdr:cNvSpPr/>
      </xdr:nvSpPr>
      <xdr:spPr>
        <a:xfrm>
          <a:off x="1079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95794</xdr:rowOff>
    </xdr:from>
    <xdr:to>
      <xdr:col>10</xdr:col>
      <xdr:colOff>114300</xdr:colOff>
      <xdr:row>108</xdr:row>
      <xdr:rowOff>74568</xdr:rowOff>
    </xdr:to>
    <xdr:cxnSp macro="">
      <xdr:nvCxnSpPr>
        <xdr:cNvPr id="329" name="直線コネクタ 328">
          <a:extLst>
            <a:ext uri="{FF2B5EF4-FFF2-40B4-BE49-F238E27FC236}">
              <a16:creationId xmlns:a16="http://schemas.microsoft.com/office/drawing/2014/main" id="{8D0808BD-AA2C-422E-8E2C-2E0BE2FEA9C9}"/>
            </a:ext>
          </a:extLst>
        </xdr:cNvPr>
        <xdr:cNvCxnSpPr/>
      </xdr:nvCxnSpPr>
      <xdr:spPr>
        <a:xfrm flipV="1">
          <a:off x="1130300" y="17926594"/>
          <a:ext cx="889000" cy="66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330" name="n_1aveValue【市民会館】&#10;有形固定資産減価償却率">
          <a:extLst>
            <a:ext uri="{FF2B5EF4-FFF2-40B4-BE49-F238E27FC236}">
              <a16:creationId xmlns:a16="http://schemas.microsoft.com/office/drawing/2014/main" id="{C110D92C-B42A-44A6-A18E-B38866440285}"/>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9633</xdr:rowOff>
    </xdr:from>
    <xdr:ext cx="405111" cy="259045"/>
    <xdr:sp macro="" textlink="">
      <xdr:nvSpPr>
        <xdr:cNvPr id="331" name="n_2aveValue【市民会館】&#10;有形固定資産減価償却率">
          <a:extLst>
            <a:ext uri="{FF2B5EF4-FFF2-40B4-BE49-F238E27FC236}">
              <a16:creationId xmlns:a16="http://schemas.microsoft.com/office/drawing/2014/main" id="{3AD51B69-1E75-437F-8BF3-D1B988B74A87}"/>
            </a:ext>
          </a:extLst>
        </xdr:cNvPr>
        <xdr:cNvSpPr txBox="1"/>
      </xdr:nvSpPr>
      <xdr:spPr>
        <a:xfrm>
          <a:off x="2705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139354</xdr:rowOff>
    </xdr:from>
    <xdr:ext cx="405111" cy="259045"/>
    <xdr:sp macro="" textlink="">
      <xdr:nvSpPr>
        <xdr:cNvPr id="332" name="n_3aveValue【市民会館】&#10;有形固定資産減価償却率">
          <a:extLst>
            <a:ext uri="{FF2B5EF4-FFF2-40B4-BE49-F238E27FC236}">
              <a16:creationId xmlns:a16="http://schemas.microsoft.com/office/drawing/2014/main" id="{50D10097-A68C-4206-B213-BBB56D5EBA5A}"/>
            </a:ext>
          </a:extLst>
        </xdr:cNvPr>
        <xdr:cNvSpPr txBox="1"/>
      </xdr:nvSpPr>
      <xdr:spPr>
        <a:xfrm>
          <a:off x="1816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122300</xdr:rowOff>
    </xdr:from>
    <xdr:ext cx="405111" cy="259045"/>
    <xdr:sp macro="" textlink="">
      <xdr:nvSpPr>
        <xdr:cNvPr id="333" name="n_4aveValue【市民会館】&#10;有形固定資産減価償却率">
          <a:extLst>
            <a:ext uri="{FF2B5EF4-FFF2-40B4-BE49-F238E27FC236}">
              <a16:creationId xmlns:a16="http://schemas.microsoft.com/office/drawing/2014/main" id="{6DBB7A3C-AB3C-4C28-AB11-AA5BF4631C44}"/>
            </a:ext>
          </a:extLst>
        </xdr:cNvPr>
        <xdr:cNvSpPr txBox="1"/>
      </xdr:nvSpPr>
      <xdr:spPr>
        <a:xfrm>
          <a:off x="927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84745</xdr:rowOff>
    </xdr:from>
    <xdr:ext cx="340478" cy="259045"/>
    <xdr:sp macro="" textlink="">
      <xdr:nvSpPr>
        <xdr:cNvPr id="334" name="n_1mainValue【市民会館】&#10;有形固定資産減価償却率">
          <a:extLst>
            <a:ext uri="{FF2B5EF4-FFF2-40B4-BE49-F238E27FC236}">
              <a16:creationId xmlns:a16="http://schemas.microsoft.com/office/drawing/2014/main" id="{40DC154D-B7A3-4A3E-A7A7-DA77EE94394A}"/>
            </a:ext>
          </a:extLst>
        </xdr:cNvPr>
        <xdr:cNvSpPr txBox="1"/>
      </xdr:nvSpPr>
      <xdr:spPr>
        <a:xfrm>
          <a:off x="3614361" y="16886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335" name="n_2mainValue【市民会館】&#10;有形固定資産減価償却率">
          <a:extLst>
            <a:ext uri="{FF2B5EF4-FFF2-40B4-BE49-F238E27FC236}">
              <a16:creationId xmlns:a16="http://schemas.microsoft.com/office/drawing/2014/main" id="{1E981323-1D23-4C0A-ADEF-351DB55831A6}"/>
            </a:ext>
          </a:extLst>
        </xdr:cNvPr>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163121</xdr:rowOff>
    </xdr:from>
    <xdr:ext cx="405111" cy="259045"/>
    <xdr:sp macro="" textlink="">
      <xdr:nvSpPr>
        <xdr:cNvPr id="336" name="n_3mainValue【市民会館】&#10;有形固定資産減価償却率">
          <a:extLst>
            <a:ext uri="{FF2B5EF4-FFF2-40B4-BE49-F238E27FC236}">
              <a16:creationId xmlns:a16="http://schemas.microsoft.com/office/drawing/2014/main" id="{B5189534-2E91-4007-BA54-0321EFED6A54}"/>
            </a:ext>
          </a:extLst>
        </xdr:cNvPr>
        <xdr:cNvSpPr txBox="1"/>
      </xdr:nvSpPr>
      <xdr:spPr>
        <a:xfrm>
          <a:off x="1816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116495</xdr:rowOff>
    </xdr:from>
    <xdr:ext cx="405111" cy="259045"/>
    <xdr:sp macro="" textlink="">
      <xdr:nvSpPr>
        <xdr:cNvPr id="337" name="n_4mainValue【市民会館】&#10;有形固定資産減価償却率">
          <a:extLst>
            <a:ext uri="{FF2B5EF4-FFF2-40B4-BE49-F238E27FC236}">
              <a16:creationId xmlns:a16="http://schemas.microsoft.com/office/drawing/2014/main" id="{A582075D-07B3-4051-A56D-04696F7F5A20}"/>
            </a:ext>
          </a:extLst>
        </xdr:cNvPr>
        <xdr:cNvSpPr txBox="1"/>
      </xdr:nvSpPr>
      <xdr:spPr>
        <a:xfrm>
          <a:off x="9277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7EAA3DBE-4A3A-487F-B2C7-1D06A561C78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7B7D27F6-32E1-440B-B368-E08BF249446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1B21BE9C-415B-48E3-850A-B5072E18B09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991FE91B-AA48-4B34-8598-B842C33A91F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FDFDFB53-A08F-4E22-A26F-E151193355B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41D08B52-F553-42A1-A89B-24E23E793F3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16214653-1852-41FB-BA35-37A4C7F525E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73CF87EC-052A-449D-9B35-CF71A0AA6FB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C6A4F3A5-11DD-4323-98A5-CB7CAF6BB5E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9831E80E-0CE6-4983-855F-B0A4814A4B3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8" name="直線コネクタ 347">
          <a:extLst>
            <a:ext uri="{FF2B5EF4-FFF2-40B4-BE49-F238E27FC236}">
              <a16:creationId xmlns:a16="http://schemas.microsoft.com/office/drawing/2014/main" id="{A230A7AE-627E-4EAB-BA07-B8D54C8B9AA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9" name="テキスト ボックス 348">
          <a:extLst>
            <a:ext uri="{FF2B5EF4-FFF2-40B4-BE49-F238E27FC236}">
              <a16:creationId xmlns:a16="http://schemas.microsoft.com/office/drawing/2014/main" id="{E5505315-93A4-4CB3-A68A-2C694FD79A91}"/>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0" name="直線コネクタ 349">
          <a:extLst>
            <a:ext uri="{FF2B5EF4-FFF2-40B4-BE49-F238E27FC236}">
              <a16:creationId xmlns:a16="http://schemas.microsoft.com/office/drawing/2014/main" id="{0CC02053-E6B5-42F8-9B52-294E169477E4}"/>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1" name="テキスト ボックス 350">
          <a:extLst>
            <a:ext uri="{FF2B5EF4-FFF2-40B4-BE49-F238E27FC236}">
              <a16:creationId xmlns:a16="http://schemas.microsoft.com/office/drawing/2014/main" id="{6B9DC522-9DF3-4957-87AA-F840DF3331C6}"/>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2" name="直線コネクタ 351">
          <a:extLst>
            <a:ext uri="{FF2B5EF4-FFF2-40B4-BE49-F238E27FC236}">
              <a16:creationId xmlns:a16="http://schemas.microsoft.com/office/drawing/2014/main" id="{12171571-AA99-4B0E-BEDB-98BA3D878427}"/>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3" name="テキスト ボックス 352">
          <a:extLst>
            <a:ext uri="{FF2B5EF4-FFF2-40B4-BE49-F238E27FC236}">
              <a16:creationId xmlns:a16="http://schemas.microsoft.com/office/drawing/2014/main" id="{6A135168-EC65-412D-BE96-549C91BE843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4" name="直線コネクタ 353">
          <a:extLst>
            <a:ext uri="{FF2B5EF4-FFF2-40B4-BE49-F238E27FC236}">
              <a16:creationId xmlns:a16="http://schemas.microsoft.com/office/drawing/2014/main" id="{7C4C2416-0A93-4E76-A290-0EB34F93904B}"/>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5" name="テキスト ボックス 354">
          <a:extLst>
            <a:ext uri="{FF2B5EF4-FFF2-40B4-BE49-F238E27FC236}">
              <a16:creationId xmlns:a16="http://schemas.microsoft.com/office/drawing/2014/main" id="{1AA04D67-513C-498B-8CC8-E91F5E574077}"/>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6" name="直線コネクタ 355">
          <a:extLst>
            <a:ext uri="{FF2B5EF4-FFF2-40B4-BE49-F238E27FC236}">
              <a16:creationId xmlns:a16="http://schemas.microsoft.com/office/drawing/2014/main" id="{EE616B3E-C024-44F2-89D6-0CD9AB946647}"/>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7" name="テキスト ボックス 356">
          <a:extLst>
            <a:ext uri="{FF2B5EF4-FFF2-40B4-BE49-F238E27FC236}">
              <a16:creationId xmlns:a16="http://schemas.microsoft.com/office/drawing/2014/main" id="{E7C7821B-A6EF-4D42-AC0F-24BD56CF2FDD}"/>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8" name="直線コネクタ 357">
          <a:extLst>
            <a:ext uri="{FF2B5EF4-FFF2-40B4-BE49-F238E27FC236}">
              <a16:creationId xmlns:a16="http://schemas.microsoft.com/office/drawing/2014/main" id="{A8259E7D-7E02-4E4F-A73B-68B5300A5162}"/>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9" name="テキスト ボックス 358">
          <a:extLst>
            <a:ext uri="{FF2B5EF4-FFF2-40B4-BE49-F238E27FC236}">
              <a16:creationId xmlns:a16="http://schemas.microsoft.com/office/drawing/2014/main" id="{10C5F02D-B9B5-42FA-AFA3-F09CFCADB24D}"/>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986220B5-8632-44FB-A690-56C5248DB52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5530612F-8685-4981-811E-32C0F398459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5016949A-054E-4FFB-9DD6-2784600C28B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363" name="直線コネクタ 362">
          <a:extLst>
            <a:ext uri="{FF2B5EF4-FFF2-40B4-BE49-F238E27FC236}">
              <a16:creationId xmlns:a16="http://schemas.microsoft.com/office/drawing/2014/main" id="{866886D7-CC07-4BD8-9984-44FF45170A50}"/>
            </a:ext>
          </a:extLst>
        </xdr:cNvPr>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364" name="【市民会館】&#10;一人当たり面積最小値テキスト">
          <a:extLst>
            <a:ext uri="{FF2B5EF4-FFF2-40B4-BE49-F238E27FC236}">
              <a16:creationId xmlns:a16="http://schemas.microsoft.com/office/drawing/2014/main" id="{C6EE28D2-B8B1-47D2-A6F3-38D5A6DDD923}"/>
            </a:ext>
          </a:extLst>
        </xdr:cNvPr>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365" name="直線コネクタ 364">
          <a:extLst>
            <a:ext uri="{FF2B5EF4-FFF2-40B4-BE49-F238E27FC236}">
              <a16:creationId xmlns:a16="http://schemas.microsoft.com/office/drawing/2014/main" id="{14C33391-94CE-4955-8A2A-52FAEDF44741}"/>
            </a:ext>
          </a:extLst>
        </xdr:cNvPr>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366" name="【市民会館】&#10;一人当たり面積最大値テキスト">
          <a:extLst>
            <a:ext uri="{FF2B5EF4-FFF2-40B4-BE49-F238E27FC236}">
              <a16:creationId xmlns:a16="http://schemas.microsoft.com/office/drawing/2014/main" id="{FBDA91C5-AFC0-4340-BB61-92F86E863978}"/>
            </a:ext>
          </a:extLst>
        </xdr:cNvPr>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367" name="直線コネクタ 366">
          <a:extLst>
            <a:ext uri="{FF2B5EF4-FFF2-40B4-BE49-F238E27FC236}">
              <a16:creationId xmlns:a16="http://schemas.microsoft.com/office/drawing/2014/main" id="{D33C7842-31CE-4F08-A142-5BF78851A7E4}"/>
            </a:ext>
          </a:extLst>
        </xdr:cNvPr>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102161</xdr:rowOff>
    </xdr:from>
    <xdr:ext cx="469744" cy="259045"/>
    <xdr:sp macro="" textlink="">
      <xdr:nvSpPr>
        <xdr:cNvPr id="368" name="【市民会館】&#10;一人当たり面積平均値テキスト">
          <a:extLst>
            <a:ext uri="{FF2B5EF4-FFF2-40B4-BE49-F238E27FC236}">
              <a16:creationId xmlns:a16="http://schemas.microsoft.com/office/drawing/2014/main" id="{7F45DF9E-307A-4E3C-8170-E562DB91F042}"/>
            </a:ext>
          </a:extLst>
        </xdr:cNvPr>
        <xdr:cNvSpPr txBox="1"/>
      </xdr:nvSpPr>
      <xdr:spPr>
        <a:xfrm>
          <a:off x="10515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369" name="フローチャート: 判断 368">
          <a:extLst>
            <a:ext uri="{FF2B5EF4-FFF2-40B4-BE49-F238E27FC236}">
              <a16:creationId xmlns:a16="http://schemas.microsoft.com/office/drawing/2014/main" id="{89E97A0A-42D6-4512-94EE-D9E33B1E2C62}"/>
            </a:ext>
          </a:extLst>
        </xdr:cNvPr>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151130</xdr:rowOff>
    </xdr:from>
    <xdr:to>
      <xdr:col>50</xdr:col>
      <xdr:colOff>165100</xdr:colOff>
      <xdr:row>107</xdr:row>
      <xdr:rowOff>81280</xdr:rowOff>
    </xdr:to>
    <xdr:sp macro="" textlink="">
      <xdr:nvSpPr>
        <xdr:cNvPr id="370" name="フローチャート: 判断 369">
          <a:extLst>
            <a:ext uri="{FF2B5EF4-FFF2-40B4-BE49-F238E27FC236}">
              <a16:creationId xmlns:a16="http://schemas.microsoft.com/office/drawing/2014/main" id="{E58C9D29-BAE5-437D-AC01-EF172F56E300}"/>
            </a:ext>
          </a:extLst>
        </xdr:cNvPr>
        <xdr:cNvSpPr/>
      </xdr:nvSpPr>
      <xdr:spPr>
        <a:xfrm>
          <a:off x="9588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154395</xdr:rowOff>
    </xdr:from>
    <xdr:to>
      <xdr:col>46</xdr:col>
      <xdr:colOff>38100</xdr:colOff>
      <xdr:row>107</xdr:row>
      <xdr:rowOff>84545</xdr:rowOff>
    </xdr:to>
    <xdr:sp macro="" textlink="">
      <xdr:nvSpPr>
        <xdr:cNvPr id="371" name="フローチャート: 判断 370">
          <a:extLst>
            <a:ext uri="{FF2B5EF4-FFF2-40B4-BE49-F238E27FC236}">
              <a16:creationId xmlns:a16="http://schemas.microsoft.com/office/drawing/2014/main" id="{F57183ED-3D31-4AC7-9681-88708F11710C}"/>
            </a:ext>
          </a:extLst>
        </xdr:cNvPr>
        <xdr:cNvSpPr/>
      </xdr:nvSpPr>
      <xdr:spPr>
        <a:xfrm>
          <a:off x="8699500" y="1832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167458</xdr:rowOff>
    </xdr:from>
    <xdr:to>
      <xdr:col>41</xdr:col>
      <xdr:colOff>101600</xdr:colOff>
      <xdr:row>107</xdr:row>
      <xdr:rowOff>97608</xdr:rowOff>
    </xdr:to>
    <xdr:sp macro="" textlink="">
      <xdr:nvSpPr>
        <xdr:cNvPr id="372" name="フローチャート: 判断 371">
          <a:extLst>
            <a:ext uri="{FF2B5EF4-FFF2-40B4-BE49-F238E27FC236}">
              <a16:creationId xmlns:a16="http://schemas.microsoft.com/office/drawing/2014/main" id="{38A374D6-6CFD-4DF8-93AD-81B520F38924}"/>
            </a:ext>
          </a:extLst>
        </xdr:cNvPr>
        <xdr:cNvSpPr/>
      </xdr:nvSpPr>
      <xdr:spPr>
        <a:xfrm>
          <a:off x="78105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151130</xdr:rowOff>
    </xdr:from>
    <xdr:to>
      <xdr:col>36</xdr:col>
      <xdr:colOff>165100</xdr:colOff>
      <xdr:row>107</xdr:row>
      <xdr:rowOff>81280</xdr:rowOff>
    </xdr:to>
    <xdr:sp macro="" textlink="">
      <xdr:nvSpPr>
        <xdr:cNvPr id="373" name="フローチャート: 判断 372">
          <a:extLst>
            <a:ext uri="{FF2B5EF4-FFF2-40B4-BE49-F238E27FC236}">
              <a16:creationId xmlns:a16="http://schemas.microsoft.com/office/drawing/2014/main" id="{1EA1526D-6BA8-43EE-BB2F-3C001AF47818}"/>
            </a:ext>
          </a:extLst>
        </xdr:cNvPr>
        <xdr:cNvSpPr/>
      </xdr:nvSpPr>
      <xdr:spPr>
        <a:xfrm>
          <a:off x="6921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A3592B44-48E1-48FA-8DF5-5FBD0DF4D5B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93B11FBA-F910-43F4-BE2E-A852EA32EF5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367F52C4-4EA6-49AF-9AC8-FAF7F0EC001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9B68DFAE-35F6-42F4-B932-C1055D06852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9DD3337B-F425-43CB-9797-346AD757CF2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97245</xdr:rowOff>
    </xdr:from>
    <xdr:to>
      <xdr:col>55</xdr:col>
      <xdr:colOff>50800</xdr:colOff>
      <xdr:row>108</xdr:row>
      <xdr:rowOff>27395</xdr:rowOff>
    </xdr:to>
    <xdr:sp macro="" textlink="">
      <xdr:nvSpPr>
        <xdr:cNvPr id="379" name="楕円 378">
          <a:extLst>
            <a:ext uri="{FF2B5EF4-FFF2-40B4-BE49-F238E27FC236}">
              <a16:creationId xmlns:a16="http://schemas.microsoft.com/office/drawing/2014/main" id="{73FA997E-2AD4-466E-B0B6-9A05A7E5427D}"/>
            </a:ext>
          </a:extLst>
        </xdr:cNvPr>
        <xdr:cNvSpPr/>
      </xdr:nvSpPr>
      <xdr:spPr>
        <a:xfrm>
          <a:off x="104267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75672</xdr:rowOff>
    </xdr:from>
    <xdr:ext cx="469744" cy="259045"/>
    <xdr:sp macro="" textlink="">
      <xdr:nvSpPr>
        <xdr:cNvPr id="380" name="【市民会館】&#10;一人当たり面積該当値テキスト">
          <a:extLst>
            <a:ext uri="{FF2B5EF4-FFF2-40B4-BE49-F238E27FC236}">
              <a16:creationId xmlns:a16="http://schemas.microsoft.com/office/drawing/2014/main" id="{06BA0CC9-7DD0-4B86-BEC4-9E852DA9BDF2}"/>
            </a:ext>
          </a:extLst>
        </xdr:cNvPr>
        <xdr:cNvSpPr txBox="1"/>
      </xdr:nvSpPr>
      <xdr:spPr>
        <a:xfrm>
          <a:off x="10515600" y="1842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103777</xdr:rowOff>
    </xdr:from>
    <xdr:to>
      <xdr:col>50</xdr:col>
      <xdr:colOff>165100</xdr:colOff>
      <xdr:row>108</xdr:row>
      <xdr:rowOff>33927</xdr:rowOff>
    </xdr:to>
    <xdr:sp macro="" textlink="">
      <xdr:nvSpPr>
        <xdr:cNvPr id="381" name="楕円 380">
          <a:extLst>
            <a:ext uri="{FF2B5EF4-FFF2-40B4-BE49-F238E27FC236}">
              <a16:creationId xmlns:a16="http://schemas.microsoft.com/office/drawing/2014/main" id="{D675E4EC-DC51-461B-B862-E3C147ACB400}"/>
            </a:ext>
          </a:extLst>
        </xdr:cNvPr>
        <xdr:cNvSpPr/>
      </xdr:nvSpPr>
      <xdr:spPr>
        <a:xfrm>
          <a:off x="9588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148045</xdr:rowOff>
    </xdr:from>
    <xdr:to>
      <xdr:col>55</xdr:col>
      <xdr:colOff>0</xdr:colOff>
      <xdr:row>107</xdr:row>
      <xdr:rowOff>154577</xdr:rowOff>
    </xdr:to>
    <xdr:cxnSp macro="">
      <xdr:nvCxnSpPr>
        <xdr:cNvPr id="382" name="直線コネクタ 381">
          <a:extLst>
            <a:ext uri="{FF2B5EF4-FFF2-40B4-BE49-F238E27FC236}">
              <a16:creationId xmlns:a16="http://schemas.microsoft.com/office/drawing/2014/main" id="{24FB1BA3-8271-464C-A2E9-A413B5D36F2E}"/>
            </a:ext>
          </a:extLst>
        </xdr:cNvPr>
        <xdr:cNvCxnSpPr/>
      </xdr:nvCxnSpPr>
      <xdr:spPr>
        <a:xfrm flipV="1">
          <a:off x="9639300" y="1849319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102144</xdr:rowOff>
    </xdr:from>
    <xdr:to>
      <xdr:col>46</xdr:col>
      <xdr:colOff>38100</xdr:colOff>
      <xdr:row>108</xdr:row>
      <xdr:rowOff>32294</xdr:rowOff>
    </xdr:to>
    <xdr:sp macro="" textlink="">
      <xdr:nvSpPr>
        <xdr:cNvPr id="383" name="楕円 382">
          <a:extLst>
            <a:ext uri="{FF2B5EF4-FFF2-40B4-BE49-F238E27FC236}">
              <a16:creationId xmlns:a16="http://schemas.microsoft.com/office/drawing/2014/main" id="{FD0E60FA-E3F1-47C8-9E98-06974B9A2B5C}"/>
            </a:ext>
          </a:extLst>
        </xdr:cNvPr>
        <xdr:cNvSpPr/>
      </xdr:nvSpPr>
      <xdr:spPr>
        <a:xfrm>
          <a:off x="8699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152944</xdr:rowOff>
    </xdr:from>
    <xdr:to>
      <xdr:col>50</xdr:col>
      <xdr:colOff>114300</xdr:colOff>
      <xdr:row>107</xdr:row>
      <xdr:rowOff>154577</xdr:rowOff>
    </xdr:to>
    <xdr:cxnSp macro="">
      <xdr:nvCxnSpPr>
        <xdr:cNvPr id="384" name="直線コネクタ 383">
          <a:extLst>
            <a:ext uri="{FF2B5EF4-FFF2-40B4-BE49-F238E27FC236}">
              <a16:creationId xmlns:a16="http://schemas.microsoft.com/office/drawing/2014/main" id="{BB2BD38A-8826-45ED-87FA-E93A2CCD1AFA}"/>
            </a:ext>
          </a:extLst>
        </xdr:cNvPr>
        <xdr:cNvCxnSpPr/>
      </xdr:nvCxnSpPr>
      <xdr:spPr>
        <a:xfrm>
          <a:off x="8750300" y="184980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107043</xdr:rowOff>
    </xdr:from>
    <xdr:to>
      <xdr:col>41</xdr:col>
      <xdr:colOff>101600</xdr:colOff>
      <xdr:row>108</xdr:row>
      <xdr:rowOff>37193</xdr:rowOff>
    </xdr:to>
    <xdr:sp macro="" textlink="">
      <xdr:nvSpPr>
        <xdr:cNvPr id="385" name="楕円 384">
          <a:extLst>
            <a:ext uri="{FF2B5EF4-FFF2-40B4-BE49-F238E27FC236}">
              <a16:creationId xmlns:a16="http://schemas.microsoft.com/office/drawing/2014/main" id="{8BD33F87-1A97-4B9F-B326-0E05EE9C5B6F}"/>
            </a:ext>
          </a:extLst>
        </xdr:cNvPr>
        <xdr:cNvSpPr/>
      </xdr:nvSpPr>
      <xdr:spPr>
        <a:xfrm>
          <a:off x="7810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152944</xdr:rowOff>
    </xdr:from>
    <xdr:to>
      <xdr:col>45</xdr:col>
      <xdr:colOff>177800</xdr:colOff>
      <xdr:row>107</xdr:row>
      <xdr:rowOff>157843</xdr:rowOff>
    </xdr:to>
    <xdr:cxnSp macro="">
      <xdr:nvCxnSpPr>
        <xdr:cNvPr id="386" name="直線コネクタ 385">
          <a:extLst>
            <a:ext uri="{FF2B5EF4-FFF2-40B4-BE49-F238E27FC236}">
              <a16:creationId xmlns:a16="http://schemas.microsoft.com/office/drawing/2014/main" id="{BB0BD775-998B-4C23-9CC0-065E4C180016}"/>
            </a:ext>
          </a:extLst>
        </xdr:cNvPr>
        <xdr:cNvCxnSpPr/>
      </xdr:nvCxnSpPr>
      <xdr:spPr>
        <a:xfrm flipV="1">
          <a:off x="7861300" y="184980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144599</xdr:rowOff>
    </xdr:from>
    <xdr:to>
      <xdr:col>36</xdr:col>
      <xdr:colOff>165100</xdr:colOff>
      <xdr:row>108</xdr:row>
      <xdr:rowOff>74749</xdr:rowOff>
    </xdr:to>
    <xdr:sp macro="" textlink="">
      <xdr:nvSpPr>
        <xdr:cNvPr id="387" name="楕円 386">
          <a:extLst>
            <a:ext uri="{FF2B5EF4-FFF2-40B4-BE49-F238E27FC236}">
              <a16:creationId xmlns:a16="http://schemas.microsoft.com/office/drawing/2014/main" id="{4F470635-BA45-47F5-BF47-8847245FD853}"/>
            </a:ext>
          </a:extLst>
        </xdr:cNvPr>
        <xdr:cNvSpPr/>
      </xdr:nvSpPr>
      <xdr:spPr>
        <a:xfrm>
          <a:off x="6921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157843</xdr:rowOff>
    </xdr:from>
    <xdr:to>
      <xdr:col>41</xdr:col>
      <xdr:colOff>50800</xdr:colOff>
      <xdr:row>108</xdr:row>
      <xdr:rowOff>23949</xdr:rowOff>
    </xdr:to>
    <xdr:cxnSp macro="">
      <xdr:nvCxnSpPr>
        <xdr:cNvPr id="388" name="直線コネクタ 387">
          <a:extLst>
            <a:ext uri="{FF2B5EF4-FFF2-40B4-BE49-F238E27FC236}">
              <a16:creationId xmlns:a16="http://schemas.microsoft.com/office/drawing/2014/main" id="{11513264-274C-400F-9E78-CCB30653056E}"/>
            </a:ext>
          </a:extLst>
        </xdr:cNvPr>
        <xdr:cNvCxnSpPr/>
      </xdr:nvCxnSpPr>
      <xdr:spPr>
        <a:xfrm flipV="1">
          <a:off x="6972300" y="185029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97807</xdr:rowOff>
    </xdr:from>
    <xdr:ext cx="469744" cy="259045"/>
    <xdr:sp macro="" textlink="">
      <xdr:nvSpPr>
        <xdr:cNvPr id="389" name="n_1aveValue【市民会館】&#10;一人当たり面積">
          <a:extLst>
            <a:ext uri="{FF2B5EF4-FFF2-40B4-BE49-F238E27FC236}">
              <a16:creationId xmlns:a16="http://schemas.microsoft.com/office/drawing/2014/main" id="{2EB873AA-25BC-4AA5-9A91-5E311F93C0EC}"/>
            </a:ext>
          </a:extLst>
        </xdr:cNvPr>
        <xdr:cNvSpPr txBox="1"/>
      </xdr:nvSpPr>
      <xdr:spPr>
        <a:xfrm>
          <a:off x="9391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101072</xdr:rowOff>
    </xdr:from>
    <xdr:ext cx="469744" cy="259045"/>
    <xdr:sp macro="" textlink="">
      <xdr:nvSpPr>
        <xdr:cNvPr id="390" name="n_2aveValue【市民会館】&#10;一人当たり面積">
          <a:extLst>
            <a:ext uri="{FF2B5EF4-FFF2-40B4-BE49-F238E27FC236}">
              <a16:creationId xmlns:a16="http://schemas.microsoft.com/office/drawing/2014/main" id="{C59374B9-E274-4B28-B8F4-6171221658DA}"/>
            </a:ext>
          </a:extLst>
        </xdr:cNvPr>
        <xdr:cNvSpPr txBox="1"/>
      </xdr:nvSpPr>
      <xdr:spPr>
        <a:xfrm>
          <a:off x="8515427" y="1810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114135</xdr:rowOff>
    </xdr:from>
    <xdr:ext cx="469744" cy="259045"/>
    <xdr:sp macro="" textlink="">
      <xdr:nvSpPr>
        <xdr:cNvPr id="391" name="n_3aveValue【市民会館】&#10;一人当たり面積">
          <a:extLst>
            <a:ext uri="{FF2B5EF4-FFF2-40B4-BE49-F238E27FC236}">
              <a16:creationId xmlns:a16="http://schemas.microsoft.com/office/drawing/2014/main" id="{95EEBFF3-D4FF-4D5B-BA3F-DAEDAF37E9B3}"/>
            </a:ext>
          </a:extLst>
        </xdr:cNvPr>
        <xdr:cNvSpPr txBox="1"/>
      </xdr:nvSpPr>
      <xdr:spPr>
        <a:xfrm>
          <a:off x="7626427" y="1811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97807</xdr:rowOff>
    </xdr:from>
    <xdr:ext cx="469744" cy="259045"/>
    <xdr:sp macro="" textlink="">
      <xdr:nvSpPr>
        <xdr:cNvPr id="392" name="n_4aveValue【市民会館】&#10;一人当たり面積">
          <a:extLst>
            <a:ext uri="{FF2B5EF4-FFF2-40B4-BE49-F238E27FC236}">
              <a16:creationId xmlns:a16="http://schemas.microsoft.com/office/drawing/2014/main" id="{A19A2BE8-85D9-4AC1-96EE-2D80AFDD3ED2}"/>
            </a:ext>
          </a:extLst>
        </xdr:cNvPr>
        <xdr:cNvSpPr txBox="1"/>
      </xdr:nvSpPr>
      <xdr:spPr>
        <a:xfrm>
          <a:off x="6737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25054</xdr:rowOff>
    </xdr:from>
    <xdr:ext cx="469744" cy="259045"/>
    <xdr:sp macro="" textlink="">
      <xdr:nvSpPr>
        <xdr:cNvPr id="393" name="n_1mainValue【市民会館】&#10;一人当たり面積">
          <a:extLst>
            <a:ext uri="{FF2B5EF4-FFF2-40B4-BE49-F238E27FC236}">
              <a16:creationId xmlns:a16="http://schemas.microsoft.com/office/drawing/2014/main" id="{91F163C5-7616-490E-BC5D-F708B38DBE76}"/>
            </a:ext>
          </a:extLst>
        </xdr:cNvPr>
        <xdr:cNvSpPr txBox="1"/>
      </xdr:nvSpPr>
      <xdr:spPr>
        <a:xfrm>
          <a:off x="9391727" y="1854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23421</xdr:rowOff>
    </xdr:from>
    <xdr:ext cx="469744" cy="259045"/>
    <xdr:sp macro="" textlink="">
      <xdr:nvSpPr>
        <xdr:cNvPr id="394" name="n_2mainValue【市民会館】&#10;一人当たり面積">
          <a:extLst>
            <a:ext uri="{FF2B5EF4-FFF2-40B4-BE49-F238E27FC236}">
              <a16:creationId xmlns:a16="http://schemas.microsoft.com/office/drawing/2014/main" id="{C9EECB86-EFA4-458D-A25C-69B712A07710}"/>
            </a:ext>
          </a:extLst>
        </xdr:cNvPr>
        <xdr:cNvSpPr txBox="1"/>
      </xdr:nvSpPr>
      <xdr:spPr>
        <a:xfrm>
          <a:off x="8515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28320</xdr:rowOff>
    </xdr:from>
    <xdr:ext cx="469744" cy="259045"/>
    <xdr:sp macro="" textlink="">
      <xdr:nvSpPr>
        <xdr:cNvPr id="395" name="n_3mainValue【市民会館】&#10;一人当たり面積">
          <a:extLst>
            <a:ext uri="{FF2B5EF4-FFF2-40B4-BE49-F238E27FC236}">
              <a16:creationId xmlns:a16="http://schemas.microsoft.com/office/drawing/2014/main" id="{A2E33D4A-8404-44F6-A2B0-8E1C5A6A8DBA}"/>
            </a:ext>
          </a:extLst>
        </xdr:cNvPr>
        <xdr:cNvSpPr txBox="1"/>
      </xdr:nvSpPr>
      <xdr:spPr>
        <a:xfrm>
          <a:off x="7626427" y="18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65876</xdr:rowOff>
    </xdr:from>
    <xdr:ext cx="469744" cy="259045"/>
    <xdr:sp macro="" textlink="">
      <xdr:nvSpPr>
        <xdr:cNvPr id="396" name="n_4mainValue【市民会館】&#10;一人当たり面積">
          <a:extLst>
            <a:ext uri="{FF2B5EF4-FFF2-40B4-BE49-F238E27FC236}">
              <a16:creationId xmlns:a16="http://schemas.microsoft.com/office/drawing/2014/main" id="{5A4C0BAB-A497-4B20-ADE2-DD99D0837882}"/>
            </a:ext>
          </a:extLst>
        </xdr:cNvPr>
        <xdr:cNvSpPr txBox="1"/>
      </xdr:nvSpPr>
      <xdr:spPr>
        <a:xfrm>
          <a:off x="6737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F18A392F-8C21-4C46-AC3C-A0DEFE10B8B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A9436387-C734-4624-835B-83913A4AE03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1109D906-FFA3-4092-86E2-747E75721F3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C2404812-F2BC-41DD-AF03-7F1DE54C76A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9E4E6085-6C0C-4985-BBE9-9E0A45504A7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22E0E36F-F68A-4C42-A8DB-DA5C51E8078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4C301EC5-B704-4BAE-B3B4-0177AB5C200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1337AEE0-6AF8-48AE-B3DD-81EA6539167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39B00A38-C181-432E-A816-E0B37E506F5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4CEDB26F-9D9E-47CA-8EB4-684D7AC2C37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C5E93C94-8845-4172-96ED-FCC350F5640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C9BA5233-D441-4C42-B53A-F2FEF6604A3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3E8B9DC6-945E-471B-A20E-0060D4C2BC6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9C51BFB4-127D-4979-8572-C268D48A69D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D60F72D4-A42C-43B8-96A5-96C3F4DDC0B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1599B94D-A61C-43F5-944F-0295F6D1BB2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CF142A4C-86C6-45ED-85C6-6BE926D7716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8E2F421B-66FC-4389-B2E1-5B9C358FC3B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1DB7F9EA-D70D-4789-93D7-8D65E21DD4C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8890D73-8E13-414B-8AE1-6203EEB6282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B606E818-7D14-4A39-99F7-F9E335EA56C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ADFA30AE-30E8-4170-85EF-52A252A355B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2B32DB89-47A0-497E-9685-BC68C602C73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BA3B5BE8-A306-4425-AA49-C1F1587ABA6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A5C2BA80-9E9E-4E6B-838B-3B1E3A09635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422" name="直線コネクタ 421">
          <a:extLst>
            <a:ext uri="{FF2B5EF4-FFF2-40B4-BE49-F238E27FC236}">
              <a16:creationId xmlns:a16="http://schemas.microsoft.com/office/drawing/2014/main" id="{7A03B5AE-714D-49DF-8F58-97F5E64D14DD}"/>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3" name="【一般廃棄物処理施設】&#10;有形固定資産減価償却率最小値テキスト">
          <a:extLst>
            <a:ext uri="{FF2B5EF4-FFF2-40B4-BE49-F238E27FC236}">
              <a16:creationId xmlns:a16="http://schemas.microsoft.com/office/drawing/2014/main" id="{754A75DA-39BD-4A49-AF47-32D883460354}"/>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4" name="直線コネクタ 423">
          <a:extLst>
            <a:ext uri="{FF2B5EF4-FFF2-40B4-BE49-F238E27FC236}">
              <a16:creationId xmlns:a16="http://schemas.microsoft.com/office/drawing/2014/main" id="{788FF020-16B9-4316-AD56-4C56B3EE4DDC}"/>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FB81D23F-79FC-43AF-A6BB-DCE5E45C74D0}"/>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26" name="直線コネクタ 425">
          <a:extLst>
            <a:ext uri="{FF2B5EF4-FFF2-40B4-BE49-F238E27FC236}">
              <a16:creationId xmlns:a16="http://schemas.microsoft.com/office/drawing/2014/main" id="{18E942E0-A791-48C4-BE6C-F944ADB56C9E}"/>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114861</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CD9C5C75-EE17-4682-827A-FF9DD85C527B}"/>
            </a:ext>
          </a:extLst>
        </xdr:cNvPr>
        <xdr:cNvSpPr txBox="1"/>
      </xdr:nvSpPr>
      <xdr:spPr>
        <a:xfrm>
          <a:off x="16357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428" name="フローチャート: 判断 427">
          <a:extLst>
            <a:ext uri="{FF2B5EF4-FFF2-40B4-BE49-F238E27FC236}">
              <a16:creationId xmlns:a16="http://schemas.microsoft.com/office/drawing/2014/main" id="{4784FAC4-A103-4026-8593-61A6BCA1C16D}"/>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429" name="フローチャート: 判断 428">
          <a:extLst>
            <a:ext uri="{FF2B5EF4-FFF2-40B4-BE49-F238E27FC236}">
              <a16:creationId xmlns:a16="http://schemas.microsoft.com/office/drawing/2014/main" id="{73E9A435-08D3-4D13-9CE9-35C6090B46A3}"/>
            </a:ext>
          </a:extLst>
        </xdr:cNvPr>
        <xdr:cNvSpPr/>
      </xdr:nvSpPr>
      <xdr:spPr>
        <a:xfrm>
          <a:off x="15430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430" name="フローチャート: 判断 429">
          <a:extLst>
            <a:ext uri="{FF2B5EF4-FFF2-40B4-BE49-F238E27FC236}">
              <a16:creationId xmlns:a16="http://schemas.microsoft.com/office/drawing/2014/main" id="{3BCE408B-B818-4566-B171-AA93BA657CE8}"/>
            </a:ext>
          </a:extLst>
        </xdr:cNvPr>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103777</xdr:rowOff>
    </xdr:from>
    <xdr:to>
      <xdr:col>72</xdr:col>
      <xdr:colOff>38100</xdr:colOff>
      <xdr:row>39</xdr:row>
      <xdr:rowOff>33927</xdr:rowOff>
    </xdr:to>
    <xdr:sp macro="" textlink="">
      <xdr:nvSpPr>
        <xdr:cNvPr id="431" name="フローチャート: 判断 430">
          <a:extLst>
            <a:ext uri="{FF2B5EF4-FFF2-40B4-BE49-F238E27FC236}">
              <a16:creationId xmlns:a16="http://schemas.microsoft.com/office/drawing/2014/main" id="{11260A24-9DC8-4F5D-A788-F59EF7569B5A}"/>
            </a:ext>
          </a:extLst>
        </xdr:cNvPr>
        <xdr:cNvSpPr/>
      </xdr:nvSpPr>
      <xdr:spPr>
        <a:xfrm>
          <a:off x="13652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110309</xdr:rowOff>
    </xdr:from>
    <xdr:to>
      <xdr:col>67</xdr:col>
      <xdr:colOff>101600</xdr:colOff>
      <xdr:row>39</xdr:row>
      <xdr:rowOff>40459</xdr:rowOff>
    </xdr:to>
    <xdr:sp macro="" textlink="">
      <xdr:nvSpPr>
        <xdr:cNvPr id="432" name="フローチャート: 判断 431">
          <a:extLst>
            <a:ext uri="{FF2B5EF4-FFF2-40B4-BE49-F238E27FC236}">
              <a16:creationId xmlns:a16="http://schemas.microsoft.com/office/drawing/2014/main" id="{7036915C-9824-4CE5-A3BC-266BB40F7019}"/>
            </a:ext>
          </a:extLst>
        </xdr:cNvPr>
        <xdr:cNvSpPr/>
      </xdr:nvSpPr>
      <xdr:spPr>
        <a:xfrm>
          <a:off x="12763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1822C22-800D-46B1-AF28-15EA17B7F96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598A7AD-90E1-439C-B2C4-FD8EAD6477B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E352F33-7C3A-406A-BF71-75375ECCD3C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8039821-89D6-4B0A-A319-8744D93132B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98A9ED06-1DD6-4BCD-8A38-6445741A180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38" name="楕円 437">
          <a:extLst>
            <a:ext uri="{FF2B5EF4-FFF2-40B4-BE49-F238E27FC236}">
              <a16:creationId xmlns:a16="http://schemas.microsoft.com/office/drawing/2014/main" id="{8AF329E5-8A8A-4385-88B3-A4B538A30964}"/>
            </a:ext>
          </a:extLst>
        </xdr:cNvPr>
        <xdr:cNvSpPr/>
      </xdr:nvSpPr>
      <xdr:spPr>
        <a:xfrm>
          <a:off x="16268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162577</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949395DD-C0E8-4F81-89F6-3116605FB7E1}"/>
            </a:ext>
          </a:extLst>
        </xdr:cNvPr>
        <xdr:cNvSpPr txBox="1"/>
      </xdr:nvSpPr>
      <xdr:spPr>
        <a:xfrm>
          <a:off x="16357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44994</xdr:rowOff>
    </xdr:from>
    <xdr:to>
      <xdr:col>81</xdr:col>
      <xdr:colOff>101600</xdr:colOff>
      <xdr:row>35</xdr:row>
      <xdr:rowOff>146594</xdr:rowOff>
    </xdr:to>
    <xdr:sp macro="" textlink="">
      <xdr:nvSpPr>
        <xdr:cNvPr id="440" name="楕円 439">
          <a:extLst>
            <a:ext uri="{FF2B5EF4-FFF2-40B4-BE49-F238E27FC236}">
              <a16:creationId xmlns:a16="http://schemas.microsoft.com/office/drawing/2014/main" id="{73B5DFCF-FFA6-4B1C-8D0F-4FB81BF2A53D}"/>
            </a:ext>
          </a:extLst>
        </xdr:cNvPr>
        <xdr:cNvSpPr/>
      </xdr:nvSpPr>
      <xdr:spPr>
        <a:xfrm>
          <a:off x="15430500" y="60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95794</xdr:rowOff>
    </xdr:from>
    <xdr:to>
      <xdr:col>85</xdr:col>
      <xdr:colOff>127000</xdr:colOff>
      <xdr:row>36</xdr:row>
      <xdr:rowOff>19050</xdr:rowOff>
    </xdr:to>
    <xdr:cxnSp macro="">
      <xdr:nvCxnSpPr>
        <xdr:cNvPr id="441" name="直線コネクタ 440">
          <a:extLst>
            <a:ext uri="{FF2B5EF4-FFF2-40B4-BE49-F238E27FC236}">
              <a16:creationId xmlns:a16="http://schemas.microsoft.com/office/drawing/2014/main" id="{F0861C4E-2A67-4BE9-855D-CC84683E8CC9}"/>
            </a:ext>
          </a:extLst>
        </xdr:cNvPr>
        <xdr:cNvCxnSpPr/>
      </xdr:nvCxnSpPr>
      <xdr:spPr>
        <a:xfrm>
          <a:off x="15481300" y="6096544"/>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28666</xdr:rowOff>
    </xdr:from>
    <xdr:to>
      <xdr:col>76</xdr:col>
      <xdr:colOff>165100</xdr:colOff>
      <xdr:row>36</xdr:row>
      <xdr:rowOff>130266</xdr:rowOff>
    </xdr:to>
    <xdr:sp macro="" textlink="">
      <xdr:nvSpPr>
        <xdr:cNvPr id="442" name="楕円 441">
          <a:extLst>
            <a:ext uri="{FF2B5EF4-FFF2-40B4-BE49-F238E27FC236}">
              <a16:creationId xmlns:a16="http://schemas.microsoft.com/office/drawing/2014/main" id="{1365B1C1-F800-4824-BFFB-CC740C9128A0}"/>
            </a:ext>
          </a:extLst>
        </xdr:cNvPr>
        <xdr:cNvSpPr/>
      </xdr:nvSpPr>
      <xdr:spPr>
        <a:xfrm>
          <a:off x="14541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95794</xdr:rowOff>
    </xdr:from>
    <xdr:to>
      <xdr:col>81</xdr:col>
      <xdr:colOff>50800</xdr:colOff>
      <xdr:row>36</xdr:row>
      <xdr:rowOff>79466</xdr:rowOff>
    </xdr:to>
    <xdr:cxnSp macro="">
      <xdr:nvCxnSpPr>
        <xdr:cNvPr id="443" name="直線コネクタ 442">
          <a:extLst>
            <a:ext uri="{FF2B5EF4-FFF2-40B4-BE49-F238E27FC236}">
              <a16:creationId xmlns:a16="http://schemas.microsoft.com/office/drawing/2014/main" id="{28BE3BB1-079E-4DCE-8FF0-4FBF991670BE}"/>
            </a:ext>
          </a:extLst>
        </xdr:cNvPr>
        <xdr:cNvCxnSpPr/>
      </xdr:nvCxnSpPr>
      <xdr:spPr>
        <a:xfrm flipV="1">
          <a:off x="14592300" y="609654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89081</xdr:rowOff>
    </xdr:from>
    <xdr:to>
      <xdr:col>72</xdr:col>
      <xdr:colOff>38100</xdr:colOff>
      <xdr:row>36</xdr:row>
      <xdr:rowOff>19231</xdr:rowOff>
    </xdr:to>
    <xdr:sp macro="" textlink="">
      <xdr:nvSpPr>
        <xdr:cNvPr id="444" name="楕円 443">
          <a:extLst>
            <a:ext uri="{FF2B5EF4-FFF2-40B4-BE49-F238E27FC236}">
              <a16:creationId xmlns:a16="http://schemas.microsoft.com/office/drawing/2014/main" id="{A290334F-517C-4BB7-953D-204BA3EB9730}"/>
            </a:ext>
          </a:extLst>
        </xdr:cNvPr>
        <xdr:cNvSpPr/>
      </xdr:nvSpPr>
      <xdr:spPr>
        <a:xfrm>
          <a:off x="13652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139881</xdr:rowOff>
    </xdr:from>
    <xdr:to>
      <xdr:col>76</xdr:col>
      <xdr:colOff>114300</xdr:colOff>
      <xdr:row>36</xdr:row>
      <xdr:rowOff>79466</xdr:rowOff>
    </xdr:to>
    <xdr:cxnSp macro="">
      <xdr:nvCxnSpPr>
        <xdr:cNvPr id="445" name="直線コネクタ 444">
          <a:extLst>
            <a:ext uri="{FF2B5EF4-FFF2-40B4-BE49-F238E27FC236}">
              <a16:creationId xmlns:a16="http://schemas.microsoft.com/office/drawing/2014/main" id="{B8F9BFC9-8B97-4418-8633-04EDA0015770}"/>
            </a:ext>
          </a:extLst>
        </xdr:cNvPr>
        <xdr:cNvCxnSpPr/>
      </xdr:nvCxnSpPr>
      <xdr:spPr>
        <a:xfrm>
          <a:off x="13703300" y="614063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44994</xdr:rowOff>
    </xdr:from>
    <xdr:to>
      <xdr:col>67</xdr:col>
      <xdr:colOff>101600</xdr:colOff>
      <xdr:row>35</xdr:row>
      <xdr:rowOff>146594</xdr:rowOff>
    </xdr:to>
    <xdr:sp macro="" textlink="">
      <xdr:nvSpPr>
        <xdr:cNvPr id="446" name="楕円 445">
          <a:extLst>
            <a:ext uri="{FF2B5EF4-FFF2-40B4-BE49-F238E27FC236}">
              <a16:creationId xmlns:a16="http://schemas.microsoft.com/office/drawing/2014/main" id="{7D833182-B3D8-43BE-979E-00347D58DB42}"/>
            </a:ext>
          </a:extLst>
        </xdr:cNvPr>
        <xdr:cNvSpPr/>
      </xdr:nvSpPr>
      <xdr:spPr>
        <a:xfrm>
          <a:off x="12763500" y="60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95794</xdr:rowOff>
    </xdr:from>
    <xdr:to>
      <xdr:col>71</xdr:col>
      <xdr:colOff>177800</xdr:colOff>
      <xdr:row>35</xdr:row>
      <xdr:rowOff>139881</xdr:rowOff>
    </xdr:to>
    <xdr:cxnSp macro="">
      <xdr:nvCxnSpPr>
        <xdr:cNvPr id="447" name="直線コネクタ 446">
          <a:extLst>
            <a:ext uri="{FF2B5EF4-FFF2-40B4-BE49-F238E27FC236}">
              <a16:creationId xmlns:a16="http://schemas.microsoft.com/office/drawing/2014/main" id="{4CD8E787-5A81-40FC-8FEA-241AA3598185}"/>
            </a:ext>
          </a:extLst>
        </xdr:cNvPr>
        <xdr:cNvCxnSpPr/>
      </xdr:nvCxnSpPr>
      <xdr:spPr>
        <a:xfrm>
          <a:off x="12814300" y="60965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126292</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D72963CF-1BD6-435C-A8E0-3CADC0819755}"/>
            </a:ext>
          </a:extLst>
        </xdr:cNvPr>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669BA683-D18B-42FF-BC7E-DCA3DE1C59EE}"/>
            </a:ext>
          </a:extLst>
        </xdr:cNvPr>
        <xdr:cNvSpPr txBox="1"/>
      </xdr:nvSpPr>
      <xdr:spPr>
        <a:xfrm>
          <a:off x="14389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25054</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F5CAB1AC-15C5-4157-81CE-ECE9DE5E237C}"/>
            </a:ext>
          </a:extLst>
        </xdr:cNvPr>
        <xdr:cNvSpPr txBox="1"/>
      </xdr:nvSpPr>
      <xdr:spPr>
        <a:xfrm>
          <a:off x="13500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31586</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72AC4B76-0DED-49F8-AAFC-EDA1A9B30EDB}"/>
            </a:ext>
          </a:extLst>
        </xdr:cNvPr>
        <xdr:cNvSpPr txBox="1"/>
      </xdr:nvSpPr>
      <xdr:spPr>
        <a:xfrm>
          <a:off x="12611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163121</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84F52F54-74CB-46AE-BF98-AA78FBA90353}"/>
            </a:ext>
          </a:extLst>
        </xdr:cNvPr>
        <xdr:cNvSpPr txBox="1"/>
      </xdr:nvSpPr>
      <xdr:spPr>
        <a:xfrm>
          <a:off x="15266044" y="582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146793</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D72C0F1B-A453-4B2C-83BF-A4E6C8A2F0E4}"/>
            </a:ext>
          </a:extLst>
        </xdr:cNvPr>
        <xdr:cNvSpPr txBox="1"/>
      </xdr:nvSpPr>
      <xdr:spPr>
        <a:xfrm>
          <a:off x="14389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35758</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BEE1FD2A-6539-42A5-B8C1-AB3B7D436001}"/>
            </a:ext>
          </a:extLst>
        </xdr:cNvPr>
        <xdr:cNvSpPr txBox="1"/>
      </xdr:nvSpPr>
      <xdr:spPr>
        <a:xfrm>
          <a:off x="13500744"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163121</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760A03BB-D1B6-4915-82DD-270055AD141E}"/>
            </a:ext>
          </a:extLst>
        </xdr:cNvPr>
        <xdr:cNvSpPr txBox="1"/>
      </xdr:nvSpPr>
      <xdr:spPr>
        <a:xfrm>
          <a:off x="12611744" y="582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91EC1797-197E-4B7C-B195-6AC1A89F719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9345354A-1F80-42E8-BE07-DF90533AE47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6F60CF7D-A331-4304-B368-F722004A655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B4665DF4-23FD-4726-8948-4B85A35DEF5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924B4703-7EC4-4B0C-B9E6-CEAD868421D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B223EC24-49FD-44B8-989C-D7AB9033E16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F9F83016-5A29-43D3-908F-3E049404F11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4710B277-A121-446C-A93D-E9BC12D7EB2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639CC556-2B55-4C25-A3BA-365ED986A5B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C657BA3E-50C8-4CE1-900E-8F733F82C51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405F53AE-B309-4790-BD2F-D384263A539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7" name="テキスト ボックス 466">
          <a:extLst>
            <a:ext uri="{FF2B5EF4-FFF2-40B4-BE49-F238E27FC236}">
              <a16:creationId xmlns:a16="http://schemas.microsoft.com/office/drawing/2014/main" id="{BA6591E6-8B61-4D91-B007-AA8C6B69F8B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9E094261-9C4B-4D9A-A622-B0ECBD15F6E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9" name="テキスト ボックス 468">
          <a:extLst>
            <a:ext uri="{FF2B5EF4-FFF2-40B4-BE49-F238E27FC236}">
              <a16:creationId xmlns:a16="http://schemas.microsoft.com/office/drawing/2014/main" id="{94D056BE-C9FA-4A7B-8B8B-CD41559DB3F5}"/>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F7DB440E-8919-4EC1-9746-FED36FD420F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1" name="テキスト ボックス 470">
          <a:extLst>
            <a:ext uri="{FF2B5EF4-FFF2-40B4-BE49-F238E27FC236}">
              <a16:creationId xmlns:a16="http://schemas.microsoft.com/office/drawing/2014/main" id="{1A4772F2-46C3-4054-8C28-13E5C1C21171}"/>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340D30E5-DAB8-48CA-96F0-A65E04A2817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3" name="テキスト ボックス 472">
          <a:extLst>
            <a:ext uri="{FF2B5EF4-FFF2-40B4-BE49-F238E27FC236}">
              <a16:creationId xmlns:a16="http://schemas.microsoft.com/office/drawing/2014/main" id="{7BFF0075-54CF-4443-8409-761454D2E866}"/>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C5F8F47B-824B-4F22-B0E5-817E3987F7A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5" name="テキスト ボックス 474">
          <a:extLst>
            <a:ext uri="{FF2B5EF4-FFF2-40B4-BE49-F238E27FC236}">
              <a16:creationId xmlns:a16="http://schemas.microsoft.com/office/drawing/2014/main" id="{17A9E3D1-4004-4E93-AE65-3A091DAF1B8B}"/>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7532261B-D586-404D-9FB9-AE02B66C859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7" name="テキスト ボックス 476">
          <a:extLst>
            <a:ext uri="{FF2B5EF4-FFF2-40B4-BE49-F238E27FC236}">
              <a16:creationId xmlns:a16="http://schemas.microsoft.com/office/drawing/2014/main" id="{B055367D-9764-4EE6-9CA0-E166069F372E}"/>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17F7EA76-E922-456A-BD74-6D6B622EE35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a:extLst>
            <a:ext uri="{FF2B5EF4-FFF2-40B4-BE49-F238E27FC236}">
              <a16:creationId xmlns:a16="http://schemas.microsoft.com/office/drawing/2014/main" id="{54392CED-D4F3-42A4-A06D-4A6ACE5B353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a:extLst>
            <a:ext uri="{FF2B5EF4-FFF2-40B4-BE49-F238E27FC236}">
              <a16:creationId xmlns:a16="http://schemas.microsoft.com/office/drawing/2014/main" id="{FA629EF6-ABD9-4E05-9593-26081E1D2C6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481" name="直線コネクタ 480">
          <a:extLst>
            <a:ext uri="{FF2B5EF4-FFF2-40B4-BE49-F238E27FC236}">
              <a16:creationId xmlns:a16="http://schemas.microsoft.com/office/drawing/2014/main" id="{9DBFEAFA-7C05-4604-AFB8-D56D16681B5A}"/>
            </a:ext>
          </a:extLst>
        </xdr:cNvPr>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482" name="【一般廃棄物処理施設】&#10;一人当たり有形固定資産（償却資産）額最小値テキスト">
          <a:extLst>
            <a:ext uri="{FF2B5EF4-FFF2-40B4-BE49-F238E27FC236}">
              <a16:creationId xmlns:a16="http://schemas.microsoft.com/office/drawing/2014/main" id="{57FD6F13-5B0D-49D9-905D-19B61DA70D9B}"/>
            </a:ext>
          </a:extLst>
        </xdr:cNvPr>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483" name="直線コネクタ 482">
          <a:extLst>
            <a:ext uri="{FF2B5EF4-FFF2-40B4-BE49-F238E27FC236}">
              <a16:creationId xmlns:a16="http://schemas.microsoft.com/office/drawing/2014/main" id="{4FF0B6DA-8B0E-4EA5-B8E2-C8AB971D6340}"/>
            </a:ext>
          </a:extLst>
        </xdr:cNvPr>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484" name="【一般廃棄物処理施設】&#10;一人当たり有形固定資産（償却資産）額最大値テキスト">
          <a:extLst>
            <a:ext uri="{FF2B5EF4-FFF2-40B4-BE49-F238E27FC236}">
              <a16:creationId xmlns:a16="http://schemas.microsoft.com/office/drawing/2014/main" id="{3ECC0E3A-A90E-424D-B255-FBE65C5B508C}"/>
            </a:ext>
          </a:extLst>
        </xdr:cNvPr>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485" name="直線コネクタ 484">
          <a:extLst>
            <a:ext uri="{FF2B5EF4-FFF2-40B4-BE49-F238E27FC236}">
              <a16:creationId xmlns:a16="http://schemas.microsoft.com/office/drawing/2014/main" id="{632020CA-605A-469D-8A0E-4E09E050591E}"/>
            </a:ext>
          </a:extLst>
        </xdr:cNvPr>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146976</xdr:rowOff>
    </xdr:from>
    <xdr:ext cx="599010" cy="259045"/>
    <xdr:sp macro="" textlink="">
      <xdr:nvSpPr>
        <xdr:cNvPr id="486" name="【一般廃棄物処理施設】&#10;一人当たり有形固定資産（償却資産）額平均値テキスト">
          <a:extLst>
            <a:ext uri="{FF2B5EF4-FFF2-40B4-BE49-F238E27FC236}">
              <a16:creationId xmlns:a16="http://schemas.microsoft.com/office/drawing/2014/main" id="{5C81079D-1D79-44AA-A8F0-0D3240C4C707}"/>
            </a:ext>
          </a:extLst>
        </xdr:cNvPr>
        <xdr:cNvSpPr txBox="1"/>
      </xdr:nvSpPr>
      <xdr:spPr>
        <a:xfrm>
          <a:off x="22199600" y="6833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487" name="フローチャート: 判断 486">
          <a:extLst>
            <a:ext uri="{FF2B5EF4-FFF2-40B4-BE49-F238E27FC236}">
              <a16:creationId xmlns:a16="http://schemas.microsoft.com/office/drawing/2014/main" id="{7D77B288-912B-4E8D-82EC-3CA7766E4117}"/>
            </a:ext>
          </a:extLst>
        </xdr:cNvPr>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113936</xdr:rowOff>
    </xdr:from>
    <xdr:to>
      <xdr:col>112</xdr:col>
      <xdr:colOff>38100</xdr:colOff>
      <xdr:row>41</xdr:row>
      <xdr:rowOff>44086</xdr:rowOff>
    </xdr:to>
    <xdr:sp macro="" textlink="">
      <xdr:nvSpPr>
        <xdr:cNvPr id="488" name="フローチャート: 判断 487">
          <a:extLst>
            <a:ext uri="{FF2B5EF4-FFF2-40B4-BE49-F238E27FC236}">
              <a16:creationId xmlns:a16="http://schemas.microsoft.com/office/drawing/2014/main" id="{C40DF580-60A9-4D9E-BB6F-3842E10C6808}"/>
            </a:ext>
          </a:extLst>
        </xdr:cNvPr>
        <xdr:cNvSpPr/>
      </xdr:nvSpPr>
      <xdr:spPr>
        <a:xfrm>
          <a:off x="21272500" y="697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9375</xdr:rowOff>
    </xdr:from>
    <xdr:to>
      <xdr:col>107</xdr:col>
      <xdr:colOff>101600</xdr:colOff>
      <xdr:row>40</xdr:row>
      <xdr:rowOff>110975</xdr:rowOff>
    </xdr:to>
    <xdr:sp macro="" textlink="">
      <xdr:nvSpPr>
        <xdr:cNvPr id="489" name="フローチャート: 判断 488">
          <a:extLst>
            <a:ext uri="{FF2B5EF4-FFF2-40B4-BE49-F238E27FC236}">
              <a16:creationId xmlns:a16="http://schemas.microsoft.com/office/drawing/2014/main" id="{1D51FDC5-9FA1-492D-9F2D-922278FC6FAE}"/>
            </a:ext>
          </a:extLst>
        </xdr:cNvPr>
        <xdr:cNvSpPr/>
      </xdr:nvSpPr>
      <xdr:spPr>
        <a:xfrm>
          <a:off x="20383500" y="68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29684</xdr:rowOff>
    </xdr:from>
    <xdr:to>
      <xdr:col>102</xdr:col>
      <xdr:colOff>165100</xdr:colOff>
      <xdr:row>40</xdr:row>
      <xdr:rowOff>131284</xdr:rowOff>
    </xdr:to>
    <xdr:sp macro="" textlink="">
      <xdr:nvSpPr>
        <xdr:cNvPr id="490" name="フローチャート: 判断 489">
          <a:extLst>
            <a:ext uri="{FF2B5EF4-FFF2-40B4-BE49-F238E27FC236}">
              <a16:creationId xmlns:a16="http://schemas.microsoft.com/office/drawing/2014/main" id="{9CA0EC35-A85C-458A-B6AA-B32DE2FD1F22}"/>
            </a:ext>
          </a:extLst>
        </xdr:cNvPr>
        <xdr:cNvSpPr/>
      </xdr:nvSpPr>
      <xdr:spPr>
        <a:xfrm>
          <a:off x="19494500" y="688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63645</xdr:rowOff>
    </xdr:from>
    <xdr:to>
      <xdr:col>98</xdr:col>
      <xdr:colOff>38100</xdr:colOff>
      <xdr:row>40</xdr:row>
      <xdr:rowOff>165245</xdr:rowOff>
    </xdr:to>
    <xdr:sp macro="" textlink="">
      <xdr:nvSpPr>
        <xdr:cNvPr id="491" name="フローチャート: 判断 490">
          <a:extLst>
            <a:ext uri="{FF2B5EF4-FFF2-40B4-BE49-F238E27FC236}">
              <a16:creationId xmlns:a16="http://schemas.microsoft.com/office/drawing/2014/main" id="{73FB911C-483B-4331-AD15-803326F16233}"/>
            </a:ext>
          </a:extLst>
        </xdr:cNvPr>
        <xdr:cNvSpPr/>
      </xdr:nvSpPr>
      <xdr:spPr>
        <a:xfrm>
          <a:off x="18605500" y="69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DE18842C-7235-4EA0-A403-F962A443EB7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C45BF893-F843-4C28-9A0B-82197A1CE61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1DE81D91-632D-46DF-B1BA-3CCFE30B1EC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3E3DEBF7-9883-4159-A5C5-8080B7E7BDE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CCCEC42A-E948-4B05-9212-5632817F037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118391</xdr:rowOff>
    </xdr:from>
    <xdr:to>
      <xdr:col>116</xdr:col>
      <xdr:colOff>114300</xdr:colOff>
      <xdr:row>40</xdr:row>
      <xdr:rowOff>48541</xdr:rowOff>
    </xdr:to>
    <xdr:sp macro="" textlink="">
      <xdr:nvSpPr>
        <xdr:cNvPr id="497" name="楕円 496">
          <a:extLst>
            <a:ext uri="{FF2B5EF4-FFF2-40B4-BE49-F238E27FC236}">
              <a16:creationId xmlns:a16="http://schemas.microsoft.com/office/drawing/2014/main" id="{8EA49CD6-1412-4163-B333-C835305360F0}"/>
            </a:ext>
          </a:extLst>
        </xdr:cNvPr>
        <xdr:cNvSpPr/>
      </xdr:nvSpPr>
      <xdr:spPr>
        <a:xfrm>
          <a:off x="22110700" y="68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141268</xdr:rowOff>
    </xdr:from>
    <xdr:ext cx="599010" cy="259045"/>
    <xdr:sp macro="" textlink="">
      <xdr:nvSpPr>
        <xdr:cNvPr id="498" name="【一般廃棄物処理施設】&#10;一人当たり有形固定資産（償却資産）額該当値テキスト">
          <a:extLst>
            <a:ext uri="{FF2B5EF4-FFF2-40B4-BE49-F238E27FC236}">
              <a16:creationId xmlns:a16="http://schemas.microsoft.com/office/drawing/2014/main" id="{BED2F99D-082C-4742-A803-B07400E37AAF}"/>
            </a:ext>
          </a:extLst>
        </xdr:cNvPr>
        <xdr:cNvSpPr txBox="1"/>
      </xdr:nvSpPr>
      <xdr:spPr>
        <a:xfrm>
          <a:off x="22199600" y="66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137127</xdr:rowOff>
    </xdr:from>
    <xdr:to>
      <xdr:col>112</xdr:col>
      <xdr:colOff>38100</xdr:colOff>
      <xdr:row>40</xdr:row>
      <xdr:rowOff>67277</xdr:rowOff>
    </xdr:to>
    <xdr:sp macro="" textlink="">
      <xdr:nvSpPr>
        <xdr:cNvPr id="499" name="楕円 498">
          <a:extLst>
            <a:ext uri="{FF2B5EF4-FFF2-40B4-BE49-F238E27FC236}">
              <a16:creationId xmlns:a16="http://schemas.microsoft.com/office/drawing/2014/main" id="{C881DACE-16C9-4B1B-8DE9-401A5244A7E8}"/>
            </a:ext>
          </a:extLst>
        </xdr:cNvPr>
        <xdr:cNvSpPr/>
      </xdr:nvSpPr>
      <xdr:spPr>
        <a:xfrm>
          <a:off x="21272500" y="68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169191</xdr:rowOff>
    </xdr:from>
    <xdr:to>
      <xdr:col>116</xdr:col>
      <xdr:colOff>63500</xdr:colOff>
      <xdr:row>40</xdr:row>
      <xdr:rowOff>16477</xdr:rowOff>
    </xdr:to>
    <xdr:cxnSp macro="">
      <xdr:nvCxnSpPr>
        <xdr:cNvPr id="500" name="直線コネクタ 499">
          <a:extLst>
            <a:ext uri="{FF2B5EF4-FFF2-40B4-BE49-F238E27FC236}">
              <a16:creationId xmlns:a16="http://schemas.microsoft.com/office/drawing/2014/main" id="{E2207B67-4809-4D3D-917E-AD37C8F3A42A}"/>
            </a:ext>
          </a:extLst>
        </xdr:cNvPr>
        <xdr:cNvCxnSpPr/>
      </xdr:nvCxnSpPr>
      <xdr:spPr>
        <a:xfrm flipV="1">
          <a:off x="21323300" y="6855741"/>
          <a:ext cx="838200" cy="1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95048</xdr:rowOff>
    </xdr:from>
    <xdr:to>
      <xdr:col>107</xdr:col>
      <xdr:colOff>101600</xdr:colOff>
      <xdr:row>40</xdr:row>
      <xdr:rowOff>25198</xdr:rowOff>
    </xdr:to>
    <xdr:sp macro="" textlink="">
      <xdr:nvSpPr>
        <xdr:cNvPr id="501" name="楕円 500">
          <a:extLst>
            <a:ext uri="{FF2B5EF4-FFF2-40B4-BE49-F238E27FC236}">
              <a16:creationId xmlns:a16="http://schemas.microsoft.com/office/drawing/2014/main" id="{DEC30604-7309-4646-BE29-E560FEBC69F1}"/>
            </a:ext>
          </a:extLst>
        </xdr:cNvPr>
        <xdr:cNvSpPr/>
      </xdr:nvSpPr>
      <xdr:spPr>
        <a:xfrm>
          <a:off x="20383500" y="67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145848</xdr:rowOff>
    </xdr:from>
    <xdr:to>
      <xdr:col>111</xdr:col>
      <xdr:colOff>177800</xdr:colOff>
      <xdr:row>40</xdr:row>
      <xdr:rowOff>16477</xdr:rowOff>
    </xdr:to>
    <xdr:cxnSp macro="">
      <xdr:nvCxnSpPr>
        <xdr:cNvPr id="502" name="直線コネクタ 501">
          <a:extLst>
            <a:ext uri="{FF2B5EF4-FFF2-40B4-BE49-F238E27FC236}">
              <a16:creationId xmlns:a16="http://schemas.microsoft.com/office/drawing/2014/main" id="{51CC6196-12B0-4667-8A02-48428F64FF0E}"/>
            </a:ext>
          </a:extLst>
        </xdr:cNvPr>
        <xdr:cNvCxnSpPr/>
      </xdr:nvCxnSpPr>
      <xdr:spPr>
        <a:xfrm>
          <a:off x="20434300" y="6832398"/>
          <a:ext cx="889000" cy="4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118065</xdr:rowOff>
    </xdr:from>
    <xdr:to>
      <xdr:col>102</xdr:col>
      <xdr:colOff>165100</xdr:colOff>
      <xdr:row>40</xdr:row>
      <xdr:rowOff>48215</xdr:rowOff>
    </xdr:to>
    <xdr:sp macro="" textlink="">
      <xdr:nvSpPr>
        <xdr:cNvPr id="503" name="楕円 502">
          <a:extLst>
            <a:ext uri="{FF2B5EF4-FFF2-40B4-BE49-F238E27FC236}">
              <a16:creationId xmlns:a16="http://schemas.microsoft.com/office/drawing/2014/main" id="{4FFBAFE7-CC4B-461E-9359-245303DAE00B}"/>
            </a:ext>
          </a:extLst>
        </xdr:cNvPr>
        <xdr:cNvSpPr/>
      </xdr:nvSpPr>
      <xdr:spPr>
        <a:xfrm>
          <a:off x="19494500" y="68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145848</xdr:rowOff>
    </xdr:from>
    <xdr:to>
      <xdr:col>107</xdr:col>
      <xdr:colOff>50800</xdr:colOff>
      <xdr:row>39</xdr:row>
      <xdr:rowOff>168865</xdr:rowOff>
    </xdr:to>
    <xdr:cxnSp macro="">
      <xdr:nvCxnSpPr>
        <xdr:cNvPr id="504" name="直線コネクタ 503">
          <a:extLst>
            <a:ext uri="{FF2B5EF4-FFF2-40B4-BE49-F238E27FC236}">
              <a16:creationId xmlns:a16="http://schemas.microsoft.com/office/drawing/2014/main" id="{3BEA5EED-0DAF-4224-AC2D-99B3E729BB92}"/>
            </a:ext>
          </a:extLst>
        </xdr:cNvPr>
        <xdr:cNvCxnSpPr/>
      </xdr:nvCxnSpPr>
      <xdr:spPr>
        <a:xfrm flipV="1">
          <a:off x="19545300" y="6832398"/>
          <a:ext cx="889000" cy="2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158475</xdr:rowOff>
    </xdr:from>
    <xdr:to>
      <xdr:col>98</xdr:col>
      <xdr:colOff>38100</xdr:colOff>
      <xdr:row>40</xdr:row>
      <xdr:rowOff>88625</xdr:rowOff>
    </xdr:to>
    <xdr:sp macro="" textlink="">
      <xdr:nvSpPr>
        <xdr:cNvPr id="505" name="楕円 504">
          <a:extLst>
            <a:ext uri="{FF2B5EF4-FFF2-40B4-BE49-F238E27FC236}">
              <a16:creationId xmlns:a16="http://schemas.microsoft.com/office/drawing/2014/main" id="{E2580F04-9AB4-4E3B-A5F6-3F8A1351D7E7}"/>
            </a:ext>
          </a:extLst>
        </xdr:cNvPr>
        <xdr:cNvSpPr/>
      </xdr:nvSpPr>
      <xdr:spPr>
        <a:xfrm>
          <a:off x="18605500" y="684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168865</xdr:rowOff>
    </xdr:from>
    <xdr:to>
      <xdr:col>102</xdr:col>
      <xdr:colOff>114300</xdr:colOff>
      <xdr:row>40</xdr:row>
      <xdr:rowOff>37825</xdr:rowOff>
    </xdr:to>
    <xdr:cxnSp macro="">
      <xdr:nvCxnSpPr>
        <xdr:cNvPr id="506" name="直線コネクタ 505">
          <a:extLst>
            <a:ext uri="{FF2B5EF4-FFF2-40B4-BE49-F238E27FC236}">
              <a16:creationId xmlns:a16="http://schemas.microsoft.com/office/drawing/2014/main" id="{44A01544-2374-4940-A279-99208156B327}"/>
            </a:ext>
          </a:extLst>
        </xdr:cNvPr>
        <xdr:cNvCxnSpPr/>
      </xdr:nvCxnSpPr>
      <xdr:spPr>
        <a:xfrm flipV="1">
          <a:off x="18656300" y="6855415"/>
          <a:ext cx="889000" cy="4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35213</xdr:rowOff>
    </xdr:from>
    <xdr:ext cx="534377" cy="259045"/>
    <xdr:sp macro="" textlink="">
      <xdr:nvSpPr>
        <xdr:cNvPr id="507" name="n_1aveValue【一般廃棄物処理施設】&#10;一人当たり有形固定資産（償却資産）額">
          <a:extLst>
            <a:ext uri="{FF2B5EF4-FFF2-40B4-BE49-F238E27FC236}">
              <a16:creationId xmlns:a16="http://schemas.microsoft.com/office/drawing/2014/main" id="{ADA54F48-4B89-4E8F-AD52-F99AD1BC31E1}"/>
            </a:ext>
          </a:extLst>
        </xdr:cNvPr>
        <xdr:cNvSpPr txBox="1"/>
      </xdr:nvSpPr>
      <xdr:spPr>
        <a:xfrm>
          <a:off x="21043411" y="706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102102</xdr:rowOff>
    </xdr:from>
    <xdr:ext cx="599010" cy="259045"/>
    <xdr:sp macro="" textlink="">
      <xdr:nvSpPr>
        <xdr:cNvPr id="508" name="n_2aveValue【一般廃棄物処理施設】&#10;一人当たり有形固定資産（償却資産）額">
          <a:extLst>
            <a:ext uri="{FF2B5EF4-FFF2-40B4-BE49-F238E27FC236}">
              <a16:creationId xmlns:a16="http://schemas.microsoft.com/office/drawing/2014/main" id="{66AC701F-5149-4E82-8441-3219EAE7B069}"/>
            </a:ext>
          </a:extLst>
        </xdr:cNvPr>
        <xdr:cNvSpPr txBox="1"/>
      </xdr:nvSpPr>
      <xdr:spPr>
        <a:xfrm>
          <a:off x="20134795" y="696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122411</xdr:rowOff>
    </xdr:from>
    <xdr:ext cx="599010" cy="259045"/>
    <xdr:sp macro="" textlink="">
      <xdr:nvSpPr>
        <xdr:cNvPr id="509" name="n_3aveValue【一般廃棄物処理施設】&#10;一人当たり有形固定資産（償却資産）額">
          <a:extLst>
            <a:ext uri="{FF2B5EF4-FFF2-40B4-BE49-F238E27FC236}">
              <a16:creationId xmlns:a16="http://schemas.microsoft.com/office/drawing/2014/main" id="{E0517960-EC9E-4FB1-B9B5-D2F37F32EBD8}"/>
            </a:ext>
          </a:extLst>
        </xdr:cNvPr>
        <xdr:cNvSpPr txBox="1"/>
      </xdr:nvSpPr>
      <xdr:spPr>
        <a:xfrm>
          <a:off x="19245795" y="698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156372</xdr:rowOff>
    </xdr:from>
    <xdr:ext cx="534377" cy="259045"/>
    <xdr:sp macro="" textlink="">
      <xdr:nvSpPr>
        <xdr:cNvPr id="510" name="n_4aveValue【一般廃棄物処理施設】&#10;一人当たり有形固定資産（償却資産）額">
          <a:extLst>
            <a:ext uri="{FF2B5EF4-FFF2-40B4-BE49-F238E27FC236}">
              <a16:creationId xmlns:a16="http://schemas.microsoft.com/office/drawing/2014/main" id="{DCA80AD4-E243-48E3-AA94-CB54475665BE}"/>
            </a:ext>
          </a:extLst>
        </xdr:cNvPr>
        <xdr:cNvSpPr txBox="1"/>
      </xdr:nvSpPr>
      <xdr:spPr>
        <a:xfrm>
          <a:off x="18389111" y="701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83804</xdr:rowOff>
    </xdr:from>
    <xdr:ext cx="599010" cy="259045"/>
    <xdr:sp macro="" textlink="">
      <xdr:nvSpPr>
        <xdr:cNvPr id="511" name="n_1mainValue【一般廃棄物処理施設】&#10;一人当たり有形固定資産（償却資産）額">
          <a:extLst>
            <a:ext uri="{FF2B5EF4-FFF2-40B4-BE49-F238E27FC236}">
              <a16:creationId xmlns:a16="http://schemas.microsoft.com/office/drawing/2014/main" id="{81640861-AC13-480E-921C-248AF1D11C75}"/>
            </a:ext>
          </a:extLst>
        </xdr:cNvPr>
        <xdr:cNvSpPr txBox="1"/>
      </xdr:nvSpPr>
      <xdr:spPr>
        <a:xfrm>
          <a:off x="21011095" y="659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41725</xdr:rowOff>
    </xdr:from>
    <xdr:ext cx="599010" cy="259045"/>
    <xdr:sp macro="" textlink="">
      <xdr:nvSpPr>
        <xdr:cNvPr id="512" name="n_2mainValue【一般廃棄物処理施設】&#10;一人当たり有形固定資産（償却資産）額">
          <a:extLst>
            <a:ext uri="{FF2B5EF4-FFF2-40B4-BE49-F238E27FC236}">
              <a16:creationId xmlns:a16="http://schemas.microsoft.com/office/drawing/2014/main" id="{6033A7A3-6F8E-4945-A064-375C5960791D}"/>
            </a:ext>
          </a:extLst>
        </xdr:cNvPr>
        <xdr:cNvSpPr txBox="1"/>
      </xdr:nvSpPr>
      <xdr:spPr>
        <a:xfrm>
          <a:off x="20134795" y="65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64742</xdr:rowOff>
    </xdr:from>
    <xdr:ext cx="599010" cy="259045"/>
    <xdr:sp macro="" textlink="">
      <xdr:nvSpPr>
        <xdr:cNvPr id="513" name="n_3mainValue【一般廃棄物処理施設】&#10;一人当たり有形固定資産（償却資産）額">
          <a:extLst>
            <a:ext uri="{FF2B5EF4-FFF2-40B4-BE49-F238E27FC236}">
              <a16:creationId xmlns:a16="http://schemas.microsoft.com/office/drawing/2014/main" id="{60C08D2A-2B1D-4186-BF5B-1E01D199C027}"/>
            </a:ext>
          </a:extLst>
        </xdr:cNvPr>
        <xdr:cNvSpPr txBox="1"/>
      </xdr:nvSpPr>
      <xdr:spPr>
        <a:xfrm>
          <a:off x="19245795" y="65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105152</xdr:rowOff>
    </xdr:from>
    <xdr:ext cx="599010" cy="259045"/>
    <xdr:sp macro="" textlink="">
      <xdr:nvSpPr>
        <xdr:cNvPr id="514" name="n_4mainValue【一般廃棄物処理施設】&#10;一人当たり有形固定資産（償却資産）額">
          <a:extLst>
            <a:ext uri="{FF2B5EF4-FFF2-40B4-BE49-F238E27FC236}">
              <a16:creationId xmlns:a16="http://schemas.microsoft.com/office/drawing/2014/main" id="{56F858D3-429C-43E7-B2A5-4FB46597E1AF}"/>
            </a:ext>
          </a:extLst>
        </xdr:cNvPr>
        <xdr:cNvSpPr txBox="1"/>
      </xdr:nvSpPr>
      <xdr:spPr>
        <a:xfrm>
          <a:off x="18356795" y="662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CF1AC17B-09E7-4DC2-8B13-795FB4076D4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B7828291-86A0-45EE-BFA2-D0ACECDBA39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CC4064BB-0679-4ED7-8160-3B13542F732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6B8F1C61-7444-486F-8ECF-B6B62748212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FD4D22F7-FCA1-49BE-A083-A4A48F61BD4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AE9DC338-E56D-4909-97C4-393335AD227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E71C9018-8B11-4A6B-9B42-828988C9A6B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766E100B-FE1A-4A6F-BA50-689FBCC4B93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EF5CB6E6-691B-4A4B-A547-E472013B634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5198BF6F-997F-4386-A1FC-444005AA082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2FE02C62-7ADF-41AC-920E-53E8E696B83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B5FA6CFE-038F-4B44-A95C-B85D2F1C03F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EBD7B00A-CFC7-491B-9D49-65E22673B00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3CE4C0BD-6EA4-4D63-9A55-FF805177B45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B3B5AA80-58A0-48A9-ACBF-D2095DA1024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784F78FD-5A72-46AE-B3BC-E8F980F4A6A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DB566036-6EB2-422C-9A30-5BB073CA618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F0512D52-7EC1-41B3-9640-F87EA1204A1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15FB7730-F9E5-4366-A32D-B3A253BB8C1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F7BE630C-EB35-4927-9F3E-0373083254D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3D8A73FD-8469-4E34-A6E2-D627C87EC17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7FB1DF2A-9E21-4E25-A4E6-1D759782EE0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a:extLst>
            <a:ext uri="{FF2B5EF4-FFF2-40B4-BE49-F238E27FC236}">
              <a16:creationId xmlns:a16="http://schemas.microsoft.com/office/drawing/2014/main" id="{07ADE5BA-66A0-4B7C-90FB-058A303D121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a:extLst>
            <a:ext uri="{FF2B5EF4-FFF2-40B4-BE49-F238E27FC236}">
              <a16:creationId xmlns:a16="http://schemas.microsoft.com/office/drawing/2014/main" id="{9B719C77-4B57-4C54-9E59-CE4F27033C5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539" name="直線コネクタ 538">
          <a:extLst>
            <a:ext uri="{FF2B5EF4-FFF2-40B4-BE49-F238E27FC236}">
              <a16:creationId xmlns:a16="http://schemas.microsoft.com/office/drawing/2014/main" id="{A44999BA-87D9-42AF-AEB4-3095E36A54F0}"/>
            </a:ext>
          </a:extLst>
        </xdr:cNvPr>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40" name="【保健センター・保健所】&#10;有形固定資産減価償却率最小値テキスト">
          <a:extLst>
            <a:ext uri="{FF2B5EF4-FFF2-40B4-BE49-F238E27FC236}">
              <a16:creationId xmlns:a16="http://schemas.microsoft.com/office/drawing/2014/main" id="{C0DAD590-508F-435F-BC58-E346F63209E5}"/>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41" name="直線コネクタ 540">
          <a:extLst>
            <a:ext uri="{FF2B5EF4-FFF2-40B4-BE49-F238E27FC236}">
              <a16:creationId xmlns:a16="http://schemas.microsoft.com/office/drawing/2014/main" id="{0106DB6D-CFC2-4C90-84CA-BED875696A7F}"/>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542" name="【保健センター・保健所】&#10;有形固定資産減価償却率最大値テキスト">
          <a:extLst>
            <a:ext uri="{FF2B5EF4-FFF2-40B4-BE49-F238E27FC236}">
              <a16:creationId xmlns:a16="http://schemas.microsoft.com/office/drawing/2014/main" id="{386453CC-A5C4-4F49-BDD0-ED0A098DF8E8}"/>
            </a:ext>
          </a:extLst>
        </xdr:cNvPr>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543" name="直線コネクタ 542">
          <a:extLst>
            <a:ext uri="{FF2B5EF4-FFF2-40B4-BE49-F238E27FC236}">
              <a16:creationId xmlns:a16="http://schemas.microsoft.com/office/drawing/2014/main" id="{9DA4676A-037D-4B92-BE9F-D917F4647685}"/>
            </a:ext>
          </a:extLst>
        </xdr:cNvPr>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544" name="【保健センター・保健所】&#10;有形固定資産減価償却率平均値テキスト">
          <a:extLst>
            <a:ext uri="{FF2B5EF4-FFF2-40B4-BE49-F238E27FC236}">
              <a16:creationId xmlns:a16="http://schemas.microsoft.com/office/drawing/2014/main" id="{910B2D27-26B8-4CAB-AFE3-050A65A4F9DA}"/>
            </a:ext>
          </a:extLst>
        </xdr:cNvPr>
        <xdr:cNvSpPr txBox="1"/>
      </xdr:nvSpPr>
      <xdr:spPr>
        <a:xfrm>
          <a:off x="163576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545" name="フローチャート: 判断 544">
          <a:extLst>
            <a:ext uri="{FF2B5EF4-FFF2-40B4-BE49-F238E27FC236}">
              <a16:creationId xmlns:a16="http://schemas.microsoft.com/office/drawing/2014/main" id="{89D12E80-5C7D-44F4-9503-5DE55A0331AB}"/>
            </a:ext>
          </a:extLst>
        </xdr:cNvPr>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153035</xdr:rowOff>
    </xdr:from>
    <xdr:to>
      <xdr:col>81</xdr:col>
      <xdr:colOff>101600</xdr:colOff>
      <xdr:row>59</xdr:row>
      <xdr:rowOff>83185</xdr:rowOff>
    </xdr:to>
    <xdr:sp macro="" textlink="">
      <xdr:nvSpPr>
        <xdr:cNvPr id="546" name="フローチャート: 判断 545">
          <a:extLst>
            <a:ext uri="{FF2B5EF4-FFF2-40B4-BE49-F238E27FC236}">
              <a16:creationId xmlns:a16="http://schemas.microsoft.com/office/drawing/2014/main" id="{141CD2EB-5A33-45FA-890E-3F1EEC5BF84E}"/>
            </a:ext>
          </a:extLst>
        </xdr:cNvPr>
        <xdr:cNvSpPr/>
      </xdr:nvSpPr>
      <xdr:spPr>
        <a:xfrm>
          <a:off x="15430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67310</xdr:rowOff>
    </xdr:from>
    <xdr:to>
      <xdr:col>76</xdr:col>
      <xdr:colOff>165100</xdr:colOff>
      <xdr:row>58</xdr:row>
      <xdr:rowOff>168910</xdr:rowOff>
    </xdr:to>
    <xdr:sp macro="" textlink="">
      <xdr:nvSpPr>
        <xdr:cNvPr id="547" name="フローチャート: 判断 546">
          <a:extLst>
            <a:ext uri="{FF2B5EF4-FFF2-40B4-BE49-F238E27FC236}">
              <a16:creationId xmlns:a16="http://schemas.microsoft.com/office/drawing/2014/main" id="{87134628-7A60-4B62-A6D2-6F798CFAE33B}"/>
            </a:ext>
          </a:extLst>
        </xdr:cNvPr>
        <xdr:cNvSpPr/>
      </xdr:nvSpPr>
      <xdr:spPr>
        <a:xfrm>
          <a:off x="1454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48" name="フローチャート: 判断 547">
          <a:extLst>
            <a:ext uri="{FF2B5EF4-FFF2-40B4-BE49-F238E27FC236}">
              <a16:creationId xmlns:a16="http://schemas.microsoft.com/office/drawing/2014/main" id="{59A12990-6D72-4805-BD73-0027530A6EAC}"/>
            </a:ext>
          </a:extLst>
        </xdr:cNvPr>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635</xdr:rowOff>
    </xdr:from>
    <xdr:to>
      <xdr:col>67</xdr:col>
      <xdr:colOff>101600</xdr:colOff>
      <xdr:row>58</xdr:row>
      <xdr:rowOff>102235</xdr:rowOff>
    </xdr:to>
    <xdr:sp macro="" textlink="">
      <xdr:nvSpPr>
        <xdr:cNvPr id="549" name="フローチャート: 判断 548">
          <a:extLst>
            <a:ext uri="{FF2B5EF4-FFF2-40B4-BE49-F238E27FC236}">
              <a16:creationId xmlns:a16="http://schemas.microsoft.com/office/drawing/2014/main" id="{922E7EA6-EB4D-465B-B7E5-41178DB8DB46}"/>
            </a:ext>
          </a:extLst>
        </xdr:cNvPr>
        <xdr:cNvSpPr/>
      </xdr:nvSpPr>
      <xdr:spPr>
        <a:xfrm>
          <a:off x="12763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1A4BFE8-56F1-4F55-AECE-25D099DFC32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54829B0B-A91C-4EDE-99E4-DC64B2CC8BE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F1FEF10-AF83-4CA3-9B46-2F199AE8160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20171027-B237-4324-BFFB-57C3EB6B064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EB8D7697-E5CA-4235-9672-C01C48EDAA0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17780</xdr:rowOff>
    </xdr:from>
    <xdr:to>
      <xdr:col>85</xdr:col>
      <xdr:colOff>177800</xdr:colOff>
      <xdr:row>63</xdr:row>
      <xdr:rowOff>119380</xdr:rowOff>
    </xdr:to>
    <xdr:sp macro="" textlink="">
      <xdr:nvSpPr>
        <xdr:cNvPr id="555" name="楕円 554">
          <a:extLst>
            <a:ext uri="{FF2B5EF4-FFF2-40B4-BE49-F238E27FC236}">
              <a16:creationId xmlns:a16="http://schemas.microsoft.com/office/drawing/2014/main" id="{FD938A12-5061-4A06-8706-1E8759B84AF9}"/>
            </a:ext>
          </a:extLst>
        </xdr:cNvPr>
        <xdr:cNvSpPr/>
      </xdr:nvSpPr>
      <xdr:spPr>
        <a:xfrm>
          <a:off x="16268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104157</xdr:rowOff>
    </xdr:from>
    <xdr:ext cx="405111" cy="259045"/>
    <xdr:sp macro="" textlink="">
      <xdr:nvSpPr>
        <xdr:cNvPr id="556" name="【保健センター・保健所】&#10;有形固定資産減価償却率該当値テキスト">
          <a:extLst>
            <a:ext uri="{FF2B5EF4-FFF2-40B4-BE49-F238E27FC236}">
              <a16:creationId xmlns:a16="http://schemas.microsoft.com/office/drawing/2014/main" id="{492F235B-BC27-499D-9810-1F27685E8FE4}"/>
            </a:ext>
          </a:extLst>
        </xdr:cNvPr>
        <xdr:cNvSpPr txBox="1"/>
      </xdr:nvSpPr>
      <xdr:spPr>
        <a:xfrm>
          <a:off x="16357600" y="1073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93980</xdr:rowOff>
    </xdr:from>
    <xdr:to>
      <xdr:col>81</xdr:col>
      <xdr:colOff>101600</xdr:colOff>
      <xdr:row>62</xdr:row>
      <xdr:rowOff>24130</xdr:rowOff>
    </xdr:to>
    <xdr:sp macro="" textlink="">
      <xdr:nvSpPr>
        <xdr:cNvPr id="557" name="楕円 556">
          <a:extLst>
            <a:ext uri="{FF2B5EF4-FFF2-40B4-BE49-F238E27FC236}">
              <a16:creationId xmlns:a16="http://schemas.microsoft.com/office/drawing/2014/main" id="{0C954E8C-8436-405A-B5BB-8ACE66FA1B87}"/>
            </a:ext>
          </a:extLst>
        </xdr:cNvPr>
        <xdr:cNvSpPr/>
      </xdr:nvSpPr>
      <xdr:spPr>
        <a:xfrm>
          <a:off x="15430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144780</xdr:rowOff>
    </xdr:from>
    <xdr:to>
      <xdr:col>85</xdr:col>
      <xdr:colOff>127000</xdr:colOff>
      <xdr:row>63</xdr:row>
      <xdr:rowOff>68580</xdr:rowOff>
    </xdr:to>
    <xdr:cxnSp macro="">
      <xdr:nvCxnSpPr>
        <xdr:cNvPr id="558" name="直線コネクタ 557">
          <a:extLst>
            <a:ext uri="{FF2B5EF4-FFF2-40B4-BE49-F238E27FC236}">
              <a16:creationId xmlns:a16="http://schemas.microsoft.com/office/drawing/2014/main" id="{0E914676-DFC4-4854-AF8C-702B02BA2CA7}"/>
            </a:ext>
          </a:extLst>
        </xdr:cNvPr>
        <xdr:cNvCxnSpPr/>
      </xdr:nvCxnSpPr>
      <xdr:spPr>
        <a:xfrm>
          <a:off x="15481300" y="1060323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67310</xdr:rowOff>
    </xdr:from>
    <xdr:to>
      <xdr:col>76</xdr:col>
      <xdr:colOff>165100</xdr:colOff>
      <xdr:row>61</xdr:row>
      <xdr:rowOff>168910</xdr:rowOff>
    </xdr:to>
    <xdr:sp macro="" textlink="">
      <xdr:nvSpPr>
        <xdr:cNvPr id="559" name="楕円 558">
          <a:extLst>
            <a:ext uri="{FF2B5EF4-FFF2-40B4-BE49-F238E27FC236}">
              <a16:creationId xmlns:a16="http://schemas.microsoft.com/office/drawing/2014/main" id="{70ECA496-5BB6-4DE8-B26A-E8051BE64D39}"/>
            </a:ext>
          </a:extLst>
        </xdr:cNvPr>
        <xdr:cNvSpPr/>
      </xdr:nvSpPr>
      <xdr:spPr>
        <a:xfrm>
          <a:off x="14541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118110</xdr:rowOff>
    </xdr:from>
    <xdr:to>
      <xdr:col>81</xdr:col>
      <xdr:colOff>50800</xdr:colOff>
      <xdr:row>61</xdr:row>
      <xdr:rowOff>144780</xdr:rowOff>
    </xdr:to>
    <xdr:cxnSp macro="">
      <xdr:nvCxnSpPr>
        <xdr:cNvPr id="560" name="直線コネクタ 559">
          <a:extLst>
            <a:ext uri="{FF2B5EF4-FFF2-40B4-BE49-F238E27FC236}">
              <a16:creationId xmlns:a16="http://schemas.microsoft.com/office/drawing/2014/main" id="{BE1924D0-BCDF-457B-B198-DC7790FA8438}"/>
            </a:ext>
          </a:extLst>
        </xdr:cNvPr>
        <xdr:cNvCxnSpPr/>
      </xdr:nvCxnSpPr>
      <xdr:spPr>
        <a:xfrm>
          <a:off x="14592300" y="105765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59690</xdr:rowOff>
    </xdr:from>
    <xdr:to>
      <xdr:col>72</xdr:col>
      <xdr:colOff>38100</xdr:colOff>
      <xdr:row>62</xdr:row>
      <xdr:rowOff>161290</xdr:rowOff>
    </xdr:to>
    <xdr:sp macro="" textlink="">
      <xdr:nvSpPr>
        <xdr:cNvPr id="561" name="楕円 560">
          <a:extLst>
            <a:ext uri="{FF2B5EF4-FFF2-40B4-BE49-F238E27FC236}">
              <a16:creationId xmlns:a16="http://schemas.microsoft.com/office/drawing/2014/main" id="{B7719975-1FBB-45E0-A2B1-40320A98940D}"/>
            </a:ext>
          </a:extLst>
        </xdr:cNvPr>
        <xdr:cNvSpPr/>
      </xdr:nvSpPr>
      <xdr:spPr>
        <a:xfrm>
          <a:off x="13652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118110</xdr:rowOff>
    </xdr:from>
    <xdr:to>
      <xdr:col>76</xdr:col>
      <xdr:colOff>114300</xdr:colOff>
      <xdr:row>62</xdr:row>
      <xdr:rowOff>110490</xdr:rowOff>
    </xdr:to>
    <xdr:cxnSp macro="">
      <xdr:nvCxnSpPr>
        <xdr:cNvPr id="562" name="直線コネクタ 561">
          <a:extLst>
            <a:ext uri="{FF2B5EF4-FFF2-40B4-BE49-F238E27FC236}">
              <a16:creationId xmlns:a16="http://schemas.microsoft.com/office/drawing/2014/main" id="{43CB170C-3A31-4180-B4D4-BD3C8E001BDD}"/>
            </a:ext>
          </a:extLst>
        </xdr:cNvPr>
        <xdr:cNvCxnSpPr/>
      </xdr:nvCxnSpPr>
      <xdr:spPr>
        <a:xfrm flipV="1">
          <a:off x="13703300" y="1057656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33020</xdr:rowOff>
    </xdr:from>
    <xdr:to>
      <xdr:col>67</xdr:col>
      <xdr:colOff>101600</xdr:colOff>
      <xdr:row>62</xdr:row>
      <xdr:rowOff>134620</xdr:rowOff>
    </xdr:to>
    <xdr:sp macro="" textlink="">
      <xdr:nvSpPr>
        <xdr:cNvPr id="563" name="楕円 562">
          <a:extLst>
            <a:ext uri="{FF2B5EF4-FFF2-40B4-BE49-F238E27FC236}">
              <a16:creationId xmlns:a16="http://schemas.microsoft.com/office/drawing/2014/main" id="{916CA915-7B36-46D4-BF0C-0DB97B484D89}"/>
            </a:ext>
          </a:extLst>
        </xdr:cNvPr>
        <xdr:cNvSpPr/>
      </xdr:nvSpPr>
      <xdr:spPr>
        <a:xfrm>
          <a:off x="12763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83820</xdr:rowOff>
    </xdr:from>
    <xdr:to>
      <xdr:col>71</xdr:col>
      <xdr:colOff>177800</xdr:colOff>
      <xdr:row>62</xdr:row>
      <xdr:rowOff>110490</xdr:rowOff>
    </xdr:to>
    <xdr:cxnSp macro="">
      <xdr:nvCxnSpPr>
        <xdr:cNvPr id="564" name="直線コネクタ 563">
          <a:extLst>
            <a:ext uri="{FF2B5EF4-FFF2-40B4-BE49-F238E27FC236}">
              <a16:creationId xmlns:a16="http://schemas.microsoft.com/office/drawing/2014/main" id="{AD6F3A27-5D4B-49F8-84DE-C220B4AF402E}"/>
            </a:ext>
          </a:extLst>
        </xdr:cNvPr>
        <xdr:cNvCxnSpPr/>
      </xdr:nvCxnSpPr>
      <xdr:spPr>
        <a:xfrm>
          <a:off x="12814300" y="107137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99712</xdr:rowOff>
    </xdr:from>
    <xdr:ext cx="405111" cy="259045"/>
    <xdr:sp macro="" textlink="">
      <xdr:nvSpPr>
        <xdr:cNvPr id="565" name="n_1aveValue【保健センター・保健所】&#10;有形固定資産減価償却率">
          <a:extLst>
            <a:ext uri="{FF2B5EF4-FFF2-40B4-BE49-F238E27FC236}">
              <a16:creationId xmlns:a16="http://schemas.microsoft.com/office/drawing/2014/main" id="{0C43B3FE-271A-4A90-A00F-50EB0368236C}"/>
            </a:ext>
          </a:extLst>
        </xdr:cNvPr>
        <xdr:cNvSpPr txBox="1"/>
      </xdr:nvSpPr>
      <xdr:spPr>
        <a:xfrm>
          <a:off x="152660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13987</xdr:rowOff>
    </xdr:from>
    <xdr:ext cx="405111" cy="259045"/>
    <xdr:sp macro="" textlink="">
      <xdr:nvSpPr>
        <xdr:cNvPr id="566" name="n_2aveValue【保健センター・保健所】&#10;有形固定資産減価償却率">
          <a:extLst>
            <a:ext uri="{FF2B5EF4-FFF2-40B4-BE49-F238E27FC236}">
              <a16:creationId xmlns:a16="http://schemas.microsoft.com/office/drawing/2014/main" id="{F2F06EDC-904A-4EAD-A4C6-B46B146364D6}"/>
            </a:ext>
          </a:extLst>
        </xdr:cNvPr>
        <xdr:cNvSpPr txBox="1"/>
      </xdr:nvSpPr>
      <xdr:spPr>
        <a:xfrm>
          <a:off x="14389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67" name="n_3aveValue【保健センター・保健所】&#10;有形固定資産減価償却率">
          <a:extLst>
            <a:ext uri="{FF2B5EF4-FFF2-40B4-BE49-F238E27FC236}">
              <a16:creationId xmlns:a16="http://schemas.microsoft.com/office/drawing/2014/main" id="{5691504B-4B96-4C80-8173-A8B5F5B53687}"/>
            </a:ext>
          </a:extLst>
        </xdr:cNvPr>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118762</xdr:rowOff>
    </xdr:from>
    <xdr:ext cx="405111" cy="259045"/>
    <xdr:sp macro="" textlink="">
      <xdr:nvSpPr>
        <xdr:cNvPr id="568" name="n_4aveValue【保健センター・保健所】&#10;有形固定資産減価償却率">
          <a:extLst>
            <a:ext uri="{FF2B5EF4-FFF2-40B4-BE49-F238E27FC236}">
              <a16:creationId xmlns:a16="http://schemas.microsoft.com/office/drawing/2014/main" id="{0757DC11-E7F9-4B56-BB58-B4519131E937}"/>
            </a:ext>
          </a:extLst>
        </xdr:cNvPr>
        <xdr:cNvSpPr txBox="1"/>
      </xdr:nvSpPr>
      <xdr:spPr>
        <a:xfrm>
          <a:off x="12611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15257</xdr:rowOff>
    </xdr:from>
    <xdr:ext cx="405111" cy="259045"/>
    <xdr:sp macro="" textlink="">
      <xdr:nvSpPr>
        <xdr:cNvPr id="569" name="n_1mainValue【保健センター・保健所】&#10;有形固定資産減価償却率">
          <a:extLst>
            <a:ext uri="{FF2B5EF4-FFF2-40B4-BE49-F238E27FC236}">
              <a16:creationId xmlns:a16="http://schemas.microsoft.com/office/drawing/2014/main" id="{EF7576DB-7B70-4D5A-942A-820216CDC7E8}"/>
            </a:ext>
          </a:extLst>
        </xdr:cNvPr>
        <xdr:cNvSpPr txBox="1"/>
      </xdr:nvSpPr>
      <xdr:spPr>
        <a:xfrm>
          <a:off x="152660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160037</xdr:rowOff>
    </xdr:from>
    <xdr:ext cx="405111" cy="259045"/>
    <xdr:sp macro="" textlink="">
      <xdr:nvSpPr>
        <xdr:cNvPr id="570" name="n_2mainValue【保健センター・保健所】&#10;有形固定資産減価償却率">
          <a:extLst>
            <a:ext uri="{FF2B5EF4-FFF2-40B4-BE49-F238E27FC236}">
              <a16:creationId xmlns:a16="http://schemas.microsoft.com/office/drawing/2014/main" id="{B6EC9F37-798F-4355-BAB0-1B9DB2F19E98}"/>
            </a:ext>
          </a:extLst>
        </xdr:cNvPr>
        <xdr:cNvSpPr txBox="1"/>
      </xdr:nvSpPr>
      <xdr:spPr>
        <a:xfrm>
          <a:off x="14389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152417</xdr:rowOff>
    </xdr:from>
    <xdr:ext cx="405111" cy="259045"/>
    <xdr:sp macro="" textlink="">
      <xdr:nvSpPr>
        <xdr:cNvPr id="571" name="n_3mainValue【保健センター・保健所】&#10;有形固定資産減価償却率">
          <a:extLst>
            <a:ext uri="{FF2B5EF4-FFF2-40B4-BE49-F238E27FC236}">
              <a16:creationId xmlns:a16="http://schemas.microsoft.com/office/drawing/2014/main" id="{891598CA-397F-4545-93C9-714F567FA0B4}"/>
            </a:ext>
          </a:extLst>
        </xdr:cNvPr>
        <xdr:cNvSpPr txBox="1"/>
      </xdr:nvSpPr>
      <xdr:spPr>
        <a:xfrm>
          <a:off x="135007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125747</xdr:rowOff>
    </xdr:from>
    <xdr:ext cx="405111" cy="259045"/>
    <xdr:sp macro="" textlink="">
      <xdr:nvSpPr>
        <xdr:cNvPr id="572" name="n_4mainValue【保健センター・保健所】&#10;有形固定資産減価償却率">
          <a:extLst>
            <a:ext uri="{FF2B5EF4-FFF2-40B4-BE49-F238E27FC236}">
              <a16:creationId xmlns:a16="http://schemas.microsoft.com/office/drawing/2014/main" id="{B9505695-4123-4FCA-A8CD-11A24548E936}"/>
            </a:ext>
          </a:extLst>
        </xdr:cNvPr>
        <xdr:cNvSpPr txBox="1"/>
      </xdr:nvSpPr>
      <xdr:spPr>
        <a:xfrm>
          <a:off x="12611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A78EE057-9226-44B4-ACC9-55A9C46E2FE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0631AD88-A00F-499A-9D24-089413FECFF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2F4EA5B4-4F8C-4F9A-923F-5DE358121FF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8931E87E-2DBD-440A-842C-AA1575F7805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1EEB8E5A-B52E-4FB3-82B0-5B3C0BEC1F4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CFF98E57-700F-4E0A-8E80-1DD045265A6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DE47F250-2ED0-40DF-99C0-862B1709634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D91C9F2B-00B9-49E8-AB47-627D3F35D95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72A52468-0431-4713-8DD2-AA4BF8959A4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680519E7-2870-4E4A-B894-82FA2611AF5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a:extLst>
            <a:ext uri="{FF2B5EF4-FFF2-40B4-BE49-F238E27FC236}">
              <a16:creationId xmlns:a16="http://schemas.microsoft.com/office/drawing/2014/main" id="{105A3D37-A940-4DB9-B69E-DD9DF957B94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a:extLst>
            <a:ext uri="{FF2B5EF4-FFF2-40B4-BE49-F238E27FC236}">
              <a16:creationId xmlns:a16="http://schemas.microsoft.com/office/drawing/2014/main" id="{80F701F9-9AAC-49EC-8B00-5FBB7D79139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a:extLst>
            <a:ext uri="{FF2B5EF4-FFF2-40B4-BE49-F238E27FC236}">
              <a16:creationId xmlns:a16="http://schemas.microsoft.com/office/drawing/2014/main" id="{B882BF3C-FDA2-47BC-9D32-F296387796E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a:extLst>
            <a:ext uri="{FF2B5EF4-FFF2-40B4-BE49-F238E27FC236}">
              <a16:creationId xmlns:a16="http://schemas.microsoft.com/office/drawing/2014/main" id="{D80EB240-493E-407A-B8C3-1C8120E8183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a:extLst>
            <a:ext uri="{FF2B5EF4-FFF2-40B4-BE49-F238E27FC236}">
              <a16:creationId xmlns:a16="http://schemas.microsoft.com/office/drawing/2014/main" id="{FD4C4305-2A2B-4E54-9D96-5F473B51623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a:extLst>
            <a:ext uri="{FF2B5EF4-FFF2-40B4-BE49-F238E27FC236}">
              <a16:creationId xmlns:a16="http://schemas.microsoft.com/office/drawing/2014/main" id="{1951E711-62C9-4B1A-A0E9-F4B0916B4F2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a:extLst>
            <a:ext uri="{FF2B5EF4-FFF2-40B4-BE49-F238E27FC236}">
              <a16:creationId xmlns:a16="http://schemas.microsoft.com/office/drawing/2014/main" id="{BC2C2B38-283C-4E1E-8572-E9B77726F39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a:extLst>
            <a:ext uri="{FF2B5EF4-FFF2-40B4-BE49-F238E27FC236}">
              <a16:creationId xmlns:a16="http://schemas.microsoft.com/office/drawing/2014/main" id="{F415C290-0E1D-4265-AB39-60E0F4E208E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a:extLst>
            <a:ext uri="{FF2B5EF4-FFF2-40B4-BE49-F238E27FC236}">
              <a16:creationId xmlns:a16="http://schemas.microsoft.com/office/drawing/2014/main" id="{CC1EB9E6-B691-4829-8598-832679DFD2F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a:extLst>
            <a:ext uri="{FF2B5EF4-FFF2-40B4-BE49-F238E27FC236}">
              <a16:creationId xmlns:a16="http://schemas.microsoft.com/office/drawing/2014/main" id="{3B948056-A13D-4B5B-9371-B50D0EF4F2A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572E8A45-268F-4013-9902-11953D23525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DAA88AB6-3D09-4CC0-850A-69D3B3955FE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a:extLst>
            <a:ext uri="{FF2B5EF4-FFF2-40B4-BE49-F238E27FC236}">
              <a16:creationId xmlns:a16="http://schemas.microsoft.com/office/drawing/2014/main" id="{19E75614-2A9B-4FA5-AEDF-EDCFF1F1046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596" name="直線コネクタ 595">
          <a:extLst>
            <a:ext uri="{FF2B5EF4-FFF2-40B4-BE49-F238E27FC236}">
              <a16:creationId xmlns:a16="http://schemas.microsoft.com/office/drawing/2014/main" id="{038913DA-94FA-4048-A0F4-7ED8CBCCC9D7}"/>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97" name="【保健センター・保健所】&#10;一人当たり面積最小値テキスト">
          <a:extLst>
            <a:ext uri="{FF2B5EF4-FFF2-40B4-BE49-F238E27FC236}">
              <a16:creationId xmlns:a16="http://schemas.microsoft.com/office/drawing/2014/main" id="{69E10279-774B-4DA5-A984-81B8AA8C6417}"/>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98" name="直線コネクタ 597">
          <a:extLst>
            <a:ext uri="{FF2B5EF4-FFF2-40B4-BE49-F238E27FC236}">
              <a16:creationId xmlns:a16="http://schemas.microsoft.com/office/drawing/2014/main" id="{9CDE8F0D-41CB-42D6-801F-4F0112C1DE74}"/>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599" name="【保健センター・保健所】&#10;一人当たり面積最大値テキスト">
          <a:extLst>
            <a:ext uri="{FF2B5EF4-FFF2-40B4-BE49-F238E27FC236}">
              <a16:creationId xmlns:a16="http://schemas.microsoft.com/office/drawing/2014/main" id="{975F94E9-E04F-4764-9DAC-1A2CBE9ACB89}"/>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600" name="直線コネクタ 599">
          <a:extLst>
            <a:ext uri="{FF2B5EF4-FFF2-40B4-BE49-F238E27FC236}">
              <a16:creationId xmlns:a16="http://schemas.microsoft.com/office/drawing/2014/main" id="{02DF85CB-F896-4F0B-9B48-7972981EBB04}"/>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601" name="【保健センター・保健所】&#10;一人当たり面積平均値テキスト">
          <a:extLst>
            <a:ext uri="{FF2B5EF4-FFF2-40B4-BE49-F238E27FC236}">
              <a16:creationId xmlns:a16="http://schemas.microsoft.com/office/drawing/2014/main" id="{471CDEF4-9227-479A-A2C3-D88CD1F6B0B5}"/>
            </a:ext>
          </a:extLst>
        </xdr:cNvPr>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602" name="フローチャート: 判断 601">
          <a:extLst>
            <a:ext uri="{FF2B5EF4-FFF2-40B4-BE49-F238E27FC236}">
              <a16:creationId xmlns:a16="http://schemas.microsoft.com/office/drawing/2014/main" id="{21B952B8-D439-48E9-9DDD-5C18132F1CB3}"/>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603" name="フローチャート: 判断 602">
          <a:extLst>
            <a:ext uri="{FF2B5EF4-FFF2-40B4-BE49-F238E27FC236}">
              <a16:creationId xmlns:a16="http://schemas.microsoft.com/office/drawing/2014/main" id="{B37CF3E2-4248-4BB9-9DEA-CE5F7D8C33E5}"/>
            </a:ext>
          </a:extLst>
        </xdr:cNvPr>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604" name="フローチャート: 判断 603">
          <a:extLst>
            <a:ext uri="{FF2B5EF4-FFF2-40B4-BE49-F238E27FC236}">
              <a16:creationId xmlns:a16="http://schemas.microsoft.com/office/drawing/2014/main" id="{62FBA285-E3A5-4632-BB71-9DAC3F169EF7}"/>
            </a:ext>
          </a:extLst>
        </xdr:cNvPr>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605" name="フローチャート: 判断 604">
          <a:extLst>
            <a:ext uri="{FF2B5EF4-FFF2-40B4-BE49-F238E27FC236}">
              <a16:creationId xmlns:a16="http://schemas.microsoft.com/office/drawing/2014/main" id="{9BA03EE8-407E-4FA0-B09A-BF88A0FFE3D5}"/>
            </a:ext>
          </a:extLst>
        </xdr:cNvPr>
        <xdr:cNvSpPr/>
      </xdr:nvSpPr>
      <xdr:spPr>
        <a:xfrm>
          <a:off x="19494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147320</xdr:rowOff>
    </xdr:from>
    <xdr:to>
      <xdr:col>98</xdr:col>
      <xdr:colOff>38100</xdr:colOff>
      <xdr:row>62</xdr:row>
      <xdr:rowOff>77470</xdr:rowOff>
    </xdr:to>
    <xdr:sp macro="" textlink="">
      <xdr:nvSpPr>
        <xdr:cNvPr id="606" name="フローチャート: 判断 605">
          <a:extLst>
            <a:ext uri="{FF2B5EF4-FFF2-40B4-BE49-F238E27FC236}">
              <a16:creationId xmlns:a16="http://schemas.microsoft.com/office/drawing/2014/main" id="{B6566105-EFC1-473A-8C5C-AC20FB1B817E}"/>
            </a:ext>
          </a:extLst>
        </xdr:cNvPr>
        <xdr:cNvSpPr/>
      </xdr:nvSpPr>
      <xdr:spPr>
        <a:xfrm>
          <a:off x="18605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83002357-24F8-4A82-91C4-E089F3CE6B2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A4F0230-017A-4E07-AFA8-9264EB041E5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95783834-CDBE-4259-9E05-1F3F2331289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75A6C990-1A52-4A26-A9FE-ED02D81F0F9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169D7BE-596D-48BB-8235-C99793BC39F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135890</xdr:rowOff>
    </xdr:from>
    <xdr:to>
      <xdr:col>116</xdr:col>
      <xdr:colOff>114300</xdr:colOff>
      <xdr:row>63</xdr:row>
      <xdr:rowOff>66040</xdr:rowOff>
    </xdr:to>
    <xdr:sp macro="" textlink="">
      <xdr:nvSpPr>
        <xdr:cNvPr id="612" name="楕円 611">
          <a:extLst>
            <a:ext uri="{FF2B5EF4-FFF2-40B4-BE49-F238E27FC236}">
              <a16:creationId xmlns:a16="http://schemas.microsoft.com/office/drawing/2014/main" id="{6A187C83-F64D-480E-91D7-E49D0C1B7F15}"/>
            </a:ext>
          </a:extLst>
        </xdr:cNvPr>
        <xdr:cNvSpPr/>
      </xdr:nvSpPr>
      <xdr:spPr>
        <a:xfrm>
          <a:off x="22110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50817</xdr:rowOff>
    </xdr:from>
    <xdr:ext cx="469744" cy="259045"/>
    <xdr:sp macro="" textlink="">
      <xdr:nvSpPr>
        <xdr:cNvPr id="613" name="【保健センター・保健所】&#10;一人当たり面積該当値テキスト">
          <a:extLst>
            <a:ext uri="{FF2B5EF4-FFF2-40B4-BE49-F238E27FC236}">
              <a16:creationId xmlns:a16="http://schemas.microsoft.com/office/drawing/2014/main" id="{716641EC-78E3-4803-8FE5-3EB4B1109AE7}"/>
            </a:ext>
          </a:extLst>
        </xdr:cNvPr>
        <xdr:cNvSpPr txBox="1"/>
      </xdr:nvSpPr>
      <xdr:spPr>
        <a:xfrm>
          <a:off x="22199600" y="1068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14" name="楕円 613">
          <a:extLst>
            <a:ext uri="{FF2B5EF4-FFF2-40B4-BE49-F238E27FC236}">
              <a16:creationId xmlns:a16="http://schemas.microsoft.com/office/drawing/2014/main" id="{47D4823E-7DDC-4184-99B9-E71AEC695F12}"/>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xdr:rowOff>
    </xdr:from>
    <xdr:to>
      <xdr:col>116</xdr:col>
      <xdr:colOff>63500</xdr:colOff>
      <xdr:row>64</xdr:row>
      <xdr:rowOff>0</xdr:rowOff>
    </xdr:to>
    <xdr:cxnSp macro="">
      <xdr:nvCxnSpPr>
        <xdr:cNvPr id="615" name="直線コネクタ 614">
          <a:extLst>
            <a:ext uri="{FF2B5EF4-FFF2-40B4-BE49-F238E27FC236}">
              <a16:creationId xmlns:a16="http://schemas.microsoft.com/office/drawing/2014/main" id="{89A41CC4-BE26-43D7-ADC1-64D3815D7844}"/>
            </a:ext>
          </a:extLst>
        </xdr:cNvPr>
        <xdr:cNvCxnSpPr/>
      </xdr:nvCxnSpPr>
      <xdr:spPr>
        <a:xfrm flipV="1">
          <a:off x="21323300" y="1081659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16" name="楕円 615">
          <a:extLst>
            <a:ext uri="{FF2B5EF4-FFF2-40B4-BE49-F238E27FC236}">
              <a16:creationId xmlns:a16="http://schemas.microsoft.com/office/drawing/2014/main" id="{BB429BBB-D375-47E0-BFDA-BCAD75C03803}"/>
            </a:ext>
          </a:extLst>
        </xdr:cNvPr>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17" name="直線コネクタ 616">
          <a:extLst>
            <a:ext uri="{FF2B5EF4-FFF2-40B4-BE49-F238E27FC236}">
              <a16:creationId xmlns:a16="http://schemas.microsoft.com/office/drawing/2014/main" id="{A2C51C31-426B-4B2E-95D2-521E3DA872BF}"/>
            </a:ext>
          </a:extLst>
        </xdr:cNvPr>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124460</xdr:rowOff>
    </xdr:from>
    <xdr:to>
      <xdr:col>102</xdr:col>
      <xdr:colOff>165100</xdr:colOff>
      <xdr:row>64</xdr:row>
      <xdr:rowOff>54610</xdr:rowOff>
    </xdr:to>
    <xdr:sp macro="" textlink="">
      <xdr:nvSpPr>
        <xdr:cNvPr id="618" name="楕円 617">
          <a:extLst>
            <a:ext uri="{FF2B5EF4-FFF2-40B4-BE49-F238E27FC236}">
              <a16:creationId xmlns:a16="http://schemas.microsoft.com/office/drawing/2014/main" id="{E7D29954-02B4-4AA0-820B-2BD20C865545}"/>
            </a:ext>
          </a:extLst>
        </xdr:cNvPr>
        <xdr:cNvSpPr/>
      </xdr:nvSpPr>
      <xdr:spPr>
        <a:xfrm>
          <a:off x="19494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3810</xdr:rowOff>
    </xdr:to>
    <xdr:cxnSp macro="">
      <xdr:nvCxnSpPr>
        <xdr:cNvPr id="619" name="直線コネクタ 618">
          <a:extLst>
            <a:ext uri="{FF2B5EF4-FFF2-40B4-BE49-F238E27FC236}">
              <a16:creationId xmlns:a16="http://schemas.microsoft.com/office/drawing/2014/main" id="{593113DC-4A9A-42BC-A553-35F3E5F6F24F}"/>
            </a:ext>
          </a:extLst>
        </xdr:cNvPr>
        <xdr:cNvCxnSpPr/>
      </xdr:nvCxnSpPr>
      <xdr:spPr>
        <a:xfrm flipV="1">
          <a:off x="19545300" y="10972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124460</xdr:rowOff>
    </xdr:from>
    <xdr:to>
      <xdr:col>98</xdr:col>
      <xdr:colOff>38100</xdr:colOff>
      <xdr:row>64</xdr:row>
      <xdr:rowOff>54610</xdr:rowOff>
    </xdr:to>
    <xdr:sp macro="" textlink="">
      <xdr:nvSpPr>
        <xdr:cNvPr id="620" name="楕円 619">
          <a:extLst>
            <a:ext uri="{FF2B5EF4-FFF2-40B4-BE49-F238E27FC236}">
              <a16:creationId xmlns:a16="http://schemas.microsoft.com/office/drawing/2014/main" id="{0C680896-9161-49B9-B34B-C16FCBF7EF67}"/>
            </a:ext>
          </a:extLst>
        </xdr:cNvPr>
        <xdr:cNvSpPr/>
      </xdr:nvSpPr>
      <xdr:spPr>
        <a:xfrm>
          <a:off x="18605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3810</xdr:rowOff>
    </xdr:from>
    <xdr:to>
      <xdr:col>102</xdr:col>
      <xdr:colOff>114300</xdr:colOff>
      <xdr:row>64</xdr:row>
      <xdr:rowOff>3810</xdr:rowOff>
    </xdr:to>
    <xdr:cxnSp macro="">
      <xdr:nvCxnSpPr>
        <xdr:cNvPr id="621" name="直線コネクタ 620">
          <a:extLst>
            <a:ext uri="{FF2B5EF4-FFF2-40B4-BE49-F238E27FC236}">
              <a16:creationId xmlns:a16="http://schemas.microsoft.com/office/drawing/2014/main" id="{753593D4-63F2-4B7D-90A4-A0B577206F49}"/>
            </a:ext>
          </a:extLst>
        </xdr:cNvPr>
        <xdr:cNvCxnSpPr/>
      </xdr:nvCxnSpPr>
      <xdr:spPr>
        <a:xfrm>
          <a:off x="18656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93997</xdr:rowOff>
    </xdr:from>
    <xdr:ext cx="469744" cy="259045"/>
    <xdr:sp macro="" textlink="">
      <xdr:nvSpPr>
        <xdr:cNvPr id="622" name="n_1aveValue【保健センター・保健所】&#10;一人当たり面積">
          <a:extLst>
            <a:ext uri="{FF2B5EF4-FFF2-40B4-BE49-F238E27FC236}">
              <a16:creationId xmlns:a16="http://schemas.microsoft.com/office/drawing/2014/main" id="{C72CFD1C-8BE0-47AA-9F63-E4E92215112F}"/>
            </a:ext>
          </a:extLst>
        </xdr:cNvPr>
        <xdr:cNvSpPr txBox="1"/>
      </xdr:nvSpPr>
      <xdr:spPr>
        <a:xfrm>
          <a:off x="21075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623" name="n_2aveValue【保健センター・保健所】&#10;一人当たり面積">
          <a:extLst>
            <a:ext uri="{FF2B5EF4-FFF2-40B4-BE49-F238E27FC236}">
              <a16:creationId xmlns:a16="http://schemas.microsoft.com/office/drawing/2014/main" id="{0E142FA1-6D5B-4E79-AD8A-060579464EEA}"/>
            </a:ext>
          </a:extLst>
        </xdr:cNvPr>
        <xdr:cNvSpPr txBox="1"/>
      </xdr:nvSpPr>
      <xdr:spPr>
        <a:xfrm>
          <a:off x="20199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124477</xdr:rowOff>
    </xdr:from>
    <xdr:ext cx="469744" cy="259045"/>
    <xdr:sp macro="" textlink="">
      <xdr:nvSpPr>
        <xdr:cNvPr id="624" name="n_3aveValue【保健センター・保健所】&#10;一人当たり面積">
          <a:extLst>
            <a:ext uri="{FF2B5EF4-FFF2-40B4-BE49-F238E27FC236}">
              <a16:creationId xmlns:a16="http://schemas.microsoft.com/office/drawing/2014/main" id="{B9AB8B6B-3C52-457D-A3C7-EA8F5F11FFCA}"/>
            </a:ext>
          </a:extLst>
        </xdr:cNvPr>
        <xdr:cNvSpPr txBox="1"/>
      </xdr:nvSpPr>
      <xdr:spPr>
        <a:xfrm>
          <a:off x="19310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93997</xdr:rowOff>
    </xdr:from>
    <xdr:ext cx="469744" cy="259045"/>
    <xdr:sp macro="" textlink="">
      <xdr:nvSpPr>
        <xdr:cNvPr id="625" name="n_4aveValue【保健センター・保健所】&#10;一人当たり面積">
          <a:extLst>
            <a:ext uri="{FF2B5EF4-FFF2-40B4-BE49-F238E27FC236}">
              <a16:creationId xmlns:a16="http://schemas.microsoft.com/office/drawing/2014/main" id="{3F362E05-1CF9-41B8-8C3A-782FAFAAF3A3}"/>
            </a:ext>
          </a:extLst>
        </xdr:cNvPr>
        <xdr:cNvSpPr txBox="1"/>
      </xdr:nvSpPr>
      <xdr:spPr>
        <a:xfrm>
          <a:off x="18421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26" name="n_1mainValue【保健センター・保健所】&#10;一人当たり面積">
          <a:extLst>
            <a:ext uri="{FF2B5EF4-FFF2-40B4-BE49-F238E27FC236}">
              <a16:creationId xmlns:a16="http://schemas.microsoft.com/office/drawing/2014/main" id="{3BE956F1-D97C-4520-A5B8-5A2C84F238E0}"/>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27" name="n_2mainValue【保健センター・保健所】&#10;一人当たり面積">
          <a:extLst>
            <a:ext uri="{FF2B5EF4-FFF2-40B4-BE49-F238E27FC236}">
              <a16:creationId xmlns:a16="http://schemas.microsoft.com/office/drawing/2014/main" id="{47BE625D-1009-40B0-8E85-4BA68175930D}"/>
            </a:ext>
          </a:extLst>
        </xdr:cNvPr>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45737</xdr:rowOff>
    </xdr:from>
    <xdr:ext cx="469744" cy="259045"/>
    <xdr:sp macro="" textlink="">
      <xdr:nvSpPr>
        <xdr:cNvPr id="628" name="n_3mainValue【保健センター・保健所】&#10;一人当たり面積">
          <a:extLst>
            <a:ext uri="{FF2B5EF4-FFF2-40B4-BE49-F238E27FC236}">
              <a16:creationId xmlns:a16="http://schemas.microsoft.com/office/drawing/2014/main" id="{06E5A4A9-88EE-404C-9427-8E49B20AB006}"/>
            </a:ext>
          </a:extLst>
        </xdr:cNvPr>
        <xdr:cNvSpPr txBox="1"/>
      </xdr:nvSpPr>
      <xdr:spPr>
        <a:xfrm>
          <a:off x="19310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45737</xdr:rowOff>
    </xdr:from>
    <xdr:ext cx="469744" cy="259045"/>
    <xdr:sp macro="" textlink="">
      <xdr:nvSpPr>
        <xdr:cNvPr id="629" name="n_4mainValue【保健センター・保健所】&#10;一人当たり面積">
          <a:extLst>
            <a:ext uri="{FF2B5EF4-FFF2-40B4-BE49-F238E27FC236}">
              <a16:creationId xmlns:a16="http://schemas.microsoft.com/office/drawing/2014/main" id="{8A1007F0-27DB-4CB9-ADB7-49132AB17E6C}"/>
            </a:ext>
          </a:extLst>
        </xdr:cNvPr>
        <xdr:cNvSpPr txBox="1"/>
      </xdr:nvSpPr>
      <xdr:spPr>
        <a:xfrm>
          <a:off x="18421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D3F632C-75E9-4ECD-8F95-0A38E94FE3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2FFA0A41-5E9E-4B77-B6FB-3D75CEBCD02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18A62E23-6DA1-4AAE-B8A1-9F4A9DB27D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1DDE4601-A124-4119-A792-1491D7AA782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EE745B42-453F-4A78-BD51-050B88075AA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F8853D39-D481-4C42-A9DA-FB5AF2E148F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CF5A9475-F339-47DF-9340-DC99987F187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619F54F0-B689-4AEC-9CDE-4DB46018BC4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76458AA3-D8ED-45D6-A384-41CE4A448A7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F77E1602-4A71-4BBB-AF95-F1232A02482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F75A166F-5164-48BA-9E75-A8BB867CCB0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1" name="直線コネクタ 640">
          <a:extLst>
            <a:ext uri="{FF2B5EF4-FFF2-40B4-BE49-F238E27FC236}">
              <a16:creationId xmlns:a16="http://schemas.microsoft.com/office/drawing/2014/main" id="{BA65C064-68F9-42CF-87F2-E64EF7F431C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1DD72E8A-48A0-461C-9AC6-0BF3B4667ED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3" name="直線コネクタ 642">
          <a:extLst>
            <a:ext uri="{FF2B5EF4-FFF2-40B4-BE49-F238E27FC236}">
              <a16:creationId xmlns:a16="http://schemas.microsoft.com/office/drawing/2014/main" id="{36BE1092-2FA6-437B-9654-DCDE4317A85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4" name="テキスト ボックス 643">
          <a:extLst>
            <a:ext uri="{FF2B5EF4-FFF2-40B4-BE49-F238E27FC236}">
              <a16:creationId xmlns:a16="http://schemas.microsoft.com/office/drawing/2014/main" id="{DE2B6260-E920-45D9-A10C-C7B3F8074BB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5" name="直線コネクタ 644">
          <a:extLst>
            <a:ext uri="{FF2B5EF4-FFF2-40B4-BE49-F238E27FC236}">
              <a16:creationId xmlns:a16="http://schemas.microsoft.com/office/drawing/2014/main" id="{178BC3B7-6702-4768-ABD4-AE3502B2E08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6" name="テキスト ボックス 645">
          <a:extLst>
            <a:ext uri="{FF2B5EF4-FFF2-40B4-BE49-F238E27FC236}">
              <a16:creationId xmlns:a16="http://schemas.microsoft.com/office/drawing/2014/main" id="{F5C03EAA-3ED8-42A3-AD43-99F6AE909B5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7" name="直線コネクタ 646">
          <a:extLst>
            <a:ext uri="{FF2B5EF4-FFF2-40B4-BE49-F238E27FC236}">
              <a16:creationId xmlns:a16="http://schemas.microsoft.com/office/drawing/2014/main" id="{65257759-38F1-4454-97C0-BF736FDC702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8" name="テキスト ボックス 647">
          <a:extLst>
            <a:ext uri="{FF2B5EF4-FFF2-40B4-BE49-F238E27FC236}">
              <a16:creationId xmlns:a16="http://schemas.microsoft.com/office/drawing/2014/main" id="{9FDEBDD7-70ED-4740-82E2-523E4F6CDBF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9" name="直線コネクタ 648">
          <a:extLst>
            <a:ext uri="{FF2B5EF4-FFF2-40B4-BE49-F238E27FC236}">
              <a16:creationId xmlns:a16="http://schemas.microsoft.com/office/drawing/2014/main" id="{432AE924-CD39-4454-AC23-55310BA4AC7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0" name="テキスト ボックス 649">
          <a:extLst>
            <a:ext uri="{FF2B5EF4-FFF2-40B4-BE49-F238E27FC236}">
              <a16:creationId xmlns:a16="http://schemas.microsoft.com/office/drawing/2014/main" id="{6B7D4A8E-BC3C-4E2E-9420-11D5258A889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D0694891-13A3-4DCE-AD99-B619056229D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2" name="テキスト ボックス 651">
          <a:extLst>
            <a:ext uri="{FF2B5EF4-FFF2-40B4-BE49-F238E27FC236}">
              <a16:creationId xmlns:a16="http://schemas.microsoft.com/office/drawing/2014/main" id="{D2733587-3990-463D-BE50-7A4C825F9BA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a:extLst>
            <a:ext uri="{FF2B5EF4-FFF2-40B4-BE49-F238E27FC236}">
              <a16:creationId xmlns:a16="http://schemas.microsoft.com/office/drawing/2014/main" id="{36060AF2-C291-4486-9B87-98F0B390D09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654" name="直線コネクタ 653">
          <a:extLst>
            <a:ext uri="{FF2B5EF4-FFF2-40B4-BE49-F238E27FC236}">
              <a16:creationId xmlns:a16="http://schemas.microsoft.com/office/drawing/2014/main" id="{47665209-3CFC-4C12-8D35-B5E19CF2BA4C}"/>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5" name="【消防施設】&#10;有形固定資産減価償却率最小値テキスト">
          <a:extLst>
            <a:ext uri="{FF2B5EF4-FFF2-40B4-BE49-F238E27FC236}">
              <a16:creationId xmlns:a16="http://schemas.microsoft.com/office/drawing/2014/main" id="{05A73B4D-BA6A-44F4-AE65-2EE7A4AA6EB7}"/>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6" name="直線コネクタ 655">
          <a:extLst>
            <a:ext uri="{FF2B5EF4-FFF2-40B4-BE49-F238E27FC236}">
              <a16:creationId xmlns:a16="http://schemas.microsoft.com/office/drawing/2014/main" id="{1C7B489C-E1B4-4F2C-ABDB-D25B9A5D928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657" name="【消防施設】&#10;有形固定資産減価償却率最大値テキスト">
          <a:extLst>
            <a:ext uri="{FF2B5EF4-FFF2-40B4-BE49-F238E27FC236}">
              <a16:creationId xmlns:a16="http://schemas.microsoft.com/office/drawing/2014/main" id="{CDA0A04D-E954-46BB-8C38-C29A8A241A6C}"/>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658" name="直線コネクタ 657">
          <a:extLst>
            <a:ext uri="{FF2B5EF4-FFF2-40B4-BE49-F238E27FC236}">
              <a16:creationId xmlns:a16="http://schemas.microsoft.com/office/drawing/2014/main" id="{B5F346BC-8C1A-4C2B-8491-85651D90F351}"/>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659" name="【消防施設】&#10;有形固定資産減価償却率平均値テキスト">
          <a:extLst>
            <a:ext uri="{FF2B5EF4-FFF2-40B4-BE49-F238E27FC236}">
              <a16:creationId xmlns:a16="http://schemas.microsoft.com/office/drawing/2014/main" id="{3FE2E32A-2B7E-4C9A-A4F8-FBE3D1F986BD}"/>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60" name="フローチャート: 判断 659">
          <a:extLst>
            <a:ext uri="{FF2B5EF4-FFF2-40B4-BE49-F238E27FC236}">
              <a16:creationId xmlns:a16="http://schemas.microsoft.com/office/drawing/2014/main" id="{315B4924-C256-45C1-ABF7-3EBADB6B3C4C}"/>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661" name="フローチャート: 判断 660">
          <a:extLst>
            <a:ext uri="{FF2B5EF4-FFF2-40B4-BE49-F238E27FC236}">
              <a16:creationId xmlns:a16="http://schemas.microsoft.com/office/drawing/2014/main" id="{4ECD6675-334D-4E33-8B69-6D5C07006FC1}"/>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662" name="フローチャート: 判断 661">
          <a:extLst>
            <a:ext uri="{FF2B5EF4-FFF2-40B4-BE49-F238E27FC236}">
              <a16:creationId xmlns:a16="http://schemas.microsoft.com/office/drawing/2014/main" id="{DC024C2A-020D-4945-8DFF-BCDEA816D24C}"/>
            </a:ext>
          </a:extLst>
        </xdr:cNvPr>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663" name="フローチャート: 判断 662">
          <a:extLst>
            <a:ext uri="{FF2B5EF4-FFF2-40B4-BE49-F238E27FC236}">
              <a16:creationId xmlns:a16="http://schemas.microsoft.com/office/drawing/2014/main" id="{4560CB40-08BF-44DF-96E2-45CDB3664F85}"/>
            </a:ext>
          </a:extLst>
        </xdr:cNvPr>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664" name="フローチャート: 判断 663">
          <a:extLst>
            <a:ext uri="{FF2B5EF4-FFF2-40B4-BE49-F238E27FC236}">
              <a16:creationId xmlns:a16="http://schemas.microsoft.com/office/drawing/2014/main" id="{5E70EDC3-BD62-4AEE-A750-8D23723CDBFD}"/>
            </a:ext>
          </a:extLst>
        </xdr:cNvPr>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3BA4CD19-1248-4F6C-9D2A-F43ED9EDEAB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4503DC4D-8614-4802-99B8-5348630046D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3ED87421-4D8E-4D33-9792-1D06DC0BCA6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63C75149-AF05-43BB-AF83-BBE5804E3D0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D1EB8498-0292-4AC6-B4B1-A0C2FDAA171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149225</xdr:rowOff>
    </xdr:from>
    <xdr:to>
      <xdr:col>85</xdr:col>
      <xdr:colOff>177800</xdr:colOff>
      <xdr:row>82</xdr:row>
      <xdr:rowOff>79375</xdr:rowOff>
    </xdr:to>
    <xdr:sp macro="" textlink="">
      <xdr:nvSpPr>
        <xdr:cNvPr id="670" name="楕円 669">
          <a:extLst>
            <a:ext uri="{FF2B5EF4-FFF2-40B4-BE49-F238E27FC236}">
              <a16:creationId xmlns:a16="http://schemas.microsoft.com/office/drawing/2014/main" id="{828A8D1F-4AE3-4201-AA64-E5A79B0327EC}"/>
            </a:ext>
          </a:extLst>
        </xdr:cNvPr>
        <xdr:cNvSpPr/>
      </xdr:nvSpPr>
      <xdr:spPr>
        <a:xfrm>
          <a:off x="16268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127652</xdr:rowOff>
    </xdr:from>
    <xdr:ext cx="405111" cy="259045"/>
    <xdr:sp macro="" textlink="">
      <xdr:nvSpPr>
        <xdr:cNvPr id="671" name="【消防施設】&#10;有形固定資産減価償却率該当値テキスト">
          <a:extLst>
            <a:ext uri="{FF2B5EF4-FFF2-40B4-BE49-F238E27FC236}">
              <a16:creationId xmlns:a16="http://schemas.microsoft.com/office/drawing/2014/main" id="{0DF56404-5728-4123-85B1-5D3D2448C3D2}"/>
            </a:ext>
          </a:extLst>
        </xdr:cNvPr>
        <xdr:cNvSpPr txBox="1"/>
      </xdr:nvSpPr>
      <xdr:spPr>
        <a:xfrm>
          <a:off x="16357600"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101600</xdr:rowOff>
    </xdr:from>
    <xdr:to>
      <xdr:col>81</xdr:col>
      <xdr:colOff>101600</xdr:colOff>
      <xdr:row>82</xdr:row>
      <xdr:rowOff>31750</xdr:rowOff>
    </xdr:to>
    <xdr:sp macro="" textlink="">
      <xdr:nvSpPr>
        <xdr:cNvPr id="672" name="楕円 671">
          <a:extLst>
            <a:ext uri="{FF2B5EF4-FFF2-40B4-BE49-F238E27FC236}">
              <a16:creationId xmlns:a16="http://schemas.microsoft.com/office/drawing/2014/main" id="{08CD5AE8-5313-43FC-B902-BBC54527CEA9}"/>
            </a:ext>
          </a:extLst>
        </xdr:cNvPr>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152400</xdr:rowOff>
    </xdr:from>
    <xdr:to>
      <xdr:col>85</xdr:col>
      <xdr:colOff>127000</xdr:colOff>
      <xdr:row>82</xdr:row>
      <xdr:rowOff>28575</xdr:rowOff>
    </xdr:to>
    <xdr:cxnSp macro="">
      <xdr:nvCxnSpPr>
        <xdr:cNvPr id="673" name="直線コネクタ 672">
          <a:extLst>
            <a:ext uri="{FF2B5EF4-FFF2-40B4-BE49-F238E27FC236}">
              <a16:creationId xmlns:a16="http://schemas.microsoft.com/office/drawing/2014/main" id="{027FE992-B63C-4AA6-8C4E-865F28D8FFA0}"/>
            </a:ext>
          </a:extLst>
        </xdr:cNvPr>
        <xdr:cNvCxnSpPr/>
      </xdr:nvCxnSpPr>
      <xdr:spPr>
        <a:xfrm>
          <a:off x="15481300" y="140398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61595</xdr:rowOff>
    </xdr:from>
    <xdr:to>
      <xdr:col>76</xdr:col>
      <xdr:colOff>165100</xdr:colOff>
      <xdr:row>81</xdr:row>
      <xdr:rowOff>163195</xdr:rowOff>
    </xdr:to>
    <xdr:sp macro="" textlink="">
      <xdr:nvSpPr>
        <xdr:cNvPr id="674" name="楕円 673">
          <a:extLst>
            <a:ext uri="{FF2B5EF4-FFF2-40B4-BE49-F238E27FC236}">
              <a16:creationId xmlns:a16="http://schemas.microsoft.com/office/drawing/2014/main" id="{CF38C1CE-6C21-478A-ADD0-4A8D0B077663}"/>
            </a:ext>
          </a:extLst>
        </xdr:cNvPr>
        <xdr:cNvSpPr/>
      </xdr:nvSpPr>
      <xdr:spPr>
        <a:xfrm>
          <a:off x="14541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112395</xdr:rowOff>
    </xdr:from>
    <xdr:to>
      <xdr:col>81</xdr:col>
      <xdr:colOff>50800</xdr:colOff>
      <xdr:row>81</xdr:row>
      <xdr:rowOff>152400</xdr:rowOff>
    </xdr:to>
    <xdr:cxnSp macro="">
      <xdr:nvCxnSpPr>
        <xdr:cNvPr id="675" name="直線コネクタ 674">
          <a:extLst>
            <a:ext uri="{FF2B5EF4-FFF2-40B4-BE49-F238E27FC236}">
              <a16:creationId xmlns:a16="http://schemas.microsoft.com/office/drawing/2014/main" id="{4C57EACC-C14E-413A-9F03-39109E3B0F6C}"/>
            </a:ext>
          </a:extLst>
        </xdr:cNvPr>
        <xdr:cNvCxnSpPr/>
      </xdr:nvCxnSpPr>
      <xdr:spPr>
        <a:xfrm>
          <a:off x="14592300" y="139998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17780</xdr:rowOff>
    </xdr:from>
    <xdr:to>
      <xdr:col>72</xdr:col>
      <xdr:colOff>38100</xdr:colOff>
      <xdr:row>81</xdr:row>
      <xdr:rowOff>119380</xdr:rowOff>
    </xdr:to>
    <xdr:sp macro="" textlink="">
      <xdr:nvSpPr>
        <xdr:cNvPr id="676" name="楕円 675">
          <a:extLst>
            <a:ext uri="{FF2B5EF4-FFF2-40B4-BE49-F238E27FC236}">
              <a16:creationId xmlns:a16="http://schemas.microsoft.com/office/drawing/2014/main" id="{761E82A5-59DE-4A00-A146-465265430912}"/>
            </a:ext>
          </a:extLst>
        </xdr:cNvPr>
        <xdr:cNvSpPr/>
      </xdr:nvSpPr>
      <xdr:spPr>
        <a:xfrm>
          <a:off x="13652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68580</xdr:rowOff>
    </xdr:from>
    <xdr:to>
      <xdr:col>76</xdr:col>
      <xdr:colOff>114300</xdr:colOff>
      <xdr:row>81</xdr:row>
      <xdr:rowOff>112395</xdr:rowOff>
    </xdr:to>
    <xdr:cxnSp macro="">
      <xdr:nvCxnSpPr>
        <xdr:cNvPr id="677" name="直線コネクタ 676">
          <a:extLst>
            <a:ext uri="{FF2B5EF4-FFF2-40B4-BE49-F238E27FC236}">
              <a16:creationId xmlns:a16="http://schemas.microsoft.com/office/drawing/2014/main" id="{10C75821-A37D-4489-9F6E-0C51C4ACC16C}"/>
            </a:ext>
          </a:extLst>
        </xdr:cNvPr>
        <xdr:cNvCxnSpPr/>
      </xdr:nvCxnSpPr>
      <xdr:spPr>
        <a:xfrm>
          <a:off x="13703300" y="139560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168275</xdr:rowOff>
    </xdr:from>
    <xdr:to>
      <xdr:col>67</xdr:col>
      <xdr:colOff>101600</xdr:colOff>
      <xdr:row>81</xdr:row>
      <xdr:rowOff>98425</xdr:rowOff>
    </xdr:to>
    <xdr:sp macro="" textlink="">
      <xdr:nvSpPr>
        <xdr:cNvPr id="678" name="楕円 677">
          <a:extLst>
            <a:ext uri="{FF2B5EF4-FFF2-40B4-BE49-F238E27FC236}">
              <a16:creationId xmlns:a16="http://schemas.microsoft.com/office/drawing/2014/main" id="{F079A0F1-42EC-458A-8283-1DB11208D9B0}"/>
            </a:ext>
          </a:extLst>
        </xdr:cNvPr>
        <xdr:cNvSpPr/>
      </xdr:nvSpPr>
      <xdr:spPr>
        <a:xfrm>
          <a:off x="12763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47625</xdr:rowOff>
    </xdr:from>
    <xdr:to>
      <xdr:col>71</xdr:col>
      <xdr:colOff>177800</xdr:colOff>
      <xdr:row>81</xdr:row>
      <xdr:rowOff>68580</xdr:rowOff>
    </xdr:to>
    <xdr:cxnSp macro="">
      <xdr:nvCxnSpPr>
        <xdr:cNvPr id="679" name="直線コネクタ 678">
          <a:extLst>
            <a:ext uri="{FF2B5EF4-FFF2-40B4-BE49-F238E27FC236}">
              <a16:creationId xmlns:a16="http://schemas.microsoft.com/office/drawing/2014/main" id="{040B0B00-8956-48CB-A4D9-2A39AA464F21}"/>
            </a:ext>
          </a:extLst>
        </xdr:cNvPr>
        <xdr:cNvCxnSpPr/>
      </xdr:nvCxnSpPr>
      <xdr:spPr>
        <a:xfrm>
          <a:off x="12814300" y="139350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680" name="n_1aveValue【消防施設】&#10;有形固定資産減価償却率">
          <a:extLst>
            <a:ext uri="{FF2B5EF4-FFF2-40B4-BE49-F238E27FC236}">
              <a16:creationId xmlns:a16="http://schemas.microsoft.com/office/drawing/2014/main" id="{2E80540E-B339-4E55-96CB-DADDEEFDB7A9}"/>
            </a:ext>
          </a:extLst>
        </xdr:cNvPr>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59072</xdr:rowOff>
    </xdr:from>
    <xdr:ext cx="405111" cy="259045"/>
    <xdr:sp macro="" textlink="">
      <xdr:nvSpPr>
        <xdr:cNvPr id="681" name="n_2aveValue【消防施設】&#10;有形固定資産減価償却率">
          <a:extLst>
            <a:ext uri="{FF2B5EF4-FFF2-40B4-BE49-F238E27FC236}">
              <a16:creationId xmlns:a16="http://schemas.microsoft.com/office/drawing/2014/main" id="{52E6F52B-5270-4790-8C68-D6809632A08C}"/>
            </a:ext>
          </a:extLst>
        </xdr:cNvPr>
        <xdr:cNvSpPr txBox="1"/>
      </xdr:nvSpPr>
      <xdr:spPr>
        <a:xfrm>
          <a:off x="14389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120032</xdr:rowOff>
    </xdr:from>
    <xdr:ext cx="405111" cy="259045"/>
    <xdr:sp macro="" textlink="">
      <xdr:nvSpPr>
        <xdr:cNvPr id="682" name="n_3aveValue【消防施設】&#10;有形固定資産減価償却率">
          <a:extLst>
            <a:ext uri="{FF2B5EF4-FFF2-40B4-BE49-F238E27FC236}">
              <a16:creationId xmlns:a16="http://schemas.microsoft.com/office/drawing/2014/main" id="{F524EEF3-A765-4F20-8623-9AE39FCA9295}"/>
            </a:ext>
          </a:extLst>
        </xdr:cNvPr>
        <xdr:cNvSpPr txBox="1"/>
      </xdr:nvSpPr>
      <xdr:spPr>
        <a:xfrm>
          <a:off x="13500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116222</xdr:rowOff>
    </xdr:from>
    <xdr:ext cx="405111" cy="259045"/>
    <xdr:sp macro="" textlink="">
      <xdr:nvSpPr>
        <xdr:cNvPr id="683" name="n_4aveValue【消防施設】&#10;有形固定資産減価償却率">
          <a:extLst>
            <a:ext uri="{FF2B5EF4-FFF2-40B4-BE49-F238E27FC236}">
              <a16:creationId xmlns:a16="http://schemas.microsoft.com/office/drawing/2014/main" id="{E4708C63-857A-40A9-A13F-2FF1C7975863}"/>
            </a:ext>
          </a:extLst>
        </xdr:cNvPr>
        <xdr:cNvSpPr txBox="1"/>
      </xdr:nvSpPr>
      <xdr:spPr>
        <a:xfrm>
          <a:off x="12611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48277</xdr:rowOff>
    </xdr:from>
    <xdr:ext cx="405111" cy="259045"/>
    <xdr:sp macro="" textlink="">
      <xdr:nvSpPr>
        <xdr:cNvPr id="684" name="n_1mainValue【消防施設】&#10;有形固定資産減価償却率">
          <a:extLst>
            <a:ext uri="{FF2B5EF4-FFF2-40B4-BE49-F238E27FC236}">
              <a16:creationId xmlns:a16="http://schemas.microsoft.com/office/drawing/2014/main" id="{EA00BC82-75BE-4A1B-BDCA-9E94D4E49603}"/>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8272</xdr:rowOff>
    </xdr:from>
    <xdr:ext cx="405111" cy="259045"/>
    <xdr:sp macro="" textlink="">
      <xdr:nvSpPr>
        <xdr:cNvPr id="685" name="n_2mainValue【消防施設】&#10;有形固定資産減価償却率">
          <a:extLst>
            <a:ext uri="{FF2B5EF4-FFF2-40B4-BE49-F238E27FC236}">
              <a16:creationId xmlns:a16="http://schemas.microsoft.com/office/drawing/2014/main" id="{B62B79AC-79EE-4F41-9A01-24ACB8E752A4}"/>
            </a:ext>
          </a:extLst>
        </xdr:cNvPr>
        <xdr:cNvSpPr txBox="1"/>
      </xdr:nvSpPr>
      <xdr:spPr>
        <a:xfrm>
          <a:off x="14389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135907</xdr:rowOff>
    </xdr:from>
    <xdr:ext cx="405111" cy="259045"/>
    <xdr:sp macro="" textlink="">
      <xdr:nvSpPr>
        <xdr:cNvPr id="686" name="n_3mainValue【消防施設】&#10;有形固定資産減価償却率">
          <a:extLst>
            <a:ext uri="{FF2B5EF4-FFF2-40B4-BE49-F238E27FC236}">
              <a16:creationId xmlns:a16="http://schemas.microsoft.com/office/drawing/2014/main" id="{D7CB62DE-2861-4909-B5A1-F1FE0CFCA7A1}"/>
            </a:ext>
          </a:extLst>
        </xdr:cNvPr>
        <xdr:cNvSpPr txBox="1"/>
      </xdr:nvSpPr>
      <xdr:spPr>
        <a:xfrm>
          <a:off x="13500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114952</xdr:rowOff>
    </xdr:from>
    <xdr:ext cx="405111" cy="259045"/>
    <xdr:sp macro="" textlink="">
      <xdr:nvSpPr>
        <xdr:cNvPr id="687" name="n_4mainValue【消防施設】&#10;有形固定資産減価償却率">
          <a:extLst>
            <a:ext uri="{FF2B5EF4-FFF2-40B4-BE49-F238E27FC236}">
              <a16:creationId xmlns:a16="http://schemas.microsoft.com/office/drawing/2014/main" id="{98F583B0-B262-4F56-AD3B-93104FEEADE5}"/>
            </a:ext>
          </a:extLst>
        </xdr:cNvPr>
        <xdr:cNvSpPr txBox="1"/>
      </xdr:nvSpPr>
      <xdr:spPr>
        <a:xfrm>
          <a:off x="12611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a:extLst>
            <a:ext uri="{FF2B5EF4-FFF2-40B4-BE49-F238E27FC236}">
              <a16:creationId xmlns:a16="http://schemas.microsoft.com/office/drawing/2014/main" id="{CFC32A48-A5FF-4A2E-B96A-9BBC591086E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a:extLst>
            <a:ext uri="{FF2B5EF4-FFF2-40B4-BE49-F238E27FC236}">
              <a16:creationId xmlns:a16="http://schemas.microsoft.com/office/drawing/2014/main" id="{4D0041CB-14F5-4C9E-B34A-4777B4AEEBD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a:extLst>
            <a:ext uri="{FF2B5EF4-FFF2-40B4-BE49-F238E27FC236}">
              <a16:creationId xmlns:a16="http://schemas.microsoft.com/office/drawing/2014/main" id="{1D2813B4-7FA5-4E8E-B89A-3F206EF1D21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a:extLst>
            <a:ext uri="{FF2B5EF4-FFF2-40B4-BE49-F238E27FC236}">
              <a16:creationId xmlns:a16="http://schemas.microsoft.com/office/drawing/2014/main" id="{D20FF3C0-B3D5-4FF6-B2FB-704AA210A21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a:extLst>
            <a:ext uri="{FF2B5EF4-FFF2-40B4-BE49-F238E27FC236}">
              <a16:creationId xmlns:a16="http://schemas.microsoft.com/office/drawing/2014/main" id="{A3ACEEBD-6654-404D-B790-E7B3F038B9C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a:extLst>
            <a:ext uri="{FF2B5EF4-FFF2-40B4-BE49-F238E27FC236}">
              <a16:creationId xmlns:a16="http://schemas.microsoft.com/office/drawing/2014/main" id="{97A2213E-E216-46B3-8A6D-67D6BD97365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a:extLst>
            <a:ext uri="{FF2B5EF4-FFF2-40B4-BE49-F238E27FC236}">
              <a16:creationId xmlns:a16="http://schemas.microsoft.com/office/drawing/2014/main" id="{9C32B901-EF25-4B89-AEF7-97D677B9CF5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a:extLst>
            <a:ext uri="{FF2B5EF4-FFF2-40B4-BE49-F238E27FC236}">
              <a16:creationId xmlns:a16="http://schemas.microsoft.com/office/drawing/2014/main" id="{B662EAD3-AA62-4C62-B7AC-5A0FE1BF58D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a:extLst>
            <a:ext uri="{FF2B5EF4-FFF2-40B4-BE49-F238E27FC236}">
              <a16:creationId xmlns:a16="http://schemas.microsoft.com/office/drawing/2014/main" id="{A582F66B-E166-42ED-946E-02B7EC9CC03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a:extLst>
            <a:ext uri="{FF2B5EF4-FFF2-40B4-BE49-F238E27FC236}">
              <a16:creationId xmlns:a16="http://schemas.microsoft.com/office/drawing/2014/main" id="{99655280-D196-4880-A073-36CBDE5C9BE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a:extLst>
            <a:ext uri="{FF2B5EF4-FFF2-40B4-BE49-F238E27FC236}">
              <a16:creationId xmlns:a16="http://schemas.microsoft.com/office/drawing/2014/main" id="{51D70268-70E3-4269-A005-6AD1EF6ECAF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a:extLst>
            <a:ext uri="{FF2B5EF4-FFF2-40B4-BE49-F238E27FC236}">
              <a16:creationId xmlns:a16="http://schemas.microsoft.com/office/drawing/2014/main" id="{5D8BF873-4056-4021-9EDE-8FC111CF775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a:extLst>
            <a:ext uri="{FF2B5EF4-FFF2-40B4-BE49-F238E27FC236}">
              <a16:creationId xmlns:a16="http://schemas.microsoft.com/office/drawing/2014/main" id="{58B8636A-EEB1-4944-B445-65DA9B9797B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a:extLst>
            <a:ext uri="{FF2B5EF4-FFF2-40B4-BE49-F238E27FC236}">
              <a16:creationId xmlns:a16="http://schemas.microsoft.com/office/drawing/2014/main" id="{21FB0646-2AC2-4F20-9D08-EF63D4D2F00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a:extLst>
            <a:ext uri="{FF2B5EF4-FFF2-40B4-BE49-F238E27FC236}">
              <a16:creationId xmlns:a16="http://schemas.microsoft.com/office/drawing/2014/main" id="{6C03739A-1EE3-4188-8538-9ABC3D15606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a:extLst>
            <a:ext uri="{FF2B5EF4-FFF2-40B4-BE49-F238E27FC236}">
              <a16:creationId xmlns:a16="http://schemas.microsoft.com/office/drawing/2014/main" id="{F8FCB87C-35B4-43CC-A730-6A944C7C032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a:extLst>
            <a:ext uri="{FF2B5EF4-FFF2-40B4-BE49-F238E27FC236}">
              <a16:creationId xmlns:a16="http://schemas.microsoft.com/office/drawing/2014/main" id="{2B3968E2-9888-4DBD-85E0-7CC0C4E5B96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a:extLst>
            <a:ext uri="{FF2B5EF4-FFF2-40B4-BE49-F238E27FC236}">
              <a16:creationId xmlns:a16="http://schemas.microsoft.com/office/drawing/2014/main" id="{A5AACE33-E3D2-47DB-A151-01DDB7A67B0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B8FA9D9D-3C48-4902-86AC-B4B773AC481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5DC48D88-FEA4-4CF8-9CF5-D4E4C4C362A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28B9CABA-724E-4E68-A98C-F1749184BA5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709" name="直線コネクタ 708">
          <a:extLst>
            <a:ext uri="{FF2B5EF4-FFF2-40B4-BE49-F238E27FC236}">
              <a16:creationId xmlns:a16="http://schemas.microsoft.com/office/drawing/2014/main" id="{30CFEE5B-E484-4187-BBA1-38A44B070C5D}"/>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10" name="【消防施設】&#10;一人当たり面積最小値テキスト">
          <a:extLst>
            <a:ext uri="{FF2B5EF4-FFF2-40B4-BE49-F238E27FC236}">
              <a16:creationId xmlns:a16="http://schemas.microsoft.com/office/drawing/2014/main" id="{B33B7B38-6219-477E-8D97-20E4DF5CCF82}"/>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11" name="直線コネクタ 710">
          <a:extLst>
            <a:ext uri="{FF2B5EF4-FFF2-40B4-BE49-F238E27FC236}">
              <a16:creationId xmlns:a16="http://schemas.microsoft.com/office/drawing/2014/main" id="{B406DBB2-3503-460F-BF32-3120CB89C5A7}"/>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712" name="【消防施設】&#10;一人当たり面積最大値テキスト">
          <a:extLst>
            <a:ext uri="{FF2B5EF4-FFF2-40B4-BE49-F238E27FC236}">
              <a16:creationId xmlns:a16="http://schemas.microsoft.com/office/drawing/2014/main" id="{4425B05E-8CEA-4A57-B6CE-7924DAC59F9E}"/>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713" name="直線コネクタ 712">
          <a:extLst>
            <a:ext uri="{FF2B5EF4-FFF2-40B4-BE49-F238E27FC236}">
              <a16:creationId xmlns:a16="http://schemas.microsoft.com/office/drawing/2014/main" id="{9865F1CA-7AE9-4173-B9D1-9758A4353344}"/>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714" name="【消防施設】&#10;一人当たり面積平均値テキスト">
          <a:extLst>
            <a:ext uri="{FF2B5EF4-FFF2-40B4-BE49-F238E27FC236}">
              <a16:creationId xmlns:a16="http://schemas.microsoft.com/office/drawing/2014/main" id="{631A070F-6491-4F80-A08B-0AA76E3D9B12}"/>
            </a:ext>
          </a:extLst>
        </xdr:cNvPr>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15" name="フローチャート: 判断 714">
          <a:extLst>
            <a:ext uri="{FF2B5EF4-FFF2-40B4-BE49-F238E27FC236}">
              <a16:creationId xmlns:a16="http://schemas.microsoft.com/office/drawing/2014/main" id="{441719B8-8428-4A26-94AE-9DE41A666D42}"/>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78739</xdr:rowOff>
    </xdr:from>
    <xdr:to>
      <xdr:col>112</xdr:col>
      <xdr:colOff>38100</xdr:colOff>
      <xdr:row>84</xdr:row>
      <xdr:rowOff>8889</xdr:rowOff>
    </xdr:to>
    <xdr:sp macro="" textlink="">
      <xdr:nvSpPr>
        <xdr:cNvPr id="716" name="フローチャート: 判断 715">
          <a:extLst>
            <a:ext uri="{FF2B5EF4-FFF2-40B4-BE49-F238E27FC236}">
              <a16:creationId xmlns:a16="http://schemas.microsoft.com/office/drawing/2014/main" id="{196B4DE6-1648-4983-B33D-371F7F3178B8}"/>
            </a:ext>
          </a:extLst>
        </xdr:cNvPr>
        <xdr:cNvSpPr/>
      </xdr:nvSpPr>
      <xdr:spPr>
        <a:xfrm>
          <a:off x="21272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85598</xdr:rowOff>
    </xdr:from>
    <xdr:to>
      <xdr:col>107</xdr:col>
      <xdr:colOff>101600</xdr:colOff>
      <xdr:row>84</xdr:row>
      <xdr:rowOff>15748</xdr:rowOff>
    </xdr:to>
    <xdr:sp macro="" textlink="">
      <xdr:nvSpPr>
        <xdr:cNvPr id="717" name="フローチャート: 判断 716">
          <a:extLst>
            <a:ext uri="{FF2B5EF4-FFF2-40B4-BE49-F238E27FC236}">
              <a16:creationId xmlns:a16="http://schemas.microsoft.com/office/drawing/2014/main" id="{EF770231-6A3A-4EE6-B142-FEB864471618}"/>
            </a:ext>
          </a:extLst>
        </xdr:cNvPr>
        <xdr:cNvSpPr/>
      </xdr:nvSpPr>
      <xdr:spPr>
        <a:xfrm>
          <a:off x="20383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18" name="フローチャート: 判断 717">
          <a:extLst>
            <a:ext uri="{FF2B5EF4-FFF2-40B4-BE49-F238E27FC236}">
              <a16:creationId xmlns:a16="http://schemas.microsoft.com/office/drawing/2014/main" id="{1E045AE3-7226-4364-8C91-6B8C3CDA11C3}"/>
            </a:ext>
          </a:extLst>
        </xdr:cNvPr>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76454</xdr:rowOff>
    </xdr:from>
    <xdr:to>
      <xdr:col>98</xdr:col>
      <xdr:colOff>38100</xdr:colOff>
      <xdr:row>84</xdr:row>
      <xdr:rowOff>6604</xdr:rowOff>
    </xdr:to>
    <xdr:sp macro="" textlink="">
      <xdr:nvSpPr>
        <xdr:cNvPr id="719" name="フローチャート: 判断 718">
          <a:extLst>
            <a:ext uri="{FF2B5EF4-FFF2-40B4-BE49-F238E27FC236}">
              <a16:creationId xmlns:a16="http://schemas.microsoft.com/office/drawing/2014/main" id="{2FE89E99-3D34-4AD4-B6C6-6F80B7EFC4BE}"/>
            </a:ext>
          </a:extLst>
        </xdr:cNvPr>
        <xdr:cNvSpPr/>
      </xdr:nvSpPr>
      <xdr:spPr>
        <a:xfrm>
          <a:off x="18605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3F3C1BF-9A7A-450D-8335-C46AC1DCD82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06689E6-6FAB-4FCD-BB4A-1D6D5BE4799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8AE65CE7-5179-4D2C-BDED-23FFAD7FEB2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E03C34A3-F16B-48D3-A4AF-C745983BAA9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585B5E51-BD48-47C6-B371-E856C5414BF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725" name="楕円 724">
          <a:extLst>
            <a:ext uri="{FF2B5EF4-FFF2-40B4-BE49-F238E27FC236}">
              <a16:creationId xmlns:a16="http://schemas.microsoft.com/office/drawing/2014/main" id="{5DD43490-3EC6-4A21-8332-AE481C0422EC}"/>
            </a:ext>
          </a:extLst>
        </xdr:cNvPr>
        <xdr:cNvSpPr/>
      </xdr:nvSpPr>
      <xdr:spPr>
        <a:xfrm>
          <a:off x="22110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48023</xdr:rowOff>
    </xdr:from>
    <xdr:ext cx="469744" cy="259045"/>
    <xdr:sp macro="" textlink="">
      <xdr:nvSpPr>
        <xdr:cNvPr id="726" name="【消防施設】&#10;一人当たり面積該当値テキスト">
          <a:extLst>
            <a:ext uri="{FF2B5EF4-FFF2-40B4-BE49-F238E27FC236}">
              <a16:creationId xmlns:a16="http://schemas.microsoft.com/office/drawing/2014/main" id="{D10B9F76-E60B-4CC5-AA57-E2CB2047B93B}"/>
            </a:ext>
          </a:extLst>
        </xdr:cNvPr>
        <xdr:cNvSpPr txBox="1"/>
      </xdr:nvSpPr>
      <xdr:spPr>
        <a:xfrm>
          <a:off x="22199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76454</xdr:rowOff>
    </xdr:from>
    <xdr:to>
      <xdr:col>112</xdr:col>
      <xdr:colOff>38100</xdr:colOff>
      <xdr:row>85</xdr:row>
      <xdr:rowOff>6604</xdr:rowOff>
    </xdr:to>
    <xdr:sp macro="" textlink="">
      <xdr:nvSpPr>
        <xdr:cNvPr id="727" name="楕円 726">
          <a:extLst>
            <a:ext uri="{FF2B5EF4-FFF2-40B4-BE49-F238E27FC236}">
              <a16:creationId xmlns:a16="http://schemas.microsoft.com/office/drawing/2014/main" id="{6357B9E3-13A1-4BE8-91F9-EC1368CA2F37}"/>
            </a:ext>
          </a:extLst>
        </xdr:cNvPr>
        <xdr:cNvSpPr/>
      </xdr:nvSpPr>
      <xdr:spPr>
        <a:xfrm>
          <a:off x="212725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127254</xdr:rowOff>
    </xdr:to>
    <xdr:cxnSp macro="">
      <xdr:nvCxnSpPr>
        <xdr:cNvPr id="728" name="直線コネクタ 727">
          <a:extLst>
            <a:ext uri="{FF2B5EF4-FFF2-40B4-BE49-F238E27FC236}">
              <a16:creationId xmlns:a16="http://schemas.microsoft.com/office/drawing/2014/main" id="{BBADD9AC-440B-4CA3-93C9-2BCA799BE48F}"/>
            </a:ext>
          </a:extLst>
        </xdr:cNvPr>
        <xdr:cNvCxnSpPr/>
      </xdr:nvCxnSpPr>
      <xdr:spPr>
        <a:xfrm flipV="1">
          <a:off x="21323300" y="1452219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729" name="楕円 728">
          <a:extLst>
            <a:ext uri="{FF2B5EF4-FFF2-40B4-BE49-F238E27FC236}">
              <a16:creationId xmlns:a16="http://schemas.microsoft.com/office/drawing/2014/main" id="{CAE6FFAA-4083-4BDD-8AAD-89D02E79BA9F}"/>
            </a:ext>
          </a:extLst>
        </xdr:cNvPr>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127254</xdr:rowOff>
    </xdr:from>
    <xdr:to>
      <xdr:col>111</xdr:col>
      <xdr:colOff>177800</xdr:colOff>
      <xdr:row>84</xdr:row>
      <xdr:rowOff>134113</xdr:rowOff>
    </xdr:to>
    <xdr:cxnSp macro="">
      <xdr:nvCxnSpPr>
        <xdr:cNvPr id="730" name="直線コネクタ 729">
          <a:extLst>
            <a:ext uri="{FF2B5EF4-FFF2-40B4-BE49-F238E27FC236}">
              <a16:creationId xmlns:a16="http://schemas.microsoft.com/office/drawing/2014/main" id="{49371C40-5CF3-41E9-8393-214F3B8BF85A}"/>
            </a:ext>
          </a:extLst>
        </xdr:cNvPr>
        <xdr:cNvCxnSpPr/>
      </xdr:nvCxnSpPr>
      <xdr:spPr>
        <a:xfrm flipV="1">
          <a:off x="20434300" y="1452905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90170</xdr:rowOff>
    </xdr:from>
    <xdr:to>
      <xdr:col>102</xdr:col>
      <xdr:colOff>165100</xdr:colOff>
      <xdr:row>85</xdr:row>
      <xdr:rowOff>20320</xdr:rowOff>
    </xdr:to>
    <xdr:sp macro="" textlink="">
      <xdr:nvSpPr>
        <xdr:cNvPr id="731" name="楕円 730">
          <a:extLst>
            <a:ext uri="{FF2B5EF4-FFF2-40B4-BE49-F238E27FC236}">
              <a16:creationId xmlns:a16="http://schemas.microsoft.com/office/drawing/2014/main" id="{2F10704E-6C14-4672-8CB0-E0FE0B62D380}"/>
            </a:ext>
          </a:extLst>
        </xdr:cNvPr>
        <xdr:cNvSpPr/>
      </xdr:nvSpPr>
      <xdr:spPr>
        <a:xfrm>
          <a:off x="19494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140970</xdr:rowOff>
    </xdr:to>
    <xdr:cxnSp macro="">
      <xdr:nvCxnSpPr>
        <xdr:cNvPr id="732" name="直線コネクタ 731">
          <a:extLst>
            <a:ext uri="{FF2B5EF4-FFF2-40B4-BE49-F238E27FC236}">
              <a16:creationId xmlns:a16="http://schemas.microsoft.com/office/drawing/2014/main" id="{CD37D007-32C6-4338-9A1D-2B0897922695}"/>
            </a:ext>
          </a:extLst>
        </xdr:cNvPr>
        <xdr:cNvCxnSpPr/>
      </xdr:nvCxnSpPr>
      <xdr:spPr>
        <a:xfrm flipV="1">
          <a:off x="19545300" y="1453591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94742</xdr:rowOff>
    </xdr:from>
    <xdr:to>
      <xdr:col>98</xdr:col>
      <xdr:colOff>38100</xdr:colOff>
      <xdr:row>85</xdr:row>
      <xdr:rowOff>24892</xdr:rowOff>
    </xdr:to>
    <xdr:sp macro="" textlink="">
      <xdr:nvSpPr>
        <xdr:cNvPr id="733" name="楕円 732">
          <a:extLst>
            <a:ext uri="{FF2B5EF4-FFF2-40B4-BE49-F238E27FC236}">
              <a16:creationId xmlns:a16="http://schemas.microsoft.com/office/drawing/2014/main" id="{3CAAEDDD-447E-4FCC-B915-1E06F1FADC7F}"/>
            </a:ext>
          </a:extLst>
        </xdr:cNvPr>
        <xdr:cNvSpPr/>
      </xdr:nvSpPr>
      <xdr:spPr>
        <a:xfrm>
          <a:off x="18605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140970</xdr:rowOff>
    </xdr:from>
    <xdr:to>
      <xdr:col>102</xdr:col>
      <xdr:colOff>114300</xdr:colOff>
      <xdr:row>84</xdr:row>
      <xdr:rowOff>145542</xdr:rowOff>
    </xdr:to>
    <xdr:cxnSp macro="">
      <xdr:nvCxnSpPr>
        <xdr:cNvPr id="734" name="直線コネクタ 733">
          <a:extLst>
            <a:ext uri="{FF2B5EF4-FFF2-40B4-BE49-F238E27FC236}">
              <a16:creationId xmlns:a16="http://schemas.microsoft.com/office/drawing/2014/main" id="{72E81199-9F64-4CAB-9D13-95F9F35C9013}"/>
            </a:ext>
          </a:extLst>
        </xdr:cNvPr>
        <xdr:cNvCxnSpPr/>
      </xdr:nvCxnSpPr>
      <xdr:spPr>
        <a:xfrm flipV="1">
          <a:off x="18656300" y="145427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25416</xdr:rowOff>
    </xdr:from>
    <xdr:ext cx="469744" cy="259045"/>
    <xdr:sp macro="" textlink="">
      <xdr:nvSpPr>
        <xdr:cNvPr id="735" name="n_1aveValue【消防施設】&#10;一人当たり面積">
          <a:extLst>
            <a:ext uri="{FF2B5EF4-FFF2-40B4-BE49-F238E27FC236}">
              <a16:creationId xmlns:a16="http://schemas.microsoft.com/office/drawing/2014/main" id="{817AD369-66DA-49E8-8930-73A59F56D810}"/>
            </a:ext>
          </a:extLst>
        </xdr:cNvPr>
        <xdr:cNvSpPr txBox="1"/>
      </xdr:nvSpPr>
      <xdr:spPr>
        <a:xfrm>
          <a:off x="210757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32275</xdr:rowOff>
    </xdr:from>
    <xdr:ext cx="469744" cy="259045"/>
    <xdr:sp macro="" textlink="">
      <xdr:nvSpPr>
        <xdr:cNvPr id="736" name="n_2aveValue【消防施設】&#10;一人当たり面積">
          <a:extLst>
            <a:ext uri="{FF2B5EF4-FFF2-40B4-BE49-F238E27FC236}">
              <a16:creationId xmlns:a16="http://schemas.microsoft.com/office/drawing/2014/main" id="{D24636BD-0ACD-4771-BFB0-81623125F23A}"/>
            </a:ext>
          </a:extLst>
        </xdr:cNvPr>
        <xdr:cNvSpPr txBox="1"/>
      </xdr:nvSpPr>
      <xdr:spPr>
        <a:xfrm>
          <a:off x="20199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737" name="n_3aveValue【消防施設】&#10;一人当たり面積">
          <a:extLst>
            <a:ext uri="{FF2B5EF4-FFF2-40B4-BE49-F238E27FC236}">
              <a16:creationId xmlns:a16="http://schemas.microsoft.com/office/drawing/2014/main" id="{5643EB0A-4095-417D-9804-0A1A58E9A61F}"/>
            </a:ext>
          </a:extLst>
        </xdr:cNvPr>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23131</xdr:rowOff>
    </xdr:from>
    <xdr:ext cx="469744" cy="259045"/>
    <xdr:sp macro="" textlink="">
      <xdr:nvSpPr>
        <xdr:cNvPr id="738" name="n_4aveValue【消防施設】&#10;一人当たり面積">
          <a:extLst>
            <a:ext uri="{FF2B5EF4-FFF2-40B4-BE49-F238E27FC236}">
              <a16:creationId xmlns:a16="http://schemas.microsoft.com/office/drawing/2014/main" id="{518328B3-EF2F-4537-9E67-BD88F1087702}"/>
            </a:ext>
          </a:extLst>
        </xdr:cNvPr>
        <xdr:cNvSpPr txBox="1"/>
      </xdr:nvSpPr>
      <xdr:spPr>
        <a:xfrm>
          <a:off x="18421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169181</xdr:rowOff>
    </xdr:from>
    <xdr:ext cx="469744" cy="259045"/>
    <xdr:sp macro="" textlink="">
      <xdr:nvSpPr>
        <xdr:cNvPr id="739" name="n_1mainValue【消防施設】&#10;一人当たり面積">
          <a:extLst>
            <a:ext uri="{FF2B5EF4-FFF2-40B4-BE49-F238E27FC236}">
              <a16:creationId xmlns:a16="http://schemas.microsoft.com/office/drawing/2014/main" id="{DBEC5194-2E2D-4BFB-A236-524F4FA6580F}"/>
            </a:ext>
          </a:extLst>
        </xdr:cNvPr>
        <xdr:cNvSpPr txBox="1"/>
      </xdr:nvSpPr>
      <xdr:spPr>
        <a:xfrm>
          <a:off x="21075727" y="145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740" name="n_2mainValue【消防施設】&#10;一人当たり面積">
          <a:extLst>
            <a:ext uri="{FF2B5EF4-FFF2-40B4-BE49-F238E27FC236}">
              <a16:creationId xmlns:a16="http://schemas.microsoft.com/office/drawing/2014/main" id="{144E3875-6D28-4149-83B3-74717DB5F882}"/>
            </a:ext>
          </a:extLst>
        </xdr:cNvPr>
        <xdr:cNvSpPr txBox="1"/>
      </xdr:nvSpPr>
      <xdr:spPr>
        <a:xfrm>
          <a:off x="20199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11447</xdr:rowOff>
    </xdr:from>
    <xdr:ext cx="469744" cy="259045"/>
    <xdr:sp macro="" textlink="">
      <xdr:nvSpPr>
        <xdr:cNvPr id="741" name="n_3mainValue【消防施設】&#10;一人当たり面積">
          <a:extLst>
            <a:ext uri="{FF2B5EF4-FFF2-40B4-BE49-F238E27FC236}">
              <a16:creationId xmlns:a16="http://schemas.microsoft.com/office/drawing/2014/main" id="{DFA9E29C-9066-4AAE-915E-FD86BCC2748B}"/>
            </a:ext>
          </a:extLst>
        </xdr:cNvPr>
        <xdr:cNvSpPr txBox="1"/>
      </xdr:nvSpPr>
      <xdr:spPr>
        <a:xfrm>
          <a:off x="19310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16019</xdr:rowOff>
    </xdr:from>
    <xdr:ext cx="469744" cy="259045"/>
    <xdr:sp macro="" textlink="">
      <xdr:nvSpPr>
        <xdr:cNvPr id="742" name="n_4mainValue【消防施設】&#10;一人当たり面積">
          <a:extLst>
            <a:ext uri="{FF2B5EF4-FFF2-40B4-BE49-F238E27FC236}">
              <a16:creationId xmlns:a16="http://schemas.microsoft.com/office/drawing/2014/main" id="{4A8CA03C-CC9C-43A8-B9B6-9B9A7E8834A4}"/>
            </a:ext>
          </a:extLst>
        </xdr:cNvPr>
        <xdr:cNvSpPr txBox="1"/>
      </xdr:nvSpPr>
      <xdr:spPr>
        <a:xfrm>
          <a:off x="18421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DE6495C6-FC71-4DCB-85C1-E227328B3F8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63E58C8C-B476-4E2C-B9BD-73DE2147916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86071A5B-DC81-4707-9C62-5CBD15BA513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463D1FD3-6D5D-4CC0-ABE2-D53DAD97A8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734FF6D8-E11C-4040-BB4D-EAC30B38EFF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234BF8E4-0D25-492D-A002-72BAB94BC67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4FB5F28E-71FC-4E15-8267-3512BBE6B79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D916F136-3FD6-42A3-98C2-762E203AE90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54A51B29-6ECA-447D-A9D7-255279BD2F3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67AF472E-BFCD-45FC-9334-EC507314F2C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ECE5067A-BC05-41F2-A9B2-A9CA0AFD993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a:extLst>
            <a:ext uri="{FF2B5EF4-FFF2-40B4-BE49-F238E27FC236}">
              <a16:creationId xmlns:a16="http://schemas.microsoft.com/office/drawing/2014/main" id="{2CB27D8D-2A03-4F70-B51C-C8B126AAFAF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B70B4136-CB44-4757-805E-8367F81EF66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a:extLst>
            <a:ext uri="{FF2B5EF4-FFF2-40B4-BE49-F238E27FC236}">
              <a16:creationId xmlns:a16="http://schemas.microsoft.com/office/drawing/2014/main" id="{B898FDB6-7F6A-4836-9408-75FA2EDAF5D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a:extLst>
            <a:ext uri="{FF2B5EF4-FFF2-40B4-BE49-F238E27FC236}">
              <a16:creationId xmlns:a16="http://schemas.microsoft.com/office/drawing/2014/main" id="{D4772493-7241-4DDE-8F9D-EBC70B61DAD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a:extLst>
            <a:ext uri="{FF2B5EF4-FFF2-40B4-BE49-F238E27FC236}">
              <a16:creationId xmlns:a16="http://schemas.microsoft.com/office/drawing/2014/main" id="{60D900C6-381F-458D-98EB-7177BE31081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a:extLst>
            <a:ext uri="{FF2B5EF4-FFF2-40B4-BE49-F238E27FC236}">
              <a16:creationId xmlns:a16="http://schemas.microsoft.com/office/drawing/2014/main" id="{D0091EBC-2C61-49A8-B56A-177C899D0A1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a:extLst>
            <a:ext uri="{FF2B5EF4-FFF2-40B4-BE49-F238E27FC236}">
              <a16:creationId xmlns:a16="http://schemas.microsoft.com/office/drawing/2014/main" id="{70553FC7-9413-4B43-A423-5B45C36F603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a:extLst>
            <a:ext uri="{FF2B5EF4-FFF2-40B4-BE49-F238E27FC236}">
              <a16:creationId xmlns:a16="http://schemas.microsoft.com/office/drawing/2014/main" id="{62DC2717-CA62-48B5-9AE6-7E8A7BC0A84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a:extLst>
            <a:ext uri="{FF2B5EF4-FFF2-40B4-BE49-F238E27FC236}">
              <a16:creationId xmlns:a16="http://schemas.microsoft.com/office/drawing/2014/main" id="{DF2515B2-C152-4F02-9DAD-BEF2717F2BB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a:extLst>
            <a:ext uri="{FF2B5EF4-FFF2-40B4-BE49-F238E27FC236}">
              <a16:creationId xmlns:a16="http://schemas.microsoft.com/office/drawing/2014/main" id="{64563A13-B065-40FA-9D53-B3DD2DD8A9D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a:extLst>
            <a:ext uri="{FF2B5EF4-FFF2-40B4-BE49-F238E27FC236}">
              <a16:creationId xmlns:a16="http://schemas.microsoft.com/office/drawing/2014/main" id="{6C4ADF7A-0DFB-4B5E-9AA8-713572F126D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a:extLst>
            <a:ext uri="{FF2B5EF4-FFF2-40B4-BE49-F238E27FC236}">
              <a16:creationId xmlns:a16="http://schemas.microsoft.com/office/drawing/2014/main" id="{D488A4F0-FDF2-4B14-898A-69289806EE7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5B054096-FFCE-4B26-84E5-BC8E10E597B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a:extLst>
            <a:ext uri="{FF2B5EF4-FFF2-40B4-BE49-F238E27FC236}">
              <a16:creationId xmlns:a16="http://schemas.microsoft.com/office/drawing/2014/main" id="{C6CE0CB5-F9E1-4064-9525-36AFEC49C8A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768" name="直線コネクタ 767">
          <a:extLst>
            <a:ext uri="{FF2B5EF4-FFF2-40B4-BE49-F238E27FC236}">
              <a16:creationId xmlns:a16="http://schemas.microsoft.com/office/drawing/2014/main" id="{407F9920-E4C5-442B-BE2C-A8D7865FCD85}"/>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9" name="【庁舎】&#10;有形固定資産減価償却率最小値テキスト">
          <a:extLst>
            <a:ext uri="{FF2B5EF4-FFF2-40B4-BE49-F238E27FC236}">
              <a16:creationId xmlns:a16="http://schemas.microsoft.com/office/drawing/2014/main" id="{96DF7FBD-5BA8-4FD4-9E17-A588F408AFC4}"/>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70" name="直線コネクタ 769">
          <a:extLst>
            <a:ext uri="{FF2B5EF4-FFF2-40B4-BE49-F238E27FC236}">
              <a16:creationId xmlns:a16="http://schemas.microsoft.com/office/drawing/2014/main" id="{3DC1D87D-88A1-424C-AB98-69ED303A2448}"/>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1" name="【庁舎】&#10;有形固定資産減価償却率最大値テキスト">
          <a:extLst>
            <a:ext uri="{FF2B5EF4-FFF2-40B4-BE49-F238E27FC236}">
              <a16:creationId xmlns:a16="http://schemas.microsoft.com/office/drawing/2014/main" id="{DFDBF3F5-D378-45ED-8973-0193C99BD481}"/>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2" name="直線コネクタ 771">
          <a:extLst>
            <a:ext uri="{FF2B5EF4-FFF2-40B4-BE49-F238E27FC236}">
              <a16:creationId xmlns:a16="http://schemas.microsoft.com/office/drawing/2014/main" id="{78A50E28-6E07-454D-B2A1-336FA7BDBD5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773" name="【庁舎】&#10;有形固定資産減価償却率平均値テキスト">
          <a:extLst>
            <a:ext uri="{FF2B5EF4-FFF2-40B4-BE49-F238E27FC236}">
              <a16:creationId xmlns:a16="http://schemas.microsoft.com/office/drawing/2014/main" id="{13BC7A0E-5F15-4422-9DDB-8B63CCD79A21}"/>
            </a:ext>
          </a:extLst>
        </xdr:cNvPr>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774" name="フローチャート: 判断 773">
          <a:extLst>
            <a:ext uri="{FF2B5EF4-FFF2-40B4-BE49-F238E27FC236}">
              <a16:creationId xmlns:a16="http://schemas.microsoft.com/office/drawing/2014/main" id="{28B8F63E-F88A-4A0A-A9AF-5E75EA92FCBD}"/>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775" name="フローチャート: 判断 774">
          <a:extLst>
            <a:ext uri="{FF2B5EF4-FFF2-40B4-BE49-F238E27FC236}">
              <a16:creationId xmlns:a16="http://schemas.microsoft.com/office/drawing/2014/main" id="{3AD9BC0B-0DC9-4A89-BA8D-AAFEB766714B}"/>
            </a:ext>
          </a:extLst>
        </xdr:cNvPr>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776" name="フローチャート: 判断 775">
          <a:extLst>
            <a:ext uri="{FF2B5EF4-FFF2-40B4-BE49-F238E27FC236}">
              <a16:creationId xmlns:a16="http://schemas.microsoft.com/office/drawing/2014/main" id="{24659682-23ED-4788-B820-5F6BF09079E5}"/>
            </a:ext>
          </a:extLst>
        </xdr:cNvPr>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777" name="フローチャート: 判断 776">
          <a:extLst>
            <a:ext uri="{FF2B5EF4-FFF2-40B4-BE49-F238E27FC236}">
              <a16:creationId xmlns:a16="http://schemas.microsoft.com/office/drawing/2014/main" id="{FE58DC73-5D31-4EFC-B794-D0B98C5E129A}"/>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78" name="フローチャート: 判断 777">
          <a:extLst>
            <a:ext uri="{FF2B5EF4-FFF2-40B4-BE49-F238E27FC236}">
              <a16:creationId xmlns:a16="http://schemas.microsoft.com/office/drawing/2014/main" id="{709EF41E-BBB6-4E4E-85B5-0C536E12A067}"/>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C5E01583-3170-47C4-B78A-31A829215DE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4D5BBCCC-25C9-4C8D-A72B-53157FEA3A8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BBFE05F6-9A0A-4F8C-A0F8-AC02239E3BD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DE878E1E-D5F2-4076-A22C-9ADC440C7FF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7275DBAD-0A2B-4A14-B145-A8B76C1FBF8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110308</xdr:rowOff>
    </xdr:from>
    <xdr:to>
      <xdr:col>85</xdr:col>
      <xdr:colOff>177800</xdr:colOff>
      <xdr:row>105</xdr:row>
      <xdr:rowOff>40458</xdr:rowOff>
    </xdr:to>
    <xdr:sp macro="" textlink="">
      <xdr:nvSpPr>
        <xdr:cNvPr id="784" name="楕円 783">
          <a:extLst>
            <a:ext uri="{FF2B5EF4-FFF2-40B4-BE49-F238E27FC236}">
              <a16:creationId xmlns:a16="http://schemas.microsoft.com/office/drawing/2014/main" id="{8E77333D-9634-4A57-B4B5-4C4730FDA7AA}"/>
            </a:ext>
          </a:extLst>
        </xdr:cNvPr>
        <xdr:cNvSpPr/>
      </xdr:nvSpPr>
      <xdr:spPr>
        <a:xfrm>
          <a:off x="16268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88735</xdr:rowOff>
    </xdr:from>
    <xdr:ext cx="405111" cy="259045"/>
    <xdr:sp macro="" textlink="">
      <xdr:nvSpPr>
        <xdr:cNvPr id="785" name="【庁舎】&#10;有形固定資産減価償却率該当値テキスト">
          <a:extLst>
            <a:ext uri="{FF2B5EF4-FFF2-40B4-BE49-F238E27FC236}">
              <a16:creationId xmlns:a16="http://schemas.microsoft.com/office/drawing/2014/main" id="{11B48B07-7A0F-493E-B305-E752D32C8883}"/>
            </a:ext>
          </a:extLst>
        </xdr:cNvPr>
        <xdr:cNvSpPr txBox="1"/>
      </xdr:nvSpPr>
      <xdr:spPr>
        <a:xfrm>
          <a:off x="16357600"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62956</xdr:rowOff>
    </xdr:from>
    <xdr:to>
      <xdr:col>81</xdr:col>
      <xdr:colOff>101600</xdr:colOff>
      <xdr:row>104</xdr:row>
      <xdr:rowOff>164556</xdr:rowOff>
    </xdr:to>
    <xdr:sp macro="" textlink="">
      <xdr:nvSpPr>
        <xdr:cNvPr id="786" name="楕円 785">
          <a:extLst>
            <a:ext uri="{FF2B5EF4-FFF2-40B4-BE49-F238E27FC236}">
              <a16:creationId xmlns:a16="http://schemas.microsoft.com/office/drawing/2014/main" id="{B6B28060-2410-4648-85EA-11401B129C82}"/>
            </a:ext>
          </a:extLst>
        </xdr:cNvPr>
        <xdr:cNvSpPr/>
      </xdr:nvSpPr>
      <xdr:spPr>
        <a:xfrm>
          <a:off x="15430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113756</xdr:rowOff>
    </xdr:from>
    <xdr:to>
      <xdr:col>85</xdr:col>
      <xdr:colOff>127000</xdr:colOff>
      <xdr:row>104</xdr:row>
      <xdr:rowOff>161108</xdr:rowOff>
    </xdr:to>
    <xdr:cxnSp macro="">
      <xdr:nvCxnSpPr>
        <xdr:cNvPr id="787" name="直線コネクタ 786">
          <a:extLst>
            <a:ext uri="{FF2B5EF4-FFF2-40B4-BE49-F238E27FC236}">
              <a16:creationId xmlns:a16="http://schemas.microsoft.com/office/drawing/2014/main" id="{A6A24E54-57FC-4249-940E-0C6299D03B50}"/>
            </a:ext>
          </a:extLst>
        </xdr:cNvPr>
        <xdr:cNvCxnSpPr/>
      </xdr:nvCxnSpPr>
      <xdr:spPr>
        <a:xfrm>
          <a:off x="15481300" y="1794455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27032</xdr:rowOff>
    </xdr:from>
    <xdr:to>
      <xdr:col>76</xdr:col>
      <xdr:colOff>165100</xdr:colOff>
      <xdr:row>104</xdr:row>
      <xdr:rowOff>128632</xdr:rowOff>
    </xdr:to>
    <xdr:sp macro="" textlink="">
      <xdr:nvSpPr>
        <xdr:cNvPr id="788" name="楕円 787">
          <a:extLst>
            <a:ext uri="{FF2B5EF4-FFF2-40B4-BE49-F238E27FC236}">
              <a16:creationId xmlns:a16="http://schemas.microsoft.com/office/drawing/2014/main" id="{C7CD50F2-4F33-43D4-BD7C-16F4BCA7B0A5}"/>
            </a:ext>
          </a:extLst>
        </xdr:cNvPr>
        <xdr:cNvSpPr/>
      </xdr:nvSpPr>
      <xdr:spPr>
        <a:xfrm>
          <a:off x="14541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77832</xdr:rowOff>
    </xdr:from>
    <xdr:to>
      <xdr:col>81</xdr:col>
      <xdr:colOff>50800</xdr:colOff>
      <xdr:row>104</xdr:row>
      <xdr:rowOff>113756</xdr:rowOff>
    </xdr:to>
    <xdr:cxnSp macro="">
      <xdr:nvCxnSpPr>
        <xdr:cNvPr id="789" name="直線コネクタ 788">
          <a:extLst>
            <a:ext uri="{FF2B5EF4-FFF2-40B4-BE49-F238E27FC236}">
              <a16:creationId xmlns:a16="http://schemas.microsoft.com/office/drawing/2014/main" id="{1D59E644-F854-42BC-88AE-D7DD895E9623}"/>
            </a:ext>
          </a:extLst>
        </xdr:cNvPr>
        <xdr:cNvCxnSpPr/>
      </xdr:nvCxnSpPr>
      <xdr:spPr>
        <a:xfrm>
          <a:off x="14592300" y="179086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165826</xdr:rowOff>
    </xdr:from>
    <xdr:to>
      <xdr:col>72</xdr:col>
      <xdr:colOff>38100</xdr:colOff>
      <xdr:row>104</xdr:row>
      <xdr:rowOff>95976</xdr:rowOff>
    </xdr:to>
    <xdr:sp macro="" textlink="">
      <xdr:nvSpPr>
        <xdr:cNvPr id="790" name="楕円 789">
          <a:extLst>
            <a:ext uri="{FF2B5EF4-FFF2-40B4-BE49-F238E27FC236}">
              <a16:creationId xmlns:a16="http://schemas.microsoft.com/office/drawing/2014/main" id="{4ECD6237-6A74-4D4A-92CB-76DE1D445904}"/>
            </a:ext>
          </a:extLst>
        </xdr:cNvPr>
        <xdr:cNvSpPr/>
      </xdr:nvSpPr>
      <xdr:spPr>
        <a:xfrm>
          <a:off x="13652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45176</xdr:rowOff>
    </xdr:from>
    <xdr:to>
      <xdr:col>76</xdr:col>
      <xdr:colOff>114300</xdr:colOff>
      <xdr:row>104</xdr:row>
      <xdr:rowOff>77832</xdr:rowOff>
    </xdr:to>
    <xdr:cxnSp macro="">
      <xdr:nvCxnSpPr>
        <xdr:cNvPr id="791" name="直線コネクタ 790">
          <a:extLst>
            <a:ext uri="{FF2B5EF4-FFF2-40B4-BE49-F238E27FC236}">
              <a16:creationId xmlns:a16="http://schemas.microsoft.com/office/drawing/2014/main" id="{329E72FA-CEB3-41D4-964A-1EC76003ADDA}"/>
            </a:ext>
          </a:extLst>
        </xdr:cNvPr>
        <xdr:cNvCxnSpPr/>
      </xdr:nvCxnSpPr>
      <xdr:spPr>
        <a:xfrm>
          <a:off x="13703300" y="178759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121738</xdr:rowOff>
    </xdr:from>
    <xdr:to>
      <xdr:col>67</xdr:col>
      <xdr:colOff>101600</xdr:colOff>
      <xdr:row>104</xdr:row>
      <xdr:rowOff>51888</xdr:rowOff>
    </xdr:to>
    <xdr:sp macro="" textlink="">
      <xdr:nvSpPr>
        <xdr:cNvPr id="792" name="楕円 791">
          <a:extLst>
            <a:ext uri="{FF2B5EF4-FFF2-40B4-BE49-F238E27FC236}">
              <a16:creationId xmlns:a16="http://schemas.microsoft.com/office/drawing/2014/main" id="{5691C669-33C3-4CC4-B5A8-E7007FA17971}"/>
            </a:ext>
          </a:extLst>
        </xdr:cNvPr>
        <xdr:cNvSpPr/>
      </xdr:nvSpPr>
      <xdr:spPr>
        <a:xfrm>
          <a:off x="12763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xdr:rowOff>
    </xdr:from>
    <xdr:to>
      <xdr:col>71</xdr:col>
      <xdr:colOff>177800</xdr:colOff>
      <xdr:row>104</xdr:row>
      <xdr:rowOff>45176</xdr:rowOff>
    </xdr:to>
    <xdr:cxnSp macro="">
      <xdr:nvCxnSpPr>
        <xdr:cNvPr id="793" name="直線コネクタ 792">
          <a:extLst>
            <a:ext uri="{FF2B5EF4-FFF2-40B4-BE49-F238E27FC236}">
              <a16:creationId xmlns:a16="http://schemas.microsoft.com/office/drawing/2014/main" id="{9390F39F-FF82-4C0C-A0D1-D55E1AAF7C51}"/>
            </a:ext>
          </a:extLst>
        </xdr:cNvPr>
        <xdr:cNvCxnSpPr/>
      </xdr:nvCxnSpPr>
      <xdr:spPr>
        <a:xfrm>
          <a:off x="12814300" y="178318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794" name="n_1aveValue【庁舎】&#10;有形固定資産減価償却率">
          <a:extLst>
            <a:ext uri="{FF2B5EF4-FFF2-40B4-BE49-F238E27FC236}">
              <a16:creationId xmlns:a16="http://schemas.microsoft.com/office/drawing/2014/main" id="{73712E4D-BC20-47D2-8A9E-EFA0710D2233}"/>
            </a:ext>
          </a:extLst>
        </xdr:cNvPr>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2195</xdr:rowOff>
    </xdr:from>
    <xdr:ext cx="405111" cy="259045"/>
    <xdr:sp macro="" textlink="">
      <xdr:nvSpPr>
        <xdr:cNvPr id="795" name="n_2aveValue【庁舎】&#10;有形固定資産減価償却率">
          <a:extLst>
            <a:ext uri="{FF2B5EF4-FFF2-40B4-BE49-F238E27FC236}">
              <a16:creationId xmlns:a16="http://schemas.microsoft.com/office/drawing/2014/main" id="{712E2E54-46FA-428D-8D20-E5CFB988E4FF}"/>
            </a:ext>
          </a:extLst>
        </xdr:cNvPr>
        <xdr:cNvSpPr txBox="1"/>
      </xdr:nvSpPr>
      <xdr:spPr>
        <a:xfrm>
          <a:off x="14389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129557</xdr:rowOff>
    </xdr:from>
    <xdr:ext cx="405111" cy="259045"/>
    <xdr:sp macro="" textlink="">
      <xdr:nvSpPr>
        <xdr:cNvPr id="796" name="n_3aveValue【庁舎】&#10;有形固定資産減価償却率">
          <a:extLst>
            <a:ext uri="{FF2B5EF4-FFF2-40B4-BE49-F238E27FC236}">
              <a16:creationId xmlns:a16="http://schemas.microsoft.com/office/drawing/2014/main" id="{62383D80-968E-4952-90F9-7D4BA4C70B6C}"/>
            </a:ext>
          </a:extLst>
        </xdr:cNvPr>
        <xdr:cNvSpPr txBox="1"/>
      </xdr:nvSpPr>
      <xdr:spPr>
        <a:xfrm>
          <a:off x="13500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797" name="n_4aveValue【庁舎】&#10;有形固定資産減価償却率">
          <a:extLst>
            <a:ext uri="{FF2B5EF4-FFF2-40B4-BE49-F238E27FC236}">
              <a16:creationId xmlns:a16="http://schemas.microsoft.com/office/drawing/2014/main" id="{3C1D6CED-5A9D-49C4-9B2F-D672DB3D541D}"/>
            </a:ext>
          </a:extLst>
        </xdr:cNvPr>
        <xdr:cNvSpPr txBox="1"/>
      </xdr:nvSpPr>
      <xdr:spPr>
        <a:xfrm>
          <a:off x="12611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155683</xdr:rowOff>
    </xdr:from>
    <xdr:ext cx="405111" cy="259045"/>
    <xdr:sp macro="" textlink="">
      <xdr:nvSpPr>
        <xdr:cNvPr id="798" name="n_1mainValue【庁舎】&#10;有形固定資産減価償却率">
          <a:extLst>
            <a:ext uri="{FF2B5EF4-FFF2-40B4-BE49-F238E27FC236}">
              <a16:creationId xmlns:a16="http://schemas.microsoft.com/office/drawing/2014/main" id="{5620C967-1A85-4DAE-AF85-F17D242C159B}"/>
            </a:ext>
          </a:extLst>
        </xdr:cNvPr>
        <xdr:cNvSpPr txBox="1"/>
      </xdr:nvSpPr>
      <xdr:spPr>
        <a:xfrm>
          <a:off x="15266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145159</xdr:rowOff>
    </xdr:from>
    <xdr:ext cx="405111" cy="259045"/>
    <xdr:sp macro="" textlink="">
      <xdr:nvSpPr>
        <xdr:cNvPr id="799" name="n_2mainValue【庁舎】&#10;有形固定資産減価償却率">
          <a:extLst>
            <a:ext uri="{FF2B5EF4-FFF2-40B4-BE49-F238E27FC236}">
              <a16:creationId xmlns:a16="http://schemas.microsoft.com/office/drawing/2014/main" id="{92D77041-597B-4C48-A14D-80C4E27A2EDE}"/>
            </a:ext>
          </a:extLst>
        </xdr:cNvPr>
        <xdr:cNvSpPr txBox="1"/>
      </xdr:nvSpPr>
      <xdr:spPr>
        <a:xfrm>
          <a:off x="14389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112503</xdr:rowOff>
    </xdr:from>
    <xdr:ext cx="405111" cy="259045"/>
    <xdr:sp macro="" textlink="">
      <xdr:nvSpPr>
        <xdr:cNvPr id="800" name="n_3mainValue【庁舎】&#10;有形固定資産減価償却率">
          <a:extLst>
            <a:ext uri="{FF2B5EF4-FFF2-40B4-BE49-F238E27FC236}">
              <a16:creationId xmlns:a16="http://schemas.microsoft.com/office/drawing/2014/main" id="{07703236-E631-41FA-993E-B88242FF9ED8}"/>
            </a:ext>
          </a:extLst>
        </xdr:cNvPr>
        <xdr:cNvSpPr txBox="1"/>
      </xdr:nvSpPr>
      <xdr:spPr>
        <a:xfrm>
          <a:off x="13500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68415</xdr:rowOff>
    </xdr:from>
    <xdr:ext cx="405111" cy="259045"/>
    <xdr:sp macro="" textlink="">
      <xdr:nvSpPr>
        <xdr:cNvPr id="801" name="n_4mainValue【庁舎】&#10;有形固定資産減価償却率">
          <a:extLst>
            <a:ext uri="{FF2B5EF4-FFF2-40B4-BE49-F238E27FC236}">
              <a16:creationId xmlns:a16="http://schemas.microsoft.com/office/drawing/2014/main" id="{7E83CAD0-1AD8-41E6-8E34-37EE9F8DEFD7}"/>
            </a:ext>
          </a:extLst>
        </xdr:cNvPr>
        <xdr:cNvSpPr txBox="1"/>
      </xdr:nvSpPr>
      <xdr:spPr>
        <a:xfrm>
          <a:off x="12611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348F31FF-388E-4F7E-BBD0-7BBA6651A86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3EBF9F38-A600-4C39-AF5C-95C749D6E26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B59EF230-5C5C-45B1-9407-A4C66894003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A9F3F812-E22B-4B65-ABA1-C451747A8C4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241BC0AE-FFCD-4803-A554-908E2F365E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727E545F-F68D-4DDE-B08E-ED8034A6392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F7580469-99F5-47D2-BD25-ABFDC10BAB7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B2427C80-AF6E-4015-9F31-1A5BF256FF5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BFAF9F90-0969-4493-B382-887A4017609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55BFF122-90AA-45CA-A57D-809FBC1F827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2" name="直線コネクタ 811">
          <a:extLst>
            <a:ext uri="{FF2B5EF4-FFF2-40B4-BE49-F238E27FC236}">
              <a16:creationId xmlns:a16="http://schemas.microsoft.com/office/drawing/2014/main" id="{E6074579-D3C3-41DD-AB84-0A8727A560F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3" name="テキスト ボックス 812">
          <a:extLst>
            <a:ext uri="{FF2B5EF4-FFF2-40B4-BE49-F238E27FC236}">
              <a16:creationId xmlns:a16="http://schemas.microsoft.com/office/drawing/2014/main" id="{4F523192-19C1-4FE1-943B-E00A72A4D1A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4" name="直線コネクタ 813">
          <a:extLst>
            <a:ext uri="{FF2B5EF4-FFF2-40B4-BE49-F238E27FC236}">
              <a16:creationId xmlns:a16="http://schemas.microsoft.com/office/drawing/2014/main" id="{1627939C-E67F-4034-88A3-D26A0CCFEB6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5" name="テキスト ボックス 814">
          <a:extLst>
            <a:ext uri="{FF2B5EF4-FFF2-40B4-BE49-F238E27FC236}">
              <a16:creationId xmlns:a16="http://schemas.microsoft.com/office/drawing/2014/main" id="{ED1743CD-E5B3-46C3-80BC-CE0EA9C7D15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6" name="直線コネクタ 815">
          <a:extLst>
            <a:ext uri="{FF2B5EF4-FFF2-40B4-BE49-F238E27FC236}">
              <a16:creationId xmlns:a16="http://schemas.microsoft.com/office/drawing/2014/main" id="{5A57844E-A904-4020-81BC-D94D1EAAB67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7" name="テキスト ボックス 816">
          <a:extLst>
            <a:ext uri="{FF2B5EF4-FFF2-40B4-BE49-F238E27FC236}">
              <a16:creationId xmlns:a16="http://schemas.microsoft.com/office/drawing/2014/main" id="{1F8F9C5C-1751-483D-B213-ECF4330318E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8" name="直線コネクタ 817">
          <a:extLst>
            <a:ext uri="{FF2B5EF4-FFF2-40B4-BE49-F238E27FC236}">
              <a16:creationId xmlns:a16="http://schemas.microsoft.com/office/drawing/2014/main" id="{6C13EBC2-0544-42D3-BE0F-2B6C0304D4D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9" name="テキスト ボックス 818">
          <a:extLst>
            <a:ext uri="{FF2B5EF4-FFF2-40B4-BE49-F238E27FC236}">
              <a16:creationId xmlns:a16="http://schemas.microsoft.com/office/drawing/2014/main" id="{AF1AE401-A1A6-416E-AFE2-66BCEEF9A3E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0" name="直線コネクタ 819">
          <a:extLst>
            <a:ext uri="{FF2B5EF4-FFF2-40B4-BE49-F238E27FC236}">
              <a16:creationId xmlns:a16="http://schemas.microsoft.com/office/drawing/2014/main" id="{F6013D1E-A867-49F1-BC8F-AC4C14B75C1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1" name="テキスト ボックス 820">
          <a:extLst>
            <a:ext uri="{FF2B5EF4-FFF2-40B4-BE49-F238E27FC236}">
              <a16:creationId xmlns:a16="http://schemas.microsoft.com/office/drawing/2014/main" id="{ADCC5F2A-1A24-46C5-A1C7-61296EE168D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2" name="直線コネクタ 821">
          <a:extLst>
            <a:ext uri="{FF2B5EF4-FFF2-40B4-BE49-F238E27FC236}">
              <a16:creationId xmlns:a16="http://schemas.microsoft.com/office/drawing/2014/main" id="{40713A7D-8B89-40E0-BFDD-39B0EEE6F21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3" name="テキスト ボックス 822">
          <a:extLst>
            <a:ext uri="{FF2B5EF4-FFF2-40B4-BE49-F238E27FC236}">
              <a16:creationId xmlns:a16="http://schemas.microsoft.com/office/drawing/2014/main" id="{974E4EDA-5637-41D6-AEE0-3715ED6E9E9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2938CDEB-58FF-4F1F-ACB3-59F5C306B8C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8F23F23F-0BB2-44EC-BED3-5DED2E6B9EE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id="{B18F13E0-1BEC-46DF-A802-7AEBDBD80A5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827" name="直線コネクタ 826">
          <a:extLst>
            <a:ext uri="{FF2B5EF4-FFF2-40B4-BE49-F238E27FC236}">
              <a16:creationId xmlns:a16="http://schemas.microsoft.com/office/drawing/2014/main" id="{007CDFE7-E36A-4D4F-BE20-707B596330D9}"/>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28" name="【庁舎】&#10;一人当たり面積最小値テキスト">
          <a:extLst>
            <a:ext uri="{FF2B5EF4-FFF2-40B4-BE49-F238E27FC236}">
              <a16:creationId xmlns:a16="http://schemas.microsoft.com/office/drawing/2014/main" id="{99120491-35B1-49A8-9381-68C078E428D9}"/>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29" name="直線コネクタ 828">
          <a:extLst>
            <a:ext uri="{FF2B5EF4-FFF2-40B4-BE49-F238E27FC236}">
              <a16:creationId xmlns:a16="http://schemas.microsoft.com/office/drawing/2014/main" id="{38239CD6-6238-401A-8121-12F983453847}"/>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830" name="【庁舎】&#10;一人当たり面積最大値テキスト">
          <a:extLst>
            <a:ext uri="{FF2B5EF4-FFF2-40B4-BE49-F238E27FC236}">
              <a16:creationId xmlns:a16="http://schemas.microsoft.com/office/drawing/2014/main" id="{F3D30B63-68C6-410B-8B10-785712590F86}"/>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831" name="直線コネクタ 830">
          <a:extLst>
            <a:ext uri="{FF2B5EF4-FFF2-40B4-BE49-F238E27FC236}">
              <a16:creationId xmlns:a16="http://schemas.microsoft.com/office/drawing/2014/main" id="{840BD59A-739D-4112-B9BF-FA29B0410645}"/>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101798</xdr:rowOff>
    </xdr:from>
    <xdr:ext cx="469744" cy="259045"/>
    <xdr:sp macro="" textlink="">
      <xdr:nvSpPr>
        <xdr:cNvPr id="832" name="【庁舎】&#10;一人当たり面積平均値テキスト">
          <a:extLst>
            <a:ext uri="{FF2B5EF4-FFF2-40B4-BE49-F238E27FC236}">
              <a16:creationId xmlns:a16="http://schemas.microsoft.com/office/drawing/2014/main" id="{CC64DF33-9164-489A-8E69-5E9EF7D78178}"/>
            </a:ext>
          </a:extLst>
        </xdr:cNvPr>
        <xdr:cNvSpPr txBox="1"/>
      </xdr:nvSpPr>
      <xdr:spPr>
        <a:xfrm>
          <a:off x="22199600" y="18104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33" name="フローチャート: 判断 832">
          <a:extLst>
            <a:ext uri="{FF2B5EF4-FFF2-40B4-BE49-F238E27FC236}">
              <a16:creationId xmlns:a16="http://schemas.microsoft.com/office/drawing/2014/main" id="{FC638717-F0B0-483F-9DA5-6AF3C588C941}"/>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834" name="フローチャート: 判断 833">
          <a:extLst>
            <a:ext uri="{FF2B5EF4-FFF2-40B4-BE49-F238E27FC236}">
              <a16:creationId xmlns:a16="http://schemas.microsoft.com/office/drawing/2014/main" id="{9FCF9C74-E65E-4D08-B3D7-9E496972C835}"/>
            </a:ext>
          </a:extLst>
        </xdr:cNvPr>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126637</xdr:rowOff>
    </xdr:from>
    <xdr:to>
      <xdr:col>107</xdr:col>
      <xdr:colOff>101600</xdr:colOff>
      <xdr:row>106</xdr:row>
      <xdr:rowOff>56787</xdr:rowOff>
    </xdr:to>
    <xdr:sp macro="" textlink="">
      <xdr:nvSpPr>
        <xdr:cNvPr id="835" name="フローチャート: 判断 834">
          <a:extLst>
            <a:ext uri="{FF2B5EF4-FFF2-40B4-BE49-F238E27FC236}">
              <a16:creationId xmlns:a16="http://schemas.microsoft.com/office/drawing/2014/main" id="{28F965F1-F1C7-49C5-A354-E2ADE9A4B263}"/>
            </a:ext>
          </a:extLst>
        </xdr:cNvPr>
        <xdr:cNvSpPr/>
      </xdr:nvSpPr>
      <xdr:spPr>
        <a:xfrm>
          <a:off x="20383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131536</xdr:rowOff>
    </xdr:from>
    <xdr:to>
      <xdr:col>102</xdr:col>
      <xdr:colOff>165100</xdr:colOff>
      <xdr:row>106</xdr:row>
      <xdr:rowOff>61686</xdr:rowOff>
    </xdr:to>
    <xdr:sp macro="" textlink="">
      <xdr:nvSpPr>
        <xdr:cNvPr id="836" name="フローチャート: 判断 835">
          <a:extLst>
            <a:ext uri="{FF2B5EF4-FFF2-40B4-BE49-F238E27FC236}">
              <a16:creationId xmlns:a16="http://schemas.microsoft.com/office/drawing/2014/main" id="{9CB06A59-2879-460B-A569-981BEED78F62}"/>
            </a:ext>
          </a:extLst>
        </xdr:cNvPr>
        <xdr:cNvSpPr/>
      </xdr:nvSpPr>
      <xdr:spPr>
        <a:xfrm>
          <a:off x="19494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110308</xdr:rowOff>
    </xdr:from>
    <xdr:to>
      <xdr:col>98</xdr:col>
      <xdr:colOff>38100</xdr:colOff>
      <xdr:row>106</xdr:row>
      <xdr:rowOff>40458</xdr:rowOff>
    </xdr:to>
    <xdr:sp macro="" textlink="">
      <xdr:nvSpPr>
        <xdr:cNvPr id="837" name="フローチャート: 判断 836">
          <a:extLst>
            <a:ext uri="{FF2B5EF4-FFF2-40B4-BE49-F238E27FC236}">
              <a16:creationId xmlns:a16="http://schemas.microsoft.com/office/drawing/2014/main" id="{5EFBB6F8-56DB-42D8-93BA-1B40F8ED7856}"/>
            </a:ext>
          </a:extLst>
        </xdr:cNvPr>
        <xdr:cNvSpPr/>
      </xdr:nvSpPr>
      <xdr:spPr>
        <a:xfrm>
          <a:off x="18605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23D0AAA8-3060-432F-A935-BB06CAA11A4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AF511B37-9346-497B-887D-3588F74296B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37526090-8A5D-4D27-9CCC-30575176187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14AC17B5-E67A-4EAE-87E7-30189A19E69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3CD202BB-ED9A-4D10-A1F5-3D99E1F9AE2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12337</xdr:rowOff>
    </xdr:from>
    <xdr:to>
      <xdr:col>116</xdr:col>
      <xdr:colOff>114300</xdr:colOff>
      <xdr:row>104</xdr:row>
      <xdr:rowOff>113937</xdr:rowOff>
    </xdr:to>
    <xdr:sp macro="" textlink="">
      <xdr:nvSpPr>
        <xdr:cNvPr id="843" name="楕円 842">
          <a:extLst>
            <a:ext uri="{FF2B5EF4-FFF2-40B4-BE49-F238E27FC236}">
              <a16:creationId xmlns:a16="http://schemas.microsoft.com/office/drawing/2014/main" id="{5184DD96-3398-41AE-9609-CD1019AFFA1E}"/>
            </a:ext>
          </a:extLst>
        </xdr:cNvPr>
        <xdr:cNvSpPr/>
      </xdr:nvSpPr>
      <xdr:spPr>
        <a:xfrm>
          <a:off x="221107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35214</xdr:rowOff>
    </xdr:from>
    <xdr:ext cx="469744" cy="259045"/>
    <xdr:sp macro="" textlink="">
      <xdr:nvSpPr>
        <xdr:cNvPr id="844" name="【庁舎】&#10;一人当たり面積該当値テキスト">
          <a:extLst>
            <a:ext uri="{FF2B5EF4-FFF2-40B4-BE49-F238E27FC236}">
              <a16:creationId xmlns:a16="http://schemas.microsoft.com/office/drawing/2014/main" id="{72A5DBD7-5B44-4CE1-AD61-01EC40B146C8}"/>
            </a:ext>
          </a:extLst>
        </xdr:cNvPr>
        <xdr:cNvSpPr txBox="1"/>
      </xdr:nvSpPr>
      <xdr:spPr>
        <a:xfrm>
          <a:off x="22199600" y="1769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33564</xdr:rowOff>
    </xdr:from>
    <xdr:to>
      <xdr:col>112</xdr:col>
      <xdr:colOff>38100</xdr:colOff>
      <xdr:row>104</xdr:row>
      <xdr:rowOff>135164</xdr:rowOff>
    </xdr:to>
    <xdr:sp macro="" textlink="">
      <xdr:nvSpPr>
        <xdr:cNvPr id="845" name="楕円 844">
          <a:extLst>
            <a:ext uri="{FF2B5EF4-FFF2-40B4-BE49-F238E27FC236}">
              <a16:creationId xmlns:a16="http://schemas.microsoft.com/office/drawing/2014/main" id="{8D8849F5-4292-403F-9F8C-BF3FA77DCA12}"/>
            </a:ext>
          </a:extLst>
        </xdr:cNvPr>
        <xdr:cNvSpPr/>
      </xdr:nvSpPr>
      <xdr:spPr>
        <a:xfrm>
          <a:off x="21272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63137</xdr:rowOff>
    </xdr:from>
    <xdr:to>
      <xdr:col>116</xdr:col>
      <xdr:colOff>63500</xdr:colOff>
      <xdr:row>104</xdr:row>
      <xdr:rowOff>84364</xdr:rowOff>
    </xdr:to>
    <xdr:cxnSp macro="">
      <xdr:nvCxnSpPr>
        <xdr:cNvPr id="846" name="直線コネクタ 845">
          <a:extLst>
            <a:ext uri="{FF2B5EF4-FFF2-40B4-BE49-F238E27FC236}">
              <a16:creationId xmlns:a16="http://schemas.microsoft.com/office/drawing/2014/main" id="{13B96980-06C0-487B-98E7-05A40951381F}"/>
            </a:ext>
          </a:extLst>
        </xdr:cNvPr>
        <xdr:cNvCxnSpPr/>
      </xdr:nvCxnSpPr>
      <xdr:spPr>
        <a:xfrm flipV="1">
          <a:off x="21323300" y="1789393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54792</xdr:rowOff>
    </xdr:from>
    <xdr:to>
      <xdr:col>107</xdr:col>
      <xdr:colOff>101600</xdr:colOff>
      <xdr:row>104</xdr:row>
      <xdr:rowOff>156392</xdr:rowOff>
    </xdr:to>
    <xdr:sp macro="" textlink="">
      <xdr:nvSpPr>
        <xdr:cNvPr id="847" name="楕円 846">
          <a:extLst>
            <a:ext uri="{FF2B5EF4-FFF2-40B4-BE49-F238E27FC236}">
              <a16:creationId xmlns:a16="http://schemas.microsoft.com/office/drawing/2014/main" id="{47E373BB-34BF-413C-A5BB-CC86BA9C7EBD}"/>
            </a:ext>
          </a:extLst>
        </xdr:cNvPr>
        <xdr:cNvSpPr/>
      </xdr:nvSpPr>
      <xdr:spPr>
        <a:xfrm>
          <a:off x="20383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84364</xdr:rowOff>
    </xdr:from>
    <xdr:to>
      <xdr:col>111</xdr:col>
      <xdr:colOff>177800</xdr:colOff>
      <xdr:row>104</xdr:row>
      <xdr:rowOff>105592</xdr:rowOff>
    </xdr:to>
    <xdr:cxnSp macro="">
      <xdr:nvCxnSpPr>
        <xdr:cNvPr id="848" name="直線コネクタ 847">
          <a:extLst>
            <a:ext uri="{FF2B5EF4-FFF2-40B4-BE49-F238E27FC236}">
              <a16:creationId xmlns:a16="http://schemas.microsoft.com/office/drawing/2014/main" id="{FB1C4A8B-415E-4B98-80C3-D91DE8A54EF5}"/>
            </a:ext>
          </a:extLst>
        </xdr:cNvPr>
        <xdr:cNvCxnSpPr/>
      </xdr:nvCxnSpPr>
      <xdr:spPr>
        <a:xfrm flipV="1">
          <a:off x="20434300" y="1791516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56424</xdr:rowOff>
    </xdr:from>
    <xdr:to>
      <xdr:col>102</xdr:col>
      <xdr:colOff>165100</xdr:colOff>
      <xdr:row>104</xdr:row>
      <xdr:rowOff>158024</xdr:rowOff>
    </xdr:to>
    <xdr:sp macro="" textlink="">
      <xdr:nvSpPr>
        <xdr:cNvPr id="849" name="楕円 848">
          <a:extLst>
            <a:ext uri="{FF2B5EF4-FFF2-40B4-BE49-F238E27FC236}">
              <a16:creationId xmlns:a16="http://schemas.microsoft.com/office/drawing/2014/main" id="{6EF661B4-7472-413A-9336-B732A21E4DA9}"/>
            </a:ext>
          </a:extLst>
        </xdr:cNvPr>
        <xdr:cNvSpPr/>
      </xdr:nvSpPr>
      <xdr:spPr>
        <a:xfrm>
          <a:off x="19494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105592</xdr:rowOff>
    </xdr:from>
    <xdr:to>
      <xdr:col>107</xdr:col>
      <xdr:colOff>50800</xdr:colOff>
      <xdr:row>104</xdr:row>
      <xdr:rowOff>107224</xdr:rowOff>
    </xdr:to>
    <xdr:cxnSp macro="">
      <xdr:nvCxnSpPr>
        <xdr:cNvPr id="850" name="直線コネクタ 849">
          <a:extLst>
            <a:ext uri="{FF2B5EF4-FFF2-40B4-BE49-F238E27FC236}">
              <a16:creationId xmlns:a16="http://schemas.microsoft.com/office/drawing/2014/main" id="{86F84352-D043-4B46-9F00-19FBB977210F}"/>
            </a:ext>
          </a:extLst>
        </xdr:cNvPr>
        <xdr:cNvCxnSpPr/>
      </xdr:nvCxnSpPr>
      <xdr:spPr>
        <a:xfrm flipV="1">
          <a:off x="19545300" y="179363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71120</xdr:rowOff>
    </xdr:from>
    <xdr:to>
      <xdr:col>98</xdr:col>
      <xdr:colOff>38100</xdr:colOff>
      <xdr:row>105</xdr:row>
      <xdr:rowOff>1270</xdr:rowOff>
    </xdr:to>
    <xdr:sp macro="" textlink="">
      <xdr:nvSpPr>
        <xdr:cNvPr id="851" name="楕円 850">
          <a:extLst>
            <a:ext uri="{FF2B5EF4-FFF2-40B4-BE49-F238E27FC236}">
              <a16:creationId xmlns:a16="http://schemas.microsoft.com/office/drawing/2014/main" id="{221FBA49-DFBF-4F65-9DDA-35470F000E19}"/>
            </a:ext>
          </a:extLst>
        </xdr:cNvPr>
        <xdr:cNvSpPr/>
      </xdr:nvSpPr>
      <xdr:spPr>
        <a:xfrm>
          <a:off x="18605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107224</xdr:rowOff>
    </xdr:from>
    <xdr:to>
      <xdr:col>102</xdr:col>
      <xdr:colOff>114300</xdr:colOff>
      <xdr:row>104</xdr:row>
      <xdr:rowOff>121920</xdr:rowOff>
    </xdr:to>
    <xdr:cxnSp macro="">
      <xdr:nvCxnSpPr>
        <xdr:cNvPr id="852" name="直線コネクタ 851">
          <a:extLst>
            <a:ext uri="{FF2B5EF4-FFF2-40B4-BE49-F238E27FC236}">
              <a16:creationId xmlns:a16="http://schemas.microsoft.com/office/drawing/2014/main" id="{7FB88AC0-D722-40F6-A6BF-34C1CCF780D0}"/>
            </a:ext>
          </a:extLst>
        </xdr:cNvPr>
        <xdr:cNvCxnSpPr/>
      </xdr:nvCxnSpPr>
      <xdr:spPr>
        <a:xfrm flipV="1">
          <a:off x="18656300" y="1793802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165479</xdr:rowOff>
    </xdr:from>
    <xdr:ext cx="469744" cy="259045"/>
    <xdr:sp macro="" textlink="">
      <xdr:nvSpPr>
        <xdr:cNvPr id="853" name="n_1aveValue【庁舎】&#10;一人当たり面積">
          <a:extLst>
            <a:ext uri="{FF2B5EF4-FFF2-40B4-BE49-F238E27FC236}">
              <a16:creationId xmlns:a16="http://schemas.microsoft.com/office/drawing/2014/main" id="{6AA5729D-8B7C-4BBA-A7E6-E7AFCEF22FCC}"/>
            </a:ext>
          </a:extLst>
        </xdr:cNvPr>
        <xdr:cNvSpPr txBox="1"/>
      </xdr:nvSpPr>
      <xdr:spPr>
        <a:xfrm>
          <a:off x="21075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47914</xdr:rowOff>
    </xdr:from>
    <xdr:ext cx="469744" cy="259045"/>
    <xdr:sp macro="" textlink="">
      <xdr:nvSpPr>
        <xdr:cNvPr id="854" name="n_2aveValue【庁舎】&#10;一人当たり面積">
          <a:extLst>
            <a:ext uri="{FF2B5EF4-FFF2-40B4-BE49-F238E27FC236}">
              <a16:creationId xmlns:a16="http://schemas.microsoft.com/office/drawing/2014/main" id="{B8DF2671-5776-4993-9CE3-86A628B03F9E}"/>
            </a:ext>
          </a:extLst>
        </xdr:cNvPr>
        <xdr:cNvSpPr txBox="1"/>
      </xdr:nvSpPr>
      <xdr:spPr>
        <a:xfrm>
          <a:off x="20199427" y="1822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52813</xdr:rowOff>
    </xdr:from>
    <xdr:ext cx="469744" cy="259045"/>
    <xdr:sp macro="" textlink="">
      <xdr:nvSpPr>
        <xdr:cNvPr id="855" name="n_3aveValue【庁舎】&#10;一人当たり面積">
          <a:extLst>
            <a:ext uri="{FF2B5EF4-FFF2-40B4-BE49-F238E27FC236}">
              <a16:creationId xmlns:a16="http://schemas.microsoft.com/office/drawing/2014/main" id="{8F2DE4EA-6377-40BD-8091-5A1116CA27BD}"/>
            </a:ext>
          </a:extLst>
        </xdr:cNvPr>
        <xdr:cNvSpPr txBox="1"/>
      </xdr:nvSpPr>
      <xdr:spPr>
        <a:xfrm>
          <a:off x="193104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31585</xdr:rowOff>
    </xdr:from>
    <xdr:ext cx="469744" cy="259045"/>
    <xdr:sp macro="" textlink="">
      <xdr:nvSpPr>
        <xdr:cNvPr id="856" name="n_4aveValue【庁舎】&#10;一人当たり面積">
          <a:extLst>
            <a:ext uri="{FF2B5EF4-FFF2-40B4-BE49-F238E27FC236}">
              <a16:creationId xmlns:a16="http://schemas.microsoft.com/office/drawing/2014/main" id="{961180B1-2921-41E7-9C6E-0CB0B83B1471}"/>
            </a:ext>
          </a:extLst>
        </xdr:cNvPr>
        <xdr:cNvSpPr txBox="1"/>
      </xdr:nvSpPr>
      <xdr:spPr>
        <a:xfrm>
          <a:off x="184214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151691</xdr:rowOff>
    </xdr:from>
    <xdr:ext cx="469744" cy="259045"/>
    <xdr:sp macro="" textlink="">
      <xdr:nvSpPr>
        <xdr:cNvPr id="857" name="n_1mainValue【庁舎】&#10;一人当たり面積">
          <a:extLst>
            <a:ext uri="{FF2B5EF4-FFF2-40B4-BE49-F238E27FC236}">
              <a16:creationId xmlns:a16="http://schemas.microsoft.com/office/drawing/2014/main" id="{170D17D8-FB8E-4882-A14B-A3586697FCAB}"/>
            </a:ext>
          </a:extLst>
        </xdr:cNvPr>
        <xdr:cNvSpPr txBox="1"/>
      </xdr:nvSpPr>
      <xdr:spPr>
        <a:xfrm>
          <a:off x="21075727" y="176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1469</xdr:rowOff>
    </xdr:from>
    <xdr:ext cx="469744" cy="259045"/>
    <xdr:sp macro="" textlink="">
      <xdr:nvSpPr>
        <xdr:cNvPr id="858" name="n_2mainValue【庁舎】&#10;一人当たり面積">
          <a:extLst>
            <a:ext uri="{FF2B5EF4-FFF2-40B4-BE49-F238E27FC236}">
              <a16:creationId xmlns:a16="http://schemas.microsoft.com/office/drawing/2014/main" id="{696A1590-1516-4324-8BBB-91F07491B253}"/>
            </a:ext>
          </a:extLst>
        </xdr:cNvPr>
        <xdr:cNvSpPr txBox="1"/>
      </xdr:nvSpPr>
      <xdr:spPr>
        <a:xfrm>
          <a:off x="20199427" y="1766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3101</xdr:rowOff>
    </xdr:from>
    <xdr:ext cx="469744" cy="259045"/>
    <xdr:sp macro="" textlink="">
      <xdr:nvSpPr>
        <xdr:cNvPr id="859" name="n_3mainValue【庁舎】&#10;一人当たり面積">
          <a:extLst>
            <a:ext uri="{FF2B5EF4-FFF2-40B4-BE49-F238E27FC236}">
              <a16:creationId xmlns:a16="http://schemas.microsoft.com/office/drawing/2014/main" id="{1B525D83-554D-4EBB-9FC5-BFD9C557DBB4}"/>
            </a:ext>
          </a:extLst>
        </xdr:cNvPr>
        <xdr:cNvSpPr txBox="1"/>
      </xdr:nvSpPr>
      <xdr:spPr>
        <a:xfrm>
          <a:off x="19310427" y="1766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17797</xdr:rowOff>
    </xdr:from>
    <xdr:ext cx="469744" cy="259045"/>
    <xdr:sp macro="" textlink="">
      <xdr:nvSpPr>
        <xdr:cNvPr id="860" name="n_4mainValue【庁舎】&#10;一人当たり面積">
          <a:extLst>
            <a:ext uri="{FF2B5EF4-FFF2-40B4-BE49-F238E27FC236}">
              <a16:creationId xmlns:a16="http://schemas.microsoft.com/office/drawing/2014/main" id="{D30643B9-891D-4C62-80F8-7D344988B6CB}"/>
            </a:ext>
          </a:extLst>
        </xdr:cNvPr>
        <xdr:cNvSpPr txBox="1"/>
      </xdr:nvSpPr>
      <xdr:spPr>
        <a:xfrm>
          <a:off x="18421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752CD3CA-65C9-48CD-8F1C-7A9482472DE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C42B7AB9-E536-429B-AA8B-7D97EAC02FE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60108C8E-1667-447F-B82B-FA6536AAB3E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類似団体と比較して特に有形固定資産減価償却率が高い施設は、保健センター・保健所、体育館・プールであり、低い施設は、市民会館、一般廃棄物処理施設である。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保健センター・保健所については、令和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年度に小代保健センターを小代診療所に用途変更したものの、築約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する香住老人福祉センターを香美町保健センターとして用いることになったことにより、減価償却率は依然高い水準となっている。類似団体の平均と比較しても大きく乖離しているため、今後は大規模修繕や移転を含めて検討していく必要がある。</a:t>
          </a:r>
        </a:p>
        <a:p>
          <a:r>
            <a:rPr kumimoji="1" lang="ja-JP" altLang="en-US" sz="1300">
              <a:latin typeface="ＭＳ Ｐゴシック" panose="020B0600070205080204" pitchFamily="50" charset="-128"/>
              <a:ea typeface="ＭＳ Ｐゴシック" panose="020B0600070205080204" pitchFamily="50" charset="-128"/>
            </a:rPr>
            <a:t>　市民会館については、令和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年度に主要施設である香住文化会館の建て替えを行ったことにより、減価償却率が大きく低下している。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福祉施設においても、減価償却率の高かった香住老人福祉センターの用途変更や生活支援ハウスの改修工事により改善している。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16,452
16,345
368.77
15,832,400
15,106,794
542,958
8,571,566
19,126,965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人口の減少や全国平均を上回る高齢化率に加え、第１次産業を中心とした町内経済の長引く低迷などにより、財政基盤が弱く、類似団体平均を大幅に下回っている。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の感染拡大に伴う税収減等の影響もあり、財政力指数の分子である基準財政収入額が減となったことや、再算定により新たな費目が創設されたことで、分母である基準財政需要額が増となったことにより、単年度でみると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か年平均の財政力指数は前年度と同値となった。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114829</xdr:rowOff>
    </xdr:from>
    <xdr:to>
      <xdr:col>23</xdr:col>
      <xdr:colOff>133350</xdr:colOff>
      <xdr:row>44</xdr:row>
      <xdr:rowOff>114829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658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114829</xdr:rowOff>
    </xdr:from>
    <xdr:to>
      <xdr:col>19</xdr:col>
      <xdr:colOff>133350</xdr:colOff>
      <xdr:row>44</xdr:row>
      <xdr:rowOff>114829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65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114829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6485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94721</xdr:rowOff>
    </xdr:from>
    <xdr:to>
      <xdr:col>11</xdr:col>
      <xdr:colOff>31750</xdr:colOff>
      <xdr:row>44</xdr:row>
      <xdr:rowOff>104775</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6385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165629</xdr:rowOff>
    </xdr:from>
    <xdr:to>
      <xdr:col>11</xdr:col>
      <xdr:colOff>82550</xdr:colOff>
      <xdr:row>43</xdr:row>
      <xdr:rowOff>95779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105956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64029</xdr:rowOff>
    </xdr:from>
    <xdr:to>
      <xdr:col>23</xdr:col>
      <xdr:colOff>184150</xdr:colOff>
      <xdr:row>44</xdr:row>
      <xdr:rowOff>165629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131356</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50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64029</xdr:rowOff>
    </xdr:from>
    <xdr:to>
      <xdr:col>19</xdr:col>
      <xdr:colOff>184150</xdr:colOff>
      <xdr:row>44</xdr:row>
      <xdr:rowOff>165629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150406</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694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64029</xdr:rowOff>
    </xdr:from>
    <xdr:to>
      <xdr:col>15</xdr:col>
      <xdr:colOff>133350</xdr:colOff>
      <xdr:row>44</xdr:row>
      <xdr:rowOff>165629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150406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69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43921</xdr:rowOff>
    </xdr:from>
    <xdr:to>
      <xdr:col>7</xdr:col>
      <xdr:colOff>31750</xdr:colOff>
      <xdr:row>44</xdr:row>
      <xdr:rowOff>145521</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130298</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6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その要因として、普通交付税が再算定により増額となった影響で、経常収支比率の分母である経常一般財源収入額が増となったことや、公債費の減等により、分子である経常的経費充当一般財源等額が減となっ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今後も公債費の抑制</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、引き続き経常経費の抑制に努める。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64</xdr:row>
      <xdr:rowOff>71544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859346"/>
          <a:ext cx="8382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71544</xdr:rowOff>
    </xdr:from>
    <xdr:to>
      <xdr:col>19</xdr:col>
      <xdr:colOff>133350</xdr:colOff>
      <xdr:row>64</xdr:row>
      <xdr:rowOff>87630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04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64</xdr:row>
      <xdr:rowOff>147955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106043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103717</xdr:rowOff>
    </xdr:from>
    <xdr:to>
      <xdr:col>11</xdr:col>
      <xdr:colOff>31750</xdr:colOff>
      <xdr:row>64</xdr:row>
      <xdr:rowOff>147955</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07651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81069</xdr:rowOff>
    </xdr:from>
    <xdr:to>
      <xdr:col>11</xdr:col>
      <xdr:colOff>82550</xdr:colOff>
      <xdr:row>65</xdr:row>
      <xdr:rowOff>11219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05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21396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2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64981</xdr:rowOff>
    </xdr:from>
    <xdr:to>
      <xdr:col>7</xdr:col>
      <xdr:colOff>31750</xdr:colOff>
      <xdr:row>64</xdr:row>
      <xdr:rowOff>166581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037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151358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23723</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20744</xdr:rowOff>
    </xdr:from>
    <xdr:to>
      <xdr:col>19</xdr:col>
      <xdr:colOff>184150</xdr:colOff>
      <xdr:row>64</xdr:row>
      <xdr:rowOff>122344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132521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76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97155</xdr:rowOff>
    </xdr:from>
    <xdr:to>
      <xdr:col>11</xdr:col>
      <xdr:colOff>82550</xdr:colOff>
      <xdr:row>65</xdr:row>
      <xdr:rowOff>27305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町の面積が広く、狭隘な谷筋に集落が広範囲に点在している地域特性もあり、支所配置などの行政経費が嵩むため、類似団体に比べて人口１人当たりの行政効率は低くなる現状にある。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同じ傾向ではあるが、費用の抑制効果以上に人口減少の影響が大きく、指標は年々逓増しているため、今後も公共施設の統廃合や指定管理者制度などの委託化などを通じ、人件費・物件費を中心としたコスト削減により、指標の改善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51180</xdr:rowOff>
    </xdr:from>
    <xdr:to>
      <xdr:col>23</xdr:col>
      <xdr:colOff>133350</xdr:colOff>
      <xdr:row>88</xdr:row>
      <xdr:rowOff>87117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5138780"/>
          <a:ext cx="838200" cy="3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31406</xdr:rowOff>
    </xdr:from>
    <xdr:to>
      <xdr:col>19</xdr:col>
      <xdr:colOff>133350</xdr:colOff>
      <xdr:row>88</xdr:row>
      <xdr:rowOff>51180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776106"/>
          <a:ext cx="889000" cy="3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161777</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22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103384</xdr:rowOff>
    </xdr:from>
    <xdr:to>
      <xdr:col>15</xdr:col>
      <xdr:colOff>82550</xdr:colOff>
      <xdr:row>86</xdr:row>
      <xdr:rowOff>31406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676634"/>
          <a:ext cx="889000" cy="9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26111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103384</xdr:rowOff>
    </xdr:from>
    <xdr:to>
      <xdr:col>11</xdr:col>
      <xdr:colOff>31750</xdr:colOff>
      <xdr:row>86</xdr:row>
      <xdr:rowOff>9125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676634"/>
          <a:ext cx="889000" cy="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145504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135216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36317</xdr:rowOff>
    </xdr:from>
    <xdr:to>
      <xdr:col>23</xdr:col>
      <xdr:colOff>184150</xdr:colOff>
      <xdr:row>88</xdr:row>
      <xdr:rowOff>137917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512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103644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501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380</xdr:rowOff>
    </xdr:from>
    <xdr:to>
      <xdr:col>19</xdr:col>
      <xdr:colOff>184150</xdr:colOff>
      <xdr:row>88</xdr:row>
      <xdr:rowOff>101980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50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86757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51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152056</xdr:rowOff>
    </xdr:from>
    <xdr:to>
      <xdr:col>15</xdr:col>
      <xdr:colOff>133350</xdr:colOff>
      <xdr:row>86</xdr:row>
      <xdr:rowOff>82206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7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66983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81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52584</xdr:rowOff>
    </xdr:from>
    <xdr:to>
      <xdr:col>11</xdr:col>
      <xdr:colOff>82550</xdr:colOff>
      <xdr:row>85</xdr:row>
      <xdr:rowOff>154184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6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138961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71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129775</xdr:rowOff>
    </xdr:from>
    <xdr:to>
      <xdr:col>7</xdr:col>
      <xdr:colOff>31750</xdr:colOff>
      <xdr:row>86</xdr:row>
      <xdr:rowOff>59925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7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44702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78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全国平均はもとより類似団体平均と比較しても常に低い水準で推移しており、県内でも最も低い値となっている。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人事院勧告に準拠した職員給与等の</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適正化に努める。</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85089</xdr:rowOff>
    </xdr:from>
    <xdr:to>
      <xdr:col>81</xdr:col>
      <xdr:colOff>44450</xdr:colOff>
      <xdr:row>83</xdr:row>
      <xdr:rowOff>85089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315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65787</xdr:rowOff>
    </xdr:from>
    <xdr:to>
      <xdr:col>77</xdr:col>
      <xdr:colOff>44450</xdr:colOff>
      <xdr:row>83</xdr:row>
      <xdr:rowOff>85089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296137"/>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36576</xdr:rowOff>
    </xdr:from>
    <xdr:to>
      <xdr:col>77</xdr:col>
      <xdr:colOff>95250</xdr:colOff>
      <xdr:row>84</xdr:row>
      <xdr:rowOff>138176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122953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2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46482</xdr:rowOff>
    </xdr:from>
    <xdr:to>
      <xdr:col>72</xdr:col>
      <xdr:colOff>203200</xdr:colOff>
      <xdr:row>83</xdr:row>
      <xdr:rowOff>65787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276832"/>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65532</xdr:rowOff>
    </xdr:from>
    <xdr:to>
      <xdr:col>73</xdr:col>
      <xdr:colOff>44450</xdr:colOff>
      <xdr:row>84</xdr:row>
      <xdr:rowOff>167132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151909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46482</xdr:rowOff>
    </xdr:from>
    <xdr:to>
      <xdr:col>68</xdr:col>
      <xdr:colOff>152400</xdr:colOff>
      <xdr:row>83</xdr:row>
      <xdr:rowOff>65787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276832"/>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65532</xdr:rowOff>
    </xdr:from>
    <xdr:to>
      <xdr:col>68</xdr:col>
      <xdr:colOff>203200</xdr:colOff>
      <xdr:row>84</xdr:row>
      <xdr:rowOff>167132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151909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75185</xdr:rowOff>
    </xdr:from>
    <xdr:to>
      <xdr:col>64</xdr:col>
      <xdr:colOff>152400</xdr:colOff>
      <xdr:row>85</xdr:row>
      <xdr:rowOff>5335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161562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34289</xdr:rowOff>
    </xdr:from>
    <xdr:to>
      <xdr:col>81</xdr:col>
      <xdr:colOff>95250</xdr:colOff>
      <xdr:row>83</xdr:row>
      <xdr:rowOff>135889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50816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1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34289</xdr:rowOff>
    </xdr:from>
    <xdr:to>
      <xdr:col>77</xdr:col>
      <xdr:colOff>95250</xdr:colOff>
      <xdr:row>83</xdr:row>
      <xdr:rowOff>135889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146066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3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14987</xdr:rowOff>
    </xdr:from>
    <xdr:to>
      <xdr:col>73</xdr:col>
      <xdr:colOff>44450</xdr:colOff>
      <xdr:row>83</xdr:row>
      <xdr:rowOff>116587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126764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0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167132</xdr:rowOff>
    </xdr:from>
    <xdr:to>
      <xdr:col>68</xdr:col>
      <xdr:colOff>203200</xdr:colOff>
      <xdr:row>83</xdr:row>
      <xdr:rowOff>97282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2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107459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99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14987</xdr:rowOff>
    </xdr:from>
    <xdr:to>
      <xdr:col>64</xdr:col>
      <xdr:colOff>152400</xdr:colOff>
      <xdr:row>83</xdr:row>
      <xdr:rowOff>116587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126764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年度にかけて人口</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人当たり職員数は毎年微増しているが、その要因として、人口減少等が挙げられる。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年度は、民間企業等で培った経験等を活かせる人材を確保する観点から、新たに社会人枠を設け、社会人経験者の採用を行ったことにより、職員の年齢構成のバランスを図ることにもつながった。</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必要な業務量を把握し、事務の合理化・能率化を図り、定年引上げに伴う組織体制などにも考慮した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を策定し、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適切な定員管理に努める。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92569</xdr:rowOff>
    </xdr:from>
    <xdr:to>
      <xdr:col>81</xdr:col>
      <xdr:colOff>44450</xdr:colOff>
      <xdr:row>61</xdr:row>
      <xdr:rowOff>128764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51019"/>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88547</xdr:rowOff>
    </xdr:from>
    <xdr:to>
      <xdr:col>77</xdr:col>
      <xdr:colOff>44450</xdr:colOff>
      <xdr:row>61</xdr:row>
      <xdr:rowOff>92569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4699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118039</xdr:rowOff>
    </xdr:from>
    <xdr:to>
      <xdr:col>77</xdr:col>
      <xdr:colOff>95250</xdr:colOff>
      <xdr:row>61</xdr:row>
      <xdr:rowOff>48189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58366</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73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72461</xdr:rowOff>
    </xdr:from>
    <xdr:to>
      <xdr:col>72</xdr:col>
      <xdr:colOff>203200</xdr:colOff>
      <xdr:row>61</xdr:row>
      <xdr:rowOff>88547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3091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144851</xdr:rowOff>
    </xdr:from>
    <xdr:to>
      <xdr:col>73</xdr:col>
      <xdr:colOff>44450</xdr:colOff>
      <xdr:row>61</xdr:row>
      <xdr:rowOff>75001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43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85178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2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40287</xdr:rowOff>
    </xdr:from>
    <xdr:to>
      <xdr:col>68</xdr:col>
      <xdr:colOff>152400</xdr:colOff>
      <xdr:row>61</xdr:row>
      <xdr:rowOff>72461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49873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126083</xdr:rowOff>
    </xdr:from>
    <xdr:to>
      <xdr:col>68</xdr:col>
      <xdr:colOff>203200</xdr:colOff>
      <xdr:row>61</xdr:row>
      <xdr:rowOff>56233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41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66410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8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109996</xdr:rowOff>
    </xdr:from>
    <xdr:to>
      <xdr:col>64</xdr:col>
      <xdr:colOff>152400</xdr:colOff>
      <xdr:row>61</xdr:row>
      <xdr:rowOff>40146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9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50323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6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77964</xdr:rowOff>
    </xdr:from>
    <xdr:to>
      <xdr:col>81</xdr:col>
      <xdr:colOff>95250</xdr:colOff>
      <xdr:row>62</xdr:row>
      <xdr:rowOff>8114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50041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50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41769</xdr:rowOff>
    </xdr:from>
    <xdr:to>
      <xdr:col>77</xdr:col>
      <xdr:colOff>95250</xdr:colOff>
      <xdr:row>61</xdr:row>
      <xdr:rowOff>143369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0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128146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586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37747</xdr:rowOff>
    </xdr:from>
    <xdr:to>
      <xdr:col>73</xdr:col>
      <xdr:colOff>44450</xdr:colOff>
      <xdr:row>61</xdr:row>
      <xdr:rowOff>139347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9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124124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58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21661</xdr:rowOff>
    </xdr:from>
    <xdr:to>
      <xdr:col>68</xdr:col>
      <xdr:colOff>203200</xdr:colOff>
      <xdr:row>61</xdr:row>
      <xdr:rowOff>123261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108038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56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160937</xdr:rowOff>
    </xdr:from>
    <xdr:to>
      <xdr:col>64</xdr:col>
      <xdr:colOff>152400</xdr:colOff>
      <xdr:row>61</xdr:row>
      <xdr:rowOff>91087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75864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53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繰上償還等によって年々公債費を削減したため、当該指標は着実に改善して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きており、令和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ポイント改善したが、今後は公共施設等の老朽化に伴う大規模改修の実施により上昇が見込まれている。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引き続き地方債発行額の抑制や交付税算入率の高い地方債の選択、繰上償還の実施などに取り組み、適正な水準の維持を図る。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154094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30673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42</xdr:row>
      <xdr:rowOff>154094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354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170180</xdr:rowOff>
    </xdr:from>
    <xdr:to>
      <xdr:col>77</xdr:col>
      <xdr:colOff>95250</xdr:colOff>
      <xdr:row>42</xdr:row>
      <xdr:rowOff>100330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110507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6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42</xdr:row>
      <xdr:rowOff>154094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3469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150723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146050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46990</xdr:rowOff>
    </xdr:from>
    <xdr:to>
      <xdr:col>68</xdr:col>
      <xdr:colOff>203200</xdr:colOff>
      <xdr:row>42</xdr:row>
      <xdr:rowOff>148590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158767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103294</xdr:rowOff>
    </xdr:from>
    <xdr:to>
      <xdr:col>77</xdr:col>
      <xdr:colOff>95250</xdr:colOff>
      <xdr:row>43</xdr:row>
      <xdr:rowOff>33444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18221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年度は、公営企業債等繰入見込額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となったことや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つである財政調整基金が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剰余金等の積立等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により増となったこと等により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しかしながら、今後も老朽化等に伴う大規模な施設整備の実施が続くことが見込まれるため、引き続き地方債残高を計画的に管理し、財政の健全化に努める。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27220</xdr:rowOff>
    </xdr:from>
    <xdr:to>
      <xdr:col>81</xdr:col>
      <xdr:colOff>44450</xdr:colOff>
      <xdr:row>16</xdr:row>
      <xdr:rowOff>109262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77042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109262</xdr:rowOff>
    </xdr:from>
    <xdr:to>
      <xdr:col>77</xdr:col>
      <xdr:colOff>44450</xdr:colOff>
      <xdr:row>16</xdr:row>
      <xdr:rowOff>155109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852462"/>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155109</xdr:rowOff>
    </xdr:from>
    <xdr:to>
      <xdr:col>72</xdr:col>
      <xdr:colOff>203200</xdr:colOff>
      <xdr:row>17</xdr:row>
      <xdr:rowOff>77766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898309"/>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33655</xdr:rowOff>
    </xdr:from>
    <xdr:to>
      <xdr:col>73</xdr:col>
      <xdr:colOff>44450</xdr:colOff>
      <xdr:row>15</xdr:row>
      <xdr:rowOff>135255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145432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7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77766</xdr:rowOff>
    </xdr:from>
    <xdr:to>
      <xdr:col>68</xdr:col>
      <xdr:colOff>152400</xdr:colOff>
      <xdr:row>18</xdr:row>
      <xdr:rowOff>21336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992416"/>
          <a:ext cx="889000" cy="1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57785</xdr:rowOff>
    </xdr:from>
    <xdr:to>
      <xdr:col>68</xdr:col>
      <xdr:colOff>203200</xdr:colOff>
      <xdr:row>15</xdr:row>
      <xdr:rowOff>159385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169562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9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76285</xdr:rowOff>
    </xdr:from>
    <xdr:to>
      <xdr:col>64</xdr:col>
      <xdr:colOff>152400</xdr:colOff>
      <xdr:row>16</xdr:row>
      <xdr:rowOff>6435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4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16612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1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7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119947</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69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58462</xdr:rowOff>
    </xdr:from>
    <xdr:to>
      <xdr:col>77</xdr:col>
      <xdr:colOff>95250</xdr:colOff>
      <xdr:row>16</xdr:row>
      <xdr:rowOff>160062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8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144839</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888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104309</xdr:rowOff>
    </xdr:from>
    <xdr:to>
      <xdr:col>73</xdr:col>
      <xdr:colOff>44450</xdr:colOff>
      <xdr:row>17</xdr:row>
      <xdr:rowOff>34459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8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19236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93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26966</xdr:rowOff>
    </xdr:from>
    <xdr:to>
      <xdr:col>68</xdr:col>
      <xdr:colOff>203200</xdr:colOff>
      <xdr:row>17</xdr:row>
      <xdr:rowOff>128566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94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113343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02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141986</xdr:rowOff>
    </xdr:from>
    <xdr:to>
      <xdr:col>64</xdr:col>
      <xdr:colOff>152400</xdr:colOff>
      <xdr:row>18</xdr:row>
      <xdr:rowOff>72136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0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56913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14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3" name="テキスト ボックス 472">
          <a:extLst>
            <a:ext uri="{FF2B5EF4-FFF2-40B4-BE49-F238E27FC236}">
              <a16:creationId xmlns:a16="http://schemas.microsoft.com/office/drawing/2014/main" id="{D75B70AA-BFC1-4427-955B-EB294B697C72}"/>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16,452
16,345
368.77
15,832,400
15,106,794
542,958
8,571,566
19,126,965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と同じく、本指標も類似団体と比較して低い水準を保っているが、一部事務組合（常備消防業務等）の人件費負担分を考慮すると類似団体とおおよそ同水準となるため、今後も適切な定員及び給与の適正化について継続して努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年度から増加しているのは、令和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年度より導入された会計年度任用職員制度に基づき、物件費に計上されていた賃金が報酬として人件費に計上されるようになったことによるものである。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64407</xdr:rowOff>
    </xdr:from>
    <xdr:to>
      <xdr:col>24</xdr:col>
      <xdr:colOff>25400</xdr:colOff>
      <xdr:row>36</xdr:row>
      <xdr:rowOff>1814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0651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37193</xdr:rowOff>
    </xdr:from>
    <xdr:to>
      <xdr:col>19</xdr:col>
      <xdr:colOff>187325</xdr:colOff>
      <xdr:row>36</xdr:row>
      <xdr:rowOff>1814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695043"/>
          <a:ext cx="889000" cy="4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37193</xdr:rowOff>
    </xdr:from>
    <xdr:to>
      <xdr:col>15</xdr:col>
      <xdr:colOff>98425</xdr:colOff>
      <xdr:row>33</xdr:row>
      <xdr:rowOff>48078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69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15422</xdr:rowOff>
    </xdr:from>
    <xdr:to>
      <xdr:col>11</xdr:col>
      <xdr:colOff>9525</xdr:colOff>
      <xdr:row>33</xdr:row>
      <xdr:rowOff>48078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67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24493</xdr:rowOff>
    </xdr:from>
    <xdr:to>
      <xdr:col>11</xdr:col>
      <xdr:colOff>60325</xdr:colOff>
      <xdr:row>35</xdr:row>
      <xdr:rowOff>126093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110870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13607</xdr:rowOff>
    </xdr:from>
    <xdr:to>
      <xdr:col>24</xdr:col>
      <xdr:colOff>76200</xdr:colOff>
      <xdr:row>35</xdr:row>
      <xdr:rowOff>115207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30134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122464</xdr:rowOff>
    </xdr:from>
    <xdr:to>
      <xdr:col>20</xdr:col>
      <xdr:colOff>38100</xdr:colOff>
      <xdr:row>36</xdr:row>
      <xdr:rowOff>52614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157843</xdr:rowOff>
    </xdr:from>
    <xdr:to>
      <xdr:col>15</xdr:col>
      <xdr:colOff>149225</xdr:colOff>
      <xdr:row>33</xdr:row>
      <xdr:rowOff>87993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98170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168728</xdr:rowOff>
    </xdr:from>
    <xdr:to>
      <xdr:col>11</xdr:col>
      <xdr:colOff>60325</xdr:colOff>
      <xdr:row>33</xdr:row>
      <xdr:rowOff>98878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109055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136072</xdr:rowOff>
    </xdr:from>
    <xdr:to>
      <xdr:col>6</xdr:col>
      <xdr:colOff>171450</xdr:colOff>
      <xdr:row>33</xdr:row>
      <xdr:rowOff>66222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76399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年度から減少しているのは、令和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年度より導入された会計年度任用職員制度に基づき、物件費に計上されていた賃金が報酬として人件費に計上されるようになったことによるものである。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今後は、事務経費をはじめ、公共施設等総合管理計画に基づく公共施設の統廃合を適切に行い、施設管理経費の面でも更なる縮減を図る。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96520</xdr:rowOff>
    </xdr:from>
    <xdr:to>
      <xdr:col>82</xdr:col>
      <xdr:colOff>107950</xdr:colOff>
      <xdr:row>14</xdr:row>
      <xdr:rowOff>96520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96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96520</xdr:rowOff>
    </xdr:from>
    <xdr:to>
      <xdr:col>78</xdr:col>
      <xdr:colOff>69850</xdr:colOff>
      <xdr:row>16</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968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9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91440</xdr:rowOff>
    </xdr:from>
    <xdr:to>
      <xdr:col>74</xdr:col>
      <xdr:colOff>31750</xdr:colOff>
      <xdr:row>17</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6367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58420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9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99060</xdr:rowOff>
    </xdr:from>
    <xdr:to>
      <xdr:col>69</xdr:col>
      <xdr:colOff>142875</xdr:colOff>
      <xdr:row>17</xdr:row>
      <xdr:rowOff>29210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45720</xdr:rowOff>
    </xdr:from>
    <xdr:to>
      <xdr:col>82</xdr:col>
      <xdr:colOff>158750</xdr:colOff>
      <xdr:row>14</xdr:row>
      <xdr:rowOff>147320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125747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45720</xdr:rowOff>
    </xdr:from>
    <xdr:to>
      <xdr:col>78</xdr:col>
      <xdr:colOff>120650</xdr:colOff>
      <xdr:row>14</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157497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％であり、類似団体内平均値と比べて</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低くなっている。その要因として、本町においては、単独事業として、乳幼児等医療費助成事業・こども医療費助成事業等を行っているが、当該事業に過疎地域持続的発展特別事業債等の特定財源を充当している分一般財源の額が相対的に少なくなっていることや、類似団体の中には福祉事務所設置町村もあるが、本町は福祉事務所設置町村ではないため生活保護関連経費が無いこと等が挙げられ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今後も少子高齢化の進行による社会保障経費の増大に備え、給付と負担の適正化に努める。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44450</xdr:rowOff>
    </xdr:from>
    <xdr:to>
      <xdr:col>24</xdr:col>
      <xdr:colOff>25400</xdr:colOff>
      <xdr:row>53</xdr:row>
      <xdr:rowOff>44450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13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31750</xdr:rowOff>
    </xdr:from>
    <xdr:to>
      <xdr:col>19</xdr:col>
      <xdr:colOff>187325</xdr:colOff>
      <xdr:row>53</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11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88900</xdr:rowOff>
    </xdr:from>
    <xdr:to>
      <xdr:col>20</xdr:col>
      <xdr:colOff>38100</xdr:colOff>
      <xdr:row>55</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53</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165100</xdr:rowOff>
    </xdr:from>
    <xdr:to>
      <xdr:col>15</xdr:col>
      <xdr:colOff>149225</xdr:colOff>
      <xdr:row>55</xdr:row>
      <xdr:rowOff>95250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165100</xdr:rowOff>
    </xdr:from>
    <xdr:to>
      <xdr:col>24</xdr:col>
      <xdr:colOff>76200</xdr:colOff>
      <xdr:row>53</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165100</xdr:rowOff>
    </xdr:from>
    <xdr:to>
      <xdr:col>20</xdr:col>
      <xdr:colOff>38100</xdr:colOff>
      <xdr:row>53</xdr:row>
      <xdr:rowOff>95250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4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152400</xdr:rowOff>
    </xdr:from>
    <xdr:to>
      <xdr:col>15</xdr:col>
      <xdr:colOff>149225</xdr:colOff>
      <xdr:row>53</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ポイント減少している。その要因として、公立香住病院事業企業会計への繰出金の減等が挙げられる。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後期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者医療特別会計や介護保険特別会計などへの繰出金は、近年は一定の水準で推移しているが、高齢化の影響等により増嵩が懸念されるため、今後も引き続き、経常経費の抑制及び自主財源の確保に努め、現在の水準を維持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91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56</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52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55</xdr:row>
      <xdr:rowOff>123190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4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100330</xdr:rowOff>
    </xdr:from>
    <xdr:to>
      <xdr:col>69</xdr:col>
      <xdr:colOff>92075</xdr:colOff>
      <xdr:row>55</xdr:row>
      <xdr:rowOff>115570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3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26670</xdr:rowOff>
    </xdr:from>
    <xdr:to>
      <xdr:col>69</xdr:col>
      <xdr:colOff>142875</xdr:colOff>
      <xdr:row>57</xdr:row>
      <xdr:rowOff>128270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64770</xdr:rowOff>
    </xdr:from>
    <xdr:to>
      <xdr:col>69</xdr:col>
      <xdr:colOff>142875</xdr:colOff>
      <xdr:row>55</xdr:row>
      <xdr:rowOff>166370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161307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ポイント減少している。その要因として、下水道事業企業会計への繰出金の減等が挙げられる。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今後は、一般会計</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経常的経費</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抑制</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していくこと</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はもとより、</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公営企業会計において、経営戦略等に基づく経営の効率化</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に努め</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ていくこと</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などにより、補助費の抑制を図る。</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16510</xdr:rowOff>
    </xdr:from>
    <xdr:to>
      <xdr:col>82</xdr:col>
      <xdr:colOff>107950</xdr:colOff>
      <xdr:row>37</xdr:row>
      <xdr:rowOff>100330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3601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100330</xdr:rowOff>
    </xdr:from>
    <xdr:to>
      <xdr:col>78</xdr:col>
      <xdr:colOff>69850</xdr:colOff>
      <xdr:row>38</xdr:row>
      <xdr:rowOff>12700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443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115587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58420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100347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96520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573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109237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49530</xdr:rowOff>
    </xdr:from>
    <xdr:to>
      <xdr:col>78</xdr:col>
      <xdr:colOff>120650</xdr:colOff>
      <xdr:row>37</xdr:row>
      <xdr:rowOff>151130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45720</xdr:rowOff>
    </xdr:from>
    <xdr:to>
      <xdr:col>65</xdr:col>
      <xdr:colOff>53975</xdr:colOff>
      <xdr:row>38</xdr:row>
      <xdr:rowOff>147320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132097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ポイント減少している。その要因として、</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年度に地域振興基金造成のために発行した旧合併特例事業債の償還が令和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年度に終了したこと等により元利償還金が減少したことが挙げられる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今後は地方債発行額の抑制、繰上償還の実施及び基金の活用も検討しながら財政の健全化に努めていく。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14987</xdr:rowOff>
    </xdr:from>
    <xdr:to>
      <xdr:col>24</xdr:col>
      <xdr:colOff>25400</xdr:colOff>
      <xdr:row>79</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559537"/>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115570</xdr:rowOff>
    </xdr:from>
    <xdr:to>
      <xdr:col>19</xdr:col>
      <xdr:colOff>187325</xdr:colOff>
      <xdr:row>79</xdr:row>
      <xdr:rowOff>147574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6601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147574</xdr:rowOff>
    </xdr:from>
    <xdr:to>
      <xdr:col>15</xdr:col>
      <xdr:colOff>98425</xdr:colOff>
      <xdr:row>80</xdr:row>
      <xdr:rowOff>17272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6921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120142</xdr:rowOff>
    </xdr:from>
    <xdr:to>
      <xdr:col>11</xdr:col>
      <xdr:colOff>9525</xdr:colOff>
      <xdr:row>80</xdr:row>
      <xdr:rowOff>17272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6646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135637</xdr:rowOff>
    </xdr:from>
    <xdr:to>
      <xdr:col>24</xdr:col>
      <xdr:colOff>76200</xdr:colOff>
      <xdr:row>79</xdr:row>
      <xdr:rowOff>65787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107714</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64770</xdr:rowOff>
    </xdr:from>
    <xdr:to>
      <xdr:col>20</xdr:col>
      <xdr:colOff>38100</xdr:colOff>
      <xdr:row>79</xdr:row>
      <xdr:rowOff>166370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151147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96774</xdr:rowOff>
    </xdr:from>
    <xdr:to>
      <xdr:col>15</xdr:col>
      <xdr:colOff>149225</xdr:colOff>
      <xdr:row>80</xdr:row>
      <xdr:rowOff>26924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11701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137922</xdr:rowOff>
    </xdr:from>
    <xdr:to>
      <xdr:col>11</xdr:col>
      <xdr:colOff>60325</xdr:colOff>
      <xdr:row>80</xdr:row>
      <xdr:rowOff>68072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52849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69342</xdr:rowOff>
    </xdr:from>
    <xdr:to>
      <xdr:col>6</xdr:col>
      <xdr:colOff>171450</xdr:colOff>
      <xdr:row>79</xdr:row>
      <xdr:rowOff>170942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155719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a:t>
          </a:r>
          <a:r>
            <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60.3</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％となっており、前年度比で</a:t>
          </a:r>
          <a:r>
            <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ポイント減少している。</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その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普通交付税が再算定により増額となった影響で、経常収支比率の分母である経常一般財源収入額が増額となったことや、補助費等の金額が微減となったことにより、分子の金額が減額となったことが挙げられる。</a:t>
          </a:r>
          <a:endParaRPr kumimoji="0" lang="en-US" altLang="ja-JP"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公債費以外については、今後も引き続き経常経費の抑制に継続して取り組むが、公債費についても繰上償還や年度借入総額の抑制などを行い、財政の健全化に努める。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83566</xdr:rowOff>
    </xdr:from>
    <xdr:to>
      <xdr:col>82</xdr:col>
      <xdr:colOff>107950</xdr:colOff>
      <xdr:row>74</xdr:row>
      <xdr:rowOff>21844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59941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xdr:rowOff>
    </xdr:from>
    <xdr:to>
      <xdr:col>78</xdr:col>
      <xdr:colOff>69850</xdr:colOff>
      <xdr:row>74</xdr:row>
      <xdr:rowOff>21844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6954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xdr:rowOff>
    </xdr:from>
    <xdr:to>
      <xdr:col>78</xdr:col>
      <xdr:colOff>120650</xdr:colOff>
      <xdr:row>76</xdr:row>
      <xdr:rowOff>113792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98569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12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xdr:rowOff>
    </xdr:from>
    <xdr:to>
      <xdr:col>73</xdr:col>
      <xdr:colOff>180975</xdr:colOff>
      <xdr:row>74</xdr:row>
      <xdr:rowOff>35560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26954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25908</xdr:rowOff>
    </xdr:from>
    <xdr:to>
      <xdr:col>74</xdr:col>
      <xdr:colOff>31750</xdr:colOff>
      <xdr:row>76</xdr:row>
      <xdr:rowOff>127508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112285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74</xdr:row>
      <xdr:rowOff>53848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722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21337</xdr:rowOff>
    </xdr:from>
    <xdr:to>
      <xdr:col>69</xdr:col>
      <xdr:colOff>142875</xdr:colOff>
      <xdr:row>76</xdr:row>
      <xdr:rowOff>122937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107714</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32766</xdr:rowOff>
    </xdr:from>
    <xdr:to>
      <xdr:col>82</xdr:col>
      <xdr:colOff>158750</xdr:colOff>
      <xdr:row>73</xdr:row>
      <xdr:rowOff>134366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49293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39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142494</xdr:rowOff>
    </xdr:from>
    <xdr:to>
      <xdr:col>78</xdr:col>
      <xdr:colOff>120650</xdr:colOff>
      <xdr:row>74</xdr:row>
      <xdr:rowOff>72644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82821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42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128778</xdr:rowOff>
    </xdr:from>
    <xdr:to>
      <xdr:col>74</xdr:col>
      <xdr:colOff>31750</xdr:colOff>
      <xdr:row>74</xdr:row>
      <xdr:rowOff>58928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69105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156210</xdr:rowOff>
    </xdr:from>
    <xdr:to>
      <xdr:col>69</xdr:col>
      <xdr:colOff>142875</xdr:colOff>
      <xdr:row>74</xdr:row>
      <xdr:rowOff>86360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xdr:rowOff>
    </xdr:from>
    <xdr:to>
      <xdr:col>65</xdr:col>
      <xdr:colOff>53975</xdr:colOff>
      <xdr:row>74</xdr:row>
      <xdr:rowOff>104648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114825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169532</xdr:rowOff>
    </xdr:from>
    <xdr:to>
      <xdr:col>29</xdr:col>
      <xdr:colOff>127000</xdr:colOff>
      <xdr:row>13</xdr:row>
      <xdr:rowOff>73508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74557"/>
          <a:ext cx="647700" cy="7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73508</xdr:rowOff>
    </xdr:from>
    <xdr:to>
      <xdr:col>26</xdr:col>
      <xdr:colOff>50800</xdr:colOff>
      <xdr:row>14</xdr:row>
      <xdr:rowOff>36360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49983"/>
          <a:ext cx="698500" cy="134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161417</xdr:rowOff>
    </xdr:from>
    <xdr:to>
      <xdr:col>26</xdr:col>
      <xdr:colOff>101600</xdr:colOff>
      <xdr:row>17</xdr:row>
      <xdr:rowOff>91567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2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76344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38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36360</xdr:rowOff>
    </xdr:from>
    <xdr:to>
      <xdr:col>22</xdr:col>
      <xdr:colOff>114300</xdr:colOff>
      <xdr:row>14</xdr:row>
      <xdr:rowOff>79210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84285"/>
          <a:ext cx="698500" cy="42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167932</xdr:rowOff>
    </xdr:from>
    <xdr:to>
      <xdr:col>22</xdr:col>
      <xdr:colOff>165100</xdr:colOff>
      <xdr:row>17</xdr:row>
      <xdr:rowOff>98082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82859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79210</xdr:rowOff>
    </xdr:from>
    <xdr:to>
      <xdr:col>18</xdr:col>
      <xdr:colOff>177800</xdr:colOff>
      <xdr:row>14</xdr:row>
      <xdr:rowOff>116319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27135"/>
          <a:ext cx="698500" cy="37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3264</xdr:rowOff>
    </xdr:from>
    <xdr:to>
      <xdr:col>19</xdr:col>
      <xdr:colOff>38100</xdr:colOff>
      <xdr:row>17</xdr:row>
      <xdr:rowOff>104864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5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89641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170929</xdr:rowOff>
    </xdr:from>
    <xdr:to>
      <xdr:col>15</xdr:col>
      <xdr:colOff>101600</xdr:colOff>
      <xdr:row>17</xdr:row>
      <xdr:rowOff>101079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61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85856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4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118732</xdr:rowOff>
    </xdr:from>
    <xdr:to>
      <xdr:col>29</xdr:col>
      <xdr:colOff>177800</xdr:colOff>
      <xdr:row>13</xdr:row>
      <xdr:rowOff>48882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23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39234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4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22708</xdr:rowOff>
    </xdr:from>
    <xdr:to>
      <xdr:col>26</xdr:col>
      <xdr:colOff>101600</xdr:colOff>
      <xdr:row>13</xdr:row>
      <xdr:rowOff>124308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9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134485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68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157010</xdr:rowOff>
    </xdr:from>
    <xdr:to>
      <xdr:col>22</xdr:col>
      <xdr:colOff>165100</xdr:colOff>
      <xdr:row>14</xdr:row>
      <xdr:rowOff>87160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3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97337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0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28410</xdr:rowOff>
    </xdr:from>
    <xdr:to>
      <xdr:col>19</xdr:col>
      <xdr:colOff>38100</xdr:colOff>
      <xdr:row>14</xdr:row>
      <xdr:rowOff>130010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76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140187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4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65519</xdr:rowOff>
    </xdr:from>
    <xdr:to>
      <xdr:col>15</xdr:col>
      <xdr:colOff>101600</xdr:colOff>
      <xdr:row>14</xdr:row>
      <xdr:rowOff>167119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13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5846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8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186763</xdr:rowOff>
    </xdr:from>
    <xdr:to>
      <xdr:col>29</xdr:col>
      <xdr:colOff>127000</xdr:colOff>
      <xdr:row>33</xdr:row>
      <xdr:rowOff>270267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111313"/>
          <a:ext cx="647700" cy="83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186763</xdr:rowOff>
    </xdr:from>
    <xdr:to>
      <xdr:col>26</xdr:col>
      <xdr:colOff>50800</xdr:colOff>
      <xdr:row>33</xdr:row>
      <xdr:rowOff>324576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111313"/>
          <a:ext cx="698500" cy="137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228056</xdr:rowOff>
    </xdr:from>
    <xdr:to>
      <xdr:col>26</xdr:col>
      <xdr:colOff>101600</xdr:colOff>
      <xdr:row>34</xdr:row>
      <xdr:rowOff>329656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495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314433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8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185032</xdr:rowOff>
    </xdr:from>
    <xdr:to>
      <xdr:col>22</xdr:col>
      <xdr:colOff>114300</xdr:colOff>
      <xdr:row>33</xdr:row>
      <xdr:rowOff>324576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109582"/>
          <a:ext cx="698500" cy="139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219565</xdr:rowOff>
    </xdr:from>
    <xdr:to>
      <xdr:col>22</xdr:col>
      <xdr:colOff>165100</xdr:colOff>
      <xdr:row>34</xdr:row>
      <xdr:rowOff>321165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48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305942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7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185032</xdr:rowOff>
    </xdr:from>
    <xdr:to>
      <xdr:col>18</xdr:col>
      <xdr:colOff>177800</xdr:colOff>
      <xdr:row>33</xdr:row>
      <xdr:rowOff>303675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109582"/>
          <a:ext cx="698500" cy="118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179527</xdr:rowOff>
    </xdr:from>
    <xdr:to>
      <xdr:col>19</xdr:col>
      <xdr:colOff>38100</xdr:colOff>
      <xdr:row>34</xdr:row>
      <xdr:rowOff>281127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44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265904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3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177339</xdr:rowOff>
    </xdr:from>
    <xdr:to>
      <xdr:col>15</xdr:col>
      <xdr:colOff>101600</xdr:colOff>
      <xdr:row>34</xdr:row>
      <xdr:rowOff>278940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44478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263716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219467</xdr:rowOff>
    </xdr:from>
    <xdr:to>
      <xdr:col>29</xdr:col>
      <xdr:colOff>177800</xdr:colOff>
      <xdr:row>33</xdr:row>
      <xdr:rowOff>321067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144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64544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598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135963</xdr:rowOff>
    </xdr:from>
    <xdr:to>
      <xdr:col>26</xdr:col>
      <xdr:colOff>101600</xdr:colOff>
      <xdr:row>33</xdr:row>
      <xdr:rowOff>237563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060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76290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5829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273776</xdr:rowOff>
    </xdr:from>
    <xdr:to>
      <xdr:col>22</xdr:col>
      <xdr:colOff>165100</xdr:colOff>
      <xdr:row>34</xdr:row>
      <xdr:rowOff>32476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198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42653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596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134232</xdr:rowOff>
    </xdr:from>
    <xdr:to>
      <xdr:col>19</xdr:col>
      <xdr:colOff>38100</xdr:colOff>
      <xdr:row>33</xdr:row>
      <xdr:rowOff>235832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058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74559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582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252875</xdr:rowOff>
    </xdr:from>
    <xdr:to>
      <xdr:col>15</xdr:col>
      <xdr:colOff>101600</xdr:colOff>
      <xdr:row>34</xdr:row>
      <xdr:rowOff>11575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177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21752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59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16,452
16,345
368.77
15,832,400
15,106,794
542,958
8,571,566
19,126,965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84107</xdr:rowOff>
    </xdr:from>
    <xdr:to>
      <xdr:col>24</xdr:col>
      <xdr:colOff>63500</xdr:colOff>
      <xdr:row>31</xdr:row>
      <xdr:rowOff>148801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399057"/>
          <a:ext cx="8382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148801</xdr:rowOff>
    </xdr:from>
    <xdr:to>
      <xdr:col>19</xdr:col>
      <xdr:colOff>177800</xdr:colOff>
      <xdr:row>34</xdr:row>
      <xdr:rowOff>25643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463751"/>
          <a:ext cx="889000" cy="39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27621</xdr:rowOff>
    </xdr:from>
    <xdr:to>
      <xdr:col>20</xdr:col>
      <xdr:colOff>38100</xdr:colOff>
      <xdr:row>35</xdr:row>
      <xdr:rowOff>129221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2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120348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2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25643</xdr:rowOff>
    </xdr:from>
    <xdr:to>
      <xdr:col>15</xdr:col>
      <xdr:colOff>50800</xdr:colOff>
      <xdr:row>34</xdr:row>
      <xdr:rowOff>71906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854943"/>
          <a:ext cx="889000" cy="4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160723</xdr:rowOff>
    </xdr:from>
    <xdr:to>
      <xdr:col>15</xdr:col>
      <xdr:colOff>101600</xdr:colOff>
      <xdr:row>36</xdr:row>
      <xdr:rowOff>90873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6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82000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2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71906</xdr:rowOff>
    </xdr:from>
    <xdr:to>
      <xdr:col>10</xdr:col>
      <xdr:colOff>114300</xdr:colOff>
      <xdr:row>34</xdr:row>
      <xdr:rowOff>88936</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901206"/>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5090</xdr:rowOff>
    </xdr:from>
    <xdr:to>
      <xdr:col>10</xdr:col>
      <xdr:colOff>165100</xdr:colOff>
      <xdr:row>36</xdr:row>
      <xdr:rowOff>106690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7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97817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7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13962</xdr:rowOff>
    </xdr:from>
    <xdr:to>
      <xdr:col>6</xdr:col>
      <xdr:colOff>38100</xdr:colOff>
      <xdr:row>36</xdr:row>
      <xdr:rowOff>115562</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8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106689</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7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33307</xdr:rowOff>
    </xdr:from>
    <xdr:to>
      <xdr:col>24</xdr:col>
      <xdr:colOff>114300</xdr:colOff>
      <xdr:row>31</xdr:row>
      <xdr:rowOff>134907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34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119684</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26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98001</xdr:rowOff>
    </xdr:from>
    <xdr:to>
      <xdr:col>20</xdr:col>
      <xdr:colOff>38100</xdr:colOff>
      <xdr:row>32</xdr:row>
      <xdr:rowOff>28151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41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44678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18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146293</xdr:rowOff>
    </xdr:from>
    <xdr:to>
      <xdr:col>15</xdr:col>
      <xdr:colOff>101600</xdr:colOff>
      <xdr:row>34</xdr:row>
      <xdr:rowOff>76443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80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92970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57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21106</xdr:rowOff>
    </xdr:from>
    <xdr:to>
      <xdr:col>10</xdr:col>
      <xdr:colOff>165100</xdr:colOff>
      <xdr:row>34</xdr:row>
      <xdr:rowOff>122706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8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139233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62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38136</xdr:rowOff>
    </xdr:from>
    <xdr:to>
      <xdr:col>6</xdr:col>
      <xdr:colOff>38100</xdr:colOff>
      <xdr:row>34</xdr:row>
      <xdr:rowOff>139736</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8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156263</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30795" y="564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21437</xdr:rowOff>
    </xdr:from>
    <xdr:to>
      <xdr:col>24</xdr:col>
      <xdr:colOff>63500</xdr:colOff>
      <xdr:row>54</xdr:row>
      <xdr:rowOff>115033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279737"/>
          <a:ext cx="838200" cy="9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21437</xdr:rowOff>
    </xdr:from>
    <xdr:to>
      <xdr:col>19</xdr:col>
      <xdr:colOff>177800</xdr:colOff>
      <xdr:row>54</xdr:row>
      <xdr:rowOff>44374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279737"/>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78265</xdr:rowOff>
    </xdr:from>
    <xdr:to>
      <xdr:col>20</xdr:col>
      <xdr:colOff>38100</xdr:colOff>
      <xdr:row>56</xdr:row>
      <xdr:rowOff>8415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0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170992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60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44374</xdr:rowOff>
    </xdr:from>
    <xdr:to>
      <xdr:col>15</xdr:col>
      <xdr:colOff>50800</xdr:colOff>
      <xdr:row>54</xdr:row>
      <xdr:rowOff>153067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302674"/>
          <a:ext cx="889000" cy="10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115407</xdr:rowOff>
    </xdr:from>
    <xdr:to>
      <xdr:col>15</xdr:col>
      <xdr:colOff>101600</xdr:colOff>
      <xdr:row>56</xdr:row>
      <xdr:rowOff>45557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54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36684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63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112409</xdr:rowOff>
    </xdr:from>
    <xdr:to>
      <xdr:col>10</xdr:col>
      <xdr:colOff>114300</xdr:colOff>
      <xdr:row>54</xdr:row>
      <xdr:rowOff>153067</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9370709"/>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2098</xdr:rowOff>
    </xdr:from>
    <xdr:to>
      <xdr:col>10</xdr:col>
      <xdr:colOff>165100</xdr:colOff>
      <xdr:row>56</xdr:row>
      <xdr:rowOff>103698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0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94825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69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35266</xdr:rowOff>
    </xdr:from>
    <xdr:to>
      <xdr:col>6</xdr:col>
      <xdr:colOff>38100</xdr:colOff>
      <xdr:row>56</xdr:row>
      <xdr:rowOff>136866</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3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127993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72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64233</xdr:rowOff>
    </xdr:from>
    <xdr:to>
      <xdr:col>24</xdr:col>
      <xdr:colOff>114300</xdr:colOff>
      <xdr:row>54</xdr:row>
      <xdr:rowOff>165833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3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87110</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17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142087</xdr:rowOff>
    </xdr:from>
    <xdr:to>
      <xdr:col>20</xdr:col>
      <xdr:colOff>38100</xdr:colOff>
      <xdr:row>54</xdr:row>
      <xdr:rowOff>72237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2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88764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497795" y="900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165024</xdr:rowOff>
    </xdr:from>
    <xdr:to>
      <xdr:col>15</xdr:col>
      <xdr:colOff>101600</xdr:colOff>
      <xdr:row>54</xdr:row>
      <xdr:rowOff>95174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25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111701</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08795" y="902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102267</xdr:rowOff>
    </xdr:from>
    <xdr:to>
      <xdr:col>10</xdr:col>
      <xdr:colOff>165100</xdr:colOff>
      <xdr:row>55</xdr:row>
      <xdr:rowOff>32417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3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48944</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19795" y="913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61609</xdr:rowOff>
    </xdr:from>
    <xdr:to>
      <xdr:col>6</xdr:col>
      <xdr:colOff>38100</xdr:colOff>
      <xdr:row>54</xdr:row>
      <xdr:rowOff>163209</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31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8286</xdr:rowOff>
    </xdr:from>
    <xdr:ext cx="599010"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30795" y="90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82390</xdr:rowOff>
    </xdr:from>
    <xdr:to>
      <xdr:col>24</xdr:col>
      <xdr:colOff>63500</xdr:colOff>
      <xdr:row>75</xdr:row>
      <xdr:rowOff>81979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769690"/>
          <a:ext cx="838200" cy="17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41998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43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81979</xdr:rowOff>
    </xdr:from>
    <xdr:to>
      <xdr:col>19</xdr:col>
      <xdr:colOff>177800</xdr:colOff>
      <xdr:row>77</xdr:row>
      <xdr:rowOff>106987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940729"/>
          <a:ext cx="889000" cy="36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44186</xdr:rowOff>
    </xdr:from>
    <xdr:to>
      <xdr:col>20</xdr:col>
      <xdr:colOff>38100</xdr:colOff>
      <xdr:row>77</xdr:row>
      <xdr:rowOff>145786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136913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106987</xdr:rowOff>
    </xdr:from>
    <xdr:to>
      <xdr:col>15</xdr:col>
      <xdr:colOff>50800</xdr:colOff>
      <xdr:row>77</xdr:row>
      <xdr:rowOff>107398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08637"/>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116811</xdr:rowOff>
    </xdr:from>
    <xdr:to>
      <xdr:col>15</xdr:col>
      <xdr:colOff>101600</xdr:colOff>
      <xdr:row>78</xdr:row>
      <xdr:rowOff>46961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38088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4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99216</xdr:rowOff>
    </xdr:from>
    <xdr:to>
      <xdr:col>10</xdr:col>
      <xdr:colOff>114300</xdr:colOff>
      <xdr:row>77</xdr:row>
      <xdr:rowOff>107398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129416"/>
          <a:ext cx="889000" cy="17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103736</xdr:rowOff>
    </xdr:from>
    <xdr:to>
      <xdr:col>10</xdr:col>
      <xdr:colOff>165100</xdr:colOff>
      <xdr:row>78</xdr:row>
      <xdr:rowOff>33886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0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25013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9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66246</xdr:rowOff>
    </xdr:from>
    <xdr:to>
      <xdr:col>6</xdr:col>
      <xdr:colOff>38100</xdr:colOff>
      <xdr:row>77</xdr:row>
      <xdr:rowOff>167846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6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158973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36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31590</xdr:rowOff>
    </xdr:from>
    <xdr:to>
      <xdr:col>24</xdr:col>
      <xdr:colOff>114300</xdr:colOff>
      <xdr:row>74</xdr:row>
      <xdr:rowOff>133190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7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54467</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57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31179</xdr:rowOff>
    </xdr:from>
    <xdr:to>
      <xdr:col>20</xdr:col>
      <xdr:colOff>38100</xdr:colOff>
      <xdr:row>75</xdr:row>
      <xdr:rowOff>132779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8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149306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6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56187</xdr:rowOff>
    </xdr:from>
    <xdr:to>
      <xdr:col>15</xdr:col>
      <xdr:colOff>101600</xdr:colOff>
      <xdr:row>77</xdr:row>
      <xdr:rowOff>157787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2864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03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56598</xdr:rowOff>
    </xdr:from>
    <xdr:to>
      <xdr:col>10</xdr:col>
      <xdr:colOff>165100</xdr:colOff>
      <xdr:row>77</xdr:row>
      <xdr:rowOff>158198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3275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3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48416</xdr:rowOff>
    </xdr:from>
    <xdr:to>
      <xdr:col>6</xdr:col>
      <xdr:colOff>38100</xdr:colOff>
      <xdr:row>76</xdr:row>
      <xdr:rowOff>150016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0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166542</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28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117069</xdr:rowOff>
    </xdr:from>
    <xdr:to>
      <xdr:col>24</xdr:col>
      <xdr:colOff>63500</xdr:colOff>
      <xdr:row>97</xdr:row>
      <xdr:rowOff>22744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404819"/>
          <a:ext cx="838200" cy="24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22744</xdr:rowOff>
    </xdr:from>
    <xdr:to>
      <xdr:col>19</xdr:col>
      <xdr:colOff>177800</xdr:colOff>
      <xdr:row>97</xdr:row>
      <xdr:rowOff>69258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53394"/>
          <a:ext cx="889000" cy="4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41002</xdr:rowOff>
    </xdr:from>
    <xdr:to>
      <xdr:col>20</xdr:col>
      <xdr:colOff>38100</xdr:colOff>
      <xdr:row>97</xdr:row>
      <xdr:rowOff>142602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67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133729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76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69258</xdr:rowOff>
    </xdr:from>
    <xdr:to>
      <xdr:col>15</xdr:col>
      <xdr:colOff>50800</xdr:colOff>
      <xdr:row>97</xdr:row>
      <xdr:rowOff>88821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99908"/>
          <a:ext cx="889000" cy="1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47665</xdr:rowOff>
    </xdr:from>
    <xdr:to>
      <xdr:col>15</xdr:col>
      <xdr:colOff>101600</xdr:colOff>
      <xdr:row>97</xdr:row>
      <xdr:rowOff>149265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140392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7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45713</xdr:rowOff>
    </xdr:from>
    <xdr:to>
      <xdr:col>10</xdr:col>
      <xdr:colOff>114300</xdr:colOff>
      <xdr:row>97</xdr:row>
      <xdr:rowOff>88821</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676363"/>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76208</xdr:rowOff>
    </xdr:from>
    <xdr:to>
      <xdr:col>10</xdr:col>
      <xdr:colOff>165100</xdr:colOff>
      <xdr:row>98</xdr:row>
      <xdr:rowOff>6358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0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168935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9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71179</xdr:rowOff>
    </xdr:from>
    <xdr:to>
      <xdr:col>6</xdr:col>
      <xdr:colOff>38100</xdr:colOff>
      <xdr:row>98</xdr:row>
      <xdr:rowOff>1329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0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163906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9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66269</xdr:rowOff>
    </xdr:from>
    <xdr:to>
      <xdr:col>24</xdr:col>
      <xdr:colOff>114300</xdr:colOff>
      <xdr:row>95</xdr:row>
      <xdr:rowOff>167869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3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44696</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143394</xdr:rowOff>
    </xdr:from>
    <xdr:to>
      <xdr:col>20</xdr:col>
      <xdr:colOff>38100</xdr:colOff>
      <xdr:row>97</xdr:row>
      <xdr:rowOff>73544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60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90071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37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18458</xdr:rowOff>
    </xdr:from>
    <xdr:to>
      <xdr:col>15</xdr:col>
      <xdr:colOff>101600</xdr:colOff>
      <xdr:row>97</xdr:row>
      <xdr:rowOff>120058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4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136585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4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38021</xdr:rowOff>
    </xdr:from>
    <xdr:to>
      <xdr:col>10</xdr:col>
      <xdr:colOff>165100</xdr:colOff>
      <xdr:row>97</xdr:row>
      <xdr:rowOff>139621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66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156148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44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166363</xdr:rowOff>
    </xdr:from>
    <xdr:to>
      <xdr:col>6</xdr:col>
      <xdr:colOff>38100</xdr:colOff>
      <xdr:row>97</xdr:row>
      <xdr:rowOff>96513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2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113040</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40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45083</xdr:rowOff>
    </xdr:from>
    <xdr:to>
      <xdr:col>55</xdr:col>
      <xdr:colOff>0</xdr:colOff>
      <xdr:row>34</xdr:row>
      <xdr:rowOff>34348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60033"/>
          <a:ext cx="838200" cy="50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45083</xdr:rowOff>
    </xdr:from>
    <xdr:to>
      <xdr:col>50</xdr:col>
      <xdr:colOff>114300</xdr:colOff>
      <xdr:row>34</xdr:row>
      <xdr:rowOff>171311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60033"/>
          <a:ext cx="889000" cy="64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47203</xdr:rowOff>
    </xdr:from>
    <xdr:to>
      <xdr:col>50</xdr:col>
      <xdr:colOff>165100</xdr:colOff>
      <xdr:row>33</xdr:row>
      <xdr:rowOff>148803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139930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79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171311</xdr:rowOff>
    </xdr:from>
    <xdr:to>
      <xdr:col>45</xdr:col>
      <xdr:colOff>177800</xdr:colOff>
      <xdr:row>35</xdr:row>
      <xdr:rowOff>65858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000611"/>
          <a:ext cx="889000" cy="6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24051</xdr:rowOff>
    </xdr:from>
    <xdr:to>
      <xdr:col>46</xdr:col>
      <xdr:colOff>38100</xdr:colOff>
      <xdr:row>36</xdr:row>
      <xdr:rowOff>125651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116778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53202</xdr:rowOff>
    </xdr:from>
    <xdr:to>
      <xdr:col>41</xdr:col>
      <xdr:colOff>50800</xdr:colOff>
      <xdr:row>35</xdr:row>
      <xdr:rowOff>65858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053952"/>
          <a:ext cx="889000" cy="1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158500</xdr:rowOff>
    </xdr:from>
    <xdr:to>
      <xdr:col>41</xdr:col>
      <xdr:colOff>101600</xdr:colOff>
      <xdr:row>36</xdr:row>
      <xdr:rowOff>88650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79777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2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67883</xdr:rowOff>
    </xdr:from>
    <xdr:to>
      <xdr:col>36</xdr:col>
      <xdr:colOff>165100</xdr:colOff>
      <xdr:row>36</xdr:row>
      <xdr:rowOff>169483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160610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154998</xdr:rowOff>
    </xdr:from>
    <xdr:to>
      <xdr:col>55</xdr:col>
      <xdr:colOff>50800</xdr:colOff>
      <xdr:row>34</xdr:row>
      <xdr:rowOff>85148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6425</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6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165733</xdr:rowOff>
    </xdr:from>
    <xdr:to>
      <xdr:col>50</xdr:col>
      <xdr:colOff>165100</xdr:colOff>
      <xdr:row>31</xdr:row>
      <xdr:rowOff>95883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112410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08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120511</xdr:rowOff>
    </xdr:from>
    <xdr:to>
      <xdr:col>46</xdr:col>
      <xdr:colOff>38100</xdr:colOff>
      <xdr:row>35</xdr:row>
      <xdr:rowOff>50661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9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67188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72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15058</xdr:rowOff>
    </xdr:from>
    <xdr:to>
      <xdr:col>41</xdr:col>
      <xdr:colOff>101600</xdr:colOff>
      <xdr:row>35</xdr:row>
      <xdr:rowOff>116658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1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133185</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79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2402</xdr:rowOff>
    </xdr:from>
    <xdr:to>
      <xdr:col>36</xdr:col>
      <xdr:colOff>165100</xdr:colOff>
      <xdr:row>35</xdr:row>
      <xdr:rowOff>104002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0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120529</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77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8106</xdr:rowOff>
    </xdr:from>
    <xdr:to>
      <xdr:col>55</xdr:col>
      <xdr:colOff>0</xdr:colOff>
      <xdr:row>56</xdr:row>
      <xdr:rowOff>110017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609306"/>
          <a:ext cx="838200" cy="10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23844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96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8106</xdr:rowOff>
    </xdr:from>
    <xdr:to>
      <xdr:col>50</xdr:col>
      <xdr:colOff>114300</xdr:colOff>
      <xdr:row>56</xdr:row>
      <xdr:rowOff>141666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609306"/>
          <a:ext cx="889000" cy="13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14761</xdr:rowOff>
    </xdr:from>
    <xdr:to>
      <xdr:col>50</xdr:col>
      <xdr:colOff>165100</xdr:colOff>
      <xdr:row>57</xdr:row>
      <xdr:rowOff>116361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8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107488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88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97478</xdr:rowOff>
    </xdr:from>
    <xdr:to>
      <xdr:col>45</xdr:col>
      <xdr:colOff>177800</xdr:colOff>
      <xdr:row>56</xdr:row>
      <xdr:rowOff>141666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98678"/>
          <a:ext cx="889000" cy="4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19927</xdr:rowOff>
    </xdr:from>
    <xdr:to>
      <xdr:col>46</xdr:col>
      <xdr:colOff>38100</xdr:colOff>
      <xdr:row>57</xdr:row>
      <xdr:rowOff>121527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112654</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88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70880</xdr:rowOff>
    </xdr:from>
    <xdr:to>
      <xdr:col>41</xdr:col>
      <xdr:colOff>50800</xdr:colOff>
      <xdr:row>56</xdr:row>
      <xdr:rowOff>97478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672080"/>
          <a:ext cx="889000" cy="2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140480</xdr:rowOff>
    </xdr:from>
    <xdr:to>
      <xdr:col>41</xdr:col>
      <xdr:colOff>101600</xdr:colOff>
      <xdr:row>57</xdr:row>
      <xdr:rowOff>70630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61757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8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131195</xdr:rowOff>
    </xdr:from>
    <xdr:to>
      <xdr:col>36</xdr:col>
      <xdr:colOff>165100</xdr:colOff>
      <xdr:row>57</xdr:row>
      <xdr:rowOff>61345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52472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59217</xdr:rowOff>
    </xdr:from>
    <xdr:to>
      <xdr:col>55</xdr:col>
      <xdr:colOff>50800</xdr:colOff>
      <xdr:row>56</xdr:row>
      <xdr:rowOff>160817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6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82094</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1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128756</xdr:rowOff>
    </xdr:from>
    <xdr:to>
      <xdr:col>50</xdr:col>
      <xdr:colOff>165100</xdr:colOff>
      <xdr:row>56</xdr:row>
      <xdr:rowOff>58906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5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75433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33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90866</xdr:rowOff>
    </xdr:from>
    <xdr:to>
      <xdr:col>46</xdr:col>
      <xdr:colOff>38100</xdr:colOff>
      <xdr:row>57</xdr:row>
      <xdr:rowOff>21016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37543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946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46678</xdr:rowOff>
    </xdr:from>
    <xdr:to>
      <xdr:col>41</xdr:col>
      <xdr:colOff>101600</xdr:colOff>
      <xdr:row>56</xdr:row>
      <xdr:rowOff>148278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164805</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942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20080</xdr:rowOff>
    </xdr:from>
    <xdr:to>
      <xdr:col>36</xdr:col>
      <xdr:colOff>165100</xdr:colOff>
      <xdr:row>56</xdr:row>
      <xdr:rowOff>121680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138207</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939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105890</xdr:rowOff>
    </xdr:from>
    <xdr:to>
      <xdr:col>55</xdr:col>
      <xdr:colOff>0</xdr:colOff>
      <xdr:row>78</xdr:row>
      <xdr:rowOff>123574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78990"/>
          <a:ext cx="8382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105890</xdr:rowOff>
    </xdr:from>
    <xdr:to>
      <xdr:col>50</xdr:col>
      <xdr:colOff>114300</xdr:colOff>
      <xdr:row>78</xdr:row>
      <xdr:rowOff>123259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78990"/>
          <a:ext cx="889000" cy="1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24078</xdr:rowOff>
    </xdr:from>
    <xdr:to>
      <xdr:col>50</xdr:col>
      <xdr:colOff>165100</xdr:colOff>
      <xdr:row>78</xdr:row>
      <xdr:rowOff>125678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142205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123259</xdr:rowOff>
    </xdr:from>
    <xdr:to>
      <xdr:col>45</xdr:col>
      <xdr:colOff>177800</xdr:colOff>
      <xdr:row>78</xdr:row>
      <xdr:rowOff>136102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96359"/>
          <a:ext cx="889000" cy="1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113488</xdr:rowOff>
    </xdr:from>
    <xdr:to>
      <xdr:col>46</xdr:col>
      <xdr:colOff>38100</xdr:colOff>
      <xdr:row>78</xdr:row>
      <xdr:rowOff>43638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1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60165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152209</xdr:rowOff>
    </xdr:from>
    <xdr:to>
      <xdr:col>41</xdr:col>
      <xdr:colOff>50800</xdr:colOff>
      <xdr:row>78</xdr:row>
      <xdr:rowOff>136102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53859"/>
          <a:ext cx="889000" cy="15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51442</xdr:rowOff>
    </xdr:from>
    <xdr:to>
      <xdr:col>41</xdr:col>
      <xdr:colOff>101600</xdr:colOff>
      <xdr:row>77</xdr:row>
      <xdr:rowOff>153042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169569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30347</xdr:rowOff>
    </xdr:from>
    <xdr:to>
      <xdr:col>36</xdr:col>
      <xdr:colOff>165100</xdr:colOff>
      <xdr:row>77</xdr:row>
      <xdr:rowOff>131947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148474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72774</xdr:rowOff>
    </xdr:from>
    <xdr:to>
      <xdr:col>55</xdr:col>
      <xdr:colOff>50800</xdr:colOff>
      <xdr:row>79</xdr:row>
      <xdr:rowOff>2924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4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159151</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55090</xdr:rowOff>
    </xdr:from>
    <xdr:to>
      <xdr:col>50</xdr:col>
      <xdr:colOff>165100</xdr:colOff>
      <xdr:row>78</xdr:row>
      <xdr:rowOff>156690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147817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2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72459</xdr:rowOff>
    </xdr:from>
    <xdr:to>
      <xdr:col>46</xdr:col>
      <xdr:colOff>38100</xdr:colOff>
      <xdr:row>79</xdr:row>
      <xdr:rowOff>2609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165186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3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85302</xdr:rowOff>
    </xdr:from>
    <xdr:to>
      <xdr:col>41</xdr:col>
      <xdr:colOff>101600</xdr:colOff>
      <xdr:row>79</xdr:row>
      <xdr:rowOff>15452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6579</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2017" y="13551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101409</xdr:rowOff>
    </xdr:from>
    <xdr:to>
      <xdr:col>36</xdr:col>
      <xdr:colOff>165100</xdr:colOff>
      <xdr:row>78</xdr:row>
      <xdr:rowOff>31559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22686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3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39084</xdr:rowOff>
    </xdr:from>
    <xdr:to>
      <xdr:col>55</xdr:col>
      <xdr:colOff>0</xdr:colOff>
      <xdr:row>96</xdr:row>
      <xdr:rowOff>44763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498284"/>
          <a:ext cx="8382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22682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53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39084</xdr:rowOff>
    </xdr:from>
    <xdr:to>
      <xdr:col>50</xdr:col>
      <xdr:colOff>114300</xdr:colOff>
      <xdr:row>96</xdr:row>
      <xdr:rowOff>39162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498284"/>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164740</xdr:rowOff>
    </xdr:from>
    <xdr:to>
      <xdr:col>50</xdr:col>
      <xdr:colOff>165100</xdr:colOff>
      <xdr:row>97</xdr:row>
      <xdr:rowOff>94890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86017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7322</xdr:rowOff>
    </xdr:from>
    <xdr:to>
      <xdr:col>45</xdr:col>
      <xdr:colOff>177800</xdr:colOff>
      <xdr:row>96</xdr:row>
      <xdr:rowOff>39162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466522"/>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77932</xdr:rowOff>
    </xdr:from>
    <xdr:to>
      <xdr:col>46</xdr:col>
      <xdr:colOff>38100</xdr:colOff>
      <xdr:row>98</xdr:row>
      <xdr:rowOff>8082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170659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80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7322</xdr:rowOff>
    </xdr:from>
    <xdr:to>
      <xdr:col>41</xdr:col>
      <xdr:colOff>50800</xdr:colOff>
      <xdr:row>97</xdr:row>
      <xdr:rowOff>25555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466522"/>
          <a:ext cx="889000" cy="18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96535</xdr:rowOff>
    </xdr:from>
    <xdr:to>
      <xdr:col>41</xdr:col>
      <xdr:colOff>101600</xdr:colOff>
      <xdr:row>98</xdr:row>
      <xdr:rowOff>26685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17812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89855</xdr:rowOff>
    </xdr:from>
    <xdr:to>
      <xdr:col>36</xdr:col>
      <xdr:colOff>165100</xdr:colOff>
      <xdr:row>98</xdr:row>
      <xdr:rowOff>20005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11132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165413</xdr:rowOff>
    </xdr:from>
    <xdr:to>
      <xdr:col>55</xdr:col>
      <xdr:colOff>50800</xdr:colOff>
      <xdr:row>96</xdr:row>
      <xdr:rowOff>95563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5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16840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159734</xdr:rowOff>
    </xdr:from>
    <xdr:to>
      <xdr:col>50</xdr:col>
      <xdr:colOff>165100</xdr:colOff>
      <xdr:row>96</xdr:row>
      <xdr:rowOff>89884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4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106411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2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159812</xdr:rowOff>
    </xdr:from>
    <xdr:to>
      <xdr:col>46</xdr:col>
      <xdr:colOff>38100</xdr:colOff>
      <xdr:row>96</xdr:row>
      <xdr:rowOff>89962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106489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22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127972</xdr:rowOff>
    </xdr:from>
    <xdr:to>
      <xdr:col>41</xdr:col>
      <xdr:colOff>101600</xdr:colOff>
      <xdr:row>96</xdr:row>
      <xdr:rowOff>58122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41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74649</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61795" y="1619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146205</xdr:rowOff>
    </xdr:from>
    <xdr:to>
      <xdr:col>36</xdr:col>
      <xdr:colOff>165100</xdr:colOff>
      <xdr:row>97</xdr:row>
      <xdr:rowOff>76355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92882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38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26771</xdr:rowOff>
    </xdr:from>
    <xdr:to>
      <xdr:col>85</xdr:col>
      <xdr:colOff>127000</xdr:colOff>
      <xdr:row>39</xdr:row>
      <xdr:rowOff>42450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13321"/>
          <a:ext cx="838200" cy="1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4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170717</xdr:rowOff>
    </xdr:from>
    <xdr:to>
      <xdr:col>81</xdr:col>
      <xdr:colOff>50800</xdr:colOff>
      <xdr:row>39</xdr:row>
      <xdr:rowOff>42450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85817"/>
          <a:ext cx="889000" cy="4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137862</xdr:rowOff>
    </xdr:from>
    <xdr:to>
      <xdr:col>81</xdr:col>
      <xdr:colOff>101600</xdr:colOff>
      <xdr:row>39</xdr:row>
      <xdr:rowOff>68012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84539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2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97432</xdr:rowOff>
    </xdr:from>
    <xdr:to>
      <xdr:col>76</xdr:col>
      <xdr:colOff>114300</xdr:colOff>
      <xdr:row>38</xdr:row>
      <xdr:rowOff>170717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12532"/>
          <a:ext cx="889000" cy="7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130939</xdr:rowOff>
    </xdr:from>
    <xdr:to>
      <xdr:col>76</xdr:col>
      <xdr:colOff>165100</xdr:colOff>
      <xdr:row>39</xdr:row>
      <xdr:rowOff>61089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4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52216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3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97432</xdr:rowOff>
    </xdr:from>
    <xdr:to>
      <xdr:col>71</xdr:col>
      <xdr:colOff>177800</xdr:colOff>
      <xdr:row>39</xdr:row>
      <xdr:rowOff>7848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12532"/>
          <a:ext cx="889000" cy="8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136189</xdr:rowOff>
    </xdr:from>
    <xdr:to>
      <xdr:col>72</xdr:col>
      <xdr:colOff>38100</xdr:colOff>
      <xdr:row>39</xdr:row>
      <xdr:rowOff>66339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57466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141771</xdr:rowOff>
    </xdr:from>
    <xdr:to>
      <xdr:col>67</xdr:col>
      <xdr:colOff>101600</xdr:colOff>
      <xdr:row>39</xdr:row>
      <xdr:rowOff>71921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5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63048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4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147421</xdr:rowOff>
    </xdr:from>
    <xdr:to>
      <xdr:col>85</xdr:col>
      <xdr:colOff>177800</xdr:colOff>
      <xdr:row>39</xdr:row>
      <xdr:rowOff>77571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6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106799</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5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163100</xdr:rowOff>
    </xdr:from>
    <xdr:to>
      <xdr:col>81</xdr:col>
      <xdr:colOff>101600</xdr:colOff>
      <xdr:row>39</xdr:row>
      <xdr:rowOff>93250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84377</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7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119917</xdr:rowOff>
    </xdr:from>
    <xdr:to>
      <xdr:col>76</xdr:col>
      <xdr:colOff>165100</xdr:colOff>
      <xdr:row>39</xdr:row>
      <xdr:rowOff>50067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3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66594</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4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46632</xdr:rowOff>
    </xdr:from>
    <xdr:to>
      <xdr:col>72</xdr:col>
      <xdr:colOff>38100</xdr:colOff>
      <xdr:row>38</xdr:row>
      <xdr:rowOff>148232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6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164759</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633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128498</xdr:rowOff>
    </xdr:from>
    <xdr:to>
      <xdr:col>67</xdr:col>
      <xdr:colOff>101600</xdr:colOff>
      <xdr:row>39</xdr:row>
      <xdr:rowOff>58648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75174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41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108693</xdr:rowOff>
    </xdr:from>
    <xdr:to>
      <xdr:col>85</xdr:col>
      <xdr:colOff>127000</xdr:colOff>
      <xdr:row>75</xdr:row>
      <xdr:rowOff>139654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2967443"/>
          <a:ext cx="838200" cy="3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108693</xdr:rowOff>
    </xdr:from>
    <xdr:to>
      <xdr:col>81</xdr:col>
      <xdr:colOff>50800</xdr:colOff>
      <xdr:row>75</xdr:row>
      <xdr:rowOff>112647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2967443"/>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4308</xdr:rowOff>
    </xdr:from>
    <xdr:to>
      <xdr:col>81</xdr:col>
      <xdr:colOff>101600</xdr:colOff>
      <xdr:row>77</xdr:row>
      <xdr:rowOff>105908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97035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29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161106</xdr:rowOff>
    </xdr:from>
    <xdr:to>
      <xdr:col>76</xdr:col>
      <xdr:colOff>114300</xdr:colOff>
      <xdr:row>75</xdr:row>
      <xdr:rowOff>112647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2848406"/>
          <a:ext cx="889000" cy="1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7331</xdr:rowOff>
    </xdr:from>
    <xdr:to>
      <xdr:col>76</xdr:col>
      <xdr:colOff>165100</xdr:colOff>
      <xdr:row>77</xdr:row>
      <xdr:rowOff>108931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0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100058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30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161106</xdr:rowOff>
    </xdr:from>
    <xdr:to>
      <xdr:col>71</xdr:col>
      <xdr:colOff>177800</xdr:colOff>
      <xdr:row>75</xdr:row>
      <xdr:rowOff>144469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2848406"/>
          <a:ext cx="889000" cy="15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6060</xdr:rowOff>
    </xdr:from>
    <xdr:to>
      <xdr:col>72</xdr:col>
      <xdr:colOff>38100</xdr:colOff>
      <xdr:row>77</xdr:row>
      <xdr:rowOff>107660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0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98787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3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10330</xdr:rowOff>
    </xdr:from>
    <xdr:to>
      <xdr:col>67</xdr:col>
      <xdr:colOff>101600</xdr:colOff>
      <xdr:row>77</xdr:row>
      <xdr:rowOff>111930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1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103057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30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88854</xdr:rowOff>
    </xdr:from>
    <xdr:to>
      <xdr:col>85</xdr:col>
      <xdr:colOff>177800</xdr:colOff>
      <xdr:row>76</xdr:row>
      <xdr:rowOff>19003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9476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111731</xdr:rowOff>
    </xdr:from>
    <xdr:ext cx="599010"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79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57893</xdr:rowOff>
    </xdr:from>
    <xdr:to>
      <xdr:col>81</xdr:col>
      <xdr:colOff>101600</xdr:colOff>
      <xdr:row>75</xdr:row>
      <xdr:rowOff>159493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9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4570</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181795" y="1269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61847</xdr:rowOff>
    </xdr:from>
    <xdr:to>
      <xdr:col>76</xdr:col>
      <xdr:colOff>165100</xdr:colOff>
      <xdr:row>75</xdr:row>
      <xdr:rowOff>163447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92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8524</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292795" y="1269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110306</xdr:rowOff>
    </xdr:from>
    <xdr:to>
      <xdr:col>72</xdr:col>
      <xdr:colOff>38100</xdr:colOff>
      <xdr:row>75</xdr:row>
      <xdr:rowOff>40456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79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56983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03795" y="1257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93669</xdr:rowOff>
    </xdr:from>
    <xdr:to>
      <xdr:col>67</xdr:col>
      <xdr:colOff>101600</xdr:colOff>
      <xdr:row>76</xdr:row>
      <xdr:rowOff>23819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9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40346</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14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103079</xdr:rowOff>
    </xdr:from>
    <xdr:to>
      <xdr:col>85</xdr:col>
      <xdr:colOff>127000</xdr:colOff>
      <xdr:row>96</xdr:row>
      <xdr:rowOff>84068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390829"/>
          <a:ext cx="838200" cy="15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4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84068</xdr:rowOff>
    </xdr:from>
    <xdr:to>
      <xdr:col>81</xdr:col>
      <xdr:colOff>50800</xdr:colOff>
      <xdr:row>97</xdr:row>
      <xdr:rowOff>2311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543268"/>
          <a:ext cx="889000" cy="8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86139</xdr:rowOff>
    </xdr:from>
    <xdr:to>
      <xdr:col>81</xdr:col>
      <xdr:colOff>101600</xdr:colOff>
      <xdr:row>98</xdr:row>
      <xdr:rowOff>16289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1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7416</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0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140467</xdr:rowOff>
    </xdr:from>
    <xdr:to>
      <xdr:col>76</xdr:col>
      <xdr:colOff>114300</xdr:colOff>
      <xdr:row>97</xdr:row>
      <xdr:rowOff>2311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599667"/>
          <a:ext cx="8890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120456</xdr:rowOff>
    </xdr:from>
    <xdr:to>
      <xdr:col>76</xdr:col>
      <xdr:colOff>165100</xdr:colOff>
      <xdr:row>98</xdr:row>
      <xdr:rowOff>50606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5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41733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4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140467</xdr:rowOff>
    </xdr:from>
    <xdr:to>
      <xdr:col>71</xdr:col>
      <xdr:colOff>177800</xdr:colOff>
      <xdr:row>97</xdr:row>
      <xdr:rowOff>104623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599667"/>
          <a:ext cx="889000" cy="13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78696</xdr:rowOff>
    </xdr:from>
    <xdr:to>
      <xdr:col>72</xdr:col>
      <xdr:colOff>38100</xdr:colOff>
      <xdr:row>98</xdr:row>
      <xdr:rowOff>8846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171423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0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61596</xdr:rowOff>
    </xdr:from>
    <xdr:to>
      <xdr:col>67</xdr:col>
      <xdr:colOff>101600</xdr:colOff>
      <xdr:row>97</xdr:row>
      <xdr:rowOff>163196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154323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78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52279</xdr:rowOff>
    </xdr:from>
    <xdr:to>
      <xdr:col>85</xdr:col>
      <xdr:colOff>177800</xdr:colOff>
      <xdr:row>95</xdr:row>
      <xdr:rowOff>153879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3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75156</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19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33268</xdr:rowOff>
    </xdr:from>
    <xdr:to>
      <xdr:col>81</xdr:col>
      <xdr:colOff>101600</xdr:colOff>
      <xdr:row>96</xdr:row>
      <xdr:rowOff>134868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4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151395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26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122961</xdr:rowOff>
    </xdr:from>
    <xdr:to>
      <xdr:col>76</xdr:col>
      <xdr:colOff>165100</xdr:colOff>
      <xdr:row>97</xdr:row>
      <xdr:rowOff>53111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58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69638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35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89667</xdr:rowOff>
    </xdr:from>
    <xdr:to>
      <xdr:col>72</xdr:col>
      <xdr:colOff>38100</xdr:colOff>
      <xdr:row>97</xdr:row>
      <xdr:rowOff>19817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5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36344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32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53823</xdr:rowOff>
    </xdr:from>
    <xdr:to>
      <xdr:col>67</xdr:col>
      <xdr:colOff>101600</xdr:colOff>
      <xdr:row>97</xdr:row>
      <xdr:rowOff>155423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5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120726</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607126"/>
          <a:ext cx="1269" cy="933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67403</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3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120726</xdr:rowOff>
    </xdr:from>
    <xdr:to>
      <xdr:col>116</xdr:col>
      <xdr:colOff>152400</xdr:colOff>
      <xdr:row>32</xdr:row>
      <xdr:rowOff>120726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60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64719</xdr:rowOff>
    </xdr:from>
    <xdr:to>
      <xdr:col>116</xdr:col>
      <xdr:colOff>63500</xdr:colOff>
      <xdr:row>32</xdr:row>
      <xdr:rowOff>120726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5379669"/>
          <a:ext cx="8382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16006</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37579</xdr:rowOff>
    </xdr:from>
    <xdr:to>
      <xdr:col>116</xdr:col>
      <xdr:colOff>114300</xdr:colOff>
      <xdr:row>37</xdr:row>
      <xdr:rowOff>139179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38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64719</xdr:rowOff>
    </xdr:from>
    <xdr:to>
      <xdr:col>111</xdr:col>
      <xdr:colOff>177800</xdr:colOff>
      <xdr:row>32</xdr:row>
      <xdr:rowOff>1854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537966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87471</xdr:rowOff>
    </xdr:from>
    <xdr:to>
      <xdr:col>112</xdr:col>
      <xdr:colOff>38100</xdr:colOff>
      <xdr:row>37</xdr:row>
      <xdr:rowOff>17621</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2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8748</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5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125413</xdr:rowOff>
    </xdr:from>
    <xdr:to>
      <xdr:col>107</xdr:col>
      <xdr:colOff>50800</xdr:colOff>
      <xdr:row>32</xdr:row>
      <xdr:rowOff>1854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5440363"/>
          <a:ext cx="889000" cy="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76014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101067</xdr:rowOff>
    </xdr:from>
    <xdr:to>
      <xdr:col>102</xdr:col>
      <xdr:colOff>114300</xdr:colOff>
      <xdr:row>31</xdr:row>
      <xdr:rowOff>125413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5416017"/>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144278</xdr:rowOff>
    </xdr:from>
    <xdr:to>
      <xdr:col>102</xdr:col>
      <xdr:colOff>165100</xdr:colOff>
      <xdr:row>37</xdr:row>
      <xdr:rowOff>74428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65555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0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155880</xdr:rowOff>
    </xdr:from>
    <xdr:to>
      <xdr:col>98</xdr:col>
      <xdr:colOff>38100</xdr:colOff>
      <xdr:row>37</xdr:row>
      <xdr:rowOff>86030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77157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69926</xdr:rowOff>
    </xdr:from>
    <xdr:to>
      <xdr:col>116</xdr:col>
      <xdr:colOff>114300</xdr:colOff>
      <xdr:row>33</xdr:row>
      <xdr:rowOff>76</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55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22953</xdr:rowOff>
    </xdr:from>
    <xdr:ext cx="534377"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550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13919</xdr:rowOff>
    </xdr:from>
    <xdr:to>
      <xdr:col>112</xdr:col>
      <xdr:colOff>38100</xdr:colOff>
      <xdr:row>31</xdr:row>
      <xdr:rowOff>115519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532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132046</xdr:rowOff>
    </xdr:from>
    <xdr:ext cx="534377"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56111" y="510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122504</xdr:rowOff>
    </xdr:from>
    <xdr:to>
      <xdr:col>107</xdr:col>
      <xdr:colOff>101600</xdr:colOff>
      <xdr:row>32</xdr:row>
      <xdr:rowOff>52654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543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69181</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67111" y="521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74613</xdr:rowOff>
    </xdr:from>
    <xdr:to>
      <xdr:col>102</xdr:col>
      <xdr:colOff>165100</xdr:colOff>
      <xdr:row>32</xdr:row>
      <xdr:rowOff>4763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53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21290</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278111" y="516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50267</xdr:rowOff>
    </xdr:from>
    <xdr:to>
      <xdr:col>98</xdr:col>
      <xdr:colOff>38100</xdr:colOff>
      <xdr:row>31</xdr:row>
      <xdr:rowOff>151867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536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168394</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389111" y="514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76661</xdr:rowOff>
    </xdr:from>
    <xdr:to>
      <xdr:col>116</xdr:col>
      <xdr:colOff>63500</xdr:colOff>
      <xdr:row>59</xdr:row>
      <xdr:rowOff>77619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92211"/>
          <a:ext cx="8382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77619</xdr:rowOff>
    </xdr:from>
    <xdr:to>
      <xdr:col>111</xdr:col>
      <xdr:colOff>177800</xdr:colOff>
      <xdr:row>59</xdr:row>
      <xdr:rowOff>78163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193169"/>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17043</xdr:rowOff>
    </xdr:from>
    <xdr:to>
      <xdr:col>112</xdr:col>
      <xdr:colOff>38100</xdr:colOff>
      <xdr:row>59</xdr:row>
      <xdr:rowOff>118643</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13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135170</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90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78163</xdr:rowOff>
    </xdr:from>
    <xdr:to>
      <xdr:col>107</xdr:col>
      <xdr:colOff>50800</xdr:colOff>
      <xdr:row>59</xdr:row>
      <xdr:rowOff>78751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193713"/>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22497</xdr:rowOff>
    </xdr:from>
    <xdr:to>
      <xdr:col>107</xdr:col>
      <xdr:colOff>101600</xdr:colOff>
      <xdr:row>59</xdr:row>
      <xdr:rowOff>124097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1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140624</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9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78751</xdr:rowOff>
    </xdr:from>
    <xdr:to>
      <xdr:col>102</xdr:col>
      <xdr:colOff>114300</xdr:colOff>
      <xdr:row>59</xdr:row>
      <xdr:rowOff>79110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194301"/>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13103</xdr:rowOff>
    </xdr:from>
    <xdr:to>
      <xdr:col>102</xdr:col>
      <xdr:colOff>165100</xdr:colOff>
      <xdr:row>59</xdr:row>
      <xdr:rowOff>114703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12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131230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90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20451</xdr:rowOff>
    </xdr:from>
    <xdr:to>
      <xdr:col>98</xdr:col>
      <xdr:colOff>38100</xdr:colOff>
      <xdr:row>59</xdr:row>
      <xdr:rowOff>122051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136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138578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91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25861</xdr:rowOff>
    </xdr:from>
    <xdr:to>
      <xdr:col>116</xdr:col>
      <xdr:colOff>114300</xdr:colOff>
      <xdr:row>59</xdr:row>
      <xdr:rowOff>127461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4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9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26819</xdr:rowOff>
    </xdr:from>
    <xdr:to>
      <xdr:col>112</xdr:col>
      <xdr:colOff>38100</xdr:colOff>
      <xdr:row>59</xdr:row>
      <xdr:rowOff>128419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4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119546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23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27363</xdr:rowOff>
    </xdr:from>
    <xdr:to>
      <xdr:col>107</xdr:col>
      <xdr:colOff>101600</xdr:colOff>
      <xdr:row>59</xdr:row>
      <xdr:rowOff>128963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120090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23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27951</xdr:rowOff>
    </xdr:from>
    <xdr:to>
      <xdr:col>102</xdr:col>
      <xdr:colOff>165100</xdr:colOff>
      <xdr:row>59</xdr:row>
      <xdr:rowOff>129551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4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120678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23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28310</xdr:rowOff>
    </xdr:from>
    <xdr:to>
      <xdr:col>98</xdr:col>
      <xdr:colOff>38100</xdr:colOff>
      <xdr:row>59</xdr:row>
      <xdr:rowOff>129910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121037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23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106308</xdr:rowOff>
    </xdr:from>
    <xdr:to>
      <xdr:col>116</xdr:col>
      <xdr:colOff>63500</xdr:colOff>
      <xdr:row>75</xdr:row>
      <xdr:rowOff>121248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965058"/>
          <a:ext cx="8382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106308</xdr:rowOff>
    </xdr:from>
    <xdr:to>
      <xdr:col>111</xdr:col>
      <xdr:colOff>177800</xdr:colOff>
      <xdr:row>76</xdr:row>
      <xdr:rowOff>66368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965058"/>
          <a:ext cx="889000" cy="13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3715</xdr:rowOff>
    </xdr:from>
    <xdr:to>
      <xdr:col>112</xdr:col>
      <xdr:colOff>38100</xdr:colOff>
      <xdr:row>76</xdr:row>
      <xdr:rowOff>105315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96442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66368</xdr:rowOff>
    </xdr:from>
    <xdr:to>
      <xdr:col>107</xdr:col>
      <xdr:colOff>50800</xdr:colOff>
      <xdr:row>76</xdr:row>
      <xdr:rowOff>113412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96568"/>
          <a:ext cx="889000" cy="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144973</xdr:rowOff>
    </xdr:from>
    <xdr:to>
      <xdr:col>107</xdr:col>
      <xdr:colOff>101600</xdr:colOff>
      <xdr:row>76</xdr:row>
      <xdr:rowOff>75123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91650</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7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113412</xdr:rowOff>
    </xdr:from>
    <xdr:to>
      <xdr:col>102</xdr:col>
      <xdr:colOff>114300</xdr:colOff>
      <xdr:row>76</xdr:row>
      <xdr:rowOff>151033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143612"/>
          <a:ext cx="8890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130342</xdr:rowOff>
    </xdr:from>
    <xdr:to>
      <xdr:col>102</xdr:col>
      <xdr:colOff>165100</xdr:colOff>
      <xdr:row>76</xdr:row>
      <xdr:rowOff>60492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77019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7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127778</xdr:rowOff>
    </xdr:from>
    <xdr:to>
      <xdr:col>98</xdr:col>
      <xdr:colOff>38100</xdr:colOff>
      <xdr:row>76</xdr:row>
      <xdr:rowOff>57928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8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74455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76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70448</xdr:rowOff>
    </xdr:from>
    <xdr:to>
      <xdr:col>116</xdr:col>
      <xdr:colOff>114300</xdr:colOff>
      <xdr:row>76</xdr:row>
      <xdr:rowOff>598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93325</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8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55508</xdr:rowOff>
    </xdr:from>
    <xdr:to>
      <xdr:col>112</xdr:col>
      <xdr:colOff>38100</xdr:colOff>
      <xdr:row>75</xdr:row>
      <xdr:rowOff>157108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1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2185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68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15568</xdr:rowOff>
    </xdr:from>
    <xdr:to>
      <xdr:col>107</xdr:col>
      <xdr:colOff>101600</xdr:colOff>
      <xdr:row>76</xdr:row>
      <xdr:rowOff>117168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4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108295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3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62612</xdr:rowOff>
    </xdr:from>
    <xdr:to>
      <xdr:col>102</xdr:col>
      <xdr:colOff>165100</xdr:colOff>
      <xdr:row>76</xdr:row>
      <xdr:rowOff>164212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155339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100233</xdr:rowOff>
    </xdr:from>
    <xdr:to>
      <xdr:col>98</xdr:col>
      <xdr:colOff>38100</xdr:colOff>
      <xdr:row>77</xdr:row>
      <xdr:rowOff>30383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21510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22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918,235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32,507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円となっており、類似団体内平均値と比べて高くなっている。その要因として、除雪委託料が大雪により増嵩したこと等が挙げられる。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91,329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以前と比べて高くなっている。その要因として、コロナ対策に係る生活者支援事業の一環として、住民税非課税世帯等に対して給付金を支給したことや、子育て世帯に対して臨時特別給付金を支給したこと等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173,043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と比べて高くなっている。その要因として、コロナ対策の一環として、燃料券、衛生対策商品券を配布したことや、マイナンバーカード申請者へ商品券を交付したこと等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普通建設事業費（うち更新整備）については、住民一人当たり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95,765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円となっており、前年度と比べて高くなっている。その要因として、小代地域局及び小代区総合センターの改築工事を実施したこと等が挙げられる。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16,452
16,345
368.77
15,832,400
15,106,794
542,958
8,571,566
19,126,965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143358</xdr:rowOff>
    </xdr:from>
    <xdr:to>
      <xdr:col>24</xdr:col>
      <xdr:colOff>63500</xdr:colOff>
      <xdr:row>33</xdr:row>
      <xdr:rowOff>56947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29758"/>
          <a:ext cx="8382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56947</xdr:rowOff>
    </xdr:from>
    <xdr:to>
      <xdr:col>19</xdr:col>
      <xdr:colOff>177800</xdr:colOff>
      <xdr:row>34</xdr:row>
      <xdr:rowOff>33630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14797"/>
          <a:ext cx="889000" cy="1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28143</xdr:rowOff>
    </xdr:from>
    <xdr:to>
      <xdr:col>15</xdr:col>
      <xdr:colOff>50800</xdr:colOff>
      <xdr:row>34</xdr:row>
      <xdr:rowOff>33630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57443"/>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136906</xdr:rowOff>
    </xdr:from>
    <xdr:to>
      <xdr:col>15</xdr:col>
      <xdr:colOff>101600</xdr:colOff>
      <xdr:row>34</xdr:row>
      <xdr:rowOff>67056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83583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170332</xdr:rowOff>
    </xdr:from>
    <xdr:to>
      <xdr:col>10</xdr:col>
      <xdr:colOff>114300</xdr:colOff>
      <xdr:row>34</xdr:row>
      <xdr:rowOff>28143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28182"/>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103073</xdr:rowOff>
    </xdr:from>
    <xdr:to>
      <xdr:col>10</xdr:col>
      <xdr:colOff>165100</xdr:colOff>
      <xdr:row>34</xdr:row>
      <xdr:rowOff>33223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49750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3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123190</xdr:rowOff>
    </xdr:from>
    <xdr:to>
      <xdr:col>6</xdr:col>
      <xdr:colOff>38100</xdr:colOff>
      <xdr:row>34</xdr:row>
      <xdr:rowOff>53340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44467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92558</xdr:rowOff>
    </xdr:from>
    <xdr:to>
      <xdr:col>24</xdr:col>
      <xdr:colOff>114300</xdr:colOff>
      <xdr:row>33</xdr:row>
      <xdr:rowOff>22708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115435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30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6147</xdr:rowOff>
    </xdr:from>
    <xdr:to>
      <xdr:col>20</xdr:col>
      <xdr:colOff>38100</xdr:colOff>
      <xdr:row>33</xdr:row>
      <xdr:rowOff>107747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6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124274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3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154280</xdr:rowOff>
    </xdr:from>
    <xdr:to>
      <xdr:col>15</xdr:col>
      <xdr:colOff>101600</xdr:colOff>
      <xdr:row>34</xdr:row>
      <xdr:rowOff>84430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75557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9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148793</xdr:rowOff>
    </xdr:from>
    <xdr:to>
      <xdr:col>10</xdr:col>
      <xdr:colOff>165100</xdr:colOff>
      <xdr:row>34</xdr:row>
      <xdr:rowOff>78943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70070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9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119532</xdr:rowOff>
    </xdr:from>
    <xdr:to>
      <xdr:col>6</xdr:col>
      <xdr:colOff>38100</xdr:colOff>
      <xdr:row>34</xdr:row>
      <xdr:rowOff>49682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66209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31604</xdr:rowOff>
    </xdr:from>
    <xdr:to>
      <xdr:col>24</xdr:col>
      <xdr:colOff>63500</xdr:colOff>
      <xdr:row>53</xdr:row>
      <xdr:rowOff>75294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8947004"/>
          <a:ext cx="838200" cy="21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24030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53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31604</xdr:rowOff>
    </xdr:from>
    <xdr:to>
      <xdr:col>19</xdr:col>
      <xdr:colOff>177800</xdr:colOff>
      <xdr:row>55</xdr:row>
      <xdr:rowOff>92037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8947004"/>
          <a:ext cx="889000" cy="57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145906</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23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92037</xdr:rowOff>
    </xdr:from>
    <xdr:to>
      <xdr:col>15</xdr:col>
      <xdr:colOff>50800</xdr:colOff>
      <xdr:row>55</xdr:row>
      <xdr:rowOff>114042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521787"/>
          <a:ext cx="8890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104963</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7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114042</xdr:rowOff>
    </xdr:from>
    <xdr:to>
      <xdr:col>10</xdr:col>
      <xdr:colOff>114300</xdr:colOff>
      <xdr:row>55</xdr:row>
      <xdr:rowOff>128855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543792"/>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56597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65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102326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70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24494</xdr:rowOff>
    </xdr:from>
    <xdr:to>
      <xdr:col>24</xdr:col>
      <xdr:colOff>114300</xdr:colOff>
      <xdr:row>53</xdr:row>
      <xdr:rowOff>126094</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1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47371</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896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152254</xdr:rowOff>
    </xdr:from>
    <xdr:to>
      <xdr:col>20</xdr:col>
      <xdr:colOff>38100</xdr:colOff>
      <xdr:row>52</xdr:row>
      <xdr:rowOff>82404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88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98931</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6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41237</xdr:rowOff>
    </xdr:from>
    <xdr:to>
      <xdr:col>15</xdr:col>
      <xdr:colOff>101600</xdr:colOff>
      <xdr:row>55</xdr:row>
      <xdr:rowOff>142837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4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159364</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924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63242</xdr:rowOff>
    </xdr:from>
    <xdr:to>
      <xdr:col>10</xdr:col>
      <xdr:colOff>165100</xdr:colOff>
      <xdr:row>55</xdr:row>
      <xdr:rowOff>164842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4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9919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926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78055</xdr:rowOff>
    </xdr:from>
    <xdr:to>
      <xdr:col>6</xdr:col>
      <xdr:colOff>38100</xdr:colOff>
      <xdr:row>56</xdr:row>
      <xdr:rowOff>8205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5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24732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30795" y="928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39192</xdr:rowOff>
    </xdr:from>
    <xdr:to>
      <xdr:col>24</xdr:col>
      <xdr:colOff>63500</xdr:colOff>
      <xdr:row>76</xdr:row>
      <xdr:rowOff>150172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97942"/>
          <a:ext cx="838200" cy="28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150172</xdr:rowOff>
    </xdr:from>
    <xdr:to>
      <xdr:col>19</xdr:col>
      <xdr:colOff>177800</xdr:colOff>
      <xdr:row>77</xdr:row>
      <xdr:rowOff>104431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80372"/>
          <a:ext cx="889000" cy="12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96476</xdr:rowOff>
    </xdr:from>
    <xdr:to>
      <xdr:col>20</xdr:col>
      <xdr:colOff>38100</xdr:colOff>
      <xdr:row>78</xdr:row>
      <xdr:rowOff>26626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17753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103919</xdr:rowOff>
    </xdr:from>
    <xdr:to>
      <xdr:col>15</xdr:col>
      <xdr:colOff>50800</xdr:colOff>
      <xdr:row>77</xdr:row>
      <xdr:rowOff>104431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305569"/>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150361</xdr:rowOff>
    </xdr:from>
    <xdr:to>
      <xdr:col>15</xdr:col>
      <xdr:colOff>101600</xdr:colOff>
      <xdr:row>78</xdr:row>
      <xdr:rowOff>80511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5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71638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44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103919</xdr:rowOff>
    </xdr:from>
    <xdr:to>
      <xdr:col>10</xdr:col>
      <xdr:colOff>114300</xdr:colOff>
      <xdr:row>77</xdr:row>
      <xdr:rowOff>125516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05569"/>
          <a:ext cx="889000" cy="2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56711</xdr:rowOff>
    </xdr:from>
    <xdr:to>
      <xdr:col>10</xdr:col>
      <xdr:colOff>165100</xdr:colOff>
      <xdr:row>78</xdr:row>
      <xdr:rowOff>158311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2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149438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52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55753</xdr:rowOff>
    </xdr:from>
    <xdr:to>
      <xdr:col>6</xdr:col>
      <xdr:colOff>38100</xdr:colOff>
      <xdr:row>78</xdr:row>
      <xdr:rowOff>157353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2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148480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52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159842</xdr:rowOff>
    </xdr:from>
    <xdr:to>
      <xdr:col>24</xdr:col>
      <xdr:colOff>114300</xdr:colOff>
      <xdr:row>75</xdr:row>
      <xdr:rowOff>89992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4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11269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9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99372</xdr:rowOff>
    </xdr:from>
    <xdr:to>
      <xdr:col>20</xdr:col>
      <xdr:colOff>38100</xdr:colOff>
      <xdr:row>77</xdr:row>
      <xdr:rowOff>29522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46049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0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53631</xdr:rowOff>
    </xdr:from>
    <xdr:to>
      <xdr:col>15</xdr:col>
      <xdr:colOff>101600</xdr:colOff>
      <xdr:row>77</xdr:row>
      <xdr:rowOff>155231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308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03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53119</xdr:rowOff>
    </xdr:from>
    <xdr:to>
      <xdr:col>10</xdr:col>
      <xdr:colOff>165100</xdr:colOff>
      <xdr:row>77</xdr:row>
      <xdr:rowOff>154719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5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171246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2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74716</xdr:rowOff>
    </xdr:from>
    <xdr:to>
      <xdr:col>6</xdr:col>
      <xdr:colOff>38100</xdr:colOff>
      <xdr:row>78</xdr:row>
      <xdr:rowOff>4866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21393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5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42515</xdr:rowOff>
    </xdr:from>
    <xdr:to>
      <xdr:col>24</xdr:col>
      <xdr:colOff>63500</xdr:colOff>
      <xdr:row>97</xdr:row>
      <xdr:rowOff>97127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73165"/>
          <a:ext cx="838200" cy="5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42515</xdr:rowOff>
    </xdr:from>
    <xdr:to>
      <xdr:col>19</xdr:col>
      <xdr:colOff>177800</xdr:colOff>
      <xdr:row>97</xdr:row>
      <xdr:rowOff>110043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73165"/>
          <a:ext cx="8890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142942</xdr:rowOff>
    </xdr:from>
    <xdr:to>
      <xdr:col>20</xdr:col>
      <xdr:colOff>38100</xdr:colOff>
      <xdr:row>98</xdr:row>
      <xdr:rowOff>73092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7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64219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8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110043</xdr:rowOff>
    </xdr:from>
    <xdr:to>
      <xdr:col>15</xdr:col>
      <xdr:colOff>50800</xdr:colOff>
      <xdr:row>97</xdr:row>
      <xdr:rowOff>135551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40693"/>
          <a:ext cx="889000" cy="2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74</xdr:rowOff>
    </xdr:from>
    <xdr:to>
      <xdr:col>15</xdr:col>
      <xdr:colOff>101600</xdr:colOff>
      <xdr:row>98</xdr:row>
      <xdr:rowOff>101674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8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92801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8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96727</xdr:rowOff>
    </xdr:from>
    <xdr:to>
      <xdr:col>10</xdr:col>
      <xdr:colOff>114300</xdr:colOff>
      <xdr:row>97</xdr:row>
      <xdr:rowOff>135551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27377"/>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6638</xdr:rowOff>
    </xdr:from>
    <xdr:to>
      <xdr:col>10</xdr:col>
      <xdr:colOff>165100</xdr:colOff>
      <xdr:row>98</xdr:row>
      <xdr:rowOff>108238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80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99365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9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xdr:rowOff>
    </xdr:from>
    <xdr:to>
      <xdr:col>6</xdr:col>
      <xdr:colOff>38100</xdr:colOff>
      <xdr:row>98</xdr:row>
      <xdr:rowOff>101620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8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92747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8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46327</xdr:rowOff>
    </xdr:from>
    <xdr:to>
      <xdr:col>24</xdr:col>
      <xdr:colOff>114300</xdr:colOff>
      <xdr:row>97</xdr:row>
      <xdr:rowOff>147927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7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69204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2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163165</xdr:rowOff>
    </xdr:from>
    <xdr:to>
      <xdr:col>20</xdr:col>
      <xdr:colOff>38100</xdr:colOff>
      <xdr:row>97</xdr:row>
      <xdr:rowOff>93315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109842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39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59243</xdr:rowOff>
    </xdr:from>
    <xdr:to>
      <xdr:col>15</xdr:col>
      <xdr:colOff>101600</xdr:colOff>
      <xdr:row>97</xdr:row>
      <xdr:rowOff>160843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5920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46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84751</xdr:rowOff>
    </xdr:from>
    <xdr:to>
      <xdr:col>10</xdr:col>
      <xdr:colOff>165100</xdr:colOff>
      <xdr:row>98</xdr:row>
      <xdr:rowOff>14901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1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31428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49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45927</xdr:rowOff>
    </xdr:from>
    <xdr:to>
      <xdr:col>6</xdr:col>
      <xdr:colOff>38100</xdr:colOff>
      <xdr:row>97</xdr:row>
      <xdr:rowOff>147527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7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164054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4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121869</xdr:rowOff>
    </xdr:from>
    <xdr:to>
      <xdr:col>55</xdr:col>
      <xdr:colOff>0</xdr:colOff>
      <xdr:row>38</xdr:row>
      <xdr:rowOff>7569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6551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121869</xdr:rowOff>
    </xdr:from>
    <xdr:to>
      <xdr:col>50</xdr:col>
      <xdr:colOff>114300</xdr:colOff>
      <xdr:row>38</xdr:row>
      <xdr:rowOff>18542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65519"/>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141250</xdr:rowOff>
    </xdr:from>
    <xdr:to>
      <xdr:col>50</xdr:col>
      <xdr:colOff>165100</xdr:colOff>
      <xdr:row>38</xdr:row>
      <xdr:rowOff>71400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62527</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7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10541</xdr:rowOff>
    </xdr:from>
    <xdr:to>
      <xdr:col>45</xdr:col>
      <xdr:colOff>177800</xdr:colOff>
      <xdr:row>38</xdr:row>
      <xdr:rowOff>18542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2564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4546</xdr:rowOff>
    </xdr:from>
    <xdr:to>
      <xdr:col>46</xdr:col>
      <xdr:colOff>38100</xdr:colOff>
      <xdr:row>38</xdr:row>
      <xdr:rowOff>106146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1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97273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612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10541</xdr:rowOff>
    </xdr:from>
    <xdr:to>
      <xdr:col>41</xdr:col>
      <xdr:colOff>50800</xdr:colOff>
      <xdr:row>38</xdr:row>
      <xdr:rowOff>19228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2564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169367</xdr:rowOff>
    </xdr:from>
    <xdr:to>
      <xdr:col>41</xdr:col>
      <xdr:colOff>101600</xdr:colOff>
      <xdr:row>38</xdr:row>
      <xdr:rowOff>99517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1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90644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60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155194</xdr:rowOff>
    </xdr:from>
    <xdr:to>
      <xdr:col>36</xdr:col>
      <xdr:colOff>165100</xdr:colOff>
      <xdr:row>38</xdr:row>
      <xdr:rowOff>85344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76471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128219</xdr:rowOff>
    </xdr:from>
    <xdr:to>
      <xdr:col>55</xdr:col>
      <xdr:colOff>50800</xdr:colOff>
      <xdr:row>38</xdr:row>
      <xdr:rowOff>58369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151096</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23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71069</xdr:rowOff>
    </xdr:from>
    <xdr:to>
      <xdr:col>50</xdr:col>
      <xdr:colOff>165100</xdr:colOff>
      <xdr:row>38</xdr:row>
      <xdr:rowOff>1219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17746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189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139192</xdr:rowOff>
    </xdr:from>
    <xdr:to>
      <xdr:col>46</xdr:col>
      <xdr:colOff>38100</xdr:colOff>
      <xdr:row>38</xdr:row>
      <xdr:rowOff>69342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85869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131191</xdr:rowOff>
    </xdr:from>
    <xdr:to>
      <xdr:col>41</xdr:col>
      <xdr:colOff>101600</xdr:colOff>
      <xdr:row>38</xdr:row>
      <xdr:rowOff>61340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74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77868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25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139878</xdr:rowOff>
    </xdr:from>
    <xdr:to>
      <xdr:col>36</xdr:col>
      <xdr:colOff>165100</xdr:colOff>
      <xdr:row>38</xdr:row>
      <xdr:rowOff>70028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86555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25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171438</xdr:rowOff>
    </xdr:from>
    <xdr:to>
      <xdr:col>55</xdr:col>
      <xdr:colOff>0</xdr:colOff>
      <xdr:row>52</xdr:row>
      <xdr:rowOff>136157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8743938"/>
          <a:ext cx="838200" cy="30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68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171438</xdr:rowOff>
    </xdr:from>
    <xdr:to>
      <xdr:col>50</xdr:col>
      <xdr:colOff>114300</xdr:colOff>
      <xdr:row>54</xdr:row>
      <xdr:rowOff>70491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8743938"/>
          <a:ext cx="889000" cy="58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203</xdr:rowOff>
    </xdr:from>
    <xdr:to>
      <xdr:col>50</xdr:col>
      <xdr:colOff>165100</xdr:colOff>
      <xdr:row>55</xdr:row>
      <xdr:rowOff>101803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42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92930</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5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169761</xdr:rowOff>
    </xdr:from>
    <xdr:to>
      <xdr:col>45</xdr:col>
      <xdr:colOff>177800</xdr:colOff>
      <xdr:row>54</xdr:row>
      <xdr:rowOff>70491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256611"/>
          <a:ext cx="889000" cy="7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66631</xdr:rowOff>
    </xdr:from>
    <xdr:to>
      <xdr:col>46</xdr:col>
      <xdr:colOff>38100</xdr:colOff>
      <xdr:row>55</xdr:row>
      <xdr:rowOff>168231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159358</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8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169761</xdr:rowOff>
    </xdr:from>
    <xdr:to>
      <xdr:col>41</xdr:col>
      <xdr:colOff>50800</xdr:colOff>
      <xdr:row>54</xdr:row>
      <xdr:rowOff>59919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256611"/>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23540</xdr:rowOff>
    </xdr:from>
    <xdr:to>
      <xdr:col>41</xdr:col>
      <xdr:colOff>101600</xdr:colOff>
      <xdr:row>55</xdr:row>
      <xdr:rowOff>125140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116267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8395</xdr:rowOff>
    </xdr:from>
    <xdr:to>
      <xdr:col>36</xdr:col>
      <xdr:colOff>165100</xdr:colOff>
      <xdr:row>55</xdr:row>
      <xdr:rowOff>109995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101122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85357</xdr:rowOff>
    </xdr:from>
    <xdr:to>
      <xdr:col>55</xdr:col>
      <xdr:colOff>50800</xdr:colOff>
      <xdr:row>53</xdr:row>
      <xdr:rowOff>15507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00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108234</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885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120638</xdr:rowOff>
    </xdr:from>
    <xdr:to>
      <xdr:col>50</xdr:col>
      <xdr:colOff>165100</xdr:colOff>
      <xdr:row>51</xdr:row>
      <xdr:rowOff>50788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869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67315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846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19691</xdr:rowOff>
    </xdr:from>
    <xdr:to>
      <xdr:col>46</xdr:col>
      <xdr:colOff>38100</xdr:colOff>
      <xdr:row>54</xdr:row>
      <xdr:rowOff>121291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27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137818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05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118961</xdr:rowOff>
    </xdr:from>
    <xdr:to>
      <xdr:col>41</xdr:col>
      <xdr:colOff>101600</xdr:colOff>
      <xdr:row>54</xdr:row>
      <xdr:rowOff>49111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20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65638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898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9119</xdr:rowOff>
    </xdr:from>
    <xdr:to>
      <xdr:col>36</xdr:col>
      <xdr:colOff>165100</xdr:colOff>
      <xdr:row>54</xdr:row>
      <xdr:rowOff>110719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26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127246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04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74263</xdr:rowOff>
    </xdr:from>
    <xdr:to>
      <xdr:col>55</xdr:col>
      <xdr:colOff>0</xdr:colOff>
      <xdr:row>75</xdr:row>
      <xdr:rowOff>78625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2761563"/>
          <a:ext cx="838200" cy="17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116228</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74263</xdr:rowOff>
    </xdr:from>
    <xdr:to>
      <xdr:col>50</xdr:col>
      <xdr:colOff>114300</xdr:colOff>
      <xdr:row>76</xdr:row>
      <xdr:rowOff>42163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2761563"/>
          <a:ext cx="889000" cy="31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98958</xdr:rowOff>
    </xdr:from>
    <xdr:to>
      <xdr:col>50</xdr:col>
      <xdr:colOff>165100</xdr:colOff>
      <xdr:row>77</xdr:row>
      <xdr:rowOff>29108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20235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2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42163</xdr:rowOff>
    </xdr:from>
    <xdr:to>
      <xdr:col>45</xdr:col>
      <xdr:colOff>177800</xdr:colOff>
      <xdr:row>76</xdr:row>
      <xdr:rowOff>143148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072363"/>
          <a:ext cx="889000" cy="10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55735</xdr:rowOff>
    </xdr:from>
    <xdr:to>
      <xdr:col>46</xdr:col>
      <xdr:colOff>38100</xdr:colOff>
      <xdr:row>77</xdr:row>
      <xdr:rowOff>157335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148462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5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110077</xdr:rowOff>
    </xdr:from>
    <xdr:to>
      <xdr:col>41</xdr:col>
      <xdr:colOff>50800</xdr:colOff>
      <xdr:row>76</xdr:row>
      <xdr:rowOff>143148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2625927"/>
          <a:ext cx="889000" cy="5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29635</xdr:rowOff>
    </xdr:from>
    <xdr:to>
      <xdr:col>41</xdr:col>
      <xdr:colOff>101600</xdr:colOff>
      <xdr:row>77</xdr:row>
      <xdr:rowOff>131235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122362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3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36207</xdr:rowOff>
    </xdr:from>
    <xdr:to>
      <xdr:col>36</xdr:col>
      <xdr:colOff>165100</xdr:colOff>
      <xdr:row>77</xdr:row>
      <xdr:rowOff>137807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128934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27825</xdr:rowOff>
    </xdr:from>
    <xdr:to>
      <xdr:col>55</xdr:col>
      <xdr:colOff>50800</xdr:colOff>
      <xdr:row>75</xdr:row>
      <xdr:rowOff>129425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8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50702</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73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23463</xdr:rowOff>
    </xdr:from>
    <xdr:to>
      <xdr:col>50</xdr:col>
      <xdr:colOff>165100</xdr:colOff>
      <xdr:row>74</xdr:row>
      <xdr:rowOff>125063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7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141590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48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162813</xdr:rowOff>
    </xdr:from>
    <xdr:to>
      <xdr:col>46</xdr:col>
      <xdr:colOff>38100</xdr:colOff>
      <xdr:row>76</xdr:row>
      <xdr:rowOff>92963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0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109491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7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92348</xdr:rowOff>
    </xdr:from>
    <xdr:to>
      <xdr:col>41</xdr:col>
      <xdr:colOff>101600</xdr:colOff>
      <xdr:row>77</xdr:row>
      <xdr:rowOff>22498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1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39025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89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59277</xdr:rowOff>
    </xdr:from>
    <xdr:to>
      <xdr:col>36</xdr:col>
      <xdr:colOff>165100</xdr:colOff>
      <xdr:row>73</xdr:row>
      <xdr:rowOff>160877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5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5954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35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105697</xdr:rowOff>
    </xdr:from>
    <xdr:to>
      <xdr:col>55</xdr:col>
      <xdr:colOff>0</xdr:colOff>
      <xdr:row>95</xdr:row>
      <xdr:rowOff>123757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393447"/>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136109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9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105697</xdr:rowOff>
    </xdr:from>
    <xdr:to>
      <xdr:col>50</xdr:col>
      <xdr:colOff>114300</xdr:colOff>
      <xdr:row>96</xdr:row>
      <xdr:rowOff>137995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393447"/>
          <a:ext cx="889000" cy="20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157973</xdr:rowOff>
    </xdr:from>
    <xdr:to>
      <xdr:col>50</xdr:col>
      <xdr:colOff>165100</xdr:colOff>
      <xdr:row>97</xdr:row>
      <xdr:rowOff>88123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79250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7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130085</xdr:rowOff>
    </xdr:from>
    <xdr:to>
      <xdr:col>45</xdr:col>
      <xdr:colOff>177800</xdr:colOff>
      <xdr:row>96</xdr:row>
      <xdr:rowOff>137995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589285"/>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137020</xdr:rowOff>
    </xdr:from>
    <xdr:to>
      <xdr:col>46</xdr:col>
      <xdr:colOff>38100</xdr:colOff>
      <xdr:row>97</xdr:row>
      <xdr:rowOff>67170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58297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68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91058</xdr:rowOff>
    </xdr:from>
    <xdr:to>
      <xdr:col>41</xdr:col>
      <xdr:colOff>50800</xdr:colOff>
      <xdr:row>96</xdr:row>
      <xdr:rowOff>130085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550258"/>
          <a:ext cx="889000" cy="3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45160</xdr:rowOff>
    </xdr:from>
    <xdr:to>
      <xdr:col>41</xdr:col>
      <xdr:colOff>101600</xdr:colOff>
      <xdr:row>96</xdr:row>
      <xdr:rowOff>146760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0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163287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53504</xdr:rowOff>
    </xdr:from>
    <xdr:to>
      <xdr:col>36</xdr:col>
      <xdr:colOff>165100</xdr:colOff>
      <xdr:row>96</xdr:row>
      <xdr:rowOff>155104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146231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6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72957</xdr:rowOff>
    </xdr:from>
    <xdr:to>
      <xdr:col>55</xdr:col>
      <xdr:colOff>50800</xdr:colOff>
      <xdr:row>96</xdr:row>
      <xdr:rowOff>3107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3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95834</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21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54897</xdr:rowOff>
    </xdr:from>
    <xdr:to>
      <xdr:col>50</xdr:col>
      <xdr:colOff>165100</xdr:colOff>
      <xdr:row>95</xdr:row>
      <xdr:rowOff>156497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34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1574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11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87195</xdr:rowOff>
    </xdr:from>
    <xdr:to>
      <xdr:col>46</xdr:col>
      <xdr:colOff>38100</xdr:colOff>
      <xdr:row>97</xdr:row>
      <xdr:rowOff>17345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33872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32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79285</xdr:rowOff>
    </xdr:from>
    <xdr:to>
      <xdr:col>41</xdr:col>
      <xdr:colOff>101600</xdr:colOff>
      <xdr:row>97</xdr:row>
      <xdr:rowOff>9435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3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3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40258</xdr:rowOff>
    </xdr:from>
    <xdr:to>
      <xdr:col>36</xdr:col>
      <xdr:colOff>165100</xdr:colOff>
      <xdr:row>96</xdr:row>
      <xdr:rowOff>141858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4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158385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7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85369</xdr:rowOff>
    </xdr:from>
    <xdr:to>
      <xdr:col>85</xdr:col>
      <xdr:colOff>127000</xdr:colOff>
      <xdr:row>35</xdr:row>
      <xdr:rowOff>109620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086119"/>
          <a:ext cx="8382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126365</xdr:rowOff>
    </xdr:from>
    <xdr:to>
      <xdr:col>81</xdr:col>
      <xdr:colOff>50800</xdr:colOff>
      <xdr:row>35</xdr:row>
      <xdr:rowOff>85369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5784215"/>
          <a:ext cx="889000" cy="30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73946</xdr:rowOff>
    </xdr:from>
    <xdr:to>
      <xdr:col>81</xdr:col>
      <xdr:colOff>101600</xdr:colOff>
      <xdr:row>36</xdr:row>
      <xdr:rowOff>4096</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07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166673</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126365</xdr:rowOff>
    </xdr:from>
    <xdr:to>
      <xdr:col>76</xdr:col>
      <xdr:colOff>114300</xdr:colOff>
      <xdr:row>34</xdr:row>
      <xdr:rowOff>23609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5784215"/>
          <a:ext cx="889000" cy="6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152660</xdr:rowOff>
    </xdr:from>
    <xdr:to>
      <xdr:col>76</xdr:col>
      <xdr:colOff>165100</xdr:colOff>
      <xdr:row>36</xdr:row>
      <xdr:rowOff>82810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15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73937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4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23609</xdr:rowOff>
    </xdr:from>
    <xdr:to>
      <xdr:col>71</xdr:col>
      <xdr:colOff>177800</xdr:colOff>
      <xdr:row>35</xdr:row>
      <xdr:rowOff>137490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5852909"/>
          <a:ext cx="889000" cy="28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5690</xdr:rowOff>
    </xdr:from>
    <xdr:to>
      <xdr:col>72</xdr:col>
      <xdr:colOff>38100</xdr:colOff>
      <xdr:row>36</xdr:row>
      <xdr:rowOff>107290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1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98417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88938</xdr:rowOff>
    </xdr:from>
    <xdr:to>
      <xdr:col>67</xdr:col>
      <xdr:colOff>101600</xdr:colOff>
      <xdr:row>37</xdr:row>
      <xdr:rowOff>19088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10215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3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58820</xdr:rowOff>
    </xdr:from>
    <xdr:to>
      <xdr:col>85</xdr:col>
      <xdr:colOff>177800</xdr:colOff>
      <xdr:row>35</xdr:row>
      <xdr:rowOff>160420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0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81697</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91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34569</xdr:rowOff>
    </xdr:from>
    <xdr:to>
      <xdr:col>81</xdr:col>
      <xdr:colOff>101600</xdr:colOff>
      <xdr:row>35</xdr:row>
      <xdr:rowOff>136169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0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152696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81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75565</xdr:rowOff>
    </xdr:from>
    <xdr:to>
      <xdr:col>76</xdr:col>
      <xdr:colOff>165100</xdr:colOff>
      <xdr:row>34</xdr:row>
      <xdr:rowOff>5715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22242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5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144259</xdr:rowOff>
    </xdr:from>
    <xdr:to>
      <xdr:col>72</xdr:col>
      <xdr:colOff>38100</xdr:colOff>
      <xdr:row>34</xdr:row>
      <xdr:rowOff>74409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58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90936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57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86690</xdr:rowOff>
    </xdr:from>
    <xdr:to>
      <xdr:col>67</xdr:col>
      <xdr:colOff>101600</xdr:colOff>
      <xdr:row>36</xdr:row>
      <xdr:rowOff>16840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0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33367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86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106681</xdr:rowOff>
    </xdr:from>
    <xdr:to>
      <xdr:col>85</xdr:col>
      <xdr:colOff>127000</xdr:colOff>
      <xdr:row>56</xdr:row>
      <xdr:rowOff>84744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536431"/>
          <a:ext cx="838200" cy="14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17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106681</xdr:rowOff>
    </xdr:from>
    <xdr:to>
      <xdr:col>81</xdr:col>
      <xdr:colOff>50800</xdr:colOff>
      <xdr:row>55</xdr:row>
      <xdr:rowOff>168343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536431"/>
          <a:ext cx="889000" cy="6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123803</xdr:rowOff>
    </xdr:from>
    <xdr:to>
      <xdr:col>81</xdr:col>
      <xdr:colOff>101600</xdr:colOff>
      <xdr:row>57</xdr:row>
      <xdr:rowOff>53953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2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45080</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81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168343</xdr:rowOff>
    </xdr:from>
    <xdr:to>
      <xdr:col>76</xdr:col>
      <xdr:colOff>114300</xdr:colOff>
      <xdr:row>56</xdr:row>
      <xdr:rowOff>5255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598093"/>
          <a:ext cx="8890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140106</xdr:rowOff>
    </xdr:from>
    <xdr:to>
      <xdr:col>76</xdr:col>
      <xdr:colOff>165100</xdr:colOff>
      <xdr:row>57</xdr:row>
      <xdr:rowOff>70256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4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61383</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83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5255</xdr:rowOff>
    </xdr:from>
    <xdr:to>
      <xdr:col>71</xdr:col>
      <xdr:colOff>177800</xdr:colOff>
      <xdr:row>56</xdr:row>
      <xdr:rowOff>80072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606455"/>
          <a:ext cx="889000" cy="7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162235</xdr:rowOff>
    </xdr:from>
    <xdr:to>
      <xdr:col>72</xdr:col>
      <xdr:colOff>38100</xdr:colOff>
      <xdr:row>57</xdr:row>
      <xdr:rowOff>92385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83512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85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171320</xdr:rowOff>
    </xdr:from>
    <xdr:to>
      <xdr:col>67</xdr:col>
      <xdr:colOff>101600</xdr:colOff>
      <xdr:row>57</xdr:row>
      <xdr:rowOff>101470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7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92597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86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33944</xdr:rowOff>
    </xdr:from>
    <xdr:to>
      <xdr:col>85</xdr:col>
      <xdr:colOff>177800</xdr:colOff>
      <xdr:row>56</xdr:row>
      <xdr:rowOff>135544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63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56821</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48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55881</xdr:rowOff>
    </xdr:from>
    <xdr:to>
      <xdr:col>81</xdr:col>
      <xdr:colOff>101600</xdr:colOff>
      <xdr:row>55</xdr:row>
      <xdr:rowOff>157481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4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2558</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81795" y="926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117543</xdr:rowOff>
    </xdr:from>
    <xdr:to>
      <xdr:col>76</xdr:col>
      <xdr:colOff>165100</xdr:colOff>
      <xdr:row>56</xdr:row>
      <xdr:rowOff>47693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54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64220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292795" y="932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125905</xdr:rowOff>
    </xdr:from>
    <xdr:to>
      <xdr:col>72</xdr:col>
      <xdr:colOff>38100</xdr:colOff>
      <xdr:row>56</xdr:row>
      <xdr:rowOff>56055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55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72582</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933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29272</xdr:rowOff>
    </xdr:from>
    <xdr:to>
      <xdr:col>67</xdr:col>
      <xdr:colOff>101600</xdr:colOff>
      <xdr:row>56</xdr:row>
      <xdr:rowOff>130872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6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147399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4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26772</xdr:rowOff>
    </xdr:from>
    <xdr:to>
      <xdr:col>85</xdr:col>
      <xdr:colOff>127000</xdr:colOff>
      <xdr:row>79</xdr:row>
      <xdr:rowOff>42450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3571322"/>
          <a:ext cx="8382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130199</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503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170717</xdr:rowOff>
    </xdr:from>
    <xdr:to>
      <xdr:col>81</xdr:col>
      <xdr:colOff>50800</xdr:colOff>
      <xdr:row>79</xdr:row>
      <xdr:rowOff>42450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43817"/>
          <a:ext cx="889000" cy="4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137863</xdr:rowOff>
    </xdr:from>
    <xdr:to>
      <xdr:col>81</xdr:col>
      <xdr:colOff>101600</xdr:colOff>
      <xdr:row>79</xdr:row>
      <xdr:rowOff>68013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84540</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8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97431</xdr:rowOff>
    </xdr:from>
    <xdr:to>
      <xdr:col>76</xdr:col>
      <xdr:colOff>114300</xdr:colOff>
      <xdr:row>78</xdr:row>
      <xdr:rowOff>170717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470531"/>
          <a:ext cx="889000" cy="7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130623</xdr:rowOff>
    </xdr:from>
    <xdr:to>
      <xdr:col>76</xdr:col>
      <xdr:colOff>165100</xdr:colOff>
      <xdr:row>79</xdr:row>
      <xdr:rowOff>60773</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51900</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59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97431</xdr:rowOff>
    </xdr:from>
    <xdr:to>
      <xdr:col>71</xdr:col>
      <xdr:colOff>177800</xdr:colOff>
      <xdr:row>79</xdr:row>
      <xdr:rowOff>7848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470531"/>
          <a:ext cx="889000" cy="8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136185</xdr:rowOff>
    </xdr:from>
    <xdr:to>
      <xdr:col>72</xdr:col>
      <xdr:colOff>38100</xdr:colOff>
      <xdr:row>79</xdr:row>
      <xdr:rowOff>66335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0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57462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6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141771</xdr:rowOff>
    </xdr:from>
    <xdr:to>
      <xdr:col>67</xdr:col>
      <xdr:colOff>101600</xdr:colOff>
      <xdr:row>79</xdr:row>
      <xdr:rowOff>71921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1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63048</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60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147422</xdr:rowOff>
    </xdr:from>
    <xdr:to>
      <xdr:col>85</xdr:col>
      <xdr:colOff>177800</xdr:colOff>
      <xdr:row>79</xdr:row>
      <xdr:rowOff>77572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2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106799</xdr:rowOff>
    </xdr:from>
    <xdr:ext cx="469744"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30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163100</xdr:rowOff>
    </xdr:from>
    <xdr:to>
      <xdr:col>81</xdr:col>
      <xdr:colOff>101600</xdr:colOff>
      <xdr:row>79</xdr:row>
      <xdr:rowOff>93250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84377</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628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119917</xdr:rowOff>
    </xdr:from>
    <xdr:to>
      <xdr:col>76</xdr:col>
      <xdr:colOff>165100</xdr:colOff>
      <xdr:row>79</xdr:row>
      <xdr:rowOff>50067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49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66594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25111" y="1326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46631</xdr:rowOff>
    </xdr:from>
    <xdr:to>
      <xdr:col>72</xdr:col>
      <xdr:colOff>38100</xdr:colOff>
      <xdr:row>78</xdr:row>
      <xdr:rowOff>148231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41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164758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1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128498</xdr:rowOff>
    </xdr:from>
    <xdr:to>
      <xdr:col>67</xdr:col>
      <xdr:colOff>101600</xdr:colOff>
      <xdr:row>79</xdr:row>
      <xdr:rowOff>58648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75175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7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108596</xdr:rowOff>
    </xdr:from>
    <xdr:to>
      <xdr:col>85</xdr:col>
      <xdr:colOff>127000</xdr:colOff>
      <xdr:row>95</xdr:row>
      <xdr:rowOff>139458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396346"/>
          <a:ext cx="8382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108596</xdr:rowOff>
    </xdr:from>
    <xdr:to>
      <xdr:col>81</xdr:col>
      <xdr:colOff>50800</xdr:colOff>
      <xdr:row>95</xdr:row>
      <xdr:rowOff>112556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396346"/>
          <a:ext cx="889000" cy="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4304</xdr:rowOff>
    </xdr:from>
    <xdr:to>
      <xdr:col>81</xdr:col>
      <xdr:colOff>101600</xdr:colOff>
      <xdr:row>97</xdr:row>
      <xdr:rowOff>105904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3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97031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72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159634</xdr:rowOff>
    </xdr:from>
    <xdr:to>
      <xdr:col>76</xdr:col>
      <xdr:colOff>114300</xdr:colOff>
      <xdr:row>95</xdr:row>
      <xdr:rowOff>112556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275934"/>
          <a:ext cx="889000" cy="1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7313</xdr:rowOff>
    </xdr:from>
    <xdr:to>
      <xdr:col>76</xdr:col>
      <xdr:colOff>165100</xdr:colOff>
      <xdr:row>97</xdr:row>
      <xdr:rowOff>108913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100040</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73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159634</xdr:rowOff>
    </xdr:from>
    <xdr:to>
      <xdr:col>71</xdr:col>
      <xdr:colOff>177800</xdr:colOff>
      <xdr:row>95</xdr:row>
      <xdr:rowOff>144464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275934"/>
          <a:ext cx="889000" cy="15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6006</xdr:rowOff>
    </xdr:from>
    <xdr:to>
      <xdr:col>72</xdr:col>
      <xdr:colOff>38100</xdr:colOff>
      <xdr:row>97</xdr:row>
      <xdr:rowOff>107606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98733</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72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10320</xdr:rowOff>
    </xdr:from>
    <xdr:to>
      <xdr:col>67</xdr:col>
      <xdr:colOff>101600</xdr:colOff>
      <xdr:row>97</xdr:row>
      <xdr:rowOff>111920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103047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88658</xdr:rowOff>
    </xdr:from>
    <xdr:to>
      <xdr:col>85</xdr:col>
      <xdr:colOff>177800</xdr:colOff>
      <xdr:row>96</xdr:row>
      <xdr:rowOff>18808</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37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111535</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22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57796</xdr:rowOff>
    </xdr:from>
    <xdr:to>
      <xdr:col>81</xdr:col>
      <xdr:colOff>101600</xdr:colOff>
      <xdr:row>95</xdr:row>
      <xdr:rowOff>159396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3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4473</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1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61756</xdr:rowOff>
    </xdr:from>
    <xdr:to>
      <xdr:col>76</xdr:col>
      <xdr:colOff>165100</xdr:colOff>
      <xdr:row>95</xdr:row>
      <xdr:rowOff>163356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3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8433</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12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108834</xdr:rowOff>
    </xdr:from>
    <xdr:to>
      <xdr:col>72</xdr:col>
      <xdr:colOff>38100</xdr:colOff>
      <xdr:row>95</xdr:row>
      <xdr:rowOff>38984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2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55511</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0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93664</xdr:rowOff>
    </xdr:from>
    <xdr:to>
      <xdr:col>67</xdr:col>
      <xdr:colOff>101600</xdr:colOff>
      <xdr:row>96</xdr:row>
      <xdr:rowOff>23814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38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40341</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1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132334</xdr:rowOff>
    </xdr:from>
    <xdr:to>
      <xdr:col>107</xdr:col>
      <xdr:colOff>101600</xdr:colOff>
      <xdr:row>36</xdr:row>
      <xdr:rowOff>62484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79011</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11176</xdr:rowOff>
    </xdr:from>
    <xdr:to>
      <xdr:col>102</xdr:col>
      <xdr:colOff>165100</xdr:colOff>
      <xdr:row>34</xdr:row>
      <xdr:rowOff>112776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129303</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52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201,587</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円となっており、類似団体内平均値と比べて高くなっている。その要因として、小代地域局及び小代区総合センターの改築工事を実施したこと等が挙げられる。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188,483</a:t>
          </a:r>
          <a:r>
            <a:rPr kumimoji="1" lang="ja-JP" altLang="en-US" sz="1300">
              <a:latin typeface="ＭＳ Ｐゴシック" panose="020B0600070205080204" pitchFamily="50" charset="-128"/>
              <a:ea typeface="ＭＳ Ｐゴシック" panose="020B0600070205080204" pitchFamily="50" charset="-128"/>
            </a:rPr>
            <a:t>円となっており、前年度以前と比べて高くなっている。その要因として、コロナ対策に係る生活者支援事業の一環として、住民税非課税世帯等に対して給付金を支給したことや、子育て世帯に対して臨時特別給付金の支給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農林水産費は住民一人当たり</a:t>
          </a:r>
          <a:r>
            <a:rPr kumimoji="1" lang="en-US" altLang="ja-JP" sz="1300">
              <a:latin typeface="ＭＳ Ｐゴシック" panose="020B0600070205080204" pitchFamily="50" charset="-128"/>
              <a:ea typeface="ＭＳ Ｐゴシック" panose="020B0600070205080204" pitchFamily="50" charset="-128"/>
            </a:rPr>
            <a:t>58,186</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円となっており、類似団体内平均値と比べて高くなっている。その要因として、コロナ対策に係る事業者支援事業の一環として、漁業船員宿舎の改修を支援したこと等が挙げられる。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34,206</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べて高くなっている。その要因として、コロナ対策に係る事業者支援事業の一環として、感染症の影響を受けた事業者等に対して、一時支援金、月次支援金等を支給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115,987</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円となっており、類似団体内平均値と比べて高くなっている。その要因として、大雪により除雪費が増嵩したこと等が挙げられる。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実質収支額の標準財政規模に対する割合は、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％程度で推移している。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財政調整基金については、適切な財源の確保と歳出の精査によって大規模な取崩しは回避しており、前年度決算剰余金の積立等によるものも加え、近年増加してきた。なお、令和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年度の年度末残高は新型コロナウイルス感染症対策のための事業財源として取崩しを行ったことなどが影響し、前年度と比べて減少に転じている。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今後は、起債残高と標準財政規模とのバランスを考慮しながら、計画的に活用を図っていく。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年度から令和</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年度において、全ての会計で黒字となっている。</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公営企業会計においては、経営の健全化に向けた取組として、水道事業企業会計において、将来的に資金不足が生じないようにするための、水道料金の改定に向けた取組（改定時期は新型コロナの影響等を鑑みて、令和</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年度に延期）や、下水道事業企業会計において、将来の企業債利息の負担軽減を図るため、令和</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年度から下水道事業資本費平準化債の借入れを発行可能額の</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分の</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に抑制したり、維持管理経費の削減を図るため、処理区の統合に向けた業務を実施するなどの取組を行ってきた。</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また、公立香住病院事業企業会計においては、令和</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年度から令和</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年度の</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カ年計画で、老朽化した透析棟の建て替え等を行う</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旧館等改築事業</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を進めるなど、持続的な医療を提供するための大型事業も行っている。</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今後、人口減少等の影響による普通交付税・料金収入等の減少や、施設の老朽化及び耐用年数の到来に伴う更新費用等の発生が見込まれているが、住民サービスの向上に必要な事業の推進と財政の健全性維持の両立を進めていく。</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80</v>
      </c>
      <c r="C2" s="179"/>
      <c r="D2" s="180"/>
    </row>
    <row r="3" spans="1:119" ht="18.75" customHeight="1" thickBot="1">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15832400</v>
      </c>
      <c r="BO4" s="411"/>
      <c r="BP4" s="411"/>
      <c r="BQ4" s="411"/>
      <c r="BR4" s="411"/>
      <c r="BS4" s="411"/>
      <c r="BT4" s="411"/>
      <c r="BU4" s="412"/>
      <c r="BV4" s="410">
        <v>17752335</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6.3</v>
      </c>
      <c r="CU4" s="417"/>
      <c r="CV4" s="417"/>
      <c r="CW4" s="417"/>
      <c r="CX4" s="417"/>
      <c r="CY4" s="417"/>
      <c r="CZ4" s="417"/>
      <c r="DA4" s="418"/>
      <c r="DB4" s="416">
        <v>3.7</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15106794</v>
      </c>
      <c r="BO5" s="448"/>
      <c r="BP5" s="448"/>
      <c r="BQ5" s="448"/>
      <c r="BR5" s="448"/>
      <c r="BS5" s="448"/>
      <c r="BT5" s="448"/>
      <c r="BU5" s="449"/>
      <c r="BV5" s="447">
        <v>17230571</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81.599999999999994</v>
      </c>
      <c r="CU5" s="445"/>
      <c r="CV5" s="445"/>
      <c r="CW5" s="445"/>
      <c r="CX5" s="445"/>
      <c r="CY5" s="445"/>
      <c r="CZ5" s="445"/>
      <c r="DA5" s="446"/>
      <c r="DB5" s="444">
        <v>86.2</v>
      </c>
      <c r="DC5" s="445"/>
      <c r="DD5" s="445"/>
      <c r="DE5" s="445"/>
      <c r="DF5" s="445"/>
      <c r="DG5" s="445"/>
      <c r="DH5" s="445"/>
      <c r="DI5" s="446"/>
    </row>
    <row r="6" spans="1:119" ht="18.75" customHeight="1">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93</v>
      </c>
      <c r="AV6" s="480"/>
      <c r="AW6" s="480"/>
      <c r="AX6" s="480"/>
      <c r="AY6" s="481" t="s">
        <v>101</v>
      </c>
      <c r="AZ6" s="482"/>
      <c r="BA6" s="482"/>
      <c r="BB6" s="482"/>
      <c r="BC6" s="482"/>
      <c r="BD6" s="482"/>
      <c r="BE6" s="482"/>
      <c r="BF6" s="482"/>
      <c r="BG6" s="482"/>
      <c r="BH6" s="482"/>
      <c r="BI6" s="482"/>
      <c r="BJ6" s="482"/>
      <c r="BK6" s="482"/>
      <c r="BL6" s="482"/>
      <c r="BM6" s="483"/>
      <c r="BN6" s="447">
        <v>725606</v>
      </c>
      <c r="BO6" s="448"/>
      <c r="BP6" s="448"/>
      <c r="BQ6" s="448"/>
      <c r="BR6" s="448"/>
      <c r="BS6" s="448"/>
      <c r="BT6" s="448"/>
      <c r="BU6" s="449"/>
      <c r="BV6" s="447">
        <v>521764</v>
      </c>
      <c r="BW6" s="448"/>
      <c r="BX6" s="448"/>
      <c r="BY6" s="448"/>
      <c r="BZ6" s="448"/>
      <c r="CA6" s="448"/>
      <c r="CB6" s="448"/>
      <c r="CC6" s="449"/>
      <c r="CD6" s="450" t="s">
        <v>102</v>
      </c>
      <c r="CE6" s="451"/>
      <c r="CF6" s="451"/>
      <c r="CG6" s="451"/>
      <c r="CH6" s="451"/>
      <c r="CI6" s="451"/>
      <c r="CJ6" s="451"/>
      <c r="CK6" s="451"/>
      <c r="CL6" s="451"/>
      <c r="CM6" s="451"/>
      <c r="CN6" s="451"/>
      <c r="CO6" s="451"/>
      <c r="CP6" s="451"/>
      <c r="CQ6" s="451"/>
      <c r="CR6" s="451"/>
      <c r="CS6" s="452"/>
      <c r="CT6" s="484">
        <v>83.7</v>
      </c>
      <c r="CU6" s="485"/>
      <c r="CV6" s="485"/>
      <c r="CW6" s="485"/>
      <c r="CX6" s="485"/>
      <c r="CY6" s="485"/>
      <c r="CZ6" s="485"/>
      <c r="DA6" s="486"/>
      <c r="DB6" s="484">
        <v>88.8</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103</v>
      </c>
      <c r="AN7" s="477"/>
      <c r="AO7" s="477"/>
      <c r="AP7" s="477"/>
      <c r="AQ7" s="477"/>
      <c r="AR7" s="477"/>
      <c r="AS7" s="477"/>
      <c r="AT7" s="478"/>
      <c r="AU7" s="479" t="s">
        <v>104</v>
      </c>
      <c r="AV7" s="480"/>
      <c r="AW7" s="480"/>
      <c r="AX7" s="480"/>
      <c r="AY7" s="481" t="s">
        <v>105</v>
      </c>
      <c r="AZ7" s="482"/>
      <c r="BA7" s="482"/>
      <c r="BB7" s="482"/>
      <c r="BC7" s="482"/>
      <c r="BD7" s="482"/>
      <c r="BE7" s="482"/>
      <c r="BF7" s="482"/>
      <c r="BG7" s="482"/>
      <c r="BH7" s="482"/>
      <c r="BI7" s="482"/>
      <c r="BJ7" s="482"/>
      <c r="BK7" s="482"/>
      <c r="BL7" s="482"/>
      <c r="BM7" s="483"/>
      <c r="BN7" s="447">
        <v>182648</v>
      </c>
      <c r="BO7" s="448"/>
      <c r="BP7" s="448"/>
      <c r="BQ7" s="448"/>
      <c r="BR7" s="448"/>
      <c r="BS7" s="448"/>
      <c r="BT7" s="448"/>
      <c r="BU7" s="449"/>
      <c r="BV7" s="447">
        <v>202898</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8571566</v>
      </c>
      <c r="CU7" s="448"/>
      <c r="CV7" s="448"/>
      <c r="CW7" s="448"/>
      <c r="CX7" s="448"/>
      <c r="CY7" s="448"/>
      <c r="CZ7" s="448"/>
      <c r="DA7" s="449"/>
      <c r="DB7" s="447">
        <v>8506747</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542958</v>
      </c>
      <c r="BO8" s="448"/>
      <c r="BP8" s="448"/>
      <c r="BQ8" s="448"/>
      <c r="BR8" s="448"/>
      <c r="BS8" s="448"/>
      <c r="BT8" s="448"/>
      <c r="BU8" s="449"/>
      <c r="BV8" s="447">
        <v>318866</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0.23</v>
      </c>
      <c r="CU8" s="488"/>
      <c r="CV8" s="488"/>
      <c r="CW8" s="488"/>
      <c r="CX8" s="488"/>
      <c r="CY8" s="488"/>
      <c r="CZ8" s="488"/>
      <c r="DA8" s="489"/>
      <c r="DB8" s="487">
        <v>0.23</v>
      </c>
      <c r="DC8" s="488"/>
      <c r="DD8" s="488"/>
      <c r="DE8" s="488"/>
      <c r="DF8" s="488"/>
      <c r="DG8" s="488"/>
      <c r="DH8" s="488"/>
      <c r="DI8" s="489"/>
    </row>
    <row r="9" spans="1:119" ht="18.75" customHeight="1" thickBot="1">
      <c r="A9" s="178"/>
      <c r="B9" s="441" t="s">
        <v>111</v>
      </c>
      <c r="C9" s="442"/>
      <c r="D9" s="442"/>
      <c r="E9" s="442"/>
      <c r="F9" s="442"/>
      <c r="G9" s="442"/>
      <c r="H9" s="442"/>
      <c r="I9" s="442"/>
      <c r="J9" s="442"/>
      <c r="K9" s="490"/>
      <c r="L9" s="491" t="s">
        <v>112</v>
      </c>
      <c r="M9" s="492"/>
      <c r="N9" s="492"/>
      <c r="O9" s="492"/>
      <c r="P9" s="492"/>
      <c r="Q9" s="493"/>
      <c r="R9" s="494">
        <v>16064</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93</v>
      </c>
      <c r="AV9" s="480"/>
      <c r="AW9" s="480"/>
      <c r="AX9" s="480"/>
      <c r="AY9" s="481" t="s">
        <v>115</v>
      </c>
      <c r="AZ9" s="482"/>
      <c r="BA9" s="482"/>
      <c r="BB9" s="482"/>
      <c r="BC9" s="482"/>
      <c r="BD9" s="482"/>
      <c r="BE9" s="482"/>
      <c r="BF9" s="482"/>
      <c r="BG9" s="482"/>
      <c r="BH9" s="482"/>
      <c r="BI9" s="482"/>
      <c r="BJ9" s="482"/>
      <c r="BK9" s="482"/>
      <c r="BL9" s="482"/>
      <c r="BM9" s="483"/>
      <c r="BN9" s="447">
        <v>224092</v>
      </c>
      <c r="BO9" s="448"/>
      <c r="BP9" s="448"/>
      <c r="BQ9" s="448"/>
      <c r="BR9" s="448"/>
      <c r="BS9" s="448"/>
      <c r="BT9" s="448"/>
      <c r="BU9" s="449"/>
      <c r="BV9" s="447">
        <v>-32074</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17.600000000000001</v>
      </c>
      <c r="CU9" s="445"/>
      <c r="CV9" s="445"/>
      <c r="CW9" s="445"/>
      <c r="CX9" s="445"/>
      <c r="CY9" s="445"/>
      <c r="CZ9" s="445"/>
      <c r="DA9" s="446"/>
      <c r="DB9" s="444">
        <v>18.8</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117</v>
      </c>
      <c r="M10" s="477"/>
      <c r="N10" s="477"/>
      <c r="O10" s="477"/>
      <c r="P10" s="477"/>
      <c r="Q10" s="478"/>
      <c r="R10" s="498">
        <v>18070</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361742</v>
      </c>
      <c r="BO10" s="448"/>
      <c r="BP10" s="448"/>
      <c r="BQ10" s="448"/>
      <c r="BR10" s="448"/>
      <c r="BS10" s="448"/>
      <c r="BT10" s="448"/>
      <c r="BU10" s="449"/>
      <c r="BV10" s="447">
        <v>5924</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108</v>
      </c>
      <c r="AV11" s="480"/>
      <c r="AW11" s="480"/>
      <c r="AX11" s="480"/>
      <c r="AY11" s="481" t="s">
        <v>125</v>
      </c>
      <c r="AZ11" s="482"/>
      <c r="BA11" s="482"/>
      <c r="BB11" s="482"/>
      <c r="BC11" s="482"/>
      <c r="BD11" s="482"/>
      <c r="BE11" s="482"/>
      <c r="BF11" s="482"/>
      <c r="BG11" s="482"/>
      <c r="BH11" s="482"/>
      <c r="BI11" s="482"/>
      <c r="BJ11" s="482"/>
      <c r="BK11" s="482"/>
      <c r="BL11" s="482"/>
      <c r="BM11" s="483"/>
      <c r="BN11" s="447">
        <v>338</v>
      </c>
      <c r="BO11" s="448"/>
      <c r="BP11" s="448"/>
      <c r="BQ11" s="448"/>
      <c r="BR11" s="448"/>
      <c r="BS11" s="448"/>
      <c r="BT11" s="448"/>
      <c r="BU11" s="449"/>
      <c r="BV11" s="447">
        <v>8322</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128</v>
      </c>
      <c r="DC11" s="488"/>
      <c r="DD11" s="488"/>
      <c r="DE11" s="488"/>
      <c r="DF11" s="488"/>
      <c r="DG11" s="488"/>
      <c r="DH11" s="488"/>
      <c r="DI11" s="489"/>
    </row>
    <row r="12" spans="1:119" ht="18.75" customHeight="1">
      <c r="A12" s="178"/>
      <c r="B12" s="507" t="s">
        <v>129</v>
      </c>
      <c r="C12" s="508"/>
      <c r="D12" s="508"/>
      <c r="E12" s="508"/>
      <c r="F12" s="508"/>
      <c r="G12" s="508"/>
      <c r="H12" s="508"/>
      <c r="I12" s="508"/>
      <c r="J12" s="508"/>
      <c r="K12" s="509"/>
      <c r="L12" s="516" t="s">
        <v>130</v>
      </c>
      <c r="M12" s="517"/>
      <c r="N12" s="517"/>
      <c r="O12" s="517"/>
      <c r="P12" s="517"/>
      <c r="Q12" s="518"/>
      <c r="R12" s="519">
        <v>16452</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93</v>
      </c>
      <c r="AV12" s="480"/>
      <c r="AW12" s="480"/>
      <c r="AX12" s="480"/>
      <c r="AY12" s="481" t="s">
        <v>134</v>
      </c>
      <c r="AZ12" s="482"/>
      <c r="BA12" s="482"/>
      <c r="BB12" s="482"/>
      <c r="BC12" s="482"/>
      <c r="BD12" s="482"/>
      <c r="BE12" s="482"/>
      <c r="BF12" s="482"/>
      <c r="BG12" s="482"/>
      <c r="BH12" s="482"/>
      <c r="BI12" s="482"/>
      <c r="BJ12" s="482"/>
      <c r="BK12" s="482"/>
      <c r="BL12" s="482"/>
      <c r="BM12" s="483"/>
      <c r="BN12" s="447">
        <v>122940</v>
      </c>
      <c r="BO12" s="448"/>
      <c r="BP12" s="448"/>
      <c r="BQ12" s="448"/>
      <c r="BR12" s="448"/>
      <c r="BS12" s="448"/>
      <c r="BT12" s="448"/>
      <c r="BU12" s="449"/>
      <c r="BV12" s="447">
        <v>479625</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128</v>
      </c>
      <c r="CU12" s="488"/>
      <c r="CV12" s="488"/>
      <c r="CW12" s="488"/>
      <c r="CX12" s="488"/>
      <c r="CY12" s="488"/>
      <c r="CZ12" s="488"/>
      <c r="DA12" s="489"/>
      <c r="DB12" s="487" t="s">
        <v>136</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137</v>
      </c>
      <c r="N13" s="539"/>
      <c r="O13" s="539"/>
      <c r="P13" s="539"/>
      <c r="Q13" s="540"/>
      <c r="R13" s="531">
        <v>16345</v>
      </c>
      <c r="S13" s="532"/>
      <c r="T13" s="532"/>
      <c r="U13" s="532"/>
      <c r="V13" s="533"/>
      <c r="W13" s="463" t="s">
        <v>138</v>
      </c>
      <c r="X13" s="464"/>
      <c r="Y13" s="464"/>
      <c r="Z13" s="464"/>
      <c r="AA13" s="464"/>
      <c r="AB13" s="454"/>
      <c r="AC13" s="498">
        <v>836</v>
      </c>
      <c r="AD13" s="499"/>
      <c r="AE13" s="499"/>
      <c r="AF13" s="499"/>
      <c r="AG13" s="541"/>
      <c r="AH13" s="498">
        <v>1124</v>
      </c>
      <c r="AI13" s="499"/>
      <c r="AJ13" s="499"/>
      <c r="AK13" s="499"/>
      <c r="AL13" s="500"/>
      <c r="AM13" s="476" t="s">
        <v>139</v>
      </c>
      <c r="AN13" s="477"/>
      <c r="AO13" s="477"/>
      <c r="AP13" s="477"/>
      <c r="AQ13" s="477"/>
      <c r="AR13" s="477"/>
      <c r="AS13" s="477"/>
      <c r="AT13" s="478"/>
      <c r="AU13" s="479" t="s">
        <v>108</v>
      </c>
      <c r="AV13" s="480"/>
      <c r="AW13" s="480"/>
      <c r="AX13" s="480"/>
      <c r="AY13" s="481" t="s">
        <v>140</v>
      </c>
      <c r="AZ13" s="482"/>
      <c r="BA13" s="482"/>
      <c r="BB13" s="482"/>
      <c r="BC13" s="482"/>
      <c r="BD13" s="482"/>
      <c r="BE13" s="482"/>
      <c r="BF13" s="482"/>
      <c r="BG13" s="482"/>
      <c r="BH13" s="482"/>
      <c r="BI13" s="482"/>
      <c r="BJ13" s="482"/>
      <c r="BK13" s="482"/>
      <c r="BL13" s="482"/>
      <c r="BM13" s="483"/>
      <c r="BN13" s="447">
        <v>463232</v>
      </c>
      <c r="BO13" s="448"/>
      <c r="BP13" s="448"/>
      <c r="BQ13" s="448"/>
      <c r="BR13" s="448"/>
      <c r="BS13" s="448"/>
      <c r="BT13" s="448"/>
      <c r="BU13" s="449"/>
      <c r="BV13" s="447">
        <v>-497453</v>
      </c>
      <c r="BW13" s="448"/>
      <c r="BX13" s="448"/>
      <c r="BY13" s="448"/>
      <c r="BZ13" s="448"/>
      <c r="CA13" s="448"/>
      <c r="CB13" s="448"/>
      <c r="CC13" s="449"/>
      <c r="CD13" s="450" t="s">
        <v>141</v>
      </c>
      <c r="CE13" s="451"/>
      <c r="CF13" s="451"/>
      <c r="CG13" s="451"/>
      <c r="CH13" s="451"/>
      <c r="CI13" s="451"/>
      <c r="CJ13" s="451"/>
      <c r="CK13" s="451"/>
      <c r="CL13" s="451"/>
      <c r="CM13" s="451"/>
      <c r="CN13" s="451"/>
      <c r="CO13" s="451"/>
      <c r="CP13" s="451"/>
      <c r="CQ13" s="451"/>
      <c r="CR13" s="451"/>
      <c r="CS13" s="452"/>
      <c r="CT13" s="444">
        <v>9</v>
      </c>
      <c r="CU13" s="445"/>
      <c r="CV13" s="445"/>
      <c r="CW13" s="445"/>
      <c r="CX13" s="445"/>
      <c r="CY13" s="445"/>
      <c r="CZ13" s="445"/>
      <c r="DA13" s="446"/>
      <c r="DB13" s="444">
        <v>9.6</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142</v>
      </c>
      <c r="M14" s="529"/>
      <c r="N14" s="529"/>
      <c r="O14" s="529"/>
      <c r="P14" s="529"/>
      <c r="Q14" s="530"/>
      <c r="R14" s="531">
        <v>16898</v>
      </c>
      <c r="S14" s="532"/>
      <c r="T14" s="532"/>
      <c r="U14" s="532"/>
      <c r="V14" s="533"/>
      <c r="W14" s="437"/>
      <c r="X14" s="438"/>
      <c r="Y14" s="438"/>
      <c r="Z14" s="438"/>
      <c r="AA14" s="438"/>
      <c r="AB14" s="427"/>
      <c r="AC14" s="534">
        <v>10.7</v>
      </c>
      <c r="AD14" s="535"/>
      <c r="AE14" s="535"/>
      <c r="AF14" s="535"/>
      <c r="AG14" s="536"/>
      <c r="AH14" s="534">
        <v>12.8</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143</v>
      </c>
      <c r="CE14" s="543"/>
      <c r="CF14" s="543"/>
      <c r="CG14" s="543"/>
      <c r="CH14" s="543"/>
      <c r="CI14" s="543"/>
      <c r="CJ14" s="543"/>
      <c r="CK14" s="543"/>
      <c r="CL14" s="543"/>
      <c r="CM14" s="543"/>
      <c r="CN14" s="543"/>
      <c r="CO14" s="543"/>
      <c r="CP14" s="543"/>
      <c r="CQ14" s="543"/>
      <c r="CR14" s="543"/>
      <c r="CS14" s="544"/>
      <c r="CT14" s="545">
        <v>49.7</v>
      </c>
      <c r="CU14" s="546"/>
      <c r="CV14" s="546"/>
      <c r="CW14" s="546"/>
      <c r="CX14" s="546"/>
      <c r="CY14" s="546"/>
      <c r="CZ14" s="546"/>
      <c r="DA14" s="547"/>
      <c r="DB14" s="545">
        <v>59.9</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144</v>
      </c>
      <c r="N15" s="539"/>
      <c r="O15" s="539"/>
      <c r="P15" s="539"/>
      <c r="Q15" s="540"/>
      <c r="R15" s="531">
        <v>16777</v>
      </c>
      <c r="S15" s="532"/>
      <c r="T15" s="532"/>
      <c r="U15" s="532"/>
      <c r="V15" s="533"/>
      <c r="W15" s="463" t="s">
        <v>145</v>
      </c>
      <c r="X15" s="464"/>
      <c r="Y15" s="464"/>
      <c r="Z15" s="464"/>
      <c r="AA15" s="464"/>
      <c r="AB15" s="454"/>
      <c r="AC15" s="498">
        <v>2106</v>
      </c>
      <c r="AD15" s="499"/>
      <c r="AE15" s="499"/>
      <c r="AF15" s="499"/>
      <c r="AG15" s="541"/>
      <c r="AH15" s="498">
        <v>2490</v>
      </c>
      <c r="AI15" s="499"/>
      <c r="AJ15" s="499"/>
      <c r="AK15" s="499"/>
      <c r="AL15" s="500"/>
      <c r="AM15" s="476"/>
      <c r="AN15" s="477"/>
      <c r="AO15" s="477"/>
      <c r="AP15" s="477"/>
      <c r="AQ15" s="477"/>
      <c r="AR15" s="477"/>
      <c r="AS15" s="477"/>
      <c r="AT15" s="478"/>
      <c r="AU15" s="479"/>
      <c r="AV15" s="480"/>
      <c r="AW15" s="480"/>
      <c r="AX15" s="480"/>
      <c r="AY15" s="407" t="s">
        <v>146</v>
      </c>
      <c r="AZ15" s="408"/>
      <c r="BA15" s="408"/>
      <c r="BB15" s="408"/>
      <c r="BC15" s="408"/>
      <c r="BD15" s="408"/>
      <c r="BE15" s="408"/>
      <c r="BF15" s="408"/>
      <c r="BG15" s="408"/>
      <c r="BH15" s="408"/>
      <c r="BI15" s="408"/>
      <c r="BJ15" s="408"/>
      <c r="BK15" s="408"/>
      <c r="BL15" s="408"/>
      <c r="BM15" s="409"/>
      <c r="BN15" s="410">
        <v>1745134</v>
      </c>
      <c r="BO15" s="411"/>
      <c r="BP15" s="411"/>
      <c r="BQ15" s="411"/>
      <c r="BR15" s="411"/>
      <c r="BS15" s="411"/>
      <c r="BT15" s="411"/>
      <c r="BU15" s="412"/>
      <c r="BV15" s="410">
        <v>1820517</v>
      </c>
      <c r="BW15" s="411"/>
      <c r="BX15" s="411"/>
      <c r="BY15" s="411"/>
      <c r="BZ15" s="411"/>
      <c r="CA15" s="411"/>
      <c r="CB15" s="411"/>
      <c r="CC15" s="412"/>
      <c r="CD15" s="548" t="s">
        <v>147</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148</v>
      </c>
      <c r="M16" s="551"/>
      <c r="N16" s="551"/>
      <c r="O16" s="551"/>
      <c r="P16" s="551"/>
      <c r="Q16" s="552"/>
      <c r="R16" s="553" t="s">
        <v>149</v>
      </c>
      <c r="S16" s="554"/>
      <c r="T16" s="554"/>
      <c r="U16" s="554"/>
      <c r="V16" s="555"/>
      <c r="W16" s="437"/>
      <c r="X16" s="438"/>
      <c r="Y16" s="438"/>
      <c r="Z16" s="438"/>
      <c r="AA16" s="438"/>
      <c r="AB16" s="427"/>
      <c r="AC16" s="534">
        <v>27.1</v>
      </c>
      <c r="AD16" s="535"/>
      <c r="AE16" s="535"/>
      <c r="AF16" s="535"/>
      <c r="AG16" s="536"/>
      <c r="AH16" s="534">
        <v>28.3</v>
      </c>
      <c r="AI16" s="535"/>
      <c r="AJ16" s="535"/>
      <c r="AK16" s="535"/>
      <c r="AL16" s="537"/>
      <c r="AM16" s="476"/>
      <c r="AN16" s="477"/>
      <c r="AO16" s="477"/>
      <c r="AP16" s="477"/>
      <c r="AQ16" s="477"/>
      <c r="AR16" s="477"/>
      <c r="AS16" s="477"/>
      <c r="AT16" s="478"/>
      <c r="AU16" s="479"/>
      <c r="AV16" s="480"/>
      <c r="AW16" s="480"/>
      <c r="AX16" s="480"/>
      <c r="AY16" s="481" t="s">
        <v>150</v>
      </c>
      <c r="AZ16" s="482"/>
      <c r="BA16" s="482"/>
      <c r="BB16" s="482"/>
      <c r="BC16" s="482"/>
      <c r="BD16" s="482"/>
      <c r="BE16" s="482"/>
      <c r="BF16" s="482"/>
      <c r="BG16" s="482"/>
      <c r="BH16" s="482"/>
      <c r="BI16" s="482"/>
      <c r="BJ16" s="482"/>
      <c r="BK16" s="482"/>
      <c r="BL16" s="482"/>
      <c r="BM16" s="483"/>
      <c r="BN16" s="447">
        <v>7846674</v>
      </c>
      <c r="BO16" s="448"/>
      <c r="BP16" s="448"/>
      <c r="BQ16" s="448"/>
      <c r="BR16" s="448"/>
      <c r="BS16" s="448"/>
      <c r="BT16" s="448"/>
      <c r="BU16" s="449"/>
      <c r="BV16" s="447">
        <v>7779178</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151</v>
      </c>
      <c r="N17" s="559"/>
      <c r="O17" s="559"/>
      <c r="P17" s="559"/>
      <c r="Q17" s="560"/>
      <c r="R17" s="553" t="s">
        <v>149</v>
      </c>
      <c r="S17" s="554"/>
      <c r="T17" s="554"/>
      <c r="U17" s="554"/>
      <c r="V17" s="555"/>
      <c r="W17" s="463" t="s">
        <v>152</v>
      </c>
      <c r="X17" s="464"/>
      <c r="Y17" s="464"/>
      <c r="Z17" s="464"/>
      <c r="AA17" s="464"/>
      <c r="AB17" s="454"/>
      <c r="AC17" s="498">
        <v>4843</v>
      </c>
      <c r="AD17" s="499"/>
      <c r="AE17" s="499"/>
      <c r="AF17" s="499"/>
      <c r="AG17" s="541"/>
      <c r="AH17" s="498">
        <v>5200</v>
      </c>
      <c r="AI17" s="499"/>
      <c r="AJ17" s="499"/>
      <c r="AK17" s="499"/>
      <c r="AL17" s="500"/>
      <c r="AM17" s="476"/>
      <c r="AN17" s="477"/>
      <c r="AO17" s="477"/>
      <c r="AP17" s="477"/>
      <c r="AQ17" s="477"/>
      <c r="AR17" s="477"/>
      <c r="AS17" s="477"/>
      <c r="AT17" s="478"/>
      <c r="AU17" s="479"/>
      <c r="AV17" s="480"/>
      <c r="AW17" s="480"/>
      <c r="AX17" s="480"/>
      <c r="AY17" s="481" t="s">
        <v>153</v>
      </c>
      <c r="AZ17" s="482"/>
      <c r="BA17" s="482"/>
      <c r="BB17" s="482"/>
      <c r="BC17" s="482"/>
      <c r="BD17" s="482"/>
      <c r="BE17" s="482"/>
      <c r="BF17" s="482"/>
      <c r="BG17" s="482"/>
      <c r="BH17" s="482"/>
      <c r="BI17" s="482"/>
      <c r="BJ17" s="482"/>
      <c r="BK17" s="482"/>
      <c r="BL17" s="482"/>
      <c r="BM17" s="483"/>
      <c r="BN17" s="447">
        <v>2170523</v>
      </c>
      <c r="BO17" s="448"/>
      <c r="BP17" s="448"/>
      <c r="BQ17" s="448"/>
      <c r="BR17" s="448"/>
      <c r="BS17" s="448"/>
      <c r="BT17" s="448"/>
      <c r="BU17" s="449"/>
      <c r="BV17" s="447">
        <v>2267629</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154</v>
      </c>
      <c r="C18" s="490"/>
      <c r="D18" s="490"/>
      <c r="E18" s="570"/>
      <c r="F18" s="570"/>
      <c r="G18" s="570"/>
      <c r="H18" s="570"/>
      <c r="I18" s="570"/>
      <c r="J18" s="570"/>
      <c r="K18" s="570"/>
      <c r="L18" s="571">
        <v>368.77</v>
      </c>
      <c r="M18" s="571"/>
      <c r="N18" s="571"/>
      <c r="O18" s="571"/>
      <c r="P18" s="571"/>
      <c r="Q18" s="571"/>
      <c r="R18" s="572"/>
      <c r="S18" s="572"/>
      <c r="T18" s="572"/>
      <c r="U18" s="572"/>
      <c r="V18" s="573"/>
      <c r="W18" s="465"/>
      <c r="X18" s="466"/>
      <c r="Y18" s="466"/>
      <c r="Z18" s="466"/>
      <c r="AA18" s="466"/>
      <c r="AB18" s="457"/>
      <c r="AC18" s="574">
        <v>62.2</v>
      </c>
      <c r="AD18" s="575"/>
      <c r="AE18" s="575"/>
      <c r="AF18" s="575"/>
      <c r="AG18" s="576"/>
      <c r="AH18" s="574">
        <v>59</v>
      </c>
      <c r="AI18" s="575"/>
      <c r="AJ18" s="575"/>
      <c r="AK18" s="575"/>
      <c r="AL18" s="577"/>
      <c r="AM18" s="476"/>
      <c r="AN18" s="477"/>
      <c r="AO18" s="477"/>
      <c r="AP18" s="477"/>
      <c r="AQ18" s="477"/>
      <c r="AR18" s="477"/>
      <c r="AS18" s="477"/>
      <c r="AT18" s="478"/>
      <c r="AU18" s="479"/>
      <c r="AV18" s="480"/>
      <c r="AW18" s="480"/>
      <c r="AX18" s="480"/>
      <c r="AY18" s="481" t="s">
        <v>155</v>
      </c>
      <c r="AZ18" s="482"/>
      <c r="BA18" s="482"/>
      <c r="BB18" s="482"/>
      <c r="BC18" s="482"/>
      <c r="BD18" s="482"/>
      <c r="BE18" s="482"/>
      <c r="BF18" s="482"/>
      <c r="BG18" s="482"/>
      <c r="BH18" s="482"/>
      <c r="BI18" s="482"/>
      <c r="BJ18" s="482"/>
      <c r="BK18" s="482"/>
      <c r="BL18" s="482"/>
      <c r="BM18" s="483"/>
      <c r="BN18" s="447">
        <v>7058276</v>
      </c>
      <c r="BO18" s="448"/>
      <c r="BP18" s="448"/>
      <c r="BQ18" s="448"/>
      <c r="BR18" s="448"/>
      <c r="BS18" s="448"/>
      <c r="BT18" s="448"/>
      <c r="BU18" s="449"/>
      <c r="BV18" s="447">
        <v>7346033</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156</v>
      </c>
      <c r="C19" s="490"/>
      <c r="D19" s="490"/>
      <c r="E19" s="570"/>
      <c r="F19" s="570"/>
      <c r="G19" s="570"/>
      <c r="H19" s="570"/>
      <c r="I19" s="570"/>
      <c r="J19" s="570"/>
      <c r="K19" s="570"/>
      <c r="L19" s="578">
        <v>44</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157</v>
      </c>
      <c r="AZ19" s="482"/>
      <c r="BA19" s="482"/>
      <c r="BB19" s="482"/>
      <c r="BC19" s="482"/>
      <c r="BD19" s="482"/>
      <c r="BE19" s="482"/>
      <c r="BF19" s="482"/>
      <c r="BG19" s="482"/>
      <c r="BH19" s="482"/>
      <c r="BI19" s="482"/>
      <c r="BJ19" s="482"/>
      <c r="BK19" s="482"/>
      <c r="BL19" s="482"/>
      <c r="BM19" s="483"/>
      <c r="BN19" s="447">
        <v>10477519</v>
      </c>
      <c r="BO19" s="448"/>
      <c r="BP19" s="448"/>
      <c r="BQ19" s="448"/>
      <c r="BR19" s="448"/>
      <c r="BS19" s="448"/>
      <c r="BT19" s="448"/>
      <c r="BU19" s="449"/>
      <c r="BV19" s="447">
        <v>10700126</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158</v>
      </c>
      <c r="C20" s="490"/>
      <c r="D20" s="490"/>
      <c r="E20" s="570"/>
      <c r="F20" s="570"/>
      <c r="G20" s="570"/>
      <c r="H20" s="570"/>
      <c r="I20" s="570"/>
      <c r="J20" s="570"/>
      <c r="K20" s="570"/>
      <c r="L20" s="578">
        <v>5912</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159</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160</v>
      </c>
      <c r="C22" s="591"/>
      <c r="D22" s="592"/>
      <c r="E22" s="459" t="s">
        <v>1</v>
      </c>
      <c r="F22" s="464"/>
      <c r="G22" s="464"/>
      <c r="H22" s="464"/>
      <c r="I22" s="464"/>
      <c r="J22" s="464"/>
      <c r="K22" s="454"/>
      <c r="L22" s="459" t="s">
        <v>161</v>
      </c>
      <c r="M22" s="464"/>
      <c r="N22" s="464"/>
      <c r="O22" s="464"/>
      <c r="P22" s="454"/>
      <c r="Q22" s="622" t="s">
        <v>162</v>
      </c>
      <c r="R22" s="623"/>
      <c r="S22" s="623"/>
      <c r="T22" s="623"/>
      <c r="U22" s="623"/>
      <c r="V22" s="624"/>
      <c r="W22" s="590" t="s">
        <v>163</v>
      </c>
      <c r="X22" s="591"/>
      <c r="Y22" s="592"/>
      <c r="Z22" s="459" t="s">
        <v>1</v>
      </c>
      <c r="AA22" s="464"/>
      <c r="AB22" s="464"/>
      <c r="AC22" s="464"/>
      <c r="AD22" s="464"/>
      <c r="AE22" s="464"/>
      <c r="AF22" s="464"/>
      <c r="AG22" s="454"/>
      <c r="AH22" s="628" t="s">
        <v>164</v>
      </c>
      <c r="AI22" s="464"/>
      <c r="AJ22" s="464"/>
      <c r="AK22" s="464"/>
      <c r="AL22" s="454"/>
      <c r="AM22" s="628" t="s">
        <v>165</v>
      </c>
      <c r="AN22" s="629"/>
      <c r="AO22" s="629"/>
      <c r="AP22" s="629"/>
      <c r="AQ22" s="629"/>
      <c r="AR22" s="630"/>
      <c r="AS22" s="622" t="s">
        <v>162</v>
      </c>
      <c r="AT22" s="623"/>
      <c r="AU22" s="623"/>
      <c r="AV22" s="623"/>
      <c r="AW22" s="623"/>
      <c r="AX22" s="634"/>
      <c r="AY22" s="407" t="s">
        <v>166</v>
      </c>
      <c r="AZ22" s="408"/>
      <c r="BA22" s="408"/>
      <c r="BB22" s="408"/>
      <c r="BC22" s="408"/>
      <c r="BD22" s="408"/>
      <c r="BE22" s="408"/>
      <c r="BF22" s="408"/>
      <c r="BG22" s="408"/>
      <c r="BH22" s="408"/>
      <c r="BI22" s="408"/>
      <c r="BJ22" s="408"/>
      <c r="BK22" s="408"/>
      <c r="BL22" s="408"/>
      <c r="BM22" s="409"/>
      <c r="BN22" s="410">
        <v>19126965</v>
      </c>
      <c r="BO22" s="411"/>
      <c r="BP22" s="411"/>
      <c r="BQ22" s="411"/>
      <c r="BR22" s="411"/>
      <c r="BS22" s="411"/>
      <c r="BT22" s="411"/>
      <c r="BU22" s="412"/>
      <c r="BV22" s="410">
        <v>19243809</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167</v>
      </c>
      <c r="AZ23" s="482"/>
      <c r="BA23" s="482"/>
      <c r="BB23" s="482"/>
      <c r="BC23" s="482"/>
      <c r="BD23" s="482"/>
      <c r="BE23" s="482"/>
      <c r="BF23" s="482"/>
      <c r="BG23" s="482"/>
      <c r="BH23" s="482"/>
      <c r="BI23" s="482"/>
      <c r="BJ23" s="482"/>
      <c r="BK23" s="482"/>
      <c r="BL23" s="482"/>
      <c r="BM23" s="483"/>
      <c r="BN23" s="447">
        <v>12733190</v>
      </c>
      <c r="BO23" s="448"/>
      <c r="BP23" s="448"/>
      <c r="BQ23" s="448"/>
      <c r="BR23" s="448"/>
      <c r="BS23" s="448"/>
      <c r="BT23" s="448"/>
      <c r="BU23" s="449"/>
      <c r="BV23" s="447">
        <v>13093471</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168</v>
      </c>
      <c r="F24" s="477"/>
      <c r="G24" s="477"/>
      <c r="H24" s="477"/>
      <c r="I24" s="477"/>
      <c r="J24" s="477"/>
      <c r="K24" s="478"/>
      <c r="L24" s="498">
        <v>1</v>
      </c>
      <c r="M24" s="499"/>
      <c r="N24" s="499"/>
      <c r="O24" s="499"/>
      <c r="P24" s="541"/>
      <c r="Q24" s="498">
        <v>7520</v>
      </c>
      <c r="R24" s="499"/>
      <c r="S24" s="499"/>
      <c r="T24" s="499"/>
      <c r="U24" s="499"/>
      <c r="V24" s="541"/>
      <c r="W24" s="593"/>
      <c r="X24" s="594"/>
      <c r="Y24" s="595"/>
      <c r="Z24" s="497" t="s">
        <v>169</v>
      </c>
      <c r="AA24" s="477"/>
      <c r="AB24" s="477"/>
      <c r="AC24" s="477"/>
      <c r="AD24" s="477"/>
      <c r="AE24" s="477"/>
      <c r="AF24" s="477"/>
      <c r="AG24" s="478"/>
      <c r="AH24" s="498">
        <v>161</v>
      </c>
      <c r="AI24" s="499"/>
      <c r="AJ24" s="499"/>
      <c r="AK24" s="499"/>
      <c r="AL24" s="541"/>
      <c r="AM24" s="498">
        <v>504413</v>
      </c>
      <c r="AN24" s="499"/>
      <c r="AO24" s="499"/>
      <c r="AP24" s="499"/>
      <c r="AQ24" s="499"/>
      <c r="AR24" s="541"/>
      <c r="AS24" s="498">
        <v>3133</v>
      </c>
      <c r="AT24" s="499"/>
      <c r="AU24" s="499"/>
      <c r="AV24" s="499"/>
      <c r="AW24" s="499"/>
      <c r="AX24" s="500"/>
      <c r="AY24" s="563" t="s">
        <v>170</v>
      </c>
      <c r="AZ24" s="564"/>
      <c r="BA24" s="564"/>
      <c r="BB24" s="564"/>
      <c r="BC24" s="564"/>
      <c r="BD24" s="564"/>
      <c r="BE24" s="564"/>
      <c r="BF24" s="564"/>
      <c r="BG24" s="564"/>
      <c r="BH24" s="564"/>
      <c r="BI24" s="564"/>
      <c r="BJ24" s="564"/>
      <c r="BK24" s="564"/>
      <c r="BL24" s="564"/>
      <c r="BM24" s="565"/>
      <c r="BN24" s="447">
        <v>14396689</v>
      </c>
      <c r="BO24" s="448"/>
      <c r="BP24" s="448"/>
      <c r="BQ24" s="448"/>
      <c r="BR24" s="448"/>
      <c r="BS24" s="448"/>
      <c r="BT24" s="448"/>
      <c r="BU24" s="449"/>
      <c r="BV24" s="447">
        <v>14253490</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171</v>
      </c>
      <c r="F25" s="477"/>
      <c r="G25" s="477"/>
      <c r="H25" s="477"/>
      <c r="I25" s="477"/>
      <c r="J25" s="477"/>
      <c r="K25" s="478"/>
      <c r="L25" s="498">
        <v>1</v>
      </c>
      <c r="M25" s="499"/>
      <c r="N25" s="499"/>
      <c r="O25" s="499"/>
      <c r="P25" s="541"/>
      <c r="Q25" s="498">
        <v>6160</v>
      </c>
      <c r="R25" s="499"/>
      <c r="S25" s="499"/>
      <c r="T25" s="499"/>
      <c r="U25" s="499"/>
      <c r="V25" s="541"/>
      <c r="W25" s="593"/>
      <c r="X25" s="594"/>
      <c r="Y25" s="595"/>
      <c r="Z25" s="497" t="s">
        <v>172</v>
      </c>
      <c r="AA25" s="477"/>
      <c r="AB25" s="477"/>
      <c r="AC25" s="477"/>
      <c r="AD25" s="477"/>
      <c r="AE25" s="477"/>
      <c r="AF25" s="477"/>
      <c r="AG25" s="478"/>
      <c r="AH25" s="498" t="s">
        <v>136</v>
      </c>
      <c r="AI25" s="499"/>
      <c r="AJ25" s="499"/>
      <c r="AK25" s="499"/>
      <c r="AL25" s="541"/>
      <c r="AM25" s="498" t="s">
        <v>127</v>
      </c>
      <c r="AN25" s="499"/>
      <c r="AO25" s="499"/>
      <c r="AP25" s="499"/>
      <c r="AQ25" s="499"/>
      <c r="AR25" s="541"/>
      <c r="AS25" s="498" t="s">
        <v>173</v>
      </c>
      <c r="AT25" s="499"/>
      <c r="AU25" s="499"/>
      <c r="AV25" s="499"/>
      <c r="AW25" s="499"/>
      <c r="AX25" s="500"/>
      <c r="AY25" s="407" t="s">
        <v>174</v>
      </c>
      <c r="AZ25" s="408"/>
      <c r="BA25" s="408"/>
      <c r="BB25" s="408"/>
      <c r="BC25" s="408"/>
      <c r="BD25" s="408"/>
      <c r="BE25" s="408"/>
      <c r="BF25" s="408"/>
      <c r="BG25" s="408"/>
      <c r="BH25" s="408"/>
      <c r="BI25" s="408"/>
      <c r="BJ25" s="408"/>
      <c r="BK25" s="408"/>
      <c r="BL25" s="408"/>
      <c r="BM25" s="409"/>
      <c r="BN25" s="410">
        <v>95430</v>
      </c>
      <c r="BO25" s="411"/>
      <c r="BP25" s="411"/>
      <c r="BQ25" s="411"/>
      <c r="BR25" s="411"/>
      <c r="BS25" s="411"/>
      <c r="BT25" s="411"/>
      <c r="BU25" s="412"/>
      <c r="BV25" s="410">
        <v>703191</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175</v>
      </c>
      <c r="F26" s="477"/>
      <c r="G26" s="477"/>
      <c r="H26" s="477"/>
      <c r="I26" s="477"/>
      <c r="J26" s="477"/>
      <c r="K26" s="478"/>
      <c r="L26" s="498">
        <v>1</v>
      </c>
      <c r="M26" s="499"/>
      <c r="N26" s="499"/>
      <c r="O26" s="499"/>
      <c r="P26" s="541"/>
      <c r="Q26" s="498">
        <v>5640</v>
      </c>
      <c r="R26" s="499"/>
      <c r="S26" s="499"/>
      <c r="T26" s="499"/>
      <c r="U26" s="499"/>
      <c r="V26" s="541"/>
      <c r="W26" s="593"/>
      <c r="X26" s="594"/>
      <c r="Y26" s="595"/>
      <c r="Z26" s="497" t="s">
        <v>176</v>
      </c>
      <c r="AA26" s="599"/>
      <c r="AB26" s="599"/>
      <c r="AC26" s="599"/>
      <c r="AD26" s="599"/>
      <c r="AE26" s="599"/>
      <c r="AF26" s="599"/>
      <c r="AG26" s="600"/>
      <c r="AH26" s="498">
        <v>5</v>
      </c>
      <c r="AI26" s="499"/>
      <c r="AJ26" s="499"/>
      <c r="AK26" s="499"/>
      <c r="AL26" s="541"/>
      <c r="AM26" s="498">
        <v>14725</v>
      </c>
      <c r="AN26" s="499"/>
      <c r="AO26" s="499"/>
      <c r="AP26" s="499"/>
      <c r="AQ26" s="499"/>
      <c r="AR26" s="541"/>
      <c r="AS26" s="498">
        <v>2945</v>
      </c>
      <c r="AT26" s="499"/>
      <c r="AU26" s="499"/>
      <c r="AV26" s="499"/>
      <c r="AW26" s="499"/>
      <c r="AX26" s="500"/>
      <c r="AY26" s="450" t="s">
        <v>177</v>
      </c>
      <c r="AZ26" s="451"/>
      <c r="BA26" s="451"/>
      <c r="BB26" s="451"/>
      <c r="BC26" s="451"/>
      <c r="BD26" s="451"/>
      <c r="BE26" s="451"/>
      <c r="BF26" s="451"/>
      <c r="BG26" s="451"/>
      <c r="BH26" s="451"/>
      <c r="BI26" s="451"/>
      <c r="BJ26" s="451"/>
      <c r="BK26" s="451"/>
      <c r="BL26" s="451"/>
      <c r="BM26" s="452"/>
      <c r="BN26" s="447" t="s">
        <v>173</v>
      </c>
      <c r="BO26" s="448"/>
      <c r="BP26" s="448"/>
      <c r="BQ26" s="448"/>
      <c r="BR26" s="448"/>
      <c r="BS26" s="448"/>
      <c r="BT26" s="448"/>
      <c r="BU26" s="449"/>
      <c r="BV26" s="447" t="s">
        <v>173</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178</v>
      </c>
      <c r="F27" s="477"/>
      <c r="G27" s="477"/>
      <c r="H27" s="477"/>
      <c r="I27" s="477"/>
      <c r="J27" s="477"/>
      <c r="K27" s="478"/>
      <c r="L27" s="498">
        <v>1</v>
      </c>
      <c r="M27" s="499"/>
      <c r="N27" s="499"/>
      <c r="O27" s="499"/>
      <c r="P27" s="541"/>
      <c r="Q27" s="498">
        <v>3210</v>
      </c>
      <c r="R27" s="499"/>
      <c r="S27" s="499"/>
      <c r="T27" s="499"/>
      <c r="U27" s="499"/>
      <c r="V27" s="541"/>
      <c r="W27" s="593"/>
      <c r="X27" s="594"/>
      <c r="Y27" s="595"/>
      <c r="Z27" s="497" t="s">
        <v>179</v>
      </c>
      <c r="AA27" s="477"/>
      <c r="AB27" s="477"/>
      <c r="AC27" s="477"/>
      <c r="AD27" s="477"/>
      <c r="AE27" s="477"/>
      <c r="AF27" s="477"/>
      <c r="AG27" s="478"/>
      <c r="AH27" s="498">
        <v>11</v>
      </c>
      <c r="AI27" s="499"/>
      <c r="AJ27" s="499"/>
      <c r="AK27" s="499"/>
      <c r="AL27" s="541"/>
      <c r="AM27" s="498">
        <v>33177</v>
      </c>
      <c r="AN27" s="499"/>
      <c r="AO27" s="499"/>
      <c r="AP27" s="499"/>
      <c r="AQ27" s="499"/>
      <c r="AR27" s="541"/>
      <c r="AS27" s="498">
        <v>3016</v>
      </c>
      <c r="AT27" s="499"/>
      <c r="AU27" s="499"/>
      <c r="AV27" s="499"/>
      <c r="AW27" s="499"/>
      <c r="AX27" s="500"/>
      <c r="AY27" s="542" t="s">
        <v>180</v>
      </c>
      <c r="AZ27" s="543"/>
      <c r="BA27" s="543"/>
      <c r="BB27" s="543"/>
      <c r="BC27" s="543"/>
      <c r="BD27" s="543"/>
      <c r="BE27" s="543"/>
      <c r="BF27" s="543"/>
      <c r="BG27" s="543"/>
      <c r="BH27" s="543"/>
      <c r="BI27" s="543"/>
      <c r="BJ27" s="543"/>
      <c r="BK27" s="543"/>
      <c r="BL27" s="543"/>
      <c r="BM27" s="544"/>
      <c r="BN27" s="566">
        <v>351831</v>
      </c>
      <c r="BO27" s="567"/>
      <c r="BP27" s="567"/>
      <c r="BQ27" s="567"/>
      <c r="BR27" s="567"/>
      <c r="BS27" s="567"/>
      <c r="BT27" s="567"/>
      <c r="BU27" s="568"/>
      <c r="BV27" s="566">
        <v>351819</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181</v>
      </c>
      <c r="F28" s="477"/>
      <c r="G28" s="477"/>
      <c r="H28" s="477"/>
      <c r="I28" s="477"/>
      <c r="J28" s="477"/>
      <c r="K28" s="478"/>
      <c r="L28" s="498">
        <v>1</v>
      </c>
      <c r="M28" s="499"/>
      <c r="N28" s="499"/>
      <c r="O28" s="499"/>
      <c r="P28" s="541"/>
      <c r="Q28" s="498">
        <v>2370</v>
      </c>
      <c r="R28" s="499"/>
      <c r="S28" s="499"/>
      <c r="T28" s="499"/>
      <c r="U28" s="499"/>
      <c r="V28" s="541"/>
      <c r="W28" s="593"/>
      <c r="X28" s="594"/>
      <c r="Y28" s="595"/>
      <c r="Z28" s="497" t="s">
        <v>182</v>
      </c>
      <c r="AA28" s="477"/>
      <c r="AB28" s="477"/>
      <c r="AC28" s="477"/>
      <c r="AD28" s="477"/>
      <c r="AE28" s="477"/>
      <c r="AF28" s="477"/>
      <c r="AG28" s="478"/>
      <c r="AH28" s="498" t="s">
        <v>173</v>
      </c>
      <c r="AI28" s="499"/>
      <c r="AJ28" s="499"/>
      <c r="AK28" s="499"/>
      <c r="AL28" s="541"/>
      <c r="AM28" s="498" t="s">
        <v>127</v>
      </c>
      <c r="AN28" s="499"/>
      <c r="AO28" s="499"/>
      <c r="AP28" s="499"/>
      <c r="AQ28" s="499"/>
      <c r="AR28" s="541"/>
      <c r="AS28" s="498" t="s">
        <v>127</v>
      </c>
      <c r="AT28" s="499"/>
      <c r="AU28" s="499"/>
      <c r="AV28" s="499"/>
      <c r="AW28" s="499"/>
      <c r="AX28" s="500"/>
      <c r="AY28" s="601" t="s">
        <v>183</v>
      </c>
      <c r="AZ28" s="602"/>
      <c r="BA28" s="602"/>
      <c r="BB28" s="603"/>
      <c r="BC28" s="407" t="s">
        <v>47</v>
      </c>
      <c r="BD28" s="408"/>
      <c r="BE28" s="408"/>
      <c r="BF28" s="408"/>
      <c r="BG28" s="408"/>
      <c r="BH28" s="408"/>
      <c r="BI28" s="408"/>
      <c r="BJ28" s="408"/>
      <c r="BK28" s="408"/>
      <c r="BL28" s="408"/>
      <c r="BM28" s="409"/>
      <c r="BN28" s="410">
        <v>3899626</v>
      </c>
      <c r="BO28" s="411"/>
      <c r="BP28" s="411"/>
      <c r="BQ28" s="411"/>
      <c r="BR28" s="411"/>
      <c r="BS28" s="411"/>
      <c r="BT28" s="411"/>
      <c r="BU28" s="412"/>
      <c r="BV28" s="410">
        <v>3500824</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184</v>
      </c>
      <c r="F29" s="477"/>
      <c r="G29" s="477"/>
      <c r="H29" s="477"/>
      <c r="I29" s="477"/>
      <c r="J29" s="477"/>
      <c r="K29" s="478"/>
      <c r="L29" s="498">
        <v>14</v>
      </c>
      <c r="M29" s="499"/>
      <c r="N29" s="499"/>
      <c r="O29" s="499"/>
      <c r="P29" s="541"/>
      <c r="Q29" s="498">
        <v>2140</v>
      </c>
      <c r="R29" s="499"/>
      <c r="S29" s="499"/>
      <c r="T29" s="499"/>
      <c r="U29" s="499"/>
      <c r="V29" s="541"/>
      <c r="W29" s="596"/>
      <c r="X29" s="597"/>
      <c r="Y29" s="598"/>
      <c r="Z29" s="497" t="s">
        <v>185</v>
      </c>
      <c r="AA29" s="477"/>
      <c r="AB29" s="477"/>
      <c r="AC29" s="477"/>
      <c r="AD29" s="477"/>
      <c r="AE29" s="477"/>
      <c r="AF29" s="477"/>
      <c r="AG29" s="478"/>
      <c r="AH29" s="498">
        <v>172</v>
      </c>
      <c r="AI29" s="499"/>
      <c r="AJ29" s="499"/>
      <c r="AK29" s="499"/>
      <c r="AL29" s="541"/>
      <c r="AM29" s="498">
        <v>537590</v>
      </c>
      <c r="AN29" s="499"/>
      <c r="AO29" s="499"/>
      <c r="AP29" s="499"/>
      <c r="AQ29" s="499"/>
      <c r="AR29" s="541"/>
      <c r="AS29" s="498">
        <v>3126</v>
      </c>
      <c r="AT29" s="499"/>
      <c r="AU29" s="499"/>
      <c r="AV29" s="499"/>
      <c r="AW29" s="499"/>
      <c r="AX29" s="500"/>
      <c r="AY29" s="604"/>
      <c r="AZ29" s="605"/>
      <c r="BA29" s="605"/>
      <c r="BB29" s="606"/>
      <c r="BC29" s="481" t="s">
        <v>186</v>
      </c>
      <c r="BD29" s="482"/>
      <c r="BE29" s="482"/>
      <c r="BF29" s="482"/>
      <c r="BG29" s="482"/>
      <c r="BH29" s="482"/>
      <c r="BI29" s="482"/>
      <c r="BJ29" s="482"/>
      <c r="BK29" s="482"/>
      <c r="BL29" s="482"/>
      <c r="BM29" s="483"/>
      <c r="BN29" s="447">
        <v>424317</v>
      </c>
      <c r="BO29" s="448"/>
      <c r="BP29" s="448"/>
      <c r="BQ29" s="448"/>
      <c r="BR29" s="448"/>
      <c r="BS29" s="448"/>
      <c r="BT29" s="448"/>
      <c r="BU29" s="449"/>
      <c r="BV29" s="447">
        <v>449187</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187</v>
      </c>
      <c r="X30" s="615"/>
      <c r="Y30" s="615"/>
      <c r="Z30" s="615"/>
      <c r="AA30" s="615"/>
      <c r="AB30" s="615"/>
      <c r="AC30" s="615"/>
      <c r="AD30" s="615"/>
      <c r="AE30" s="615"/>
      <c r="AF30" s="615"/>
      <c r="AG30" s="616"/>
      <c r="AH30" s="574">
        <v>94.5</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2912964</v>
      </c>
      <c r="BO30" s="567"/>
      <c r="BP30" s="567"/>
      <c r="BQ30" s="567"/>
      <c r="BR30" s="567"/>
      <c r="BS30" s="567"/>
      <c r="BT30" s="567"/>
      <c r="BU30" s="568"/>
      <c r="BV30" s="566">
        <v>2791598</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188</v>
      </c>
      <c r="D32" s="610"/>
      <c r="E32" s="610"/>
      <c r="F32" s="610"/>
      <c r="G32" s="610"/>
      <c r="H32" s="610"/>
      <c r="I32" s="610"/>
      <c r="J32" s="610"/>
      <c r="K32" s="610"/>
      <c r="L32" s="610"/>
      <c r="M32" s="610"/>
      <c r="N32" s="610"/>
      <c r="O32" s="610"/>
      <c r="P32" s="610"/>
      <c r="Q32" s="610"/>
      <c r="R32" s="610"/>
      <c r="S32" s="610"/>
      <c r="U32" s="451" t="s">
        <v>189</v>
      </c>
      <c r="V32" s="451"/>
      <c r="W32" s="451"/>
      <c r="X32" s="451"/>
      <c r="Y32" s="451"/>
      <c r="Z32" s="451"/>
      <c r="AA32" s="451"/>
      <c r="AB32" s="451"/>
      <c r="AC32" s="451"/>
      <c r="AD32" s="451"/>
      <c r="AE32" s="451"/>
      <c r="AF32" s="451"/>
      <c r="AG32" s="451"/>
      <c r="AH32" s="451"/>
      <c r="AI32" s="451"/>
      <c r="AJ32" s="451"/>
      <c r="AK32" s="451"/>
      <c r="AM32" s="451" t="s">
        <v>190</v>
      </c>
      <c r="AN32" s="451"/>
      <c r="AO32" s="451"/>
      <c r="AP32" s="451"/>
      <c r="AQ32" s="451"/>
      <c r="AR32" s="451"/>
      <c r="AS32" s="451"/>
      <c r="AT32" s="451"/>
      <c r="AU32" s="451"/>
      <c r="AV32" s="451"/>
      <c r="AW32" s="451"/>
      <c r="AX32" s="451"/>
      <c r="AY32" s="451"/>
      <c r="AZ32" s="451"/>
      <c r="BA32" s="451"/>
      <c r="BB32" s="451"/>
      <c r="BC32" s="451"/>
      <c r="BE32" s="451" t="s">
        <v>191</v>
      </c>
      <c r="BF32" s="451"/>
      <c r="BG32" s="451"/>
      <c r="BH32" s="451"/>
      <c r="BI32" s="451"/>
      <c r="BJ32" s="451"/>
      <c r="BK32" s="451"/>
      <c r="BL32" s="451"/>
      <c r="BM32" s="451"/>
      <c r="BN32" s="451"/>
      <c r="BO32" s="451"/>
      <c r="BP32" s="451"/>
      <c r="BQ32" s="451"/>
      <c r="BR32" s="451"/>
      <c r="BS32" s="451"/>
      <c r="BT32" s="451"/>
      <c r="BU32" s="451"/>
      <c r="BW32" s="451" t="s">
        <v>192</v>
      </c>
      <c r="BX32" s="451"/>
      <c r="BY32" s="451"/>
      <c r="BZ32" s="451"/>
      <c r="CA32" s="451"/>
      <c r="CB32" s="451"/>
      <c r="CC32" s="451"/>
      <c r="CD32" s="451"/>
      <c r="CE32" s="451"/>
      <c r="CF32" s="451"/>
      <c r="CG32" s="451"/>
      <c r="CH32" s="451"/>
      <c r="CI32" s="451"/>
      <c r="CJ32" s="451"/>
      <c r="CK32" s="451"/>
      <c r="CL32" s="451"/>
      <c r="CM32" s="451"/>
      <c r="CO32" s="451" t="s">
        <v>193</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194</v>
      </c>
      <c r="D33" s="471"/>
      <c r="E33" s="436" t="s">
        <v>195</v>
      </c>
      <c r="F33" s="436"/>
      <c r="G33" s="436"/>
      <c r="H33" s="436"/>
      <c r="I33" s="436"/>
      <c r="J33" s="436"/>
      <c r="K33" s="436"/>
      <c r="L33" s="436"/>
      <c r="M33" s="436"/>
      <c r="N33" s="436"/>
      <c r="O33" s="436"/>
      <c r="P33" s="436"/>
      <c r="Q33" s="436"/>
      <c r="R33" s="436"/>
      <c r="S33" s="436"/>
      <c r="T33" s="203"/>
      <c r="U33" s="471" t="s">
        <v>196</v>
      </c>
      <c r="V33" s="471"/>
      <c r="W33" s="436" t="s">
        <v>197</v>
      </c>
      <c r="X33" s="436"/>
      <c r="Y33" s="436"/>
      <c r="Z33" s="436"/>
      <c r="AA33" s="436"/>
      <c r="AB33" s="436"/>
      <c r="AC33" s="436"/>
      <c r="AD33" s="436"/>
      <c r="AE33" s="436"/>
      <c r="AF33" s="436"/>
      <c r="AG33" s="436"/>
      <c r="AH33" s="436"/>
      <c r="AI33" s="436"/>
      <c r="AJ33" s="436"/>
      <c r="AK33" s="436"/>
      <c r="AL33" s="203"/>
      <c r="AM33" s="471" t="s">
        <v>194</v>
      </c>
      <c r="AN33" s="471"/>
      <c r="AO33" s="436" t="s">
        <v>198</v>
      </c>
      <c r="AP33" s="436"/>
      <c r="AQ33" s="436"/>
      <c r="AR33" s="436"/>
      <c r="AS33" s="436"/>
      <c r="AT33" s="436"/>
      <c r="AU33" s="436"/>
      <c r="AV33" s="436"/>
      <c r="AW33" s="436"/>
      <c r="AX33" s="436"/>
      <c r="AY33" s="436"/>
      <c r="AZ33" s="436"/>
      <c r="BA33" s="436"/>
      <c r="BB33" s="436"/>
      <c r="BC33" s="436"/>
      <c r="BD33" s="204"/>
      <c r="BE33" s="436" t="s">
        <v>199</v>
      </c>
      <c r="BF33" s="436"/>
      <c r="BG33" s="436" t="s">
        <v>200</v>
      </c>
      <c r="BH33" s="436"/>
      <c r="BI33" s="436"/>
      <c r="BJ33" s="436"/>
      <c r="BK33" s="436"/>
      <c r="BL33" s="436"/>
      <c r="BM33" s="436"/>
      <c r="BN33" s="436"/>
      <c r="BO33" s="436"/>
      <c r="BP33" s="436"/>
      <c r="BQ33" s="436"/>
      <c r="BR33" s="436"/>
      <c r="BS33" s="436"/>
      <c r="BT33" s="436"/>
      <c r="BU33" s="436"/>
      <c r="BV33" s="204"/>
      <c r="BW33" s="471" t="s">
        <v>199</v>
      </c>
      <c r="BX33" s="471"/>
      <c r="BY33" s="436" t="s">
        <v>201</v>
      </c>
      <c r="BZ33" s="436"/>
      <c r="CA33" s="436"/>
      <c r="CB33" s="436"/>
      <c r="CC33" s="436"/>
      <c r="CD33" s="436"/>
      <c r="CE33" s="436"/>
      <c r="CF33" s="436"/>
      <c r="CG33" s="436"/>
      <c r="CH33" s="436"/>
      <c r="CI33" s="436"/>
      <c r="CJ33" s="436"/>
      <c r="CK33" s="436"/>
      <c r="CL33" s="436"/>
      <c r="CM33" s="436"/>
      <c r="CN33" s="203"/>
      <c r="CO33" s="471" t="s">
        <v>194</v>
      </c>
      <c r="CP33" s="471"/>
      <c r="CQ33" s="436" t="s">
        <v>202</v>
      </c>
      <c r="CR33" s="436"/>
      <c r="CS33" s="436"/>
      <c r="CT33" s="436"/>
      <c r="CU33" s="436"/>
      <c r="CV33" s="436"/>
      <c r="CW33" s="436"/>
      <c r="CX33" s="436"/>
      <c r="CY33" s="436"/>
      <c r="CZ33" s="436"/>
      <c r="DA33" s="436"/>
      <c r="DB33" s="436"/>
      <c r="DC33" s="436"/>
      <c r="DD33" s="436"/>
      <c r="DE33" s="436"/>
      <c r="DF33" s="203"/>
      <c r="DG33" s="636" t="s">
        <v>203</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公立香住病院事業企業会計</v>
      </c>
      <c r="AP34" s="638"/>
      <c r="AQ34" s="638"/>
      <c r="AR34" s="638"/>
      <c r="AS34" s="638"/>
      <c r="AT34" s="638"/>
      <c r="AU34" s="638"/>
      <c r="AV34" s="638"/>
      <c r="AW34" s="638"/>
      <c r="AX34" s="638"/>
      <c r="AY34" s="638"/>
      <c r="AZ34" s="638"/>
      <c r="BA34" s="638"/>
      <c r="BB34" s="638"/>
      <c r="BC34" s="638"/>
      <c r="BD34" s="178"/>
      <c r="BE34" s="637">
        <f>IF(BG34="","",MAX(C34:D43,U34:V43,AM34:AN43)+1)</f>
        <v>8</v>
      </c>
      <c r="BF34" s="637"/>
      <c r="BG34" s="638" t="str">
        <f>IF('各会計、関係団体の財政状況及び健全化判断比率'!B34="","",'各会計、関係団体の財政状況及び健全化判断比率'!B34)</f>
        <v>町立地方卸売市場事業特別会計</v>
      </c>
      <c r="BH34" s="638"/>
      <c r="BI34" s="638"/>
      <c r="BJ34" s="638"/>
      <c r="BK34" s="638"/>
      <c r="BL34" s="638"/>
      <c r="BM34" s="638"/>
      <c r="BN34" s="638"/>
      <c r="BO34" s="638"/>
      <c r="BP34" s="638"/>
      <c r="BQ34" s="638"/>
      <c r="BR34" s="638"/>
      <c r="BS34" s="638"/>
      <c r="BT34" s="638"/>
      <c r="BU34" s="638"/>
      <c r="BV34" s="178"/>
      <c r="BW34" s="637">
        <f>IF(BY34="","",MAX(C34:D43,U34:V43,AM34:AN43,BE34:BF43)+1)</f>
        <v>10</v>
      </c>
      <c r="BX34" s="637"/>
      <c r="BY34" s="638" t="str">
        <f>IF('各会計、関係団体の財政状況及び健全化判断比率'!B68="","",'各会計、関係団体の財政状況及び健全化判断比率'!B68)</f>
        <v>公立八鹿病院組合</v>
      </c>
      <c r="BZ34" s="638"/>
      <c r="CA34" s="638"/>
      <c r="CB34" s="638"/>
      <c r="CC34" s="638"/>
      <c r="CD34" s="638"/>
      <c r="CE34" s="638"/>
      <c r="CF34" s="638"/>
      <c r="CG34" s="638"/>
      <c r="CH34" s="638"/>
      <c r="CI34" s="638"/>
      <c r="CJ34" s="638"/>
      <c r="CK34" s="638"/>
      <c r="CL34" s="638"/>
      <c r="CM34" s="638"/>
      <c r="CN34" s="178"/>
      <c r="CO34" s="637">
        <f>IF(CQ34="","",MAX(C34:D43,U34:V43,AM34:AN43,BE34:BF43,BW34:BX43)+1)</f>
        <v>19</v>
      </c>
      <c r="CP34" s="637"/>
      <c r="CQ34" s="638" t="str">
        <f>IF('各会計、関係団体の財政状況及び健全化判断比率'!BS7="","",'各会計、関係団体の財政状況及び健全化判断比率'!BS7)</f>
        <v>㈱むらおか振興公社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後期高齢者医療保険事業特別会計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水道事業企業会計</v>
      </c>
      <c r="AP35" s="638"/>
      <c r="AQ35" s="638"/>
      <c r="AR35" s="638"/>
      <c r="AS35" s="638"/>
      <c r="AT35" s="638"/>
      <c r="AU35" s="638"/>
      <c r="AV35" s="638"/>
      <c r="AW35" s="638"/>
      <c r="AX35" s="638"/>
      <c r="AY35" s="638"/>
      <c r="AZ35" s="638"/>
      <c r="BA35" s="638"/>
      <c r="BB35" s="638"/>
      <c r="BC35" s="638"/>
      <c r="BD35" s="178"/>
      <c r="BE35" s="637">
        <f t="shared" ref="BE35:BE43" si="1">IF(BG35="","",BE34+1)</f>
        <v>9</v>
      </c>
      <c r="BF35" s="637"/>
      <c r="BG35" s="638" t="str">
        <f>IF('各会計、関係団体の財政状況及び健全化判断比率'!B35="","",'各会計、関係団体の財政状況及び健全化判断比率'!B35)</f>
        <v>国民宿舎事業特別会計</v>
      </c>
      <c r="BH35" s="638"/>
      <c r="BI35" s="638"/>
      <c r="BJ35" s="638"/>
      <c r="BK35" s="638"/>
      <c r="BL35" s="638"/>
      <c r="BM35" s="638"/>
      <c r="BN35" s="638"/>
      <c r="BO35" s="638"/>
      <c r="BP35" s="638"/>
      <c r="BQ35" s="638"/>
      <c r="BR35" s="638"/>
      <c r="BS35" s="638"/>
      <c r="BT35" s="638"/>
      <c r="BU35" s="638"/>
      <c r="BV35" s="178"/>
      <c r="BW35" s="637">
        <f t="shared" ref="BW35:BW43" si="2">IF(BY35="","",BW34+1)</f>
        <v>11</v>
      </c>
      <c r="BX35" s="637"/>
      <c r="BY35" s="638" t="str">
        <f>IF('各会計、関係団体の財政状況及び健全化判断比率'!B69="","",'各会計、関係団体の財政状況及び健全化判断比率'!B69)</f>
        <v>北但行政事務組合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介護保険事業特別会計</v>
      </c>
      <c r="X36" s="638"/>
      <c r="Y36" s="638"/>
      <c r="Z36" s="638"/>
      <c r="AA36" s="638"/>
      <c r="AB36" s="638"/>
      <c r="AC36" s="638"/>
      <c r="AD36" s="638"/>
      <c r="AE36" s="638"/>
      <c r="AF36" s="638"/>
      <c r="AG36" s="638"/>
      <c r="AH36" s="638"/>
      <c r="AI36" s="638"/>
      <c r="AJ36" s="638"/>
      <c r="AK36" s="638"/>
      <c r="AL36" s="178"/>
      <c r="AM36" s="637">
        <f t="shared" si="0"/>
        <v>7</v>
      </c>
      <c r="AN36" s="637"/>
      <c r="AO36" s="638" t="str">
        <f>IF('各会計、関係団体の財政状況及び健全化判断比率'!B33="","",'各会計、関係団体の財政状況及び健全化判断比率'!B33)</f>
        <v>下水道事業企業会計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12</v>
      </c>
      <c r="BX36" s="637"/>
      <c r="BY36" s="638" t="str">
        <f>IF('各会計、関係団体の財政状況及び健全化判断比率'!B70="","",'各会計、関係団体の財政状況及び健全化判断比率'!B70)</f>
        <v>美方郡広域事務組合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13</v>
      </c>
      <c r="BX37" s="637"/>
      <c r="BY37" s="638" t="str">
        <f>IF('各会計、関係団体の財政状況及び健全化判断比率'!B71="","",'各会計、関係団体の財政状況及び健全化判断比率'!B71)</f>
        <v>但馬広域行政事務組合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14</v>
      </c>
      <c r="BX38" s="637"/>
      <c r="BY38" s="638" t="str">
        <f>IF('各会計、関係団体の財政状況及び健全化判断比率'!B72="","",'各会計、関係団体の財政状況及び健全化判断比率'!B72)</f>
        <v>兵庫県市町村職員退職手当組合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15</v>
      </c>
      <c r="BX39" s="637"/>
      <c r="BY39" s="638" t="str">
        <f>IF('各会計、関係団体の財政状況及び健全化判断比率'!B73="","",'各会計、関係団体の財政状況及び健全化判断比率'!B73)</f>
        <v>兵庫県市町交通災害共済組合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16</v>
      </c>
      <c r="BX40" s="637"/>
      <c r="BY40" s="638" t="str">
        <f>IF('各会計、関係団体の財政状況及び健全化判断比率'!B74="","",'各会計、関係団体の財政状況及び健全化判断比率'!B74)</f>
        <v>兵庫県町議会議員公務災害補償組合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17</v>
      </c>
      <c r="BX41" s="637"/>
      <c r="BY41" s="638" t="str">
        <f>IF('各会計、関係団体の財政状況及び健全化判断比率'!B75="","",'各会計、関係団体の財政状況及び健全化判断比率'!B75)</f>
        <v>兵庫県後期高齢者医療広域連合（一般会計）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18</v>
      </c>
      <c r="BX42" s="637"/>
      <c r="BY42" s="638" t="str">
        <f>IF('各会計、関係団体の財政状況及び健全化判断比率'!B76="","",'各会計、関係団体の財政状況及び健全化判断比率'!B76)</f>
        <v>兵庫県後期高齢者医療広域連合（特別会計）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640" t="s">
        <v>205</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206</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207</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208</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209</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210</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211</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7" t="s">
        <v>611</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216" t="s">
        <v>579</v>
      </c>
      <c r="D34" s="1216"/>
      <c r="E34" s="1217"/>
      <c r="F34" s="32">
        <v>3.68</v>
      </c>
      <c r="G34" s="33">
        <v>4.9000000000000004</v>
      </c>
      <c r="H34" s="33">
        <v>4.25</v>
      </c>
      <c r="I34" s="33">
        <v>3.74</v>
      </c>
      <c r="J34" s="34">
        <v>6.33</v>
      </c>
      <c r="K34" s="22"/>
      <c r="L34" s="22"/>
      <c r="M34" s="22"/>
      <c r="N34" s="22"/>
      <c r="O34" s="22"/>
      <c r="P34" s="22"/>
    </row>
    <row r="35" spans="1:16" ht="39" customHeight="1">
      <c r="A35" s="22"/>
      <c r="B35" s="35"/>
      <c r="C35" s="1210" t="s">
        <v>580</v>
      </c>
      <c r="D35" s="1211"/>
      <c r="E35" s="1212"/>
      <c r="F35" s="36">
        <v>3.13</v>
      </c>
      <c r="G35" s="37">
        <v>2.14</v>
      </c>
      <c r="H35" s="37">
        <v>2.09</v>
      </c>
      <c r="I35" s="37">
        <v>1.25</v>
      </c>
      <c r="J35" s="38">
        <v>1.03</v>
      </c>
      <c r="K35" s="22"/>
      <c r="L35" s="22"/>
      <c r="M35" s="22"/>
      <c r="N35" s="22"/>
      <c r="O35" s="22"/>
      <c r="P35" s="22"/>
    </row>
    <row r="36" spans="1:16" ht="39" customHeight="1">
      <c r="A36" s="22"/>
      <c r="B36" s="35"/>
      <c r="C36" s="1210" t="s">
        <v>581</v>
      </c>
      <c r="D36" s="1211"/>
      <c r="E36" s="1212"/>
      <c r="F36" s="36">
        <v>0.75</v>
      </c>
      <c r="G36" s="37">
        <v>0.78</v>
      </c>
      <c r="H36" s="37">
        <v>0.89</v>
      </c>
      <c r="I36" s="37">
        <v>0.92</v>
      </c>
      <c r="J36" s="38">
        <v>1</v>
      </c>
      <c r="K36" s="22"/>
      <c r="L36" s="22"/>
      <c r="M36" s="22"/>
      <c r="N36" s="22"/>
      <c r="O36" s="22"/>
      <c r="P36" s="22"/>
    </row>
    <row r="37" spans="1:16" ht="39" customHeight="1">
      <c r="A37" s="22"/>
      <c r="B37" s="35"/>
      <c r="C37" s="1210" t="s">
        <v>582</v>
      </c>
      <c r="D37" s="1211"/>
      <c r="E37" s="1212"/>
      <c r="F37" s="36">
        <v>0</v>
      </c>
      <c r="G37" s="37">
        <v>0.34</v>
      </c>
      <c r="H37" s="37">
        <v>0.7</v>
      </c>
      <c r="I37" s="37">
        <v>0</v>
      </c>
      <c r="J37" s="38">
        <v>0.19</v>
      </c>
      <c r="K37" s="22"/>
      <c r="L37" s="22"/>
      <c r="M37" s="22"/>
      <c r="N37" s="22"/>
      <c r="O37" s="22"/>
      <c r="P37" s="22"/>
    </row>
    <row r="38" spans="1:16" ht="39" customHeight="1">
      <c r="A38" s="22"/>
      <c r="B38" s="35"/>
      <c r="C38" s="1210" t="s">
        <v>583</v>
      </c>
      <c r="D38" s="1211"/>
      <c r="E38" s="1212"/>
      <c r="F38" s="36">
        <v>7.0000000000000007E-2</v>
      </c>
      <c r="G38" s="37">
        <v>0.79</v>
      </c>
      <c r="H38" s="37">
        <v>0.17</v>
      </c>
      <c r="I38" s="37">
        <v>0.13</v>
      </c>
      <c r="J38" s="38">
        <v>0.13</v>
      </c>
      <c r="K38" s="22"/>
      <c r="L38" s="22"/>
      <c r="M38" s="22"/>
      <c r="N38" s="22"/>
      <c r="O38" s="22"/>
      <c r="P38" s="22"/>
    </row>
    <row r="39" spans="1:16" ht="39" customHeight="1">
      <c r="A39" s="22"/>
      <c r="B39" s="35"/>
      <c r="C39" s="1210" t="s">
        <v>584</v>
      </c>
      <c r="D39" s="1211"/>
      <c r="E39" s="1212"/>
      <c r="F39" s="36">
        <v>0.57999999999999996</v>
      </c>
      <c r="G39" s="37">
        <v>0.25</v>
      </c>
      <c r="H39" s="37">
        <v>0.78</v>
      </c>
      <c r="I39" s="37">
        <v>0.49</v>
      </c>
      <c r="J39" s="38">
        <v>0.08</v>
      </c>
      <c r="K39" s="22"/>
      <c r="L39" s="22"/>
      <c r="M39" s="22"/>
      <c r="N39" s="22"/>
      <c r="O39" s="22"/>
      <c r="P39" s="22"/>
    </row>
    <row r="40" spans="1:16" ht="39" customHeight="1">
      <c r="A40" s="22"/>
      <c r="B40" s="35"/>
      <c r="C40" s="1210" t="s">
        <v>585</v>
      </c>
      <c r="D40" s="1211"/>
      <c r="E40" s="1212"/>
      <c r="F40" s="36">
        <v>0.02</v>
      </c>
      <c r="G40" s="37">
        <v>0.06</v>
      </c>
      <c r="H40" s="37">
        <v>0</v>
      </c>
      <c r="I40" s="37">
        <v>0.03</v>
      </c>
      <c r="J40" s="38">
        <v>0</v>
      </c>
      <c r="K40" s="22"/>
      <c r="L40" s="22"/>
      <c r="M40" s="22"/>
      <c r="N40" s="22"/>
      <c r="O40" s="22"/>
      <c r="P40" s="22"/>
    </row>
    <row r="41" spans="1:16" ht="39" customHeight="1">
      <c r="A41" s="22"/>
      <c r="B41" s="35"/>
      <c r="C41" s="1210" t="s">
        <v>586</v>
      </c>
      <c r="D41" s="1211"/>
      <c r="E41" s="1212"/>
      <c r="F41" s="36">
        <v>0</v>
      </c>
      <c r="G41" s="37">
        <v>0</v>
      </c>
      <c r="H41" s="37">
        <v>0</v>
      </c>
      <c r="I41" s="37">
        <v>0</v>
      </c>
      <c r="J41" s="38">
        <v>0</v>
      </c>
      <c r="K41" s="22"/>
      <c r="L41" s="22"/>
      <c r="M41" s="22"/>
      <c r="N41" s="22"/>
      <c r="O41" s="22"/>
      <c r="P41" s="22"/>
    </row>
    <row r="42" spans="1:16" ht="39" customHeight="1">
      <c r="A42" s="22"/>
      <c r="B42" s="39"/>
      <c r="C42" s="1210" t="s">
        <v>587</v>
      </c>
      <c r="D42" s="1211"/>
      <c r="E42" s="1212"/>
      <c r="F42" s="36" t="s">
        <v>530</v>
      </c>
      <c r="G42" s="37" t="s">
        <v>530</v>
      </c>
      <c r="H42" s="37" t="s">
        <v>530</v>
      </c>
      <c r="I42" s="37" t="s">
        <v>530</v>
      </c>
      <c r="J42" s="38" t="s">
        <v>530</v>
      </c>
      <c r="K42" s="22"/>
      <c r="L42" s="22"/>
      <c r="M42" s="22"/>
      <c r="N42" s="22"/>
      <c r="O42" s="22"/>
      <c r="P42" s="22"/>
    </row>
    <row r="43" spans="1:16" ht="39" customHeight="1" thickBot="1">
      <c r="A43" s="22"/>
      <c r="B43" s="40"/>
      <c r="C43" s="1213" t="s">
        <v>588</v>
      </c>
      <c r="D43" s="1214"/>
      <c r="E43" s="121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w5nzlZ84nj6MnzJQUPog6HK//bHgi97eKeBAa/Q39zLW6/UqpPMv7KOpGFPR0HGSp1K4FG+7bi+dfZt3BgzIKg==" saltValue="OUkKrdg7wC2n+RFxohNO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218" t="s">
        <v>11</v>
      </c>
      <c r="C45" s="1219"/>
      <c r="D45" s="58"/>
      <c r="E45" s="1224" t="s">
        <v>12</v>
      </c>
      <c r="F45" s="1224"/>
      <c r="G45" s="1224"/>
      <c r="H45" s="1224"/>
      <c r="I45" s="1224"/>
      <c r="J45" s="1225"/>
      <c r="K45" s="59">
        <v>1928</v>
      </c>
      <c r="L45" s="60">
        <v>2048</v>
      </c>
      <c r="M45" s="60">
        <v>1934</v>
      </c>
      <c r="N45" s="60">
        <v>1913</v>
      </c>
      <c r="O45" s="61">
        <v>1851</v>
      </c>
      <c r="P45" s="48"/>
      <c r="Q45" s="48"/>
      <c r="R45" s="48"/>
      <c r="S45" s="48"/>
      <c r="T45" s="48"/>
      <c r="U45" s="48"/>
    </row>
    <row r="46" spans="1:21" ht="30.75" customHeight="1">
      <c r="A46" s="48"/>
      <c r="B46" s="1220"/>
      <c r="C46" s="1221"/>
      <c r="D46" s="62"/>
      <c r="E46" s="1226" t="s">
        <v>13</v>
      </c>
      <c r="F46" s="1226"/>
      <c r="G46" s="1226"/>
      <c r="H46" s="1226"/>
      <c r="I46" s="1226"/>
      <c r="J46" s="1227"/>
      <c r="K46" s="63" t="s">
        <v>530</v>
      </c>
      <c r="L46" s="64" t="s">
        <v>530</v>
      </c>
      <c r="M46" s="64" t="s">
        <v>530</v>
      </c>
      <c r="N46" s="64" t="s">
        <v>530</v>
      </c>
      <c r="O46" s="65" t="s">
        <v>530</v>
      </c>
      <c r="P46" s="48"/>
      <c r="Q46" s="48"/>
      <c r="R46" s="48"/>
      <c r="S46" s="48"/>
      <c r="T46" s="48"/>
      <c r="U46" s="48"/>
    </row>
    <row r="47" spans="1:21" ht="30.75" customHeight="1">
      <c r="A47" s="48"/>
      <c r="B47" s="1220"/>
      <c r="C47" s="1221"/>
      <c r="D47" s="62"/>
      <c r="E47" s="1226" t="s">
        <v>14</v>
      </c>
      <c r="F47" s="1226"/>
      <c r="G47" s="1226"/>
      <c r="H47" s="1226"/>
      <c r="I47" s="1226"/>
      <c r="J47" s="1227"/>
      <c r="K47" s="63">
        <v>23</v>
      </c>
      <c r="L47" s="64">
        <v>23</v>
      </c>
      <c r="M47" s="64">
        <v>23</v>
      </c>
      <c r="N47" s="64">
        <v>23</v>
      </c>
      <c r="O47" s="65">
        <v>23</v>
      </c>
      <c r="P47" s="48"/>
      <c r="Q47" s="48"/>
      <c r="R47" s="48"/>
      <c r="S47" s="48"/>
      <c r="T47" s="48"/>
      <c r="U47" s="48"/>
    </row>
    <row r="48" spans="1:21" ht="30.75" customHeight="1">
      <c r="A48" s="48"/>
      <c r="B48" s="1220"/>
      <c r="C48" s="1221"/>
      <c r="D48" s="62"/>
      <c r="E48" s="1226" t="s">
        <v>15</v>
      </c>
      <c r="F48" s="1226"/>
      <c r="G48" s="1226"/>
      <c r="H48" s="1226"/>
      <c r="I48" s="1226"/>
      <c r="J48" s="1227"/>
      <c r="K48" s="63">
        <v>787</v>
      </c>
      <c r="L48" s="64">
        <v>779</v>
      </c>
      <c r="M48" s="64">
        <v>741</v>
      </c>
      <c r="N48" s="64">
        <v>852</v>
      </c>
      <c r="O48" s="65">
        <v>775</v>
      </c>
      <c r="P48" s="48"/>
      <c r="Q48" s="48"/>
      <c r="R48" s="48"/>
      <c r="S48" s="48"/>
      <c r="T48" s="48"/>
      <c r="U48" s="48"/>
    </row>
    <row r="49" spans="1:21" ht="30.75" customHeight="1">
      <c r="A49" s="48"/>
      <c r="B49" s="1220"/>
      <c r="C49" s="1221"/>
      <c r="D49" s="62"/>
      <c r="E49" s="1226" t="s">
        <v>16</v>
      </c>
      <c r="F49" s="1226"/>
      <c r="G49" s="1226"/>
      <c r="H49" s="1226"/>
      <c r="I49" s="1226"/>
      <c r="J49" s="1227"/>
      <c r="K49" s="63">
        <v>16</v>
      </c>
      <c r="L49" s="64">
        <v>23</v>
      </c>
      <c r="M49" s="64">
        <v>27</v>
      </c>
      <c r="N49" s="64">
        <v>18</v>
      </c>
      <c r="O49" s="65">
        <v>20</v>
      </c>
      <c r="P49" s="48"/>
      <c r="Q49" s="48"/>
      <c r="R49" s="48"/>
      <c r="S49" s="48"/>
      <c r="T49" s="48"/>
      <c r="U49" s="48"/>
    </row>
    <row r="50" spans="1:21" ht="30.75" customHeight="1">
      <c r="A50" s="48"/>
      <c r="B50" s="1220"/>
      <c r="C50" s="1221"/>
      <c r="D50" s="62"/>
      <c r="E50" s="1226" t="s">
        <v>17</v>
      </c>
      <c r="F50" s="1226"/>
      <c r="G50" s="1226"/>
      <c r="H50" s="1226"/>
      <c r="I50" s="1226"/>
      <c r="J50" s="1227"/>
      <c r="K50" s="63">
        <v>1</v>
      </c>
      <c r="L50" s="64">
        <v>1</v>
      </c>
      <c r="M50" s="64">
        <v>1</v>
      </c>
      <c r="N50" s="64">
        <v>0</v>
      </c>
      <c r="O50" s="65">
        <v>1</v>
      </c>
      <c r="P50" s="48"/>
      <c r="Q50" s="48"/>
      <c r="R50" s="48"/>
      <c r="S50" s="48"/>
      <c r="T50" s="48"/>
      <c r="U50" s="48"/>
    </row>
    <row r="51" spans="1:21" ht="30.75" customHeight="1">
      <c r="A51" s="48"/>
      <c r="B51" s="1222"/>
      <c r="C51" s="1223"/>
      <c r="D51" s="66"/>
      <c r="E51" s="1226" t="s">
        <v>18</v>
      </c>
      <c r="F51" s="1226"/>
      <c r="G51" s="1226"/>
      <c r="H51" s="1226"/>
      <c r="I51" s="1226"/>
      <c r="J51" s="1227"/>
      <c r="K51" s="63" t="s">
        <v>530</v>
      </c>
      <c r="L51" s="64" t="s">
        <v>530</v>
      </c>
      <c r="M51" s="64" t="s">
        <v>530</v>
      </c>
      <c r="N51" s="64" t="s">
        <v>530</v>
      </c>
      <c r="O51" s="65" t="s">
        <v>530</v>
      </c>
      <c r="P51" s="48"/>
      <c r="Q51" s="48"/>
      <c r="R51" s="48"/>
      <c r="S51" s="48"/>
      <c r="T51" s="48"/>
      <c r="U51" s="48"/>
    </row>
    <row r="52" spans="1:21" ht="30.75" customHeight="1">
      <c r="A52" s="48"/>
      <c r="B52" s="1228" t="s">
        <v>19</v>
      </c>
      <c r="C52" s="1229"/>
      <c r="D52" s="66"/>
      <c r="E52" s="1226" t="s">
        <v>20</v>
      </c>
      <c r="F52" s="1226"/>
      <c r="G52" s="1226"/>
      <c r="H52" s="1226"/>
      <c r="I52" s="1226"/>
      <c r="J52" s="1227"/>
      <c r="K52" s="63">
        <v>2168</v>
      </c>
      <c r="L52" s="64">
        <v>2232</v>
      </c>
      <c r="M52" s="64">
        <v>2175</v>
      </c>
      <c r="N52" s="64">
        <v>2199</v>
      </c>
      <c r="O52" s="65">
        <v>2120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587</v>
      </c>
      <c r="L53" s="69">
        <v>642</v>
      </c>
      <c r="M53" s="69">
        <v>551</v>
      </c>
      <c r="N53" s="69">
        <v>607</v>
      </c>
      <c r="O53" s="70">
        <v>550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c r="B57" s="1234" t="s">
        <v>25</v>
      </c>
      <c r="C57" s="1235"/>
      <c r="D57" s="1238" t="s">
        <v>26</v>
      </c>
      <c r="E57" s="1239"/>
      <c r="F57" s="1239"/>
      <c r="G57" s="1239"/>
      <c r="H57" s="1239"/>
      <c r="I57" s="1239"/>
      <c r="J57" s="1240"/>
      <c r="K57" s="83">
        <v>312</v>
      </c>
      <c r="L57" s="84">
        <v>410</v>
      </c>
      <c r="M57" s="84">
        <v>508</v>
      </c>
      <c r="N57" s="84">
        <v>606</v>
      </c>
      <c r="O57" s="85">
        <v>700</v>
      </c>
    </row>
    <row r="58" spans="1:21" ht="31.5" customHeight="1" thickBot="1">
      <c r="B58" s="1236"/>
      <c r="C58" s="1237"/>
      <c r="D58" s="1241" t="s">
        <v>27</v>
      </c>
      <c r="E58" s="1242"/>
      <c r="F58" s="1242"/>
      <c r="G58" s="1242"/>
      <c r="H58" s="1242"/>
      <c r="I58" s="1242"/>
      <c r="J58" s="1243"/>
      <c r="K58" s="86">
        <v>23</v>
      </c>
      <c r="L58" s="87">
        <v>47</v>
      </c>
      <c r="M58" s="87">
        <v>70</v>
      </c>
      <c r="N58" s="87">
        <v>93</v>
      </c>
      <c r="O58" s="88">
        <v>117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9gZLNdSYgCUiqM71rljWGJHXg+YWL6v63ZTYM1jwcbYhMCWGhZ7WX6lKfP0BoCXnBRO/lE309LMnRGfQPk2Uw==" saltValue="qB5lV82TtbUeJp/RkPQx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571</v>
      </c>
      <c r="J40" s="100" t="s">
        <v>572</v>
      </c>
      <c r="K40" s="100" t="s">
        <v>573</v>
      </c>
      <c r="L40" s="100" t="s">
        <v>574</v>
      </c>
      <c r="M40" s="101" t="s">
        <v>575</v>
      </c>
    </row>
    <row r="41" spans="2:13" ht="27.75" customHeight="1">
      <c r="B41" s="1244" t="s">
        <v>30</v>
      </c>
      <c r="C41" s="1245"/>
      <c r="D41" s="102"/>
      <c r="E41" s="1250" t="s">
        <v>31</v>
      </c>
      <c r="F41" s="1250"/>
      <c r="G41" s="1250"/>
      <c r="H41" s="1251"/>
      <c r="I41" s="351">
        <v>20206</v>
      </c>
      <c r="J41" s="352">
        <v>19800</v>
      </c>
      <c r="K41" s="352">
        <v>19705</v>
      </c>
      <c r="L41" s="352">
        <v>19944</v>
      </c>
      <c r="M41" s="353">
        <v>19127</v>
      </c>
    </row>
    <row r="42" spans="2:13" ht="27.75" customHeight="1">
      <c r="B42" s="1246"/>
      <c r="C42" s="1247"/>
      <c r="D42" s="103"/>
      <c r="E42" s="1252" t="s">
        <v>32</v>
      </c>
      <c r="F42" s="1252"/>
      <c r="G42" s="1252"/>
      <c r="H42" s="1253"/>
      <c r="I42" s="354">
        <v>3</v>
      </c>
      <c r="J42" s="355">
        <v>3</v>
      </c>
      <c r="K42" s="355">
        <v>2</v>
      </c>
      <c r="L42" s="355">
        <v>1</v>
      </c>
      <c r="M42" s="356">
        <v>1</v>
      </c>
    </row>
    <row r="43" spans="2:13" ht="27.75" customHeight="1">
      <c r="B43" s="1246"/>
      <c r="C43" s="1247"/>
      <c r="D43" s="103"/>
      <c r="E43" s="1252" t="s">
        <v>33</v>
      </c>
      <c r="F43" s="1252"/>
      <c r="G43" s="1252"/>
      <c r="H43" s="1253"/>
      <c r="I43" s="354">
        <v>11713</v>
      </c>
      <c r="J43" s="355">
        <v>10969</v>
      </c>
      <c r="K43" s="355">
        <v>10184</v>
      </c>
      <c r="L43" s="355">
        <v>9530</v>
      </c>
      <c r="M43" s="356">
        <v>8782</v>
      </c>
    </row>
    <row r="44" spans="2:13" ht="27.75" customHeight="1">
      <c r="B44" s="1246"/>
      <c r="C44" s="1247"/>
      <c r="D44" s="103"/>
      <c r="E44" s="1252" t="s">
        <v>34</v>
      </c>
      <c r="F44" s="1252"/>
      <c r="G44" s="1252"/>
      <c r="H44" s="1253"/>
      <c r="I44" s="354">
        <v>118</v>
      </c>
      <c r="J44" s="355">
        <v>139</v>
      </c>
      <c r="K44" s="355">
        <v>149</v>
      </c>
      <c r="L44" s="355">
        <v>148</v>
      </c>
      <c r="M44" s="356">
        <v>129</v>
      </c>
    </row>
    <row r="45" spans="2:13" ht="27.75" customHeight="1">
      <c r="B45" s="1246"/>
      <c r="C45" s="1247"/>
      <c r="D45" s="103"/>
      <c r="E45" s="1252" t="s">
        <v>35</v>
      </c>
      <c r="F45" s="1252"/>
      <c r="G45" s="1252"/>
      <c r="H45" s="1253"/>
      <c r="I45" s="354">
        <v>2282</v>
      </c>
      <c r="J45" s="355">
        <v>2205</v>
      </c>
      <c r="K45" s="355">
        <v>2155</v>
      </c>
      <c r="L45" s="355">
        <v>2140</v>
      </c>
      <c r="M45" s="356">
        <v>2080</v>
      </c>
    </row>
    <row r="46" spans="2:13" ht="27.75" customHeight="1">
      <c r="B46" s="1246"/>
      <c r="C46" s="1247"/>
      <c r="D46" s="104"/>
      <c r="E46" s="1252" t="s">
        <v>36</v>
      </c>
      <c r="F46" s="1252"/>
      <c r="G46" s="1252"/>
      <c r="H46" s="1253"/>
      <c r="I46" s="354" t="s">
        <v>530</v>
      </c>
      <c r="J46" s="355" t="s">
        <v>530</v>
      </c>
      <c r="K46" s="355" t="s">
        <v>530</v>
      </c>
      <c r="L46" s="355" t="s">
        <v>530</v>
      </c>
      <c r="M46" s="356" t="s">
        <v>530</v>
      </c>
    </row>
    <row r="47" spans="2:13" ht="27.75" customHeight="1">
      <c r="B47" s="1246"/>
      <c r="C47" s="1247"/>
      <c r="D47" s="105"/>
      <c r="E47" s="1254" t="s">
        <v>37</v>
      </c>
      <c r="F47" s="1255"/>
      <c r="G47" s="1255"/>
      <c r="H47" s="1256"/>
      <c r="I47" s="354" t="s">
        <v>530</v>
      </c>
      <c r="J47" s="355" t="s">
        <v>530</v>
      </c>
      <c r="K47" s="355" t="s">
        <v>530</v>
      </c>
      <c r="L47" s="355" t="s">
        <v>530</v>
      </c>
      <c r="M47" s="356" t="s">
        <v>530</v>
      </c>
    </row>
    <row r="48" spans="2:13" ht="27.75" customHeight="1">
      <c r="B48" s="1246"/>
      <c r="C48" s="1247"/>
      <c r="D48" s="103"/>
      <c r="E48" s="1252" t="s">
        <v>38</v>
      </c>
      <c r="F48" s="1252"/>
      <c r="G48" s="1252"/>
      <c r="H48" s="1253"/>
      <c r="I48" s="354" t="s">
        <v>530</v>
      </c>
      <c r="J48" s="355" t="s">
        <v>530</v>
      </c>
      <c r="K48" s="355" t="s">
        <v>530</v>
      </c>
      <c r="L48" s="355" t="s">
        <v>530</v>
      </c>
      <c r="M48" s="356" t="s">
        <v>530</v>
      </c>
    </row>
    <row r="49" spans="2:13" ht="27.75" customHeight="1">
      <c r="B49" s="1248"/>
      <c r="C49" s="1249"/>
      <c r="D49" s="103"/>
      <c r="E49" s="1252" t="s">
        <v>39</v>
      </c>
      <c r="F49" s="1252"/>
      <c r="G49" s="1252"/>
      <c r="H49" s="1253"/>
      <c r="I49" s="354" t="s">
        <v>530</v>
      </c>
      <c r="J49" s="355" t="s">
        <v>530</v>
      </c>
      <c r="K49" s="355" t="s">
        <v>530</v>
      </c>
      <c r="L49" s="355" t="s">
        <v>530</v>
      </c>
      <c r="M49" s="356" t="s">
        <v>530</v>
      </c>
    </row>
    <row r="50" spans="2:13" ht="27.75" customHeight="1">
      <c r="B50" s="1257" t="s">
        <v>40</v>
      </c>
      <c r="C50" s="1258"/>
      <c r="D50" s="106"/>
      <c r="E50" s="1252" t="s">
        <v>41</v>
      </c>
      <c r="F50" s="1252"/>
      <c r="G50" s="1252"/>
      <c r="H50" s="1253"/>
      <c r="I50" s="354">
        <v>5353</v>
      </c>
      <c r="J50" s="355">
        <v>5631</v>
      </c>
      <c r="K50" s="355">
        <v>6215</v>
      </c>
      <c r="L50" s="355">
        <v>6418</v>
      </c>
      <c r="M50" s="356">
        <v>6068</v>
      </c>
    </row>
    <row r="51" spans="2:13" ht="27.75" customHeight="1">
      <c r="B51" s="1246"/>
      <c r="C51" s="1247"/>
      <c r="D51" s="103"/>
      <c r="E51" s="1252" t="s">
        <v>42</v>
      </c>
      <c r="F51" s="1252"/>
      <c r="G51" s="1252"/>
      <c r="H51" s="1253"/>
      <c r="I51" s="354">
        <v>65</v>
      </c>
      <c r="J51" s="355">
        <v>40</v>
      </c>
      <c r="K51" s="355">
        <v>33</v>
      </c>
      <c r="L51" s="355">
        <v>34</v>
      </c>
      <c r="M51" s="356">
        <v>33</v>
      </c>
    </row>
    <row r="52" spans="2:13" ht="27.75" customHeight="1">
      <c r="B52" s="1248"/>
      <c r="C52" s="1249"/>
      <c r="D52" s="103"/>
      <c r="E52" s="1252" t="s">
        <v>43</v>
      </c>
      <c r="F52" s="1252"/>
      <c r="G52" s="1252"/>
      <c r="H52" s="1253"/>
      <c r="I52" s="354">
        <v>23172</v>
      </c>
      <c r="J52" s="355">
        <v>22691</v>
      </c>
      <c r="K52" s="355">
        <v>21943</v>
      </c>
      <c r="L52" s="355">
        <v>21524</v>
      </c>
      <c r="M52" s="356">
        <v>20806</v>
      </c>
    </row>
    <row r="53" spans="2:13" ht="27.75" customHeight="1" thickBot="1">
      <c r="B53" s="1259" t="s">
        <v>21</v>
      </c>
      <c r="C53" s="1260"/>
      <c r="D53" s="107"/>
      <c r="E53" s="1261" t="s">
        <v>44</v>
      </c>
      <c r="F53" s="1261"/>
      <c r="G53" s="1261"/>
      <c r="H53" s="1262"/>
      <c r="I53" s="357">
        <v>5732</v>
      </c>
      <c r="J53" s="358">
        <v>4753</v>
      </c>
      <c r="K53" s="358">
        <v>4004</v>
      </c>
      <c r="L53" s="358">
        <v>3787</v>
      </c>
      <c r="M53" s="359">
        <v>3212</v>
      </c>
    </row>
    <row r="54" spans="2:13" ht="27.75" customHeight="1">
      <c r="B54" s="108" t="s">
        <v>45</v>
      </c>
      <c r="C54" s="109"/>
      <c r="D54" s="109"/>
      <c r="E54" s="110"/>
      <c r="F54" s="110"/>
      <c r="G54" s="110"/>
      <c r="H54" s="110"/>
      <c r="I54" s="111"/>
      <c r="J54" s="111"/>
      <c r="K54" s="111"/>
      <c r="L54" s="111"/>
      <c r="M54" s="111"/>
    </row>
    <row r="55" spans="2:13"/>
  </sheetData>
  <sheetProtection algorithmName="SHA-512" hashValue="icRHDH7IX0TWGTz42z5ZW012RZGMZOe33nJRJTai2vS/3Y24p5bilgDKGcvY9d781x8V3yUzUzuSDPIzTumpdg==" saltValue="juiMg4HU40rmlFKtIaUP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573</v>
      </c>
      <c r="G54" s="116" t="s">
        <v>574</v>
      </c>
      <c r="H54" s="117" t="s">
        <v>575</v>
      </c>
    </row>
    <row r="55" spans="2:8" ht="52.5" customHeight="1">
      <c r="B55" s="118"/>
      <c r="C55" s="1271" t="s">
        <v>47</v>
      </c>
      <c r="D55" s="1271"/>
      <c r="E55" s="1272"/>
      <c r="F55" s="119">
        <v>3799</v>
      </c>
      <c r="G55" s="119">
        <v>3501</v>
      </c>
      <c r="H55" s="120">
        <v>3900</v>
      </c>
    </row>
    <row r="56" spans="2:8" ht="52.5" customHeight="1">
      <c r="B56" s="121"/>
      <c r="C56" s="1273" t="s">
        <v>48</v>
      </c>
      <c r="D56" s="1273"/>
      <c r="E56" s="1274"/>
      <c r="F56" s="122">
        <v>410</v>
      </c>
      <c r="G56" s="122">
        <v>449</v>
      </c>
      <c r="H56" s="123">
        <v>424</v>
      </c>
    </row>
    <row r="57" spans="2:8" ht="53.25" customHeight="1">
      <c r="B57" s="121"/>
      <c r="C57" s="1275" t="s">
        <v>49</v>
      </c>
      <c r="D57" s="1275"/>
      <c r="E57" s="1276"/>
      <c r="F57" s="124">
        <v>2511</v>
      </c>
      <c r="G57" s="124">
        <v>2792</v>
      </c>
      <c r="H57" s="125">
        <v>2913</v>
      </c>
    </row>
    <row r="58" spans="2:8" ht="45.75" customHeight="1">
      <c r="B58" s="126"/>
      <c r="C58" s="1263" t="s">
        <v>595</v>
      </c>
      <c r="D58" s="1264"/>
      <c r="E58" s="1265"/>
      <c r="F58" s="127">
        <v>1663</v>
      </c>
      <c r="G58" s="127">
        <v>1660</v>
      </c>
      <c r="H58" s="128">
        <v>1647</v>
      </c>
    </row>
    <row r="59" spans="2:8" ht="45.75" customHeight="1">
      <c r="B59" s="126"/>
      <c r="C59" s="1263" t="s">
        <v>596</v>
      </c>
      <c r="D59" s="1264"/>
      <c r="E59" s="1265"/>
      <c r="F59" s="127">
        <v>488</v>
      </c>
      <c r="G59" s="127">
        <v>622</v>
      </c>
      <c r="H59" s="128">
        <v>649</v>
      </c>
    </row>
    <row r="60" spans="2:8" ht="45.75" customHeight="1">
      <c r="B60" s="126"/>
      <c r="C60" s="1263" t="s">
        <v>597</v>
      </c>
      <c r="D60" s="1264"/>
      <c r="E60" s="1265"/>
      <c r="F60" s="127">
        <v>307</v>
      </c>
      <c r="G60" s="127">
        <v>437</v>
      </c>
      <c r="H60" s="128">
        <v>486</v>
      </c>
    </row>
    <row r="61" spans="2:8" ht="45.75" customHeight="1">
      <c r="B61" s="126"/>
      <c r="C61" s="1263" t="s">
        <v>598</v>
      </c>
      <c r="D61" s="1264"/>
      <c r="E61" s="1265"/>
      <c r="F61" s="127">
        <v>52</v>
      </c>
      <c r="G61" s="127">
        <v>52</v>
      </c>
      <c r="H61" s="128">
        <v>57</v>
      </c>
    </row>
    <row r="62" spans="2:8" ht="45.75" customHeight="1" thickBot="1">
      <c r="B62" s="129"/>
      <c r="C62" s="1266" t="s">
        <v>608</v>
      </c>
      <c r="D62" s="1267"/>
      <c r="E62" s="1268"/>
      <c r="F62" s="130" t="s">
        <v>609</v>
      </c>
      <c r="G62" s="130" t="s">
        <v>609</v>
      </c>
      <c r="H62" s="131">
        <v>41</v>
      </c>
    </row>
    <row r="63" spans="2:8" ht="52.5" customHeight="1" thickBot="1">
      <c r="B63" s="132"/>
      <c r="C63" s="1269" t="s">
        <v>50</v>
      </c>
      <c r="D63" s="1269"/>
      <c r="E63" s="1270"/>
      <c r="F63" s="133">
        <v>6720</v>
      </c>
      <c r="G63" s="133">
        <v>6742</v>
      </c>
      <c r="H63" s="134">
        <v>7237</v>
      </c>
    </row>
    <row r="64" spans="2:8"/>
  </sheetData>
  <sheetProtection algorithmName="SHA-512" hashValue="MdOFJyjvT/XrW0Twrnu48dTI2uzNE5g8+MANRGJrsAn3RhbQc6gg5Gx6MAQ1W0K8eElpigqtFej5FmabGQ/msA==" saltValue="mYIvgj4V7Brjfq5Xy1e5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CE3E8-A38E-41D3-9C7C-94A138E65C2A}">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612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613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9" t="s">
        <v>614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615</v>
      </c>
    </row>
    <row r="50" spans="1:109">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571</v>
      </c>
      <c r="BQ50" s="1282"/>
      <c r="BR50" s="1282"/>
      <c r="BS50" s="1282"/>
      <c r="BT50" s="1282"/>
      <c r="BU50" s="1282"/>
      <c r="BV50" s="1282"/>
      <c r="BW50" s="1282"/>
      <c r="BX50" s="1282" t="s">
        <v>572</v>
      </c>
      <c r="BY50" s="1282"/>
      <c r="BZ50" s="1282"/>
      <c r="CA50" s="1282"/>
      <c r="CB50" s="1282"/>
      <c r="CC50" s="1282"/>
      <c r="CD50" s="1282"/>
      <c r="CE50" s="1282"/>
      <c r="CF50" s="1282" t="s">
        <v>573</v>
      </c>
      <c r="CG50" s="1282"/>
      <c r="CH50" s="1282"/>
      <c r="CI50" s="1282"/>
      <c r="CJ50" s="1282"/>
      <c r="CK50" s="1282"/>
      <c r="CL50" s="1282"/>
      <c r="CM50" s="1282"/>
      <c r="CN50" s="1282" t="s">
        <v>574</v>
      </c>
      <c r="CO50" s="1282"/>
      <c r="CP50" s="1282"/>
      <c r="CQ50" s="1282"/>
      <c r="CR50" s="1282"/>
      <c r="CS50" s="1282"/>
      <c r="CT50" s="1282"/>
      <c r="CU50" s="1282"/>
      <c r="CV50" s="1282" t="s">
        <v>575</v>
      </c>
      <c r="CW50" s="1282"/>
      <c r="CX50" s="1282"/>
      <c r="CY50" s="1282"/>
      <c r="CZ50" s="1282"/>
      <c r="DA50" s="1282"/>
      <c r="DB50" s="1282"/>
      <c r="DC50" s="1282"/>
    </row>
    <row r="51" spans="1:109" ht="13.5" customHeight="1">
      <c r="B51" s="376"/>
      <c r="G51" s="1285"/>
      <c r="H51" s="1285"/>
      <c r="I51" s="1298"/>
      <c r="J51" s="1298"/>
      <c r="K51" s="1284"/>
      <c r="L51" s="1284"/>
      <c r="M51" s="1284"/>
      <c r="N51" s="1284"/>
      <c r="AM51" s="385"/>
      <c r="AN51" s="1280" t="s">
        <v>616</v>
      </c>
      <c r="AO51" s="1280"/>
      <c r="AP51" s="1280"/>
      <c r="AQ51" s="1280"/>
      <c r="AR51" s="1280"/>
      <c r="AS51" s="1280"/>
      <c r="AT51" s="1280"/>
      <c r="AU51" s="1280"/>
      <c r="AV51" s="1280"/>
      <c r="AW51" s="1280"/>
      <c r="AX51" s="1280"/>
      <c r="AY51" s="1280"/>
      <c r="AZ51" s="1280"/>
      <c r="BA51" s="1280"/>
      <c r="BB51" s="1280" t="s">
        <v>617</v>
      </c>
      <c r="BC51" s="1280"/>
      <c r="BD51" s="1280"/>
      <c r="BE51" s="1280"/>
      <c r="BF51" s="1280"/>
      <c r="BG51" s="1280"/>
      <c r="BH51" s="1280"/>
      <c r="BI51" s="1280"/>
      <c r="BJ51" s="1280"/>
      <c r="BK51" s="1280"/>
      <c r="BL51" s="1280"/>
      <c r="BM51" s="1280"/>
      <c r="BN51" s="1280"/>
      <c r="BO51" s="1280"/>
      <c r="BP51" s="1277">
        <v>91.6</v>
      </c>
      <c r="BQ51" s="1277"/>
      <c r="BR51" s="1277"/>
      <c r="BS51" s="1277"/>
      <c r="BT51" s="1277"/>
      <c r="BU51" s="1277"/>
      <c r="BV51" s="1277"/>
      <c r="BW51" s="1277"/>
      <c r="BX51" s="1277">
        <v>77.3</v>
      </c>
      <c r="BY51" s="1277"/>
      <c r="BZ51" s="1277"/>
      <c r="CA51" s="1277"/>
      <c r="CB51" s="1277"/>
      <c r="CC51" s="1277"/>
      <c r="CD51" s="1277"/>
      <c r="CE51" s="1277"/>
      <c r="CF51" s="1277">
        <v>65.599999999999994</v>
      </c>
      <c r="CG51" s="1277"/>
      <c r="CH51" s="1277"/>
      <c r="CI51" s="1277"/>
      <c r="CJ51" s="1277"/>
      <c r="CK51" s="1277"/>
      <c r="CL51" s="1277"/>
      <c r="CM51" s="1277"/>
      <c r="CN51" s="1277">
        <v>59.9</v>
      </c>
      <c r="CO51" s="1277"/>
      <c r="CP51" s="1277"/>
      <c r="CQ51" s="1277"/>
      <c r="CR51" s="1277"/>
      <c r="CS51" s="1277"/>
      <c r="CT51" s="1277"/>
      <c r="CU51" s="1277"/>
      <c r="CV51" s="1277">
        <v>49.7</v>
      </c>
      <c r="CW51" s="1277"/>
      <c r="CX51" s="1277"/>
      <c r="CY51" s="1277"/>
      <c r="CZ51" s="1277"/>
      <c r="DA51" s="1277"/>
      <c r="DB51" s="1277"/>
      <c r="DC51" s="1277"/>
    </row>
    <row r="52" spans="1:109">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618</v>
      </c>
      <c r="BC53" s="1280"/>
      <c r="BD53" s="1280"/>
      <c r="BE53" s="1280"/>
      <c r="BF53" s="1280"/>
      <c r="BG53" s="1280"/>
      <c r="BH53" s="1280"/>
      <c r="BI53" s="1280"/>
      <c r="BJ53" s="1280"/>
      <c r="BK53" s="1280"/>
      <c r="BL53" s="1280"/>
      <c r="BM53" s="1280"/>
      <c r="BN53" s="1280"/>
      <c r="BO53" s="1280"/>
      <c r="BP53" s="1277">
        <v>58.3</v>
      </c>
      <c r="BQ53" s="1277"/>
      <c r="BR53" s="1277"/>
      <c r="BS53" s="1277"/>
      <c r="BT53" s="1277"/>
      <c r="BU53" s="1277"/>
      <c r="BV53" s="1277"/>
      <c r="BW53" s="1277"/>
      <c r="BX53" s="1277">
        <v>60.3</v>
      </c>
      <c r="BY53" s="1277"/>
      <c r="BZ53" s="1277"/>
      <c r="CA53" s="1277"/>
      <c r="CB53" s="1277"/>
      <c r="CC53" s="1277"/>
      <c r="CD53" s="1277"/>
      <c r="CE53" s="1277"/>
      <c r="CF53" s="1277">
        <v>62.1</v>
      </c>
      <c r="CG53" s="1277"/>
      <c r="CH53" s="1277"/>
      <c r="CI53" s="1277"/>
      <c r="CJ53" s="1277"/>
      <c r="CK53" s="1277"/>
      <c r="CL53" s="1277"/>
      <c r="CM53" s="1277"/>
      <c r="CN53" s="1277">
        <v>63.1</v>
      </c>
      <c r="CO53" s="1277"/>
      <c r="CP53" s="1277"/>
      <c r="CQ53" s="1277"/>
      <c r="CR53" s="1277"/>
      <c r="CS53" s="1277"/>
      <c r="CT53" s="1277"/>
      <c r="CU53" s="1277"/>
      <c r="CV53" s="1277">
        <v>64.400000000000006</v>
      </c>
      <c r="CW53" s="1277"/>
      <c r="CX53" s="1277"/>
      <c r="CY53" s="1277"/>
      <c r="CZ53" s="1277"/>
      <c r="DA53" s="1277"/>
      <c r="DB53" s="1277"/>
      <c r="DC53" s="1277"/>
    </row>
    <row r="54" spans="1:109">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4"/>
      <c r="B55" s="376"/>
      <c r="G55" s="1283"/>
      <c r="H55" s="1283"/>
      <c r="I55" s="1283"/>
      <c r="J55" s="1283"/>
      <c r="K55" s="1284"/>
      <c r="L55" s="1284"/>
      <c r="M55" s="1284"/>
      <c r="N55" s="1284"/>
      <c r="AN55" s="1282" t="s">
        <v>619</v>
      </c>
      <c r="AO55" s="1282"/>
      <c r="AP55" s="1282"/>
      <c r="AQ55" s="1282"/>
      <c r="AR55" s="1282"/>
      <c r="AS55" s="1282"/>
      <c r="AT55" s="1282"/>
      <c r="AU55" s="1282"/>
      <c r="AV55" s="1282"/>
      <c r="AW55" s="1282"/>
      <c r="AX55" s="1282"/>
      <c r="AY55" s="1282"/>
      <c r="AZ55" s="1282"/>
      <c r="BA55" s="1282"/>
      <c r="BB55" s="1280" t="s">
        <v>617</v>
      </c>
      <c r="BC55" s="1280"/>
      <c r="BD55" s="1280"/>
      <c r="BE55" s="1280"/>
      <c r="BF55" s="1280"/>
      <c r="BG55" s="1280"/>
      <c r="BH55" s="1280"/>
      <c r="BI55" s="1280"/>
      <c r="BJ55" s="1280"/>
      <c r="BK55" s="1280"/>
      <c r="BL55" s="1280"/>
      <c r="BM55" s="1280"/>
      <c r="BN55" s="1280"/>
      <c r="BO55" s="1280"/>
      <c r="BP55" s="1277">
        <v>40.799999999999997</v>
      </c>
      <c r="BQ55" s="1277"/>
      <c r="BR55" s="1277"/>
      <c r="BS55" s="1277"/>
      <c r="BT55" s="1277"/>
      <c r="BU55" s="1277"/>
      <c r="BV55" s="1277"/>
      <c r="BW55" s="1277"/>
      <c r="BX55" s="1277">
        <v>38.5</v>
      </c>
      <c r="BY55" s="1277"/>
      <c r="BZ55" s="1277"/>
      <c r="CA55" s="1277"/>
      <c r="CB55" s="1277"/>
      <c r="CC55" s="1277"/>
      <c r="CD55" s="1277"/>
      <c r="CE55" s="1277"/>
      <c r="CF55" s="1277">
        <v>35.5</v>
      </c>
      <c r="CG55" s="1277"/>
      <c r="CH55" s="1277"/>
      <c r="CI55" s="1277"/>
      <c r="CJ55" s="1277"/>
      <c r="CK55" s="1277"/>
      <c r="CL55" s="1277"/>
      <c r="CM55" s="1277"/>
      <c r="CN55" s="1277">
        <v>13.5</v>
      </c>
      <c r="CO55" s="1277"/>
      <c r="CP55" s="1277"/>
      <c r="CQ55" s="1277"/>
      <c r="CR55" s="1277"/>
      <c r="CS55" s="1277"/>
      <c r="CT55" s="1277"/>
      <c r="CU55" s="1277"/>
      <c r="CV55" s="1277">
        <v>0</v>
      </c>
      <c r="CW55" s="1277"/>
      <c r="CX55" s="1277"/>
      <c r="CY55" s="1277"/>
      <c r="CZ55" s="1277"/>
      <c r="DA55" s="1277"/>
      <c r="DB55" s="1277"/>
      <c r="DC55" s="1277"/>
    </row>
    <row r="56" spans="1:109">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618</v>
      </c>
      <c r="BC57" s="1280"/>
      <c r="BD57" s="1280"/>
      <c r="BE57" s="1280"/>
      <c r="BF57" s="1280"/>
      <c r="BG57" s="1280"/>
      <c r="BH57" s="1280"/>
      <c r="BI57" s="1280"/>
      <c r="BJ57" s="1280"/>
      <c r="BK57" s="1280"/>
      <c r="BL57" s="1280"/>
      <c r="BM57" s="1280"/>
      <c r="BN57" s="1280"/>
      <c r="BO57" s="1280"/>
      <c r="BP57" s="1277">
        <v>63.5</v>
      </c>
      <c r="BQ57" s="1277"/>
      <c r="BR57" s="1277"/>
      <c r="BS57" s="1277"/>
      <c r="BT57" s="1277"/>
      <c r="BU57" s="1277"/>
      <c r="BV57" s="1277"/>
      <c r="BW57" s="1277"/>
      <c r="BX57" s="1277">
        <v>65.3</v>
      </c>
      <c r="BY57" s="1277"/>
      <c r="BZ57" s="1277"/>
      <c r="CA57" s="1277"/>
      <c r="CB57" s="1277"/>
      <c r="CC57" s="1277"/>
      <c r="CD57" s="1277"/>
      <c r="CE57" s="1277"/>
      <c r="CF57" s="1277">
        <v>66</v>
      </c>
      <c r="CG57" s="1277"/>
      <c r="CH57" s="1277"/>
      <c r="CI57" s="1277"/>
      <c r="CJ57" s="1277"/>
      <c r="CK57" s="1277"/>
      <c r="CL57" s="1277"/>
      <c r="CM57" s="1277"/>
      <c r="CN57" s="1277">
        <v>65.099999999999994</v>
      </c>
      <c r="CO57" s="1277"/>
      <c r="CP57" s="1277"/>
      <c r="CQ57" s="1277"/>
      <c r="CR57" s="1277"/>
      <c r="CS57" s="1277"/>
      <c r="CT57" s="1277"/>
      <c r="CU57" s="1277"/>
      <c r="CV57" s="1277">
        <v>62.8</v>
      </c>
      <c r="CW57" s="1277"/>
      <c r="CX57" s="1277"/>
      <c r="CY57" s="1277"/>
      <c r="CZ57" s="1277"/>
      <c r="DA57" s="1277"/>
      <c r="DB57" s="1277"/>
      <c r="DC57" s="1277"/>
      <c r="DD57" s="389"/>
      <c r="DE57" s="388"/>
    </row>
    <row r="58" spans="1:109" s="384" customFormat="1">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620</v>
      </c>
    </row>
    <row r="64" spans="1:109">
      <c r="B64" s="376"/>
      <c r="G64" s="383"/>
      <c r="I64" s="396"/>
      <c r="J64" s="396"/>
      <c r="K64" s="396"/>
      <c r="L64" s="396"/>
      <c r="M64" s="396"/>
      <c r="N64" s="397"/>
      <c r="AM64" s="383"/>
      <c r="AN64" s="383" t="s">
        <v>613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9" t="s">
        <v>621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615</v>
      </c>
    </row>
    <row r="72" spans="2:107">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571</v>
      </c>
      <c r="BQ72" s="1282"/>
      <c r="BR72" s="1282"/>
      <c r="BS72" s="1282"/>
      <c r="BT72" s="1282"/>
      <c r="BU72" s="1282"/>
      <c r="BV72" s="1282"/>
      <c r="BW72" s="1282"/>
      <c r="BX72" s="1282" t="s">
        <v>572</v>
      </c>
      <c r="BY72" s="1282"/>
      <c r="BZ72" s="1282"/>
      <c r="CA72" s="1282"/>
      <c r="CB72" s="1282"/>
      <c r="CC72" s="1282"/>
      <c r="CD72" s="1282"/>
      <c r="CE72" s="1282"/>
      <c r="CF72" s="1282" t="s">
        <v>573</v>
      </c>
      <c r="CG72" s="1282"/>
      <c r="CH72" s="1282"/>
      <c r="CI72" s="1282"/>
      <c r="CJ72" s="1282"/>
      <c r="CK72" s="1282"/>
      <c r="CL72" s="1282"/>
      <c r="CM72" s="1282"/>
      <c r="CN72" s="1282" t="s">
        <v>574</v>
      </c>
      <c r="CO72" s="1282"/>
      <c r="CP72" s="1282"/>
      <c r="CQ72" s="1282"/>
      <c r="CR72" s="1282"/>
      <c r="CS72" s="1282"/>
      <c r="CT72" s="1282"/>
      <c r="CU72" s="1282"/>
      <c r="CV72" s="1282" t="s">
        <v>575</v>
      </c>
      <c r="CW72" s="1282"/>
      <c r="CX72" s="1282"/>
      <c r="CY72" s="1282"/>
      <c r="CZ72" s="1282"/>
      <c r="DA72" s="1282"/>
      <c r="DB72" s="1282"/>
      <c r="DC72" s="1282"/>
    </row>
    <row r="73" spans="2:107">
      <c r="B73" s="376"/>
      <c r="G73" s="1285"/>
      <c r="H73" s="1285"/>
      <c r="I73" s="1285"/>
      <c r="J73" s="1285"/>
      <c r="K73" s="1281"/>
      <c r="L73" s="1281"/>
      <c r="M73" s="1281"/>
      <c r="N73" s="1281"/>
      <c r="AM73" s="385"/>
      <c r="AN73" s="1280" t="s">
        <v>616</v>
      </c>
      <c r="AO73" s="1280"/>
      <c r="AP73" s="1280"/>
      <c r="AQ73" s="1280"/>
      <c r="AR73" s="1280"/>
      <c r="AS73" s="1280"/>
      <c r="AT73" s="1280"/>
      <c r="AU73" s="1280"/>
      <c r="AV73" s="1280"/>
      <c r="AW73" s="1280"/>
      <c r="AX73" s="1280"/>
      <c r="AY73" s="1280"/>
      <c r="AZ73" s="1280"/>
      <c r="BA73" s="1280"/>
      <c r="BB73" s="1280" t="s">
        <v>617</v>
      </c>
      <c r="BC73" s="1280"/>
      <c r="BD73" s="1280"/>
      <c r="BE73" s="1280"/>
      <c r="BF73" s="1280"/>
      <c r="BG73" s="1280"/>
      <c r="BH73" s="1280"/>
      <c r="BI73" s="1280"/>
      <c r="BJ73" s="1280"/>
      <c r="BK73" s="1280"/>
      <c r="BL73" s="1280"/>
      <c r="BM73" s="1280"/>
      <c r="BN73" s="1280"/>
      <c r="BO73" s="1280"/>
      <c r="BP73" s="1277">
        <v>91.6</v>
      </c>
      <c r="BQ73" s="1277"/>
      <c r="BR73" s="1277"/>
      <c r="BS73" s="1277"/>
      <c r="BT73" s="1277"/>
      <c r="BU73" s="1277"/>
      <c r="BV73" s="1277"/>
      <c r="BW73" s="1277"/>
      <c r="BX73" s="1277">
        <v>77.3</v>
      </c>
      <c r="BY73" s="1277"/>
      <c r="BZ73" s="1277"/>
      <c r="CA73" s="1277"/>
      <c r="CB73" s="1277"/>
      <c r="CC73" s="1277"/>
      <c r="CD73" s="1277"/>
      <c r="CE73" s="1277"/>
      <c r="CF73" s="1277">
        <v>65.599999999999994</v>
      </c>
      <c r="CG73" s="1277"/>
      <c r="CH73" s="1277"/>
      <c r="CI73" s="1277"/>
      <c r="CJ73" s="1277"/>
      <c r="CK73" s="1277"/>
      <c r="CL73" s="1277"/>
      <c r="CM73" s="1277"/>
      <c r="CN73" s="1277">
        <v>59.9</v>
      </c>
      <c r="CO73" s="1277"/>
      <c r="CP73" s="1277"/>
      <c r="CQ73" s="1277"/>
      <c r="CR73" s="1277"/>
      <c r="CS73" s="1277"/>
      <c r="CT73" s="1277"/>
      <c r="CU73" s="1277"/>
      <c r="CV73" s="1277">
        <v>49.7</v>
      </c>
      <c r="CW73" s="1277"/>
      <c r="CX73" s="1277"/>
      <c r="CY73" s="1277"/>
      <c r="CZ73" s="1277"/>
      <c r="DA73" s="1277"/>
      <c r="DB73" s="1277"/>
      <c r="DC73" s="1277"/>
    </row>
    <row r="74" spans="2:107">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622</v>
      </c>
      <c r="BC75" s="1280"/>
      <c r="BD75" s="1280"/>
      <c r="BE75" s="1280"/>
      <c r="BF75" s="1280"/>
      <c r="BG75" s="1280"/>
      <c r="BH75" s="1280"/>
      <c r="BI75" s="1280"/>
      <c r="BJ75" s="1280"/>
      <c r="BK75" s="1280"/>
      <c r="BL75" s="1280"/>
      <c r="BM75" s="1280"/>
      <c r="BN75" s="1280"/>
      <c r="BO75" s="1280"/>
      <c r="BP75" s="1277">
        <v>9.1999999999999993</v>
      </c>
      <c r="BQ75" s="1277"/>
      <c r="BR75" s="1277"/>
      <c r="BS75" s="1277"/>
      <c r="BT75" s="1277"/>
      <c r="BU75" s="1277"/>
      <c r="BV75" s="1277"/>
      <c r="BW75" s="1277"/>
      <c r="BX75" s="1277">
        <v>9.5</v>
      </c>
      <c r="BY75" s="1277"/>
      <c r="BZ75" s="1277"/>
      <c r="CA75" s="1277"/>
      <c r="CB75" s="1277"/>
      <c r="CC75" s="1277"/>
      <c r="CD75" s="1277"/>
      <c r="CE75" s="1277"/>
      <c r="CF75" s="1277">
        <v>9.6</v>
      </c>
      <c r="CG75" s="1277"/>
      <c r="CH75" s="1277"/>
      <c r="CI75" s="1277"/>
      <c r="CJ75" s="1277"/>
      <c r="CK75" s="1277"/>
      <c r="CL75" s="1277"/>
      <c r="CM75" s="1277"/>
      <c r="CN75" s="1277">
        <v>9.6</v>
      </c>
      <c r="CO75" s="1277"/>
      <c r="CP75" s="1277"/>
      <c r="CQ75" s="1277"/>
      <c r="CR75" s="1277"/>
      <c r="CS75" s="1277"/>
      <c r="CT75" s="1277"/>
      <c r="CU75" s="1277"/>
      <c r="CV75" s="1277">
        <v>9</v>
      </c>
      <c r="CW75" s="1277"/>
      <c r="CX75" s="1277"/>
      <c r="CY75" s="1277"/>
      <c r="CZ75" s="1277"/>
      <c r="DA75" s="1277"/>
      <c r="DB75" s="1277"/>
      <c r="DC75" s="1277"/>
    </row>
    <row r="76" spans="2:107">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6"/>
      <c r="G77" s="1283"/>
      <c r="H77" s="1283"/>
      <c r="I77" s="1283"/>
      <c r="J77" s="1283"/>
      <c r="K77" s="1281"/>
      <c r="L77" s="1281"/>
      <c r="M77" s="1281"/>
      <c r="N77" s="1281"/>
      <c r="AN77" s="1282" t="s">
        <v>619</v>
      </c>
      <c r="AO77" s="1282"/>
      <c r="AP77" s="1282"/>
      <c r="AQ77" s="1282"/>
      <c r="AR77" s="1282"/>
      <c r="AS77" s="1282"/>
      <c r="AT77" s="1282"/>
      <c r="AU77" s="1282"/>
      <c r="AV77" s="1282"/>
      <c r="AW77" s="1282"/>
      <c r="AX77" s="1282"/>
      <c r="AY77" s="1282"/>
      <c r="AZ77" s="1282"/>
      <c r="BA77" s="1282"/>
      <c r="BB77" s="1280" t="s">
        <v>617</v>
      </c>
      <c r="BC77" s="1280"/>
      <c r="BD77" s="1280"/>
      <c r="BE77" s="1280"/>
      <c r="BF77" s="1280"/>
      <c r="BG77" s="1280"/>
      <c r="BH77" s="1280"/>
      <c r="BI77" s="1280"/>
      <c r="BJ77" s="1280"/>
      <c r="BK77" s="1280"/>
      <c r="BL77" s="1280"/>
      <c r="BM77" s="1280"/>
      <c r="BN77" s="1280"/>
      <c r="BO77" s="1280"/>
      <c r="BP77" s="1277">
        <v>40.799999999999997</v>
      </c>
      <c r="BQ77" s="1277"/>
      <c r="BR77" s="1277"/>
      <c r="BS77" s="1277"/>
      <c r="BT77" s="1277"/>
      <c r="BU77" s="1277"/>
      <c r="BV77" s="1277"/>
      <c r="BW77" s="1277"/>
      <c r="BX77" s="1277">
        <v>38.5</v>
      </c>
      <c r="BY77" s="1277"/>
      <c r="BZ77" s="1277"/>
      <c r="CA77" s="1277"/>
      <c r="CB77" s="1277"/>
      <c r="CC77" s="1277"/>
      <c r="CD77" s="1277"/>
      <c r="CE77" s="1277"/>
      <c r="CF77" s="1277">
        <v>35.5</v>
      </c>
      <c r="CG77" s="1277"/>
      <c r="CH77" s="1277"/>
      <c r="CI77" s="1277"/>
      <c r="CJ77" s="1277"/>
      <c r="CK77" s="1277"/>
      <c r="CL77" s="1277"/>
      <c r="CM77" s="1277"/>
      <c r="CN77" s="1277">
        <v>13.5</v>
      </c>
      <c r="CO77" s="1277"/>
      <c r="CP77" s="1277"/>
      <c r="CQ77" s="1277"/>
      <c r="CR77" s="1277"/>
      <c r="CS77" s="1277"/>
      <c r="CT77" s="1277"/>
      <c r="CU77" s="1277"/>
      <c r="CV77" s="1277">
        <v>0</v>
      </c>
      <c r="CW77" s="1277"/>
      <c r="CX77" s="1277"/>
      <c r="CY77" s="1277"/>
      <c r="CZ77" s="1277"/>
      <c r="DA77" s="1277"/>
      <c r="DB77" s="1277"/>
      <c r="DC77" s="1277"/>
    </row>
    <row r="78" spans="2:107">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622</v>
      </c>
      <c r="BC79" s="1280"/>
      <c r="BD79" s="1280"/>
      <c r="BE79" s="1280"/>
      <c r="BF79" s="1280"/>
      <c r="BG79" s="1280"/>
      <c r="BH79" s="1280"/>
      <c r="BI79" s="1280"/>
      <c r="BJ79" s="1280"/>
      <c r="BK79" s="1280"/>
      <c r="BL79" s="1280"/>
      <c r="BM79" s="1280"/>
      <c r="BN79" s="1280"/>
      <c r="BO79" s="1280"/>
      <c r="BP79" s="1277">
        <v>8.9</v>
      </c>
      <c r="BQ79" s="1277"/>
      <c r="BR79" s="1277"/>
      <c r="BS79" s="1277"/>
      <c r="BT79" s="1277"/>
      <c r="BU79" s="1277"/>
      <c r="BV79" s="1277"/>
      <c r="BW79" s="1277"/>
      <c r="BX79" s="1277">
        <v>8.9</v>
      </c>
      <c r="BY79" s="1277"/>
      <c r="BZ79" s="1277"/>
      <c r="CA79" s="1277"/>
      <c r="CB79" s="1277"/>
      <c r="CC79" s="1277"/>
      <c r="CD79" s="1277"/>
      <c r="CE79" s="1277"/>
      <c r="CF79" s="1277">
        <v>8.8000000000000007</v>
      </c>
      <c r="CG79" s="1277"/>
      <c r="CH79" s="1277"/>
      <c r="CI79" s="1277"/>
      <c r="CJ79" s="1277"/>
      <c r="CK79" s="1277"/>
      <c r="CL79" s="1277"/>
      <c r="CM79" s="1277"/>
      <c r="CN79" s="1277">
        <v>8.3000000000000007</v>
      </c>
      <c r="CO79" s="1277"/>
      <c r="CP79" s="1277"/>
      <c r="CQ79" s="1277"/>
      <c r="CR79" s="1277"/>
      <c r="CS79" s="1277"/>
      <c r="CT79" s="1277"/>
      <c r="CU79" s="1277"/>
      <c r="CV79" s="1277">
        <v>7.2</v>
      </c>
      <c r="CW79" s="1277"/>
      <c r="CX79" s="1277"/>
      <c r="CY79" s="1277"/>
      <c r="CZ79" s="1277"/>
      <c r="DA79" s="1277"/>
      <c r="DB79" s="1277"/>
      <c r="DC79" s="1277"/>
    </row>
    <row r="80" spans="2:107">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5n8QS4pJw4YGT/sm5ogy1rUCkCj2M8jgw0ieZxnAfj97bI8hnykZhhVnoIpZGhCaWxUfc2/gvXxXsicqbXsZXA==" saltValue="Kv65SWQ/cfCuV47hCw7Ls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669A2-59C7-4A1F-8F2C-49FC57D19502}">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518</v>
      </c>
    </row>
  </sheetData>
  <sheetProtection algorithmName="SHA-512" hashValue="evcjLXkqDIPlObvnnt8s427MvXxf3RscAEuCIT8PDriJsg43o+wlYwX1r9WLYZlosWcY1iPytgTag/l/BddiuA==" saltValue="s+wYMagKRDBlCrfjm3cQS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D8089-1F9B-4102-8262-FF02AAA9F888}">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518</v>
      </c>
    </row>
  </sheetData>
  <sheetProtection algorithmName="SHA-512" hashValue="F+Z8Qcmi7kmMLd08FGvxEGA2H1R4eLm3g3Al8Kuqa5MQyo+RsCRjtq65JFcMKw6mo3dY28Bkmbgm+plhkTiNKQ==" saltValue="vLuQ6+WFz2WX8/a+NaRUn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568</v>
      </c>
      <c r="G2" s="148"/>
      <c r="H2" s="149"/>
    </row>
    <row r="3" spans="1:8">
      <c r="A3" s="145" t="s">
        <v>561</v>
      </c>
      <c r="B3" s="150"/>
      <c r="C3" s="151"/>
      <c r="D3" s="152">
        <v>128063</v>
      </c>
      <c r="E3" s="153"/>
      <c r="F3" s="154">
        <v>98899</v>
      </c>
      <c r="G3" s="155"/>
      <c r="H3" s="156"/>
    </row>
    <row r="4" spans="1:8">
      <c r="A4" s="157"/>
      <c r="B4" s="158"/>
      <c r="C4" s="159"/>
      <c r="D4" s="160">
        <v>95838</v>
      </c>
      <c r="E4" s="161"/>
      <c r="F4" s="162">
        <v>43734</v>
      </c>
      <c r="G4" s="163"/>
      <c r="H4" s="164"/>
    </row>
    <row r="5" spans="1:8">
      <c r="A5" s="145" t="s">
        <v>563</v>
      </c>
      <c r="B5" s="150"/>
      <c r="C5" s="151"/>
      <c r="D5" s="152">
        <v>121082</v>
      </c>
      <c r="E5" s="153"/>
      <c r="F5" s="154">
        <v>96462</v>
      </c>
      <c r="G5" s="155"/>
      <c r="H5" s="156"/>
    </row>
    <row r="6" spans="1:8">
      <c r="A6" s="157"/>
      <c r="B6" s="158"/>
      <c r="C6" s="159"/>
      <c r="D6" s="160">
        <v>91744</v>
      </c>
      <c r="E6" s="161"/>
      <c r="F6" s="162">
        <v>39886</v>
      </c>
      <c r="G6" s="163"/>
      <c r="H6" s="164"/>
    </row>
    <row r="7" spans="1:8">
      <c r="A7" s="145" t="s">
        <v>564</v>
      </c>
      <c r="B7" s="150"/>
      <c r="C7" s="151"/>
      <c r="D7" s="152">
        <v>109484</v>
      </c>
      <c r="E7" s="153"/>
      <c r="F7" s="154">
        <v>83103</v>
      </c>
      <c r="G7" s="155"/>
      <c r="H7" s="156"/>
    </row>
    <row r="8" spans="1:8">
      <c r="A8" s="157"/>
      <c r="B8" s="158"/>
      <c r="C8" s="159"/>
      <c r="D8" s="160">
        <v>80322</v>
      </c>
      <c r="E8" s="161"/>
      <c r="F8" s="162">
        <v>41378</v>
      </c>
      <c r="G8" s="163"/>
      <c r="H8" s="164"/>
    </row>
    <row r="9" spans="1:8">
      <c r="A9" s="145" t="s">
        <v>565</v>
      </c>
      <c r="B9" s="150"/>
      <c r="C9" s="151"/>
      <c r="D9" s="152">
        <v>144539</v>
      </c>
      <c r="E9" s="153"/>
      <c r="F9" s="154">
        <v>84459</v>
      </c>
      <c r="G9" s="155"/>
      <c r="H9" s="156"/>
    </row>
    <row r="10" spans="1:8">
      <c r="A10" s="157"/>
      <c r="B10" s="158"/>
      <c r="C10" s="159"/>
      <c r="D10" s="160">
        <v>99919</v>
      </c>
      <c r="E10" s="161"/>
      <c r="F10" s="162">
        <v>47314</v>
      </c>
      <c r="G10" s="163"/>
      <c r="H10" s="164"/>
    </row>
    <row r="11" spans="1:8">
      <c r="A11" s="145" t="s">
        <v>566</v>
      </c>
      <c r="B11" s="150"/>
      <c r="C11" s="151"/>
      <c r="D11" s="152">
        <v>117791</v>
      </c>
      <c r="E11" s="153"/>
      <c r="F11" s="154">
        <v>76413</v>
      </c>
      <c r="G11" s="155"/>
      <c r="H11" s="156"/>
    </row>
    <row r="12" spans="1:8">
      <c r="A12" s="157"/>
      <c r="B12" s="158"/>
      <c r="C12" s="165"/>
      <c r="D12" s="160">
        <v>109713</v>
      </c>
      <c r="E12" s="161"/>
      <c r="F12" s="162">
        <v>39658</v>
      </c>
      <c r="G12" s="163"/>
      <c r="H12" s="164"/>
    </row>
    <row r="13" spans="1:8">
      <c r="A13" s="145"/>
      <c r="B13" s="150"/>
      <c r="C13" s="166"/>
      <c r="D13" s="167">
        <v>124192</v>
      </c>
      <c r="E13" s="168"/>
      <c r="F13" s="169">
        <v>87867</v>
      </c>
      <c r="G13" s="170"/>
      <c r="H13" s="156"/>
    </row>
    <row r="14" spans="1:8">
      <c r="A14" s="157"/>
      <c r="B14" s="158"/>
      <c r="C14" s="159"/>
      <c r="D14" s="160">
        <v>95507</v>
      </c>
      <c r="E14" s="161"/>
      <c r="F14" s="162">
        <v>42394</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3.69</v>
      </c>
      <c r="C19" s="171">
        <f>ROUND(VALUE(SUBSTITUTE(実質収支比率等に係る経年分析!G$48,"▲","-")),2)</f>
        <v>4.91</v>
      </c>
      <c r="D19" s="171">
        <f>ROUND(VALUE(SUBSTITUTE(実質収支比率等に係る経年分析!H$48,"▲","-")),2)</f>
        <v>4.25</v>
      </c>
      <c r="E19" s="171">
        <f>ROUND(VALUE(SUBSTITUTE(実質収支比率等に係る経年分析!I$48,"▲","-")),2)</f>
        <v>3.75</v>
      </c>
      <c r="F19" s="171">
        <f>ROUND(VALUE(SUBSTITUTE(実質収支比率等に係る経年分析!J$48,"▲","-")),2)</f>
        <v>6.33</v>
      </c>
    </row>
    <row r="20" spans="1:11">
      <c r="A20" s="171" t="s">
        <v>54</v>
      </c>
      <c r="B20" s="171">
        <f>ROUND(VALUE(SUBSTITUTE(実質収支比率等に係る経年分析!F$47,"▲","-")),2)</f>
        <v>40.1</v>
      </c>
      <c r="C20" s="171">
        <f>ROUND(VALUE(SUBSTITUTE(実質収支比率等に係る経年分析!G$47,"▲","-")),2)</f>
        <v>44.07</v>
      </c>
      <c r="D20" s="171">
        <f>ROUND(VALUE(SUBSTITUTE(実質収支比率等に係る経年分析!H$47,"▲","-")),2)</f>
        <v>46.01</v>
      </c>
      <c r="E20" s="171">
        <f>ROUND(VALUE(SUBSTITUTE(実質収支比率等に係る経年分析!I$47,"▲","-")),2)</f>
        <v>41.15</v>
      </c>
      <c r="F20" s="171">
        <f>ROUND(VALUE(SUBSTITUTE(実質収支比率等に係る経年分析!J$47,"▲","-")),2)</f>
        <v>45.49</v>
      </c>
    </row>
    <row r="21" spans="1:11">
      <c r="A21" s="171" t="s">
        <v>55</v>
      </c>
      <c r="B21" s="171">
        <f>IF(ISNUMBER(VALUE(SUBSTITUTE(実質収支比率等に係る経年分析!F$49,"▲","-"))),ROUND(VALUE(SUBSTITUTE(実質収支比率等に係る経年分析!F$49,"▲","-")),2),NA())</f>
        <v>-1.01</v>
      </c>
      <c r="C21" s="171">
        <f>IF(ISNUMBER(VALUE(SUBSTITUTE(実質収支比率等に係る経年分析!G$49,"▲","-"))),ROUND(VALUE(SUBSTITUTE(実質収支比率等に係る経年分析!G$49,"▲","-")),2),NA())</f>
        <v>8.42</v>
      </c>
      <c r="D21" s="171">
        <f>IF(ISNUMBER(VALUE(SUBSTITUTE(実質収支比率等に係る経年分析!H$49,"▲","-"))),ROUND(VALUE(SUBSTITUTE(実質収支比率等に係る経年分析!H$49,"▲","-")),2),NA())</f>
        <v>-1.47</v>
      </c>
      <c r="E21" s="171">
        <f>IF(ISNUMBER(VALUE(SUBSTITUTE(実質収支比率等に係る経年分析!I$49,"▲","-"))),ROUND(VALUE(SUBSTITUTE(実質収支比率等に係る経年分析!I$49,"▲","-")),2),NA())</f>
        <v>-5.85</v>
      </c>
      <c r="F21" s="171">
        <f>IF(ISNUMBER(VALUE(SUBSTITUTE(実質収支比率等に係る経年分析!J$49,"▲","-"))),ROUND(VALUE(SUBSTITUTE(実質収支比率等に係る経年分析!J$49,"▲","-")),2),NA())</f>
        <v>5.4</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町立地方卸売市場事業特別会計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後期高齢者医療保険事業特別会計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公立香住病院事業企業会計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0.57999999999999996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7.0000000000000007E-2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0.13</v>
      </c>
    </row>
    <row r="33" spans="1:16">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0.19</v>
      </c>
    </row>
    <row r="34" spans="1:16">
      <c r="A34" s="172" t="str">
        <f>IF(連結実質赤字比率に係る赤字・黒字の構成分析!C$36="",NA(),連結実質赤字比率に係る赤字・黒字の構成分析!C$36)</f>
        <v>下水道事業企業会計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v>
      </c>
    </row>
    <row r="35" spans="1:16">
      <c r="A35" s="172" t="str">
        <f>IF(連結実質赤字比率に係る赤字・黒字の構成分析!C$35="",NA(),連結実質赤字比率に係る赤字・黒字の構成分析!C$35)</f>
        <v>水道事業企業会計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3.13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2.14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1.03</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3.68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4.9000000000000004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4.25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3.74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6.33</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2168</v>
      </c>
      <c r="E42" s="173"/>
      <c r="F42" s="173"/>
      <c r="G42" s="173">
        <f>'実質公債費比率（分子）の構造'!L$52</f>
        <v>2232</v>
      </c>
      <c r="H42" s="173"/>
      <c r="I42" s="173"/>
      <c r="J42" s="173">
        <f>'実質公債費比率（分子）の構造'!M$52</f>
        <v>2175</v>
      </c>
      <c r="K42" s="173"/>
      <c r="L42" s="173"/>
      <c r="M42" s="173">
        <f>'実質公債費比率（分子）の構造'!N$52</f>
        <v>2199</v>
      </c>
      <c r="N42" s="173"/>
      <c r="O42" s="173"/>
      <c r="P42" s="173">
        <f>'実質公債費比率（分子）の構造'!O$52</f>
        <v>2120</v>
      </c>
    </row>
    <row r="43" spans="1:16">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64</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0</v>
      </c>
      <c r="L44" s="173"/>
      <c r="M44" s="173"/>
      <c r="N44" s="173">
        <f>'実質公債費比率（分子）の構造'!O$50</f>
        <v>1</v>
      </c>
      <c r="O44" s="173"/>
      <c r="P44" s="173"/>
    </row>
    <row r="45" spans="1:16">
      <c r="A45" s="173" t="s">
        <v>65</v>
      </c>
      <c r="B45" s="173">
        <f>'実質公債費比率（分子）の構造'!K$49</f>
        <v>16</v>
      </c>
      <c r="C45" s="173"/>
      <c r="D45" s="173"/>
      <c r="E45" s="173">
        <f>'実質公債費比率（分子）の構造'!L$49</f>
        <v>23</v>
      </c>
      <c r="F45" s="173"/>
      <c r="G45" s="173"/>
      <c r="H45" s="173">
        <f>'実質公債費比率（分子）の構造'!M$49</f>
        <v>27</v>
      </c>
      <c r="I45" s="173"/>
      <c r="J45" s="173"/>
      <c r="K45" s="173">
        <f>'実質公債費比率（分子）の構造'!N$49</f>
        <v>18</v>
      </c>
      <c r="L45" s="173"/>
      <c r="M45" s="173"/>
      <c r="N45" s="173">
        <f>'実質公債費比率（分子）の構造'!O$49</f>
        <v>20</v>
      </c>
      <c r="O45" s="173"/>
      <c r="P45" s="173"/>
    </row>
    <row r="46" spans="1:16">
      <c r="A46" s="173" t="s">
        <v>66</v>
      </c>
      <c r="B46" s="173">
        <f>'実質公債費比率（分子）の構造'!K$48</f>
        <v>787</v>
      </c>
      <c r="C46" s="173"/>
      <c r="D46" s="173"/>
      <c r="E46" s="173">
        <f>'実質公債費比率（分子）の構造'!L$48</f>
        <v>779</v>
      </c>
      <c r="F46" s="173"/>
      <c r="G46" s="173"/>
      <c r="H46" s="173">
        <f>'実質公債費比率（分子）の構造'!M$48</f>
        <v>741</v>
      </c>
      <c r="I46" s="173"/>
      <c r="J46" s="173"/>
      <c r="K46" s="173">
        <f>'実質公債費比率（分子）の構造'!N$48</f>
        <v>852</v>
      </c>
      <c r="L46" s="173"/>
      <c r="M46" s="173"/>
      <c r="N46" s="173">
        <f>'実質公債費比率（分子）の構造'!O$48</f>
        <v>775</v>
      </c>
      <c r="O46" s="173"/>
      <c r="P46" s="173"/>
    </row>
    <row r="47" spans="1:16">
      <c r="A47" s="173" t="s">
        <v>67</v>
      </c>
      <c r="B47" s="173">
        <f>'実質公債費比率（分子）の構造'!K$47</f>
        <v>23</v>
      </c>
      <c r="C47" s="173"/>
      <c r="D47" s="173"/>
      <c r="E47" s="173">
        <f>'実質公債費比率（分子）の構造'!L$47</f>
        <v>23</v>
      </c>
      <c r="F47" s="173"/>
      <c r="G47" s="173"/>
      <c r="H47" s="173">
        <f>'実質公債費比率（分子）の構造'!M$47</f>
        <v>23</v>
      </c>
      <c r="I47" s="173"/>
      <c r="J47" s="173"/>
      <c r="K47" s="173">
        <f>'実質公債費比率（分子）の構造'!N$47</f>
        <v>23</v>
      </c>
      <c r="L47" s="173"/>
      <c r="M47" s="173"/>
      <c r="N47" s="173">
        <f>'実質公債費比率（分子）の構造'!O$47</f>
        <v>23</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1928</v>
      </c>
      <c r="C49" s="173"/>
      <c r="D49" s="173"/>
      <c r="E49" s="173">
        <f>'実質公債費比率（分子）の構造'!L$45</f>
        <v>2048</v>
      </c>
      <c r="F49" s="173"/>
      <c r="G49" s="173"/>
      <c r="H49" s="173">
        <f>'実質公債費比率（分子）の構造'!M$45</f>
        <v>1934</v>
      </c>
      <c r="I49" s="173"/>
      <c r="J49" s="173"/>
      <c r="K49" s="173">
        <f>'実質公債費比率（分子）の構造'!N$45</f>
        <v>1913</v>
      </c>
      <c r="L49" s="173"/>
      <c r="M49" s="173"/>
      <c r="N49" s="173">
        <f>'実質公債費比率（分子）の構造'!O$45</f>
        <v>1851</v>
      </c>
      <c r="O49" s="173"/>
      <c r="P49" s="173"/>
    </row>
    <row r="50" spans="1:16">
      <c r="A50" s="173" t="s">
        <v>70</v>
      </c>
      <c r="B50" s="173" t="e">
        <f>NA()</f>
        <v>#N/A</v>
      </c>
      <c r="C50" s="173">
        <f>IF(ISNUMBER('実質公債費比率（分子）の構造'!K$53),'実質公債費比率（分子）の構造'!K$53,NA())</f>
        <v>587</v>
      </c>
      <c r="D50" s="173" t="e">
        <f>NA()</f>
        <v>#N/A</v>
      </c>
      <c r="E50" s="173" t="e">
        <f>NA()</f>
        <v>#N/A</v>
      </c>
      <c r="F50" s="173">
        <f>IF(ISNUMBER('実質公債費比率（分子）の構造'!L$53),'実質公債費比率（分子）の構造'!L$53,NA())</f>
        <v>642</v>
      </c>
      <c r="G50" s="173" t="e">
        <f>NA()</f>
        <v>#N/A</v>
      </c>
      <c r="H50" s="173" t="e">
        <f>NA()</f>
        <v>#N/A</v>
      </c>
      <c r="I50" s="173">
        <f>IF(ISNUMBER('実質公債費比率（分子）の構造'!M$53),'実質公債費比率（分子）の構造'!M$53,NA())</f>
        <v>551</v>
      </c>
      <c r="J50" s="173" t="e">
        <f>NA()</f>
        <v>#N/A</v>
      </c>
      <c r="K50" s="173" t="e">
        <f>NA()</f>
        <v>#N/A</v>
      </c>
      <c r="L50" s="173">
        <f>IF(ISNUMBER('実質公債費比率（分子）の構造'!N$53),'実質公債費比率（分子）の構造'!N$53,NA())</f>
        <v>607</v>
      </c>
      <c r="M50" s="173" t="e">
        <f>NA()</f>
        <v>#N/A</v>
      </c>
      <c r="N50" s="173" t="e">
        <f>NA()</f>
        <v>#N/A</v>
      </c>
      <c r="O50" s="173">
        <f>IF(ISNUMBER('実質公債費比率（分子）の構造'!O$53),'実質公債費比率（分子）の構造'!O$53,NA())</f>
        <v>550</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43</v>
      </c>
      <c r="B56" s="172"/>
      <c r="C56" s="172"/>
      <c r="D56" s="172">
        <f>'将来負担比率（分子）の構造'!I$52</f>
        <v>23172</v>
      </c>
      <c r="E56" s="172"/>
      <c r="F56" s="172"/>
      <c r="G56" s="172">
        <f>'将来負担比率（分子）の構造'!J$52</f>
        <v>22691</v>
      </c>
      <c r="H56" s="172"/>
      <c r="I56" s="172"/>
      <c r="J56" s="172">
        <f>'将来負担比率（分子）の構造'!K$52</f>
        <v>21943</v>
      </c>
      <c r="K56" s="172"/>
      <c r="L56" s="172"/>
      <c r="M56" s="172">
        <f>'将来負担比率（分子）の構造'!L$52</f>
        <v>21524</v>
      </c>
      <c r="N56" s="172"/>
      <c r="O56" s="172"/>
      <c r="P56" s="172">
        <f>'将来負担比率（分子）の構造'!M$52</f>
        <v>20806</v>
      </c>
    </row>
    <row r="57" spans="1:16">
      <c r="A57" s="172" t="s">
        <v>42</v>
      </c>
      <c r="B57" s="172"/>
      <c r="C57" s="172"/>
      <c r="D57" s="172">
        <f>'将来負担比率（分子）の構造'!I$51</f>
        <v>65</v>
      </c>
      <c r="E57" s="172"/>
      <c r="F57" s="172"/>
      <c r="G57" s="172">
        <f>'将来負担比率（分子）の構造'!J$51</f>
        <v>40</v>
      </c>
      <c r="H57" s="172"/>
      <c r="I57" s="172"/>
      <c r="J57" s="172">
        <f>'将来負担比率（分子）の構造'!K$51</f>
        <v>33</v>
      </c>
      <c r="K57" s="172"/>
      <c r="L57" s="172"/>
      <c r="M57" s="172">
        <f>'将来負担比率（分子）の構造'!L$51</f>
        <v>34</v>
      </c>
      <c r="N57" s="172"/>
      <c r="O57" s="172"/>
      <c r="P57" s="172">
        <f>'将来負担比率（分子）の構造'!M$51</f>
        <v>33</v>
      </c>
    </row>
    <row r="58" spans="1:16">
      <c r="A58" s="172" t="s">
        <v>41</v>
      </c>
      <c r="B58" s="172"/>
      <c r="C58" s="172"/>
      <c r="D58" s="172">
        <f>'将来負担比率（分子）の構造'!I$50</f>
        <v>5353</v>
      </c>
      <c r="E58" s="172"/>
      <c r="F58" s="172"/>
      <c r="G58" s="172">
        <f>'将来負担比率（分子）の構造'!J$50</f>
        <v>5631</v>
      </c>
      <c r="H58" s="172"/>
      <c r="I58" s="172"/>
      <c r="J58" s="172">
        <f>'将来負担比率（分子）の構造'!K$50</f>
        <v>6215</v>
      </c>
      <c r="K58" s="172"/>
      <c r="L58" s="172"/>
      <c r="M58" s="172">
        <f>'将来負担比率（分子）の構造'!L$50</f>
        <v>6418</v>
      </c>
      <c r="N58" s="172"/>
      <c r="O58" s="172"/>
      <c r="P58" s="172">
        <f>'将来負担比率（分子）の構造'!M$50</f>
        <v>6068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2282</v>
      </c>
      <c r="C62" s="172"/>
      <c r="D62" s="172"/>
      <c r="E62" s="172">
        <f>'将来負担比率（分子）の構造'!J$45</f>
        <v>2205</v>
      </c>
      <c r="F62" s="172"/>
      <c r="G62" s="172"/>
      <c r="H62" s="172">
        <f>'将来負担比率（分子）の構造'!K$45</f>
        <v>2155</v>
      </c>
      <c r="I62" s="172"/>
      <c r="J62" s="172"/>
      <c r="K62" s="172">
        <f>'将来負担比率（分子）の構造'!L$45</f>
        <v>2140</v>
      </c>
      <c r="L62" s="172"/>
      <c r="M62" s="172"/>
      <c r="N62" s="172">
        <f>'将来負担比率（分子）の構造'!M$45</f>
        <v>2080</v>
      </c>
      <c r="O62" s="172"/>
      <c r="P62" s="172"/>
    </row>
    <row r="63" spans="1:16">
      <c r="A63" s="172" t="s">
        <v>34</v>
      </c>
      <c r="B63" s="172">
        <f>'将来負担比率（分子）の構造'!I$44</f>
        <v>118</v>
      </c>
      <c r="C63" s="172"/>
      <c r="D63" s="172"/>
      <c r="E63" s="172">
        <f>'将来負担比率（分子）の構造'!J$44</f>
        <v>139</v>
      </c>
      <c r="F63" s="172"/>
      <c r="G63" s="172"/>
      <c r="H63" s="172">
        <f>'将来負担比率（分子）の構造'!K$44</f>
        <v>149</v>
      </c>
      <c r="I63" s="172"/>
      <c r="J63" s="172"/>
      <c r="K63" s="172">
        <f>'将来負担比率（分子）の構造'!L$44</f>
        <v>148</v>
      </c>
      <c r="L63" s="172"/>
      <c r="M63" s="172"/>
      <c r="N63" s="172">
        <f>'将来負担比率（分子）の構造'!M$44</f>
        <v>129</v>
      </c>
      <c r="O63" s="172"/>
      <c r="P63" s="172"/>
    </row>
    <row r="64" spans="1:16">
      <c r="A64" s="172" t="s">
        <v>33</v>
      </c>
      <c r="B64" s="172">
        <f>'将来負担比率（分子）の構造'!I$43</f>
        <v>11713</v>
      </c>
      <c r="C64" s="172"/>
      <c r="D64" s="172"/>
      <c r="E64" s="172">
        <f>'将来負担比率（分子）の構造'!J$43</f>
        <v>10969</v>
      </c>
      <c r="F64" s="172"/>
      <c r="G64" s="172"/>
      <c r="H64" s="172">
        <f>'将来負担比率（分子）の構造'!K$43</f>
        <v>10184</v>
      </c>
      <c r="I64" s="172"/>
      <c r="J64" s="172"/>
      <c r="K64" s="172">
        <f>'将来負担比率（分子）の構造'!L$43</f>
        <v>9530</v>
      </c>
      <c r="L64" s="172"/>
      <c r="M64" s="172"/>
      <c r="N64" s="172">
        <f>'将来負担比率（分子）の構造'!M$43</f>
        <v>8782</v>
      </c>
      <c r="O64" s="172"/>
      <c r="P64" s="172"/>
    </row>
    <row r="65" spans="1:16">
      <c r="A65" s="172" t="s">
        <v>32</v>
      </c>
      <c r="B65" s="172">
        <f>'将来負担比率（分子）の構造'!I$42</f>
        <v>3</v>
      </c>
      <c r="C65" s="172"/>
      <c r="D65" s="172"/>
      <c r="E65" s="172">
        <f>'将来負担比率（分子）の構造'!J$42</f>
        <v>3</v>
      </c>
      <c r="F65" s="172"/>
      <c r="G65" s="172"/>
      <c r="H65" s="172">
        <f>'将来負担比率（分子）の構造'!K$42</f>
        <v>2</v>
      </c>
      <c r="I65" s="172"/>
      <c r="J65" s="172"/>
      <c r="K65" s="172">
        <f>'将来負担比率（分子）の構造'!L$42</f>
        <v>1</v>
      </c>
      <c r="L65" s="172"/>
      <c r="M65" s="172"/>
      <c r="N65" s="172">
        <f>'将来負担比率（分子）の構造'!M$42</f>
        <v>1</v>
      </c>
      <c r="O65" s="172"/>
      <c r="P65" s="172"/>
    </row>
    <row r="66" spans="1:16">
      <c r="A66" s="172" t="s">
        <v>31</v>
      </c>
      <c r="B66" s="172">
        <f>'将来負担比率（分子）の構造'!I$41</f>
        <v>20206</v>
      </c>
      <c r="C66" s="172"/>
      <c r="D66" s="172"/>
      <c r="E66" s="172">
        <f>'将来負担比率（分子）の構造'!J$41</f>
        <v>19800</v>
      </c>
      <c r="F66" s="172"/>
      <c r="G66" s="172"/>
      <c r="H66" s="172">
        <f>'将来負担比率（分子）の構造'!K$41</f>
        <v>19705</v>
      </c>
      <c r="I66" s="172"/>
      <c r="J66" s="172"/>
      <c r="K66" s="172">
        <f>'将来負担比率（分子）の構造'!L$41</f>
        <v>19944</v>
      </c>
      <c r="L66" s="172"/>
      <c r="M66" s="172"/>
      <c r="N66" s="172">
        <f>'将来負担比率（分子）の構造'!M$41</f>
        <v>19127</v>
      </c>
      <c r="O66" s="172"/>
      <c r="P66" s="172"/>
    </row>
    <row r="67" spans="1:16">
      <c r="A67" s="172" t="s">
        <v>74</v>
      </c>
      <c r="B67" s="172" t="e">
        <f>NA()</f>
        <v>#N/A</v>
      </c>
      <c r="C67" s="172">
        <f>IF(ISNUMBER('将来負担比率（分子）の構造'!I$53), IF('将来負担比率（分子）の構造'!I$53 &lt; 0, 0, '将来負担比率（分子）の構造'!I$53), NA())</f>
        <v>5732</v>
      </c>
      <c r="D67" s="172" t="e">
        <f>NA()</f>
        <v>#N/A</v>
      </c>
      <c r="E67" s="172" t="e">
        <f>NA()</f>
        <v>#N/A</v>
      </c>
      <c r="F67" s="172">
        <f>IF(ISNUMBER('将来負担比率（分子）の構造'!J$53), IF('将来負担比率（分子）の構造'!J$53 &lt; 0, 0, '将来負担比率（分子）の構造'!J$53), NA())</f>
        <v>4753</v>
      </c>
      <c r="G67" s="172" t="e">
        <f>NA()</f>
        <v>#N/A</v>
      </c>
      <c r="H67" s="172" t="e">
        <f>NA()</f>
        <v>#N/A</v>
      </c>
      <c r="I67" s="172">
        <f>IF(ISNUMBER('将来負担比率（分子）の構造'!K$53), IF('将来負担比率（分子）の構造'!K$53 &lt; 0, 0, '将来負担比率（分子）の構造'!K$53), NA())</f>
        <v>4004</v>
      </c>
      <c r="J67" s="172" t="e">
        <f>NA()</f>
        <v>#N/A</v>
      </c>
      <c r="K67" s="172" t="e">
        <f>NA()</f>
        <v>#N/A</v>
      </c>
      <c r="L67" s="172">
        <f>IF(ISNUMBER('将来負担比率（分子）の構造'!L$53), IF('将来負担比率（分子）の構造'!L$53 &lt; 0, 0, '将来負担比率（分子）の構造'!L$53), NA())</f>
        <v>3787</v>
      </c>
      <c r="M67" s="172" t="e">
        <f>NA()</f>
        <v>#N/A</v>
      </c>
      <c r="N67" s="172" t="e">
        <f>NA()</f>
        <v>#N/A</v>
      </c>
      <c r="O67" s="172">
        <f>IF(ISNUMBER('将来負担比率（分子）の構造'!M$53), IF('将来負担比率（分子）の構造'!M$53 &lt; 0, 0, '将来負担比率（分子）の構造'!M$53), NA())</f>
        <v>3212</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3799</v>
      </c>
      <c r="C72" s="176">
        <f>基金残高に係る経年分析!G55</f>
        <v>3501</v>
      </c>
      <c r="D72" s="176">
        <f>基金残高に係る経年分析!H55</f>
        <v>3900</v>
      </c>
    </row>
    <row r="73" spans="1:16">
      <c r="A73" s="175" t="s">
        <v>77</v>
      </c>
      <c r="B73" s="176">
        <f>基金残高に係る経年分析!F56</f>
        <v>410</v>
      </c>
      <c r="C73" s="176">
        <f>基金残高に係る経年分析!G56</f>
        <v>449</v>
      </c>
      <c r="D73" s="176">
        <f>基金残高に係る経年分析!H56</f>
        <v>424</v>
      </c>
    </row>
    <row r="74" spans="1:16">
      <c r="A74" s="175" t="s">
        <v>78</v>
      </c>
      <c r="B74" s="176">
        <f>基金残高に係る経年分析!F57</f>
        <v>2511</v>
      </c>
      <c r="C74" s="176">
        <f>基金残高に係る経年分析!G57</f>
        <v>2792</v>
      </c>
      <c r="D74" s="176">
        <f>基金残高に係る経年分析!H57</f>
        <v>2913</v>
      </c>
    </row>
  </sheetData>
  <sheetProtection algorithmName="SHA-512" hashValue="wi911N+6bleJGEv5tAsnibFQim+QE+Fys1eFL+7j2mqXy0CTwPtbol1NK7SJk0nm+faPWl/sKO974rV0oYvlbg==" saltValue="JPo7n7r+uBVsq4nmmbPay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212</v>
      </c>
      <c r="DI1" s="783"/>
      <c r="DJ1" s="783"/>
      <c r="DK1" s="783"/>
      <c r="DL1" s="783"/>
      <c r="DM1" s="783"/>
      <c r="DN1" s="784"/>
      <c r="DO1" s="212"/>
      <c r="DP1" s="782" t="s">
        <v>213</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4" t="s">
        <v>215</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216</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217</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c r="B4" s="724" t="s">
        <v>1</v>
      </c>
      <c r="C4" s="725"/>
      <c r="D4" s="725"/>
      <c r="E4" s="725"/>
      <c r="F4" s="725"/>
      <c r="G4" s="725"/>
      <c r="H4" s="725"/>
      <c r="I4" s="725"/>
      <c r="J4" s="725"/>
      <c r="K4" s="725"/>
      <c r="L4" s="725"/>
      <c r="M4" s="725"/>
      <c r="N4" s="725"/>
      <c r="O4" s="725"/>
      <c r="P4" s="725"/>
      <c r="Q4" s="726"/>
      <c r="R4" s="724" t="s">
        <v>218</v>
      </c>
      <c r="S4" s="725"/>
      <c r="T4" s="725"/>
      <c r="U4" s="725"/>
      <c r="V4" s="725"/>
      <c r="W4" s="725"/>
      <c r="X4" s="725"/>
      <c r="Y4" s="726"/>
      <c r="Z4" s="724" t="s">
        <v>219</v>
      </c>
      <c r="AA4" s="725"/>
      <c r="AB4" s="725"/>
      <c r="AC4" s="726"/>
      <c r="AD4" s="724" t="s">
        <v>220</v>
      </c>
      <c r="AE4" s="725"/>
      <c r="AF4" s="725"/>
      <c r="AG4" s="725"/>
      <c r="AH4" s="725"/>
      <c r="AI4" s="725"/>
      <c r="AJ4" s="725"/>
      <c r="AK4" s="726"/>
      <c r="AL4" s="724" t="s">
        <v>219</v>
      </c>
      <c r="AM4" s="725"/>
      <c r="AN4" s="725"/>
      <c r="AO4" s="726"/>
      <c r="AP4" s="785" t="s">
        <v>221</v>
      </c>
      <c r="AQ4" s="785"/>
      <c r="AR4" s="785"/>
      <c r="AS4" s="785"/>
      <c r="AT4" s="785"/>
      <c r="AU4" s="785"/>
      <c r="AV4" s="785"/>
      <c r="AW4" s="785"/>
      <c r="AX4" s="785"/>
      <c r="AY4" s="785"/>
      <c r="AZ4" s="785"/>
      <c r="BA4" s="785"/>
      <c r="BB4" s="785"/>
      <c r="BC4" s="785"/>
      <c r="BD4" s="785"/>
      <c r="BE4" s="785"/>
      <c r="BF4" s="785"/>
      <c r="BG4" s="785" t="s">
        <v>222</v>
      </c>
      <c r="BH4" s="785"/>
      <c r="BI4" s="785"/>
      <c r="BJ4" s="785"/>
      <c r="BK4" s="785"/>
      <c r="BL4" s="785"/>
      <c r="BM4" s="785"/>
      <c r="BN4" s="785"/>
      <c r="BO4" s="785" t="s">
        <v>219</v>
      </c>
      <c r="BP4" s="785"/>
      <c r="BQ4" s="785"/>
      <c r="BR4" s="785"/>
      <c r="BS4" s="785" t="s">
        <v>223</v>
      </c>
      <c r="BT4" s="785"/>
      <c r="BU4" s="785"/>
      <c r="BV4" s="785"/>
      <c r="BW4" s="785"/>
      <c r="BX4" s="785"/>
      <c r="BY4" s="785"/>
      <c r="BZ4" s="785"/>
      <c r="CA4" s="785"/>
      <c r="CB4" s="785"/>
      <c r="CD4" s="767" t="s">
        <v>224</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c r="B5" s="733" t="s">
        <v>225</v>
      </c>
      <c r="C5" s="734"/>
      <c r="D5" s="734"/>
      <c r="E5" s="734"/>
      <c r="F5" s="734"/>
      <c r="G5" s="734"/>
      <c r="H5" s="734"/>
      <c r="I5" s="734"/>
      <c r="J5" s="734"/>
      <c r="K5" s="734"/>
      <c r="L5" s="734"/>
      <c r="M5" s="734"/>
      <c r="N5" s="734"/>
      <c r="O5" s="734"/>
      <c r="P5" s="734"/>
      <c r="Q5" s="735"/>
      <c r="R5" s="718">
        <v>1641766</v>
      </c>
      <c r="S5" s="719"/>
      <c r="T5" s="719"/>
      <c r="U5" s="719"/>
      <c r="V5" s="719"/>
      <c r="W5" s="719"/>
      <c r="X5" s="719"/>
      <c r="Y5" s="762"/>
      <c r="Z5" s="780">
        <v>10.4</v>
      </c>
      <c r="AA5" s="780"/>
      <c r="AB5" s="780"/>
      <c r="AC5" s="780"/>
      <c r="AD5" s="781">
        <v>1641766</v>
      </c>
      <c r="AE5" s="781"/>
      <c r="AF5" s="781"/>
      <c r="AG5" s="781"/>
      <c r="AH5" s="781"/>
      <c r="AI5" s="781"/>
      <c r="AJ5" s="781"/>
      <c r="AK5" s="781"/>
      <c r="AL5" s="763">
        <v>19.5</v>
      </c>
      <c r="AM5" s="738"/>
      <c r="AN5" s="738"/>
      <c r="AO5" s="764"/>
      <c r="AP5" s="733" t="s">
        <v>226</v>
      </c>
      <c r="AQ5" s="734"/>
      <c r="AR5" s="734"/>
      <c r="AS5" s="734"/>
      <c r="AT5" s="734"/>
      <c r="AU5" s="734"/>
      <c r="AV5" s="734"/>
      <c r="AW5" s="734"/>
      <c r="AX5" s="734"/>
      <c r="AY5" s="734"/>
      <c r="AZ5" s="734"/>
      <c r="BA5" s="734"/>
      <c r="BB5" s="734"/>
      <c r="BC5" s="734"/>
      <c r="BD5" s="734"/>
      <c r="BE5" s="734"/>
      <c r="BF5" s="735"/>
      <c r="BG5" s="665">
        <v>1631697</v>
      </c>
      <c r="BH5" s="666"/>
      <c r="BI5" s="666"/>
      <c r="BJ5" s="666"/>
      <c r="BK5" s="666"/>
      <c r="BL5" s="666"/>
      <c r="BM5" s="666"/>
      <c r="BN5" s="667"/>
      <c r="BO5" s="692">
        <v>99.4</v>
      </c>
      <c r="BP5" s="692"/>
      <c r="BQ5" s="692"/>
      <c r="BR5" s="692"/>
      <c r="BS5" s="693" t="s">
        <v>127</v>
      </c>
      <c r="BT5" s="693"/>
      <c r="BU5" s="693"/>
      <c r="BV5" s="693"/>
      <c r="BW5" s="693"/>
      <c r="BX5" s="693"/>
      <c r="BY5" s="693"/>
      <c r="BZ5" s="693"/>
      <c r="CA5" s="693"/>
      <c r="CB5" s="751"/>
      <c r="CD5" s="767" t="s">
        <v>221</v>
      </c>
      <c r="CE5" s="768"/>
      <c r="CF5" s="768"/>
      <c r="CG5" s="768"/>
      <c r="CH5" s="768"/>
      <c r="CI5" s="768"/>
      <c r="CJ5" s="768"/>
      <c r="CK5" s="768"/>
      <c r="CL5" s="768"/>
      <c r="CM5" s="768"/>
      <c r="CN5" s="768"/>
      <c r="CO5" s="768"/>
      <c r="CP5" s="768"/>
      <c r="CQ5" s="769"/>
      <c r="CR5" s="767" t="s">
        <v>227</v>
      </c>
      <c r="CS5" s="768"/>
      <c r="CT5" s="768"/>
      <c r="CU5" s="768"/>
      <c r="CV5" s="768"/>
      <c r="CW5" s="768"/>
      <c r="CX5" s="768"/>
      <c r="CY5" s="769"/>
      <c r="CZ5" s="767" t="s">
        <v>219</v>
      </c>
      <c r="DA5" s="768"/>
      <c r="DB5" s="768"/>
      <c r="DC5" s="769"/>
      <c r="DD5" s="767" t="s">
        <v>228</v>
      </c>
      <c r="DE5" s="768"/>
      <c r="DF5" s="768"/>
      <c r="DG5" s="768"/>
      <c r="DH5" s="768"/>
      <c r="DI5" s="768"/>
      <c r="DJ5" s="768"/>
      <c r="DK5" s="768"/>
      <c r="DL5" s="768"/>
      <c r="DM5" s="768"/>
      <c r="DN5" s="768"/>
      <c r="DO5" s="768"/>
      <c r="DP5" s="769"/>
      <c r="DQ5" s="767" t="s">
        <v>229</v>
      </c>
      <c r="DR5" s="768"/>
      <c r="DS5" s="768"/>
      <c r="DT5" s="768"/>
      <c r="DU5" s="768"/>
      <c r="DV5" s="768"/>
      <c r="DW5" s="768"/>
      <c r="DX5" s="768"/>
      <c r="DY5" s="768"/>
      <c r="DZ5" s="768"/>
      <c r="EA5" s="768"/>
      <c r="EB5" s="768"/>
      <c r="EC5" s="769"/>
    </row>
    <row r="6" spans="2:143" ht="11.25" customHeight="1">
      <c r="B6" s="662" t="s">
        <v>230</v>
      </c>
      <c r="C6" s="663"/>
      <c r="D6" s="663"/>
      <c r="E6" s="663"/>
      <c r="F6" s="663"/>
      <c r="G6" s="663"/>
      <c r="H6" s="663"/>
      <c r="I6" s="663"/>
      <c r="J6" s="663"/>
      <c r="K6" s="663"/>
      <c r="L6" s="663"/>
      <c r="M6" s="663"/>
      <c r="N6" s="663"/>
      <c r="O6" s="663"/>
      <c r="P6" s="663"/>
      <c r="Q6" s="664"/>
      <c r="R6" s="665">
        <v>140387</v>
      </c>
      <c r="S6" s="666"/>
      <c r="T6" s="666"/>
      <c r="U6" s="666"/>
      <c r="V6" s="666"/>
      <c r="W6" s="666"/>
      <c r="X6" s="666"/>
      <c r="Y6" s="667"/>
      <c r="Z6" s="692">
        <v>0.9</v>
      </c>
      <c r="AA6" s="692"/>
      <c r="AB6" s="692"/>
      <c r="AC6" s="692"/>
      <c r="AD6" s="693">
        <v>140387</v>
      </c>
      <c r="AE6" s="693"/>
      <c r="AF6" s="693"/>
      <c r="AG6" s="693"/>
      <c r="AH6" s="693"/>
      <c r="AI6" s="693"/>
      <c r="AJ6" s="693"/>
      <c r="AK6" s="693"/>
      <c r="AL6" s="668">
        <v>1.7</v>
      </c>
      <c r="AM6" s="669"/>
      <c r="AN6" s="669"/>
      <c r="AO6" s="694"/>
      <c r="AP6" s="662" t="s">
        <v>231</v>
      </c>
      <c r="AQ6" s="663"/>
      <c r="AR6" s="663"/>
      <c r="AS6" s="663"/>
      <c r="AT6" s="663"/>
      <c r="AU6" s="663"/>
      <c r="AV6" s="663"/>
      <c r="AW6" s="663"/>
      <c r="AX6" s="663"/>
      <c r="AY6" s="663"/>
      <c r="AZ6" s="663"/>
      <c r="BA6" s="663"/>
      <c r="BB6" s="663"/>
      <c r="BC6" s="663"/>
      <c r="BD6" s="663"/>
      <c r="BE6" s="663"/>
      <c r="BF6" s="664"/>
      <c r="BG6" s="665">
        <v>1631697</v>
      </c>
      <c r="BH6" s="666"/>
      <c r="BI6" s="666"/>
      <c r="BJ6" s="666"/>
      <c r="BK6" s="666"/>
      <c r="BL6" s="666"/>
      <c r="BM6" s="666"/>
      <c r="BN6" s="667"/>
      <c r="BO6" s="692">
        <v>99.4</v>
      </c>
      <c r="BP6" s="692"/>
      <c r="BQ6" s="692"/>
      <c r="BR6" s="692"/>
      <c r="BS6" s="693" t="s">
        <v>127</v>
      </c>
      <c r="BT6" s="693"/>
      <c r="BU6" s="693"/>
      <c r="BV6" s="693"/>
      <c r="BW6" s="693"/>
      <c r="BX6" s="693"/>
      <c r="BY6" s="693"/>
      <c r="BZ6" s="693"/>
      <c r="CA6" s="693"/>
      <c r="CB6" s="751"/>
      <c r="CD6" s="721" t="s">
        <v>232</v>
      </c>
      <c r="CE6" s="722"/>
      <c r="CF6" s="722"/>
      <c r="CG6" s="722"/>
      <c r="CH6" s="722"/>
      <c r="CI6" s="722"/>
      <c r="CJ6" s="722"/>
      <c r="CK6" s="722"/>
      <c r="CL6" s="722"/>
      <c r="CM6" s="722"/>
      <c r="CN6" s="722"/>
      <c r="CO6" s="722"/>
      <c r="CP6" s="722"/>
      <c r="CQ6" s="723"/>
      <c r="CR6" s="665">
        <v>102687</v>
      </c>
      <c r="CS6" s="666"/>
      <c r="CT6" s="666"/>
      <c r="CU6" s="666"/>
      <c r="CV6" s="666"/>
      <c r="CW6" s="666"/>
      <c r="CX6" s="666"/>
      <c r="CY6" s="667"/>
      <c r="CZ6" s="763">
        <v>0.7</v>
      </c>
      <c r="DA6" s="738"/>
      <c r="DB6" s="738"/>
      <c r="DC6" s="766"/>
      <c r="DD6" s="671" t="s">
        <v>127</v>
      </c>
      <c r="DE6" s="666"/>
      <c r="DF6" s="666"/>
      <c r="DG6" s="666"/>
      <c r="DH6" s="666"/>
      <c r="DI6" s="666"/>
      <c r="DJ6" s="666"/>
      <c r="DK6" s="666"/>
      <c r="DL6" s="666"/>
      <c r="DM6" s="666"/>
      <c r="DN6" s="666"/>
      <c r="DO6" s="666"/>
      <c r="DP6" s="667"/>
      <c r="DQ6" s="671">
        <v>102687</v>
      </c>
      <c r="DR6" s="666"/>
      <c r="DS6" s="666"/>
      <c r="DT6" s="666"/>
      <c r="DU6" s="666"/>
      <c r="DV6" s="666"/>
      <c r="DW6" s="666"/>
      <c r="DX6" s="666"/>
      <c r="DY6" s="666"/>
      <c r="DZ6" s="666"/>
      <c r="EA6" s="666"/>
      <c r="EB6" s="666"/>
      <c r="EC6" s="709"/>
    </row>
    <row r="7" spans="2:143" ht="11.25" customHeight="1">
      <c r="B7" s="662" t="s">
        <v>233</v>
      </c>
      <c r="C7" s="663"/>
      <c r="D7" s="663"/>
      <c r="E7" s="663"/>
      <c r="F7" s="663"/>
      <c r="G7" s="663"/>
      <c r="H7" s="663"/>
      <c r="I7" s="663"/>
      <c r="J7" s="663"/>
      <c r="K7" s="663"/>
      <c r="L7" s="663"/>
      <c r="M7" s="663"/>
      <c r="N7" s="663"/>
      <c r="O7" s="663"/>
      <c r="P7" s="663"/>
      <c r="Q7" s="664"/>
      <c r="R7" s="665">
        <v>1484</v>
      </c>
      <c r="S7" s="666"/>
      <c r="T7" s="666"/>
      <c r="U7" s="666"/>
      <c r="V7" s="666"/>
      <c r="W7" s="666"/>
      <c r="X7" s="666"/>
      <c r="Y7" s="667"/>
      <c r="Z7" s="692">
        <v>0</v>
      </c>
      <c r="AA7" s="692"/>
      <c r="AB7" s="692"/>
      <c r="AC7" s="692"/>
      <c r="AD7" s="693">
        <v>1484</v>
      </c>
      <c r="AE7" s="693"/>
      <c r="AF7" s="693"/>
      <c r="AG7" s="693"/>
      <c r="AH7" s="693"/>
      <c r="AI7" s="693"/>
      <c r="AJ7" s="693"/>
      <c r="AK7" s="693"/>
      <c r="AL7" s="668">
        <v>0</v>
      </c>
      <c r="AM7" s="669"/>
      <c r="AN7" s="669"/>
      <c r="AO7" s="694"/>
      <c r="AP7" s="662" t="s">
        <v>234</v>
      </c>
      <c r="AQ7" s="663"/>
      <c r="AR7" s="663"/>
      <c r="AS7" s="663"/>
      <c r="AT7" s="663"/>
      <c r="AU7" s="663"/>
      <c r="AV7" s="663"/>
      <c r="AW7" s="663"/>
      <c r="AX7" s="663"/>
      <c r="AY7" s="663"/>
      <c r="AZ7" s="663"/>
      <c r="BA7" s="663"/>
      <c r="BB7" s="663"/>
      <c r="BC7" s="663"/>
      <c r="BD7" s="663"/>
      <c r="BE7" s="663"/>
      <c r="BF7" s="664"/>
      <c r="BG7" s="665">
        <v>691986</v>
      </c>
      <c r="BH7" s="666"/>
      <c r="BI7" s="666"/>
      <c r="BJ7" s="666"/>
      <c r="BK7" s="666"/>
      <c r="BL7" s="666"/>
      <c r="BM7" s="666"/>
      <c r="BN7" s="667"/>
      <c r="BO7" s="692">
        <v>42.1</v>
      </c>
      <c r="BP7" s="692"/>
      <c r="BQ7" s="692"/>
      <c r="BR7" s="692"/>
      <c r="BS7" s="693" t="s">
        <v>127</v>
      </c>
      <c r="BT7" s="693"/>
      <c r="BU7" s="693"/>
      <c r="BV7" s="693"/>
      <c r="BW7" s="693"/>
      <c r="BX7" s="693"/>
      <c r="BY7" s="693"/>
      <c r="BZ7" s="693"/>
      <c r="CA7" s="693"/>
      <c r="CB7" s="751"/>
      <c r="CD7" s="699" t="s">
        <v>235</v>
      </c>
      <c r="CE7" s="700"/>
      <c r="CF7" s="700"/>
      <c r="CG7" s="700"/>
      <c r="CH7" s="700"/>
      <c r="CI7" s="700"/>
      <c r="CJ7" s="700"/>
      <c r="CK7" s="700"/>
      <c r="CL7" s="700"/>
      <c r="CM7" s="700"/>
      <c r="CN7" s="700"/>
      <c r="CO7" s="700"/>
      <c r="CP7" s="700"/>
      <c r="CQ7" s="701"/>
      <c r="CR7" s="665">
        <v>3316516</v>
      </c>
      <c r="CS7" s="666"/>
      <c r="CT7" s="666"/>
      <c r="CU7" s="666"/>
      <c r="CV7" s="666"/>
      <c r="CW7" s="666"/>
      <c r="CX7" s="666"/>
      <c r="CY7" s="667"/>
      <c r="CZ7" s="692">
        <v>22</v>
      </c>
      <c r="DA7" s="692"/>
      <c r="DB7" s="692"/>
      <c r="DC7" s="692"/>
      <c r="DD7" s="671">
        <v>741246</v>
      </c>
      <c r="DE7" s="666"/>
      <c r="DF7" s="666"/>
      <c r="DG7" s="666"/>
      <c r="DH7" s="666"/>
      <c r="DI7" s="666"/>
      <c r="DJ7" s="666"/>
      <c r="DK7" s="666"/>
      <c r="DL7" s="666"/>
      <c r="DM7" s="666"/>
      <c r="DN7" s="666"/>
      <c r="DO7" s="666"/>
      <c r="DP7" s="667"/>
      <c r="DQ7" s="671">
        <v>1943053</v>
      </c>
      <c r="DR7" s="666"/>
      <c r="DS7" s="666"/>
      <c r="DT7" s="666"/>
      <c r="DU7" s="666"/>
      <c r="DV7" s="666"/>
      <c r="DW7" s="666"/>
      <c r="DX7" s="666"/>
      <c r="DY7" s="666"/>
      <c r="DZ7" s="666"/>
      <c r="EA7" s="666"/>
      <c r="EB7" s="666"/>
      <c r="EC7" s="709"/>
    </row>
    <row r="8" spans="2:143" ht="11.25" customHeight="1">
      <c r="B8" s="662" t="s">
        <v>236</v>
      </c>
      <c r="C8" s="663"/>
      <c r="D8" s="663"/>
      <c r="E8" s="663"/>
      <c r="F8" s="663"/>
      <c r="G8" s="663"/>
      <c r="H8" s="663"/>
      <c r="I8" s="663"/>
      <c r="J8" s="663"/>
      <c r="K8" s="663"/>
      <c r="L8" s="663"/>
      <c r="M8" s="663"/>
      <c r="N8" s="663"/>
      <c r="O8" s="663"/>
      <c r="P8" s="663"/>
      <c r="Q8" s="664"/>
      <c r="R8" s="665">
        <v>15002</v>
      </c>
      <c r="S8" s="666"/>
      <c r="T8" s="666"/>
      <c r="U8" s="666"/>
      <c r="V8" s="666"/>
      <c r="W8" s="666"/>
      <c r="X8" s="666"/>
      <c r="Y8" s="667"/>
      <c r="Z8" s="692">
        <v>0.1</v>
      </c>
      <c r="AA8" s="692"/>
      <c r="AB8" s="692"/>
      <c r="AC8" s="692"/>
      <c r="AD8" s="693">
        <v>15002</v>
      </c>
      <c r="AE8" s="693"/>
      <c r="AF8" s="693"/>
      <c r="AG8" s="693"/>
      <c r="AH8" s="693"/>
      <c r="AI8" s="693"/>
      <c r="AJ8" s="693"/>
      <c r="AK8" s="693"/>
      <c r="AL8" s="668">
        <v>0.2</v>
      </c>
      <c r="AM8" s="669"/>
      <c r="AN8" s="669"/>
      <c r="AO8" s="694"/>
      <c r="AP8" s="662" t="s">
        <v>237</v>
      </c>
      <c r="AQ8" s="663"/>
      <c r="AR8" s="663"/>
      <c r="AS8" s="663"/>
      <c r="AT8" s="663"/>
      <c r="AU8" s="663"/>
      <c r="AV8" s="663"/>
      <c r="AW8" s="663"/>
      <c r="AX8" s="663"/>
      <c r="AY8" s="663"/>
      <c r="AZ8" s="663"/>
      <c r="BA8" s="663"/>
      <c r="BB8" s="663"/>
      <c r="BC8" s="663"/>
      <c r="BD8" s="663"/>
      <c r="BE8" s="663"/>
      <c r="BF8" s="664"/>
      <c r="BG8" s="665">
        <v>28305</v>
      </c>
      <c r="BH8" s="666"/>
      <c r="BI8" s="666"/>
      <c r="BJ8" s="666"/>
      <c r="BK8" s="666"/>
      <c r="BL8" s="666"/>
      <c r="BM8" s="666"/>
      <c r="BN8" s="667"/>
      <c r="BO8" s="692">
        <v>1.7</v>
      </c>
      <c r="BP8" s="692"/>
      <c r="BQ8" s="692"/>
      <c r="BR8" s="692"/>
      <c r="BS8" s="693" t="s">
        <v>127</v>
      </c>
      <c r="BT8" s="693"/>
      <c r="BU8" s="693"/>
      <c r="BV8" s="693"/>
      <c r="BW8" s="693"/>
      <c r="BX8" s="693"/>
      <c r="BY8" s="693"/>
      <c r="BZ8" s="693"/>
      <c r="CA8" s="693"/>
      <c r="CB8" s="751"/>
      <c r="CD8" s="699" t="s">
        <v>238</v>
      </c>
      <c r="CE8" s="700"/>
      <c r="CF8" s="700"/>
      <c r="CG8" s="700"/>
      <c r="CH8" s="700"/>
      <c r="CI8" s="700"/>
      <c r="CJ8" s="700"/>
      <c r="CK8" s="700"/>
      <c r="CL8" s="700"/>
      <c r="CM8" s="700"/>
      <c r="CN8" s="700"/>
      <c r="CO8" s="700"/>
      <c r="CP8" s="700"/>
      <c r="CQ8" s="701"/>
      <c r="CR8" s="665">
        <v>3100916</v>
      </c>
      <c r="CS8" s="666"/>
      <c r="CT8" s="666"/>
      <c r="CU8" s="666"/>
      <c r="CV8" s="666"/>
      <c r="CW8" s="666"/>
      <c r="CX8" s="666"/>
      <c r="CY8" s="667"/>
      <c r="CZ8" s="692">
        <v>20.5</v>
      </c>
      <c r="DA8" s="692"/>
      <c r="DB8" s="692"/>
      <c r="DC8" s="692"/>
      <c r="DD8" s="671">
        <v>61468</v>
      </c>
      <c r="DE8" s="666"/>
      <c r="DF8" s="666"/>
      <c r="DG8" s="666"/>
      <c r="DH8" s="666"/>
      <c r="DI8" s="666"/>
      <c r="DJ8" s="666"/>
      <c r="DK8" s="666"/>
      <c r="DL8" s="666"/>
      <c r="DM8" s="666"/>
      <c r="DN8" s="666"/>
      <c r="DO8" s="666"/>
      <c r="DP8" s="667"/>
      <c r="DQ8" s="671">
        <v>1515940</v>
      </c>
      <c r="DR8" s="666"/>
      <c r="DS8" s="666"/>
      <c r="DT8" s="666"/>
      <c r="DU8" s="666"/>
      <c r="DV8" s="666"/>
      <c r="DW8" s="666"/>
      <c r="DX8" s="666"/>
      <c r="DY8" s="666"/>
      <c r="DZ8" s="666"/>
      <c r="EA8" s="666"/>
      <c r="EB8" s="666"/>
      <c r="EC8" s="709"/>
    </row>
    <row r="9" spans="2:143" ht="11.25" customHeight="1">
      <c r="B9" s="662" t="s">
        <v>239</v>
      </c>
      <c r="C9" s="663"/>
      <c r="D9" s="663"/>
      <c r="E9" s="663"/>
      <c r="F9" s="663"/>
      <c r="G9" s="663"/>
      <c r="H9" s="663"/>
      <c r="I9" s="663"/>
      <c r="J9" s="663"/>
      <c r="K9" s="663"/>
      <c r="L9" s="663"/>
      <c r="M9" s="663"/>
      <c r="N9" s="663"/>
      <c r="O9" s="663"/>
      <c r="P9" s="663"/>
      <c r="Q9" s="664"/>
      <c r="R9" s="665">
        <v>17690</v>
      </c>
      <c r="S9" s="666"/>
      <c r="T9" s="666"/>
      <c r="U9" s="666"/>
      <c r="V9" s="666"/>
      <c r="W9" s="666"/>
      <c r="X9" s="666"/>
      <c r="Y9" s="667"/>
      <c r="Z9" s="692">
        <v>0.1</v>
      </c>
      <c r="AA9" s="692"/>
      <c r="AB9" s="692"/>
      <c r="AC9" s="692"/>
      <c r="AD9" s="693">
        <v>17690</v>
      </c>
      <c r="AE9" s="693"/>
      <c r="AF9" s="693"/>
      <c r="AG9" s="693"/>
      <c r="AH9" s="693"/>
      <c r="AI9" s="693"/>
      <c r="AJ9" s="693"/>
      <c r="AK9" s="693"/>
      <c r="AL9" s="668">
        <v>0.2</v>
      </c>
      <c r="AM9" s="669"/>
      <c r="AN9" s="669"/>
      <c r="AO9" s="694"/>
      <c r="AP9" s="662" t="s">
        <v>240</v>
      </c>
      <c r="AQ9" s="663"/>
      <c r="AR9" s="663"/>
      <c r="AS9" s="663"/>
      <c r="AT9" s="663"/>
      <c r="AU9" s="663"/>
      <c r="AV9" s="663"/>
      <c r="AW9" s="663"/>
      <c r="AX9" s="663"/>
      <c r="AY9" s="663"/>
      <c r="AZ9" s="663"/>
      <c r="BA9" s="663"/>
      <c r="BB9" s="663"/>
      <c r="BC9" s="663"/>
      <c r="BD9" s="663"/>
      <c r="BE9" s="663"/>
      <c r="BF9" s="664"/>
      <c r="BG9" s="665">
        <v>595300</v>
      </c>
      <c r="BH9" s="666"/>
      <c r="BI9" s="666"/>
      <c r="BJ9" s="666"/>
      <c r="BK9" s="666"/>
      <c r="BL9" s="666"/>
      <c r="BM9" s="666"/>
      <c r="BN9" s="667"/>
      <c r="BO9" s="692">
        <v>36.299999999999997</v>
      </c>
      <c r="BP9" s="692"/>
      <c r="BQ9" s="692"/>
      <c r="BR9" s="692"/>
      <c r="BS9" s="693" t="s">
        <v>127</v>
      </c>
      <c r="BT9" s="693"/>
      <c r="BU9" s="693"/>
      <c r="BV9" s="693"/>
      <c r="BW9" s="693"/>
      <c r="BX9" s="693"/>
      <c r="BY9" s="693"/>
      <c r="BZ9" s="693"/>
      <c r="CA9" s="693"/>
      <c r="CB9" s="751"/>
      <c r="CD9" s="699" t="s">
        <v>241</v>
      </c>
      <c r="CE9" s="700"/>
      <c r="CF9" s="700"/>
      <c r="CG9" s="700"/>
      <c r="CH9" s="700"/>
      <c r="CI9" s="700"/>
      <c r="CJ9" s="700"/>
      <c r="CK9" s="700"/>
      <c r="CL9" s="700"/>
      <c r="CM9" s="700"/>
      <c r="CN9" s="700"/>
      <c r="CO9" s="700"/>
      <c r="CP9" s="700"/>
      <c r="CQ9" s="701"/>
      <c r="CR9" s="665">
        <v>1253221</v>
      </c>
      <c r="CS9" s="666"/>
      <c r="CT9" s="666"/>
      <c r="CU9" s="666"/>
      <c r="CV9" s="666"/>
      <c r="CW9" s="666"/>
      <c r="CX9" s="666"/>
      <c r="CY9" s="667"/>
      <c r="CZ9" s="692">
        <v>8.3000000000000007</v>
      </c>
      <c r="DA9" s="692"/>
      <c r="DB9" s="692"/>
      <c r="DC9" s="692"/>
      <c r="DD9" s="671">
        <v>47515</v>
      </c>
      <c r="DE9" s="666"/>
      <c r="DF9" s="666"/>
      <c r="DG9" s="666"/>
      <c r="DH9" s="666"/>
      <c r="DI9" s="666"/>
      <c r="DJ9" s="666"/>
      <c r="DK9" s="666"/>
      <c r="DL9" s="666"/>
      <c r="DM9" s="666"/>
      <c r="DN9" s="666"/>
      <c r="DO9" s="666"/>
      <c r="DP9" s="667"/>
      <c r="DQ9" s="671">
        <v>905991</v>
      </c>
      <c r="DR9" s="666"/>
      <c r="DS9" s="666"/>
      <c r="DT9" s="666"/>
      <c r="DU9" s="666"/>
      <c r="DV9" s="666"/>
      <c r="DW9" s="666"/>
      <c r="DX9" s="666"/>
      <c r="DY9" s="666"/>
      <c r="DZ9" s="666"/>
      <c r="EA9" s="666"/>
      <c r="EB9" s="666"/>
      <c r="EC9" s="709"/>
    </row>
    <row r="10" spans="2:143" ht="11.25" customHeight="1">
      <c r="B10" s="662" t="s">
        <v>242</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92" t="s">
        <v>127</v>
      </c>
      <c r="AA10" s="692"/>
      <c r="AB10" s="692"/>
      <c r="AC10" s="692"/>
      <c r="AD10" s="693" t="s">
        <v>127</v>
      </c>
      <c r="AE10" s="693"/>
      <c r="AF10" s="693"/>
      <c r="AG10" s="693"/>
      <c r="AH10" s="693"/>
      <c r="AI10" s="693"/>
      <c r="AJ10" s="693"/>
      <c r="AK10" s="693"/>
      <c r="AL10" s="668" t="s">
        <v>127</v>
      </c>
      <c r="AM10" s="669"/>
      <c r="AN10" s="669"/>
      <c r="AO10" s="694"/>
      <c r="AP10" s="662" t="s">
        <v>243</v>
      </c>
      <c r="AQ10" s="663"/>
      <c r="AR10" s="663"/>
      <c r="AS10" s="663"/>
      <c r="AT10" s="663"/>
      <c r="AU10" s="663"/>
      <c r="AV10" s="663"/>
      <c r="AW10" s="663"/>
      <c r="AX10" s="663"/>
      <c r="AY10" s="663"/>
      <c r="AZ10" s="663"/>
      <c r="BA10" s="663"/>
      <c r="BB10" s="663"/>
      <c r="BC10" s="663"/>
      <c r="BD10" s="663"/>
      <c r="BE10" s="663"/>
      <c r="BF10" s="664"/>
      <c r="BG10" s="665">
        <v>34461</v>
      </c>
      <c r="BH10" s="666"/>
      <c r="BI10" s="666"/>
      <c r="BJ10" s="666"/>
      <c r="BK10" s="666"/>
      <c r="BL10" s="666"/>
      <c r="BM10" s="666"/>
      <c r="BN10" s="667"/>
      <c r="BO10" s="692">
        <v>2.1</v>
      </c>
      <c r="BP10" s="692"/>
      <c r="BQ10" s="692"/>
      <c r="BR10" s="692"/>
      <c r="BS10" s="693" t="s">
        <v>127</v>
      </c>
      <c r="BT10" s="693"/>
      <c r="BU10" s="693"/>
      <c r="BV10" s="693"/>
      <c r="BW10" s="693"/>
      <c r="BX10" s="693"/>
      <c r="BY10" s="693"/>
      <c r="BZ10" s="693"/>
      <c r="CA10" s="693"/>
      <c r="CB10" s="751"/>
      <c r="CD10" s="699" t="s">
        <v>244</v>
      </c>
      <c r="CE10" s="700"/>
      <c r="CF10" s="700"/>
      <c r="CG10" s="700"/>
      <c r="CH10" s="700"/>
      <c r="CI10" s="700"/>
      <c r="CJ10" s="700"/>
      <c r="CK10" s="700"/>
      <c r="CL10" s="700"/>
      <c r="CM10" s="700"/>
      <c r="CN10" s="700"/>
      <c r="CO10" s="700"/>
      <c r="CP10" s="700"/>
      <c r="CQ10" s="701"/>
      <c r="CR10" s="665">
        <v>9509</v>
      </c>
      <c r="CS10" s="666"/>
      <c r="CT10" s="666"/>
      <c r="CU10" s="666"/>
      <c r="CV10" s="666"/>
      <c r="CW10" s="666"/>
      <c r="CX10" s="666"/>
      <c r="CY10" s="667"/>
      <c r="CZ10" s="692">
        <v>0.1</v>
      </c>
      <c r="DA10" s="692"/>
      <c r="DB10" s="692"/>
      <c r="DC10" s="692"/>
      <c r="DD10" s="671" t="s">
        <v>127</v>
      </c>
      <c r="DE10" s="666"/>
      <c r="DF10" s="666"/>
      <c r="DG10" s="666"/>
      <c r="DH10" s="666"/>
      <c r="DI10" s="666"/>
      <c r="DJ10" s="666"/>
      <c r="DK10" s="666"/>
      <c r="DL10" s="666"/>
      <c r="DM10" s="666"/>
      <c r="DN10" s="666"/>
      <c r="DO10" s="666"/>
      <c r="DP10" s="667"/>
      <c r="DQ10" s="671">
        <v>9509</v>
      </c>
      <c r="DR10" s="666"/>
      <c r="DS10" s="666"/>
      <c r="DT10" s="666"/>
      <c r="DU10" s="666"/>
      <c r="DV10" s="666"/>
      <c r="DW10" s="666"/>
      <c r="DX10" s="666"/>
      <c r="DY10" s="666"/>
      <c r="DZ10" s="666"/>
      <c r="EA10" s="666"/>
      <c r="EB10" s="666"/>
      <c r="EC10" s="709"/>
    </row>
    <row r="11" spans="2:143" ht="11.25" customHeight="1">
      <c r="B11" s="662" t="s">
        <v>245</v>
      </c>
      <c r="C11" s="663"/>
      <c r="D11" s="663"/>
      <c r="E11" s="663"/>
      <c r="F11" s="663"/>
      <c r="G11" s="663"/>
      <c r="H11" s="663"/>
      <c r="I11" s="663"/>
      <c r="J11" s="663"/>
      <c r="K11" s="663"/>
      <c r="L11" s="663"/>
      <c r="M11" s="663"/>
      <c r="N11" s="663"/>
      <c r="O11" s="663"/>
      <c r="P11" s="663"/>
      <c r="Q11" s="664"/>
      <c r="R11" s="665">
        <v>399539</v>
      </c>
      <c r="S11" s="666"/>
      <c r="T11" s="666"/>
      <c r="U11" s="666"/>
      <c r="V11" s="666"/>
      <c r="W11" s="666"/>
      <c r="X11" s="666"/>
      <c r="Y11" s="667"/>
      <c r="Z11" s="668">
        <v>2.5</v>
      </c>
      <c r="AA11" s="669"/>
      <c r="AB11" s="669"/>
      <c r="AC11" s="670"/>
      <c r="AD11" s="671">
        <v>399539</v>
      </c>
      <c r="AE11" s="666"/>
      <c r="AF11" s="666"/>
      <c r="AG11" s="666"/>
      <c r="AH11" s="666"/>
      <c r="AI11" s="666"/>
      <c r="AJ11" s="666"/>
      <c r="AK11" s="667"/>
      <c r="AL11" s="668">
        <v>4.7</v>
      </c>
      <c r="AM11" s="669"/>
      <c r="AN11" s="669"/>
      <c r="AO11" s="694"/>
      <c r="AP11" s="662" t="s">
        <v>246</v>
      </c>
      <c r="AQ11" s="663"/>
      <c r="AR11" s="663"/>
      <c r="AS11" s="663"/>
      <c r="AT11" s="663"/>
      <c r="AU11" s="663"/>
      <c r="AV11" s="663"/>
      <c r="AW11" s="663"/>
      <c r="AX11" s="663"/>
      <c r="AY11" s="663"/>
      <c r="AZ11" s="663"/>
      <c r="BA11" s="663"/>
      <c r="BB11" s="663"/>
      <c r="BC11" s="663"/>
      <c r="BD11" s="663"/>
      <c r="BE11" s="663"/>
      <c r="BF11" s="664"/>
      <c r="BG11" s="665">
        <v>33920</v>
      </c>
      <c r="BH11" s="666"/>
      <c r="BI11" s="666"/>
      <c r="BJ11" s="666"/>
      <c r="BK11" s="666"/>
      <c r="BL11" s="666"/>
      <c r="BM11" s="666"/>
      <c r="BN11" s="667"/>
      <c r="BO11" s="692">
        <v>2.1</v>
      </c>
      <c r="BP11" s="692"/>
      <c r="BQ11" s="692"/>
      <c r="BR11" s="692"/>
      <c r="BS11" s="693" t="s">
        <v>127</v>
      </c>
      <c r="BT11" s="693"/>
      <c r="BU11" s="693"/>
      <c r="BV11" s="693"/>
      <c r="BW11" s="693"/>
      <c r="BX11" s="693"/>
      <c r="BY11" s="693"/>
      <c r="BZ11" s="693"/>
      <c r="CA11" s="693"/>
      <c r="CB11" s="751"/>
      <c r="CD11" s="699" t="s">
        <v>247</v>
      </c>
      <c r="CE11" s="700"/>
      <c r="CF11" s="700"/>
      <c r="CG11" s="700"/>
      <c r="CH11" s="700"/>
      <c r="CI11" s="700"/>
      <c r="CJ11" s="700"/>
      <c r="CK11" s="700"/>
      <c r="CL11" s="700"/>
      <c r="CM11" s="700"/>
      <c r="CN11" s="700"/>
      <c r="CO11" s="700"/>
      <c r="CP11" s="700"/>
      <c r="CQ11" s="701"/>
      <c r="CR11" s="665">
        <v>957274</v>
      </c>
      <c r="CS11" s="666"/>
      <c r="CT11" s="666"/>
      <c r="CU11" s="666"/>
      <c r="CV11" s="666"/>
      <c r="CW11" s="666"/>
      <c r="CX11" s="666"/>
      <c r="CY11" s="667"/>
      <c r="CZ11" s="692">
        <v>6.3</v>
      </c>
      <c r="DA11" s="692"/>
      <c r="DB11" s="692"/>
      <c r="DC11" s="692"/>
      <c r="DD11" s="671">
        <v>232400</v>
      </c>
      <c r="DE11" s="666"/>
      <c r="DF11" s="666"/>
      <c r="DG11" s="666"/>
      <c r="DH11" s="666"/>
      <c r="DI11" s="666"/>
      <c r="DJ11" s="666"/>
      <c r="DK11" s="666"/>
      <c r="DL11" s="666"/>
      <c r="DM11" s="666"/>
      <c r="DN11" s="666"/>
      <c r="DO11" s="666"/>
      <c r="DP11" s="667"/>
      <c r="DQ11" s="671">
        <v>582888</v>
      </c>
      <c r="DR11" s="666"/>
      <c r="DS11" s="666"/>
      <c r="DT11" s="666"/>
      <c r="DU11" s="666"/>
      <c r="DV11" s="666"/>
      <c r="DW11" s="666"/>
      <c r="DX11" s="666"/>
      <c r="DY11" s="666"/>
      <c r="DZ11" s="666"/>
      <c r="EA11" s="666"/>
      <c r="EB11" s="666"/>
      <c r="EC11" s="709"/>
    </row>
    <row r="12" spans="2:143" ht="11.25" customHeight="1">
      <c r="B12" s="662" t="s">
        <v>248</v>
      </c>
      <c r="C12" s="663"/>
      <c r="D12" s="663"/>
      <c r="E12" s="663"/>
      <c r="F12" s="663"/>
      <c r="G12" s="663"/>
      <c r="H12" s="663"/>
      <c r="I12" s="663"/>
      <c r="J12" s="663"/>
      <c r="K12" s="663"/>
      <c r="L12" s="663"/>
      <c r="M12" s="663"/>
      <c r="N12" s="663"/>
      <c r="O12" s="663"/>
      <c r="P12" s="663"/>
      <c r="Q12" s="664"/>
      <c r="R12" s="665">
        <v>44</v>
      </c>
      <c r="S12" s="666"/>
      <c r="T12" s="666"/>
      <c r="U12" s="666"/>
      <c r="V12" s="666"/>
      <c r="W12" s="666"/>
      <c r="X12" s="666"/>
      <c r="Y12" s="667"/>
      <c r="Z12" s="692">
        <v>0</v>
      </c>
      <c r="AA12" s="692"/>
      <c r="AB12" s="692"/>
      <c r="AC12" s="692"/>
      <c r="AD12" s="693">
        <v>44</v>
      </c>
      <c r="AE12" s="693"/>
      <c r="AF12" s="693"/>
      <c r="AG12" s="693"/>
      <c r="AH12" s="693"/>
      <c r="AI12" s="693"/>
      <c r="AJ12" s="693"/>
      <c r="AK12" s="693"/>
      <c r="AL12" s="668">
        <v>0</v>
      </c>
      <c r="AM12" s="669"/>
      <c r="AN12" s="669"/>
      <c r="AO12" s="694"/>
      <c r="AP12" s="662" t="s">
        <v>249</v>
      </c>
      <c r="AQ12" s="663"/>
      <c r="AR12" s="663"/>
      <c r="AS12" s="663"/>
      <c r="AT12" s="663"/>
      <c r="AU12" s="663"/>
      <c r="AV12" s="663"/>
      <c r="AW12" s="663"/>
      <c r="AX12" s="663"/>
      <c r="AY12" s="663"/>
      <c r="AZ12" s="663"/>
      <c r="BA12" s="663"/>
      <c r="BB12" s="663"/>
      <c r="BC12" s="663"/>
      <c r="BD12" s="663"/>
      <c r="BE12" s="663"/>
      <c r="BF12" s="664"/>
      <c r="BG12" s="665">
        <v>783346</v>
      </c>
      <c r="BH12" s="666"/>
      <c r="BI12" s="666"/>
      <c r="BJ12" s="666"/>
      <c r="BK12" s="666"/>
      <c r="BL12" s="666"/>
      <c r="BM12" s="666"/>
      <c r="BN12" s="667"/>
      <c r="BO12" s="692">
        <v>47.7</v>
      </c>
      <c r="BP12" s="692"/>
      <c r="BQ12" s="692"/>
      <c r="BR12" s="692"/>
      <c r="BS12" s="693" t="s">
        <v>127</v>
      </c>
      <c r="BT12" s="693"/>
      <c r="BU12" s="693"/>
      <c r="BV12" s="693"/>
      <c r="BW12" s="693"/>
      <c r="BX12" s="693"/>
      <c r="BY12" s="693"/>
      <c r="BZ12" s="693"/>
      <c r="CA12" s="693"/>
      <c r="CB12" s="751"/>
      <c r="CD12" s="699" t="s">
        <v>250</v>
      </c>
      <c r="CE12" s="700"/>
      <c r="CF12" s="700"/>
      <c r="CG12" s="700"/>
      <c r="CH12" s="700"/>
      <c r="CI12" s="700"/>
      <c r="CJ12" s="700"/>
      <c r="CK12" s="700"/>
      <c r="CL12" s="700"/>
      <c r="CM12" s="700"/>
      <c r="CN12" s="700"/>
      <c r="CO12" s="700"/>
      <c r="CP12" s="700"/>
      <c r="CQ12" s="701"/>
      <c r="CR12" s="665">
        <v>562754</v>
      </c>
      <c r="CS12" s="666"/>
      <c r="CT12" s="666"/>
      <c r="CU12" s="666"/>
      <c r="CV12" s="666"/>
      <c r="CW12" s="666"/>
      <c r="CX12" s="666"/>
      <c r="CY12" s="667"/>
      <c r="CZ12" s="692">
        <v>3.7</v>
      </c>
      <c r="DA12" s="692"/>
      <c r="DB12" s="692"/>
      <c r="DC12" s="692"/>
      <c r="DD12" s="671">
        <v>115796</v>
      </c>
      <c r="DE12" s="666"/>
      <c r="DF12" s="666"/>
      <c r="DG12" s="666"/>
      <c r="DH12" s="666"/>
      <c r="DI12" s="666"/>
      <c r="DJ12" s="666"/>
      <c r="DK12" s="666"/>
      <c r="DL12" s="666"/>
      <c r="DM12" s="666"/>
      <c r="DN12" s="666"/>
      <c r="DO12" s="666"/>
      <c r="DP12" s="667"/>
      <c r="DQ12" s="671">
        <v>268975</v>
      </c>
      <c r="DR12" s="666"/>
      <c r="DS12" s="666"/>
      <c r="DT12" s="666"/>
      <c r="DU12" s="666"/>
      <c r="DV12" s="666"/>
      <c r="DW12" s="666"/>
      <c r="DX12" s="666"/>
      <c r="DY12" s="666"/>
      <c r="DZ12" s="666"/>
      <c r="EA12" s="666"/>
      <c r="EB12" s="666"/>
      <c r="EC12" s="709"/>
    </row>
    <row r="13" spans="2:143" ht="11.25" customHeight="1">
      <c r="B13" s="662" t="s">
        <v>251</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92" t="s">
        <v>127</v>
      </c>
      <c r="AA13" s="692"/>
      <c r="AB13" s="692"/>
      <c r="AC13" s="692"/>
      <c r="AD13" s="693" t="s">
        <v>127</v>
      </c>
      <c r="AE13" s="693"/>
      <c r="AF13" s="693"/>
      <c r="AG13" s="693"/>
      <c r="AH13" s="693"/>
      <c r="AI13" s="693"/>
      <c r="AJ13" s="693"/>
      <c r="AK13" s="693"/>
      <c r="AL13" s="668" t="s">
        <v>127</v>
      </c>
      <c r="AM13" s="669"/>
      <c r="AN13" s="669"/>
      <c r="AO13" s="694"/>
      <c r="AP13" s="662" t="s">
        <v>252</v>
      </c>
      <c r="AQ13" s="663"/>
      <c r="AR13" s="663"/>
      <c r="AS13" s="663"/>
      <c r="AT13" s="663"/>
      <c r="AU13" s="663"/>
      <c r="AV13" s="663"/>
      <c r="AW13" s="663"/>
      <c r="AX13" s="663"/>
      <c r="AY13" s="663"/>
      <c r="AZ13" s="663"/>
      <c r="BA13" s="663"/>
      <c r="BB13" s="663"/>
      <c r="BC13" s="663"/>
      <c r="BD13" s="663"/>
      <c r="BE13" s="663"/>
      <c r="BF13" s="664"/>
      <c r="BG13" s="665">
        <v>777452</v>
      </c>
      <c r="BH13" s="666"/>
      <c r="BI13" s="666"/>
      <c r="BJ13" s="666"/>
      <c r="BK13" s="666"/>
      <c r="BL13" s="666"/>
      <c r="BM13" s="666"/>
      <c r="BN13" s="667"/>
      <c r="BO13" s="692">
        <v>47.4</v>
      </c>
      <c r="BP13" s="692"/>
      <c r="BQ13" s="692"/>
      <c r="BR13" s="692"/>
      <c r="BS13" s="693" t="s">
        <v>127</v>
      </c>
      <c r="BT13" s="693"/>
      <c r="BU13" s="693"/>
      <c r="BV13" s="693"/>
      <c r="BW13" s="693"/>
      <c r="BX13" s="693"/>
      <c r="BY13" s="693"/>
      <c r="BZ13" s="693"/>
      <c r="CA13" s="693"/>
      <c r="CB13" s="751"/>
      <c r="CD13" s="699" t="s">
        <v>253</v>
      </c>
      <c r="CE13" s="700"/>
      <c r="CF13" s="700"/>
      <c r="CG13" s="700"/>
      <c r="CH13" s="700"/>
      <c r="CI13" s="700"/>
      <c r="CJ13" s="700"/>
      <c r="CK13" s="700"/>
      <c r="CL13" s="700"/>
      <c r="CM13" s="700"/>
      <c r="CN13" s="700"/>
      <c r="CO13" s="700"/>
      <c r="CP13" s="700"/>
      <c r="CQ13" s="701"/>
      <c r="CR13" s="665">
        <v>1908226</v>
      </c>
      <c r="CS13" s="666"/>
      <c r="CT13" s="666"/>
      <c r="CU13" s="666"/>
      <c r="CV13" s="666"/>
      <c r="CW13" s="666"/>
      <c r="CX13" s="666"/>
      <c r="CY13" s="667"/>
      <c r="CZ13" s="692">
        <v>12.6</v>
      </c>
      <c r="DA13" s="692"/>
      <c r="DB13" s="692"/>
      <c r="DC13" s="692"/>
      <c r="DD13" s="671">
        <v>493005</v>
      </c>
      <c r="DE13" s="666"/>
      <c r="DF13" s="666"/>
      <c r="DG13" s="666"/>
      <c r="DH13" s="666"/>
      <c r="DI13" s="666"/>
      <c r="DJ13" s="666"/>
      <c r="DK13" s="666"/>
      <c r="DL13" s="666"/>
      <c r="DM13" s="666"/>
      <c r="DN13" s="666"/>
      <c r="DO13" s="666"/>
      <c r="DP13" s="667"/>
      <c r="DQ13" s="671">
        <v>1240920</v>
      </c>
      <c r="DR13" s="666"/>
      <c r="DS13" s="666"/>
      <c r="DT13" s="666"/>
      <c r="DU13" s="666"/>
      <c r="DV13" s="666"/>
      <c r="DW13" s="666"/>
      <c r="DX13" s="666"/>
      <c r="DY13" s="666"/>
      <c r="DZ13" s="666"/>
      <c r="EA13" s="666"/>
      <c r="EB13" s="666"/>
      <c r="EC13" s="709"/>
    </row>
    <row r="14" spans="2:143" ht="11.25" customHeight="1">
      <c r="B14" s="662" t="s">
        <v>254</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92" t="s">
        <v>127</v>
      </c>
      <c r="AA14" s="692"/>
      <c r="AB14" s="692"/>
      <c r="AC14" s="692"/>
      <c r="AD14" s="693" t="s">
        <v>127</v>
      </c>
      <c r="AE14" s="693"/>
      <c r="AF14" s="693"/>
      <c r="AG14" s="693"/>
      <c r="AH14" s="693"/>
      <c r="AI14" s="693"/>
      <c r="AJ14" s="693"/>
      <c r="AK14" s="693"/>
      <c r="AL14" s="668" t="s">
        <v>127</v>
      </c>
      <c r="AM14" s="669"/>
      <c r="AN14" s="669"/>
      <c r="AO14" s="694"/>
      <c r="AP14" s="662" t="s">
        <v>255</v>
      </c>
      <c r="AQ14" s="663"/>
      <c r="AR14" s="663"/>
      <c r="AS14" s="663"/>
      <c r="AT14" s="663"/>
      <c r="AU14" s="663"/>
      <c r="AV14" s="663"/>
      <c r="AW14" s="663"/>
      <c r="AX14" s="663"/>
      <c r="AY14" s="663"/>
      <c r="AZ14" s="663"/>
      <c r="BA14" s="663"/>
      <c r="BB14" s="663"/>
      <c r="BC14" s="663"/>
      <c r="BD14" s="663"/>
      <c r="BE14" s="663"/>
      <c r="BF14" s="664"/>
      <c r="BG14" s="665">
        <v>71972</v>
      </c>
      <c r="BH14" s="666"/>
      <c r="BI14" s="666"/>
      <c r="BJ14" s="666"/>
      <c r="BK14" s="666"/>
      <c r="BL14" s="666"/>
      <c r="BM14" s="666"/>
      <c r="BN14" s="667"/>
      <c r="BO14" s="692">
        <v>4.4000000000000004</v>
      </c>
      <c r="BP14" s="692"/>
      <c r="BQ14" s="692"/>
      <c r="BR14" s="692"/>
      <c r="BS14" s="693" t="s">
        <v>127</v>
      </c>
      <c r="BT14" s="693"/>
      <c r="BU14" s="693"/>
      <c r="BV14" s="693"/>
      <c r="BW14" s="693"/>
      <c r="BX14" s="693"/>
      <c r="BY14" s="693"/>
      <c r="BZ14" s="693"/>
      <c r="CA14" s="693"/>
      <c r="CB14" s="751"/>
      <c r="CD14" s="699" t="s">
        <v>256</v>
      </c>
      <c r="CE14" s="700"/>
      <c r="CF14" s="700"/>
      <c r="CG14" s="700"/>
      <c r="CH14" s="700"/>
      <c r="CI14" s="700"/>
      <c r="CJ14" s="700"/>
      <c r="CK14" s="700"/>
      <c r="CL14" s="700"/>
      <c r="CM14" s="700"/>
      <c r="CN14" s="700"/>
      <c r="CO14" s="700"/>
      <c r="CP14" s="700"/>
      <c r="CQ14" s="701"/>
      <c r="CR14" s="665">
        <v>535987</v>
      </c>
      <c r="CS14" s="666"/>
      <c r="CT14" s="666"/>
      <c r="CU14" s="666"/>
      <c r="CV14" s="666"/>
      <c r="CW14" s="666"/>
      <c r="CX14" s="666"/>
      <c r="CY14" s="667"/>
      <c r="CZ14" s="692">
        <v>3.5</v>
      </c>
      <c r="DA14" s="692"/>
      <c r="DB14" s="692"/>
      <c r="DC14" s="692"/>
      <c r="DD14" s="671">
        <v>33167</v>
      </c>
      <c r="DE14" s="666"/>
      <c r="DF14" s="666"/>
      <c r="DG14" s="666"/>
      <c r="DH14" s="666"/>
      <c r="DI14" s="666"/>
      <c r="DJ14" s="666"/>
      <c r="DK14" s="666"/>
      <c r="DL14" s="666"/>
      <c r="DM14" s="666"/>
      <c r="DN14" s="666"/>
      <c r="DO14" s="666"/>
      <c r="DP14" s="667"/>
      <c r="DQ14" s="671">
        <v>455209</v>
      </c>
      <c r="DR14" s="666"/>
      <c r="DS14" s="666"/>
      <c r="DT14" s="666"/>
      <c r="DU14" s="666"/>
      <c r="DV14" s="666"/>
      <c r="DW14" s="666"/>
      <c r="DX14" s="666"/>
      <c r="DY14" s="666"/>
      <c r="DZ14" s="666"/>
      <c r="EA14" s="666"/>
      <c r="EB14" s="666"/>
      <c r="EC14" s="709"/>
    </row>
    <row r="15" spans="2:143" ht="11.25" customHeight="1">
      <c r="B15" s="662" t="s">
        <v>257</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92" t="s">
        <v>127</v>
      </c>
      <c r="AA15" s="692"/>
      <c r="AB15" s="692"/>
      <c r="AC15" s="692"/>
      <c r="AD15" s="693" t="s">
        <v>127</v>
      </c>
      <c r="AE15" s="693"/>
      <c r="AF15" s="693"/>
      <c r="AG15" s="693"/>
      <c r="AH15" s="693"/>
      <c r="AI15" s="693"/>
      <c r="AJ15" s="693"/>
      <c r="AK15" s="693"/>
      <c r="AL15" s="668" t="s">
        <v>127</v>
      </c>
      <c r="AM15" s="669"/>
      <c r="AN15" s="669"/>
      <c r="AO15" s="694"/>
      <c r="AP15" s="662" t="s">
        <v>258</v>
      </c>
      <c r="AQ15" s="663"/>
      <c r="AR15" s="663"/>
      <c r="AS15" s="663"/>
      <c r="AT15" s="663"/>
      <c r="AU15" s="663"/>
      <c r="AV15" s="663"/>
      <c r="AW15" s="663"/>
      <c r="AX15" s="663"/>
      <c r="AY15" s="663"/>
      <c r="AZ15" s="663"/>
      <c r="BA15" s="663"/>
      <c r="BB15" s="663"/>
      <c r="BC15" s="663"/>
      <c r="BD15" s="663"/>
      <c r="BE15" s="663"/>
      <c r="BF15" s="664"/>
      <c r="BG15" s="665">
        <v>84393</v>
      </c>
      <c r="BH15" s="666"/>
      <c r="BI15" s="666"/>
      <c r="BJ15" s="666"/>
      <c r="BK15" s="666"/>
      <c r="BL15" s="666"/>
      <c r="BM15" s="666"/>
      <c r="BN15" s="667"/>
      <c r="BO15" s="692">
        <v>5.0999999999999996</v>
      </c>
      <c r="BP15" s="692"/>
      <c r="BQ15" s="692"/>
      <c r="BR15" s="692"/>
      <c r="BS15" s="693" t="s">
        <v>127</v>
      </c>
      <c r="BT15" s="693"/>
      <c r="BU15" s="693"/>
      <c r="BV15" s="693"/>
      <c r="BW15" s="693"/>
      <c r="BX15" s="693"/>
      <c r="BY15" s="693"/>
      <c r="BZ15" s="693"/>
      <c r="CA15" s="693"/>
      <c r="CB15" s="751"/>
      <c r="CD15" s="699" t="s">
        <v>259</v>
      </c>
      <c r="CE15" s="700"/>
      <c r="CF15" s="700"/>
      <c r="CG15" s="700"/>
      <c r="CH15" s="700"/>
      <c r="CI15" s="700"/>
      <c r="CJ15" s="700"/>
      <c r="CK15" s="700"/>
      <c r="CL15" s="700"/>
      <c r="CM15" s="700"/>
      <c r="CN15" s="700"/>
      <c r="CO15" s="700"/>
      <c r="CP15" s="700"/>
      <c r="CQ15" s="701"/>
      <c r="CR15" s="665">
        <v>1431646</v>
      </c>
      <c r="CS15" s="666"/>
      <c r="CT15" s="666"/>
      <c r="CU15" s="666"/>
      <c r="CV15" s="666"/>
      <c r="CW15" s="666"/>
      <c r="CX15" s="666"/>
      <c r="CY15" s="667"/>
      <c r="CZ15" s="692">
        <v>9.5</v>
      </c>
      <c r="DA15" s="692"/>
      <c r="DB15" s="692"/>
      <c r="DC15" s="692"/>
      <c r="DD15" s="671">
        <v>213297</v>
      </c>
      <c r="DE15" s="666"/>
      <c r="DF15" s="666"/>
      <c r="DG15" s="666"/>
      <c r="DH15" s="666"/>
      <c r="DI15" s="666"/>
      <c r="DJ15" s="666"/>
      <c r="DK15" s="666"/>
      <c r="DL15" s="666"/>
      <c r="DM15" s="666"/>
      <c r="DN15" s="666"/>
      <c r="DO15" s="666"/>
      <c r="DP15" s="667"/>
      <c r="DQ15" s="671">
        <v>870432</v>
      </c>
      <c r="DR15" s="666"/>
      <c r="DS15" s="666"/>
      <c r="DT15" s="666"/>
      <c r="DU15" s="666"/>
      <c r="DV15" s="666"/>
      <c r="DW15" s="666"/>
      <c r="DX15" s="666"/>
      <c r="DY15" s="666"/>
      <c r="DZ15" s="666"/>
      <c r="EA15" s="666"/>
      <c r="EB15" s="666"/>
      <c r="EC15" s="709"/>
    </row>
    <row r="16" spans="2:143" ht="11.25" customHeight="1">
      <c r="B16" s="662" t="s">
        <v>260</v>
      </c>
      <c r="C16" s="663"/>
      <c r="D16" s="663"/>
      <c r="E16" s="663"/>
      <c r="F16" s="663"/>
      <c r="G16" s="663"/>
      <c r="H16" s="663"/>
      <c r="I16" s="663"/>
      <c r="J16" s="663"/>
      <c r="K16" s="663"/>
      <c r="L16" s="663"/>
      <c r="M16" s="663"/>
      <c r="N16" s="663"/>
      <c r="O16" s="663"/>
      <c r="P16" s="663"/>
      <c r="Q16" s="664"/>
      <c r="R16" s="665">
        <v>16138</v>
      </c>
      <c r="S16" s="666"/>
      <c r="T16" s="666"/>
      <c r="U16" s="666"/>
      <c r="V16" s="666"/>
      <c r="W16" s="666"/>
      <c r="X16" s="666"/>
      <c r="Y16" s="667"/>
      <c r="Z16" s="692">
        <v>0.1</v>
      </c>
      <c r="AA16" s="692"/>
      <c r="AB16" s="692"/>
      <c r="AC16" s="692"/>
      <c r="AD16" s="693">
        <v>16138</v>
      </c>
      <c r="AE16" s="693"/>
      <c r="AF16" s="693"/>
      <c r="AG16" s="693"/>
      <c r="AH16" s="693"/>
      <c r="AI16" s="693"/>
      <c r="AJ16" s="693"/>
      <c r="AK16" s="693"/>
      <c r="AL16" s="668">
        <v>0.2</v>
      </c>
      <c r="AM16" s="669"/>
      <c r="AN16" s="669"/>
      <c r="AO16" s="694"/>
      <c r="AP16" s="662" t="s">
        <v>261</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92" t="s">
        <v>127</v>
      </c>
      <c r="BP16" s="692"/>
      <c r="BQ16" s="692"/>
      <c r="BR16" s="692"/>
      <c r="BS16" s="693" t="s">
        <v>127</v>
      </c>
      <c r="BT16" s="693"/>
      <c r="BU16" s="693"/>
      <c r="BV16" s="693"/>
      <c r="BW16" s="693"/>
      <c r="BX16" s="693"/>
      <c r="BY16" s="693"/>
      <c r="BZ16" s="693"/>
      <c r="CA16" s="693"/>
      <c r="CB16" s="751"/>
      <c r="CD16" s="699" t="s">
        <v>262</v>
      </c>
      <c r="CE16" s="700"/>
      <c r="CF16" s="700"/>
      <c r="CG16" s="700"/>
      <c r="CH16" s="700"/>
      <c r="CI16" s="700"/>
      <c r="CJ16" s="700"/>
      <c r="CK16" s="700"/>
      <c r="CL16" s="700"/>
      <c r="CM16" s="700"/>
      <c r="CN16" s="700"/>
      <c r="CO16" s="700"/>
      <c r="CP16" s="700"/>
      <c r="CQ16" s="701"/>
      <c r="CR16" s="665">
        <v>76335</v>
      </c>
      <c r="CS16" s="666"/>
      <c r="CT16" s="666"/>
      <c r="CU16" s="666"/>
      <c r="CV16" s="666"/>
      <c r="CW16" s="666"/>
      <c r="CX16" s="666"/>
      <c r="CY16" s="667"/>
      <c r="CZ16" s="692">
        <v>0.5</v>
      </c>
      <c r="DA16" s="692"/>
      <c r="DB16" s="692"/>
      <c r="DC16" s="692"/>
      <c r="DD16" s="671" t="s">
        <v>127</v>
      </c>
      <c r="DE16" s="666"/>
      <c r="DF16" s="666"/>
      <c r="DG16" s="666"/>
      <c r="DH16" s="666"/>
      <c r="DI16" s="666"/>
      <c r="DJ16" s="666"/>
      <c r="DK16" s="666"/>
      <c r="DL16" s="666"/>
      <c r="DM16" s="666"/>
      <c r="DN16" s="666"/>
      <c r="DO16" s="666"/>
      <c r="DP16" s="667"/>
      <c r="DQ16" s="671">
        <v>12186</v>
      </c>
      <c r="DR16" s="666"/>
      <c r="DS16" s="666"/>
      <c r="DT16" s="666"/>
      <c r="DU16" s="666"/>
      <c r="DV16" s="666"/>
      <c r="DW16" s="666"/>
      <c r="DX16" s="666"/>
      <c r="DY16" s="666"/>
      <c r="DZ16" s="666"/>
      <c r="EA16" s="666"/>
      <c r="EB16" s="666"/>
      <c r="EC16" s="709"/>
    </row>
    <row r="17" spans="2:133" ht="11.25" customHeight="1">
      <c r="B17" s="662" t="s">
        <v>263</v>
      </c>
      <c r="C17" s="663"/>
      <c r="D17" s="663"/>
      <c r="E17" s="663"/>
      <c r="F17" s="663"/>
      <c r="G17" s="663"/>
      <c r="H17" s="663"/>
      <c r="I17" s="663"/>
      <c r="J17" s="663"/>
      <c r="K17" s="663"/>
      <c r="L17" s="663"/>
      <c r="M17" s="663"/>
      <c r="N17" s="663"/>
      <c r="O17" s="663"/>
      <c r="P17" s="663"/>
      <c r="Q17" s="664"/>
      <c r="R17" s="665">
        <v>14791</v>
      </c>
      <c r="S17" s="666"/>
      <c r="T17" s="666"/>
      <c r="U17" s="666"/>
      <c r="V17" s="666"/>
      <c r="W17" s="666"/>
      <c r="X17" s="666"/>
      <c r="Y17" s="667"/>
      <c r="Z17" s="692">
        <v>0.1</v>
      </c>
      <c r="AA17" s="692"/>
      <c r="AB17" s="692"/>
      <c r="AC17" s="692"/>
      <c r="AD17" s="693">
        <v>14791</v>
      </c>
      <c r="AE17" s="693"/>
      <c r="AF17" s="693"/>
      <c r="AG17" s="693"/>
      <c r="AH17" s="693"/>
      <c r="AI17" s="693"/>
      <c r="AJ17" s="693"/>
      <c r="AK17" s="693"/>
      <c r="AL17" s="668">
        <v>0.2</v>
      </c>
      <c r="AM17" s="669"/>
      <c r="AN17" s="669"/>
      <c r="AO17" s="694"/>
      <c r="AP17" s="662" t="s">
        <v>264</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92" t="s">
        <v>127</v>
      </c>
      <c r="BP17" s="692"/>
      <c r="BQ17" s="692"/>
      <c r="BR17" s="692"/>
      <c r="BS17" s="693" t="s">
        <v>127</v>
      </c>
      <c r="BT17" s="693"/>
      <c r="BU17" s="693"/>
      <c r="BV17" s="693"/>
      <c r="BW17" s="693"/>
      <c r="BX17" s="693"/>
      <c r="BY17" s="693"/>
      <c r="BZ17" s="693"/>
      <c r="CA17" s="693"/>
      <c r="CB17" s="751"/>
      <c r="CD17" s="699" t="s">
        <v>265</v>
      </c>
      <c r="CE17" s="700"/>
      <c r="CF17" s="700"/>
      <c r="CG17" s="700"/>
      <c r="CH17" s="700"/>
      <c r="CI17" s="700"/>
      <c r="CJ17" s="700"/>
      <c r="CK17" s="700"/>
      <c r="CL17" s="700"/>
      <c r="CM17" s="700"/>
      <c r="CN17" s="700"/>
      <c r="CO17" s="700"/>
      <c r="CP17" s="700"/>
      <c r="CQ17" s="701"/>
      <c r="CR17" s="665">
        <v>1851723</v>
      </c>
      <c r="CS17" s="666"/>
      <c r="CT17" s="666"/>
      <c r="CU17" s="666"/>
      <c r="CV17" s="666"/>
      <c r="CW17" s="666"/>
      <c r="CX17" s="666"/>
      <c r="CY17" s="667"/>
      <c r="CZ17" s="692">
        <v>12.3</v>
      </c>
      <c r="DA17" s="692"/>
      <c r="DB17" s="692"/>
      <c r="DC17" s="692"/>
      <c r="DD17" s="671" t="s">
        <v>127</v>
      </c>
      <c r="DE17" s="666"/>
      <c r="DF17" s="666"/>
      <c r="DG17" s="666"/>
      <c r="DH17" s="666"/>
      <c r="DI17" s="666"/>
      <c r="DJ17" s="666"/>
      <c r="DK17" s="666"/>
      <c r="DL17" s="666"/>
      <c r="DM17" s="666"/>
      <c r="DN17" s="666"/>
      <c r="DO17" s="666"/>
      <c r="DP17" s="667"/>
      <c r="DQ17" s="671">
        <v>1846389</v>
      </c>
      <c r="DR17" s="666"/>
      <c r="DS17" s="666"/>
      <c r="DT17" s="666"/>
      <c r="DU17" s="666"/>
      <c r="DV17" s="666"/>
      <c r="DW17" s="666"/>
      <c r="DX17" s="666"/>
      <c r="DY17" s="666"/>
      <c r="DZ17" s="666"/>
      <c r="EA17" s="666"/>
      <c r="EB17" s="666"/>
      <c r="EC17" s="709"/>
    </row>
    <row r="18" spans="2:133" ht="11.25" customHeight="1">
      <c r="B18" s="662" t="s">
        <v>266</v>
      </c>
      <c r="C18" s="663"/>
      <c r="D18" s="663"/>
      <c r="E18" s="663"/>
      <c r="F18" s="663"/>
      <c r="G18" s="663"/>
      <c r="H18" s="663"/>
      <c r="I18" s="663"/>
      <c r="J18" s="663"/>
      <c r="K18" s="663"/>
      <c r="L18" s="663"/>
      <c r="M18" s="663"/>
      <c r="N18" s="663"/>
      <c r="O18" s="663"/>
      <c r="P18" s="663"/>
      <c r="Q18" s="664"/>
      <c r="R18" s="665">
        <v>66435</v>
      </c>
      <c r="S18" s="666"/>
      <c r="T18" s="666"/>
      <c r="U18" s="666"/>
      <c r="V18" s="666"/>
      <c r="W18" s="666"/>
      <c r="X18" s="666"/>
      <c r="Y18" s="667"/>
      <c r="Z18" s="692">
        <v>0.4</v>
      </c>
      <c r="AA18" s="692"/>
      <c r="AB18" s="692"/>
      <c r="AC18" s="692"/>
      <c r="AD18" s="693">
        <v>66435</v>
      </c>
      <c r="AE18" s="693"/>
      <c r="AF18" s="693"/>
      <c r="AG18" s="693"/>
      <c r="AH18" s="693"/>
      <c r="AI18" s="693"/>
      <c r="AJ18" s="693"/>
      <c r="AK18" s="693"/>
      <c r="AL18" s="668">
        <v>0.80000001192092896</v>
      </c>
      <c r="AM18" s="669"/>
      <c r="AN18" s="669"/>
      <c r="AO18" s="694"/>
      <c r="AP18" s="662" t="s">
        <v>267</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92" t="s">
        <v>127</v>
      </c>
      <c r="BP18" s="692"/>
      <c r="BQ18" s="692"/>
      <c r="BR18" s="692"/>
      <c r="BS18" s="693" t="s">
        <v>127</v>
      </c>
      <c r="BT18" s="693"/>
      <c r="BU18" s="693"/>
      <c r="BV18" s="693"/>
      <c r="BW18" s="693"/>
      <c r="BX18" s="693"/>
      <c r="BY18" s="693"/>
      <c r="BZ18" s="693"/>
      <c r="CA18" s="693"/>
      <c r="CB18" s="751"/>
      <c r="CD18" s="699" t="s">
        <v>268</v>
      </c>
      <c r="CE18" s="700"/>
      <c r="CF18" s="700"/>
      <c r="CG18" s="700"/>
      <c r="CH18" s="700"/>
      <c r="CI18" s="700"/>
      <c r="CJ18" s="700"/>
      <c r="CK18" s="700"/>
      <c r="CL18" s="700"/>
      <c r="CM18" s="700"/>
      <c r="CN18" s="700"/>
      <c r="CO18" s="700"/>
      <c r="CP18" s="700"/>
      <c r="CQ18" s="701"/>
      <c r="CR18" s="665" t="s">
        <v>127</v>
      </c>
      <c r="CS18" s="666"/>
      <c r="CT18" s="666"/>
      <c r="CU18" s="666"/>
      <c r="CV18" s="666"/>
      <c r="CW18" s="666"/>
      <c r="CX18" s="666"/>
      <c r="CY18" s="667"/>
      <c r="CZ18" s="692" t="s">
        <v>127</v>
      </c>
      <c r="DA18" s="692"/>
      <c r="DB18" s="692"/>
      <c r="DC18" s="692"/>
      <c r="DD18" s="671" t="s">
        <v>127</v>
      </c>
      <c r="DE18" s="666"/>
      <c r="DF18" s="666"/>
      <c r="DG18" s="666"/>
      <c r="DH18" s="666"/>
      <c r="DI18" s="666"/>
      <c r="DJ18" s="666"/>
      <c r="DK18" s="666"/>
      <c r="DL18" s="666"/>
      <c r="DM18" s="666"/>
      <c r="DN18" s="666"/>
      <c r="DO18" s="666"/>
      <c r="DP18" s="667"/>
      <c r="DQ18" s="671" t="s">
        <v>127</v>
      </c>
      <c r="DR18" s="666"/>
      <c r="DS18" s="666"/>
      <c r="DT18" s="666"/>
      <c r="DU18" s="666"/>
      <c r="DV18" s="666"/>
      <c r="DW18" s="666"/>
      <c r="DX18" s="666"/>
      <c r="DY18" s="666"/>
      <c r="DZ18" s="666"/>
      <c r="EA18" s="666"/>
      <c r="EB18" s="666"/>
      <c r="EC18" s="709"/>
    </row>
    <row r="19" spans="2:133" ht="11.25" customHeight="1">
      <c r="B19" s="662" t="s">
        <v>269</v>
      </c>
      <c r="C19" s="663"/>
      <c r="D19" s="663"/>
      <c r="E19" s="663"/>
      <c r="F19" s="663"/>
      <c r="G19" s="663"/>
      <c r="H19" s="663"/>
      <c r="I19" s="663"/>
      <c r="J19" s="663"/>
      <c r="K19" s="663"/>
      <c r="L19" s="663"/>
      <c r="M19" s="663"/>
      <c r="N19" s="663"/>
      <c r="O19" s="663"/>
      <c r="P19" s="663"/>
      <c r="Q19" s="664"/>
      <c r="R19" s="665">
        <v>4711</v>
      </c>
      <c r="S19" s="666"/>
      <c r="T19" s="666"/>
      <c r="U19" s="666"/>
      <c r="V19" s="666"/>
      <c r="W19" s="666"/>
      <c r="X19" s="666"/>
      <c r="Y19" s="667"/>
      <c r="Z19" s="692">
        <v>0</v>
      </c>
      <c r="AA19" s="692"/>
      <c r="AB19" s="692"/>
      <c r="AC19" s="692"/>
      <c r="AD19" s="693">
        <v>4711</v>
      </c>
      <c r="AE19" s="693"/>
      <c r="AF19" s="693"/>
      <c r="AG19" s="693"/>
      <c r="AH19" s="693"/>
      <c r="AI19" s="693"/>
      <c r="AJ19" s="693"/>
      <c r="AK19" s="693"/>
      <c r="AL19" s="668">
        <v>0.1</v>
      </c>
      <c r="AM19" s="669"/>
      <c r="AN19" s="669"/>
      <c r="AO19" s="694"/>
      <c r="AP19" s="662" t="s">
        <v>270</v>
      </c>
      <c r="AQ19" s="663"/>
      <c r="AR19" s="663"/>
      <c r="AS19" s="663"/>
      <c r="AT19" s="663"/>
      <c r="AU19" s="663"/>
      <c r="AV19" s="663"/>
      <c r="AW19" s="663"/>
      <c r="AX19" s="663"/>
      <c r="AY19" s="663"/>
      <c r="AZ19" s="663"/>
      <c r="BA19" s="663"/>
      <c r="BB19" s="663"/>
      <c r="BC19" s="663"/>
      <c r="BD19" s="663"/>
      <c r="BE19" s="663"/>
      <c r="BF19" s="664"/>
      <c r="BG19" s="665">
        <v>10069</v>
      </c>
      <c r="BH19" s="666"/>
      <c r="BI19" s="666"/>
      <c r="BJ19" s="666"/>
      <c r="BK19" s="666"/>
      <c r="BL19" s="666"/>
      <c r="BM19" s="666"/>
      <c r="BN19" s="667"/>
      <c r="BO19" s="692">
        <v>0.6</v>
      </c>
      <c r="BP19" s="692"/>
      <c r="BQ19" s="692"/>
      <c r="BR19" s="692"/>
      <c r="BS19" s="693" t="s">
        <v>127</v>
      </c>
      <c r="BT19" s="693"/>
      <c r="BU19" s="693"/>
      <c r="BV19" s="693"/>
      <c r="BW19" s="693"/>
      <c r="BX19" s="693"/>
      <c r="BY19" s="693"/>
      <c r="BZ19" s="693"/>
      <c r="CA19" s="693"/>
      <c r="CB19" s="751"/>
      <c r="CD19" s="699" t="s">
        <v>271</v>
      </c>
      <c r="CE19" s="700"/>
      <c r="CF19" s="700"/>
      <c r="CG19" s="700"/>
      <c r="CH19" s="700"/>
      <c r="CI19" s="700"/>
      <c r="CJ19" s="700"/>
      <c r="CK19" s="700"/>
      <c r="CL19" s="700"/>
      <c r="CM19" s="700"/>
      <c r="CN19" s="700"/>
      <c r="CO19" s="700"/>
      <c r="CP19" s="700"/>
      <c r="CQ19" s="701"/>
      <c r="CR19" s="665" t="s">
        <v>127</v>
      </c>
      <c r="CS19" s="666"/>
      <c r="CT19" s="666"/>
      <c r="CU19" s="666"/>
      <c r="CV19" s="666"/>
      <c r="CW19" s="666"/>
      <c r="CX19" s="666"/>
      <c r="CY19" s="667"/>
      <c r="CZ19" s="692" t="s">
        <v>127</v>
      </c>
      <c r="DA19" s="692"/>
      <c r="DB19" s="692"/>
      <c r="DC19" s="692"/>
      <c r="DD19" s="671" t="s">
        <v>127</v>
      </c>
      <c r="DE19" s="666"/>
      <c r="DF19" s="666"/>
      <c r="DG19" s="666"/>
      <c r="DH19" s="666"/>
      <c r="DI19" s="666"/>
      <c r="DJ19" s="666"/>
      <c r="DK19" s="666"/>
      <c r="DL19" s="666"/>
      <c r="DM19" s="666"/>
      <c r="DN19" s="666"/>
      <c r="DO19" s="666"/>
      <c r="DP19" s="667"/>
      <c r="DQ19" s="671" t="s">
        <v>127</v>
      </c>
      <c r="DR19" s="666"/>
      <c r="DS19" s="666"/>
      <c r="DT19" s="666"/>
      <c r="DU19" s="666"/>
      <c r="DV19" s="666"/>
      <c r="DW19" s="666"/>
      <c r="DX19" s="666"/>
      <c r="DY19" s="666"/>
      <c r="DZ19" s="666"/>
      <c r="EA19" s="666"/>
      <c r="EB19" s="666"/>
      <c r="EC19" s="709"/>
    </row>
    <row r="20" spans="2:133" ht="11.25" customHeight="1">
      <c r="B20" s="662" t="s">
        <v>272</v>
      </c>
      <c r="C20" s="663"/>
      <c r="D20" s="663"/>
      <c r="E20" s="663"/>
      <c r="F20" s="663"/>
      <c r="G20" s="663"/>
      <c r="H20" s="663"/>
      <c r="I20" s="663"/>
      <c r="J20" s="663"/>
      <c r="K20" s="663"/>
      <c r="L20" s="663"/>
      <c r="M20" s="663"/>
      <c r="N20" s="663"/>
      <c r="O20" s="663"/>
      <c r="P20" s="663"/>
      <c r="Q20" s="664"/>
      <c r="R20" s="665">
        <v>4499</v>
      </c>
      <c r="S20" s="666"/>
      <c r="T20" s="666"/>
      <c r="U20" s="666"/>
      <c r="V20" s="666"/>
      <c r="W20" s="666"/>
      <c r="X20" s="666"/>
      <c r="Y20" s="667"/>
      <c r="Z20" s="692">
        <v>0</v>
      </c>
      <c r="AA20" s="692"/>
      <c r="AB20" s="692"/>
      <c r="AC20" s="692"/>
      <c r="AD20" s="693">
        <v>4499</v>
      </c>
      <c r="AE20" s="693"/>
      <c r="AF20" s="693"/>
      <c r="AG20" s="693"/>
      <c r="AH20" s="693"/>
      <c r="AI20" s="693"/>
      <c r="AJ20" s="693"/>
      <c r="AK20" s="693"/>
      <c r="AL20" s="668">
        <v>0.1</v>
      </c>
      <c r="AM20" s="669"/>
      <c r="AN20" s="669"/>
      <c r="AO20" s="694"/>
      <c r="AP20" s="662" t="s">
        <v>273</v>
      </c>
      <c r="AQ20" s="663"/>
      <c r="AR20" s="663"/>
      <c r="AS20" s="663"/>
      <c r="AT20" s="663"/>
      <c r="AU20" s="663"/>
      <c r="AV20" s="663"/>
      <c r="AW20" s="663"/>
      <c r="AX20" s="663"/>
      <c r="AY20" s="663"/>
      <c r="AZ20" s="663"/>
      <c r="BA20" s="663"/>
      <c r="BB20" s="663"/>
      <c r="BC20" s="663"/>
      <c r="BD20" s="663"/>
      <c r="BE20" s="663"/>
      <c r="BF20" s="664"/>
      <c r="BG20" s="665">
        <v>10069</v>
      </c>
      <c r="BH20" s="666"/>
      <c r="BI20" s="666"/>
      <c r="BJ20" s="666"/>
      <c r="BK20" s="666"/>
      <c r="BL20" s="666"/>
      <c r="BM20" s="666"/>
      <c r="BN20" s="667"/>
      <c r="BO20" s="692">
        <v>0.6</v>
      </c>
      <c r="BP20" s="692"/>
      <c r="BQ20" s="692"/>
      <c r="BR20" s="692"/>
      <c r="BS20" s="693" t="s">
        <v>127</v>
      </c>
      <c r="BT20" s="693"/>
      <c r="BU20" s="693"/>
      <c r="BV20" s="693"/>
      <c r="BW20" s="693"/>
      <c r="BX20" s="693"/>
      <c r="BY20" s="693"/>
      <c r="BZ20" s="693"/>
      <c r="CA20" s="693"/>
      <c r="CB20" s="751"/>
      <c r="CD20" s="699" t="s">
        <v>274</v>
      </c>
      <c r="CE20" s="700"/>
      <c r="CF20" s="700"/>
      <c r="CG20" s="700"/>
      <c r="CH20" s="700"/>
      <c r="CI20" s="700"/>
      <c r="CJ20" s="700"/>
      <c r="CK20" s="700"/>
      <c r="CL20" s="700"/>
      <c r="CM20" s="700"/>
      <c r="CN20" s="700"/>
      <c r="CO20" s="700"/>
      <c r="CP20" s="700"/>
      <c r="CQ20" s="701"/>
      <c r="CR20" s="665">
        <v>15106794</v>
      </c>
      <c r="CS20" s="666"/>
      <c r="CT20" s="666"/>
      <c r="CU20" s="666"/>
      <c r="CV20" s="666"/>
      <c r="CW20" s="666"/>
      <c r="CX20" s="666"/>
      <c r="CY20" s="667"/>
      <c r="CZ20" s="692">
        <v>100</v>
      </c>
      <c r="DA20" s="692"/>
      <c r="DB20" s="692"/>
      <c r="DC20" s="692"/>
      <c r="DD20" s="671">
        <v>1937894</v>
      </c>
      <c r="DE20" s="666"/>
      <c r="DF20" s="666"/>
      <c r="DG20" s="666"/>
      <c r="DH20" s="666"/>
      <c r="DI20" s="666"/>
      <c r="DJ20" s="666"/>
      <c r="DK20" s="666"/>
      <c r="DL20" s="666"/>
      <c r="DM20" s="666"/>
      <c r="DN20" s="666"/>
      <c r="DO20" s="666"/>
      <c r="DP20" s="667"/>
      <c r="DQ20" s="671">
        <v>9754179</v>
      </c>
      <c r="DR20" s="666"/>
      <c r="DS20" s="666"/>
      <c r="DT20" s="666"/>
      <c r="DU20" s="666"/>
      <c r="DV20" s="666"/>
      <c r="DW20" s="666"/>
      <c r="DX20" s="666"/>
      <c r="DY20" s="666"/>
      <c r="DZ20" s="666"/>
      <c r="EA20" s="666"/>
      <c r="EB20" s="666"/>
      <c r="EC20" s="709"/>
    </row>
    <row r="21" spans="2:133" ht="11.25" customHeight="1">
      <c r="B21" s="662" t="s">
        <v>275</v>
      </c>
      <c r="C21" s="663"/>
      <c r="D21" s="663"/>
      <c r="E21" s="663"/>
      <c r="F21" s="663"/>
      <c r="G21" s="663"/>
      <c r="H21" s="663"/>
      <c r="I21" s="663"/>
      <c r="J21" s="663"/>
      <c r="K21" s="663"/>
      <c r="L21" s="663"/>
      <c r="M21" s="663"/>
      <c r="N21" s="663"/>
      <c r="O21" s="663"/>
      <c r="P21" s="663"/>
      <c r="Q21" s="664"/>
      <c r="R21" s="665">
        <v>1229</v>
      </c>
      <c r="S21" s="666"/>
      <c r="T21" s="666"/>
      <c r="U21" s="666"/>
      <c r="V21" s="666"/>
      <c r="W21" s="666"/>
      <c r="X21" s="666"/>
      <c r="Y21" s="667"/>
      <c r="Z21" s="692">
        <v>0</v>
      </c>
      <c r="AA21" s="692"/>
      <c r="AB21" s="692"/>
      <c r="AC21" s="692"/>
      <c r="AD21" s="693">
        <v>1229</v>
      </c>
      <c r="AE21" s="693"/>
      <c r="AF21" s="693"/>
      <c r="AG21" s="693"/>
      <c r="AH21" s="693"/>
      <c r="AI21" s="693"/>
      <c r="AJ21" s="693"/>
      <c r="AK21" s="693"/>
      <c r="AL21" s="668">
        <v>0</v>
      </c>
      <c r="AM21" s="669"/>
      <c r="AN21" s="669"/>
      <c r="AO21" s="694"/>
      <c r="AP21" s="758" t="s">
        <v>276</v>
      </c>
      <c r="AQ21" s="765"/>
      <c r="AR21" s="765"/>
      <c r="AS21" s="765"/>
      <c r="AT21" s="765"/>
      <c r="AU21" s="765"/>
      <c r="AV21" s="765"/>
      <c r="AW21" s="765"/>
      <c r="AX21" s="765"/>
      <c r="AY21" s="765"/>
      <c r="AZ21" s="765"/>
      <c r="BA21" s="765"/>
      <c r="BB21" s="765"/>
      <c r="BC21" s="765"/>
      <c r="BD21" s="765"/>
      <c r="BE21" s="765"/>
      <c r="BF21" s="760"/>
      <c r="BG21" s="665">
        <v>10069</v>
      </c>
      <c r="BH21" s="666"/>
      <c r="BI21" s="666"/>
      <c r="BJ21" s="666"/>
      <c r="BK21" s="666"/>
      <c r="BL21" s="666"/>
      <c r="BM21" s="666"/>
      <c r="BN21" s="667"/>
      <c r="BO21" s="692">
        <v>0.6</v>
      </c>
      <c r="BP21" s="692"/>
      <c r="BQ21" s="692"/>
      <c r="BR21" s="692"/>
      <c r="BS21" s="693" t="s">
        <v>127</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c r="B22" s="728" t="s">
        <v>277</v>
      </c>
      <c r="C22" s="729"/>
      <c r="D22" s="729"/>
      <c r="E22" s="729"/>
      <c r="F22" s="729"/>
      <c r="G22" s="729"/>
      <c r="H22" s="729"/>
      <c r="I22" s="729"/>
      <c r="J22" s="729"/>
      <c r="K22" s="729"/>
      <c r="L22" s="729"/>
      <c r="M22" s="729"/>
      <c r="N22" s="729"/>
      <c r="O22" s="729"/>
      <c r="P22" s="729"/>
      <c r="Q22" s="730"/>
      <c r="R22" s="665">
        <v>55996</v>
      </c>
      <c r="S22" s="666"/>
      <c r="T22" s="666"/>
      <c r="U22" s="666"/>
      <c r="V22" s="666"/>
      <c r="W22" s="666"/>
      <c r="X22" s="666"/>
      <c r="Y22" s="667"/>
      <c r="Z22" s="692">
        <v>0.4</v>
      </c>
      <c r="AA22" s="692"/>
      <c r="AB22" s="692"/>
      <c r="AC22" s="692"/>
      <c r="AD22" s="693">
        <v>55996</v>
      </c>
      <c r="AE22" s="693"/>
      <c r="AF22" s="693"/>
      <c r="AG22" s="693"/>
      <c r="AH22" s="693"/>
      <c r="AI22" s="693"/>
      <c r="AJ22" s="693"/>
      <c r="AK22" s="693"/>
      <c r="AL22" s="668">
        <v>0.69999998807907104</v>
      </c>
      <c r="AM22" s="669"/>
      <c r="AN22" s="669"/>
      <c r="AO22" s="694"/>
      <c r="AP22" s="758" t="s">
        <v>278</v>
      </c>
      <c r="AQ22" s="765"/>
      <c r="AR22" s="765"/>
      <c r="AS22" s="765"/>
      <c r="AT22" s="765"/>
      <c r="AU22" s="765"/>
      <c r="AV22" s="765"/>
      <c r="AW22" s="765"/>
      <c r="AX22" s="765"/>
      <c r="AY22" s="765"/>
      <c r="AZ22" s="765"/>
      <c r="BA22" s="765"/>
      <c r="BB22" s="765"/>
      <c r="BC22" s="765"/>
      <c r="BD22" s="765"/>
      <c r="BE22" s="765"/>
      <c r="BF22" s="760"/>
      <c r="BG22" s="665" t="s">
        <v>127</v>
      </c>
      <c r="BH22" s="666"/>
      <c r="BI22" s="666"/>
      <c r="BJ22" s="666"/>
      <c r="BK22" s="666"/>
      <c r="BL22" s="666"/>
      <c r="BM22" s="666"/>
      <c r="BN22" s="667"/>
      <c r="BO22" s="692" t="s">
        <v>127</v>
      </c>
      <c r="BP22" s="692"/>
      <c r="BQ22" s="692"/>
      <c r="BR22" s="692"/>
      <c r="BS22" s="693" t="s">
        <v>127</v>
      </c>
      <c r="BT22" s="693"/>
      <c r="BU22" s="693"/>
      <c r="BV22" s="693"/>
      <c r="BW22" s="693"/>
      <c r="BX22" s="693"/>
      <c r="BY22" s="693"/>
      <c r="BZ22" s="693"/>
      <c r="CA22" s="693"/>
      <c r="CB22" s="751"/>
      <c r="CD22" s="767" t="s">
        <v>279</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c r="B23" s="662" t="s">
        <v>280</v>
      </c>
      <c r="C23" s="663"/>
      <c r="D23" s="663"/>
      <c r="E23" s="663"/>
      <c r="F23" s="663"/>
      <c r="G23" s="663"/>
      <c r="H23" s="663"/>
      <c r="I23" s="663"/>
      <c r="J23" s="663"/>
      <c r="K23" s="663"/>
      <c r="L23" s="663"/>
      <c r="M23" s="663"/>
      <c r="N23" s="663"/>
      <c r="O23" s="663"/>
      <c r="P23" s="663"/>
      <c r="Q23" s="664"/>
      <c r="R23" s="665">
        <v>7083126</v>
      </c>
      <c r="S23" s="666"/>
      <c r="T23" s="666"/>
      <c r="U23" s="666"/>
      <c r="V23" s="666"/>
      <c r="W23" s="666"/>
      <c r="X23" s="666"/>
      <c r="Y23" s="667"/>
      <c r="Z23" s="692">
        <v>44.7</v>
      </c>
      <c r="AA23" s="692"/>
      <c r="AB23" s="692"/>
      <c r="AC23" s="692"/>
      <c r="AD23" s="693">
        <v>6101540</v>
      </c>
      <c r="AE23" s="693"/>
      <c r="AF23" s="693"/>
      <c r="AG23" s="693"/>
      <c r="AH23" s="693"/>
      <c r="AI23" s="693"/>
      <c r="AJ23" s="693"/>
      <c r="AK23" s="693"/>
      <c r="AL23" s="668">
        <v>72.3</v>
      </c>
      <c r="AM23" s="669"/>
      <c r="AN23" s="669"/>
      <c r="AO23" s="694"/>
      <c r="AP23" s="758" t="s">
        <v>281</v>
      </c>
      <c r="AQ23" s="765"/>
      <c r="AR23" s="765"/>
      <c r="AS23" s="765"/>
      <c r="AT23" s="765"/>
      <c r="AU23" s="765"/>
      <c r="AV23" s="765"/>
      <c r="AW23" s="765"/>
      <c r="AX23" s="765"/>
      <c r="AY23" s="765"/>
      <c r="AZ23" s="765"/>
      <c r="BA23" s="765"/>
      <c r="BB23" s="765"/>
      <c r="BC23" s="765"/>
      <c r="BD23" s="765"/>
      <c r="BE23" s="765"/>
      <c r="BF23" s="760"/>
      <c r="BG23" s="665" t="s">
        <v>127</v>
      </c>
      <c r="BH23" s="666"/>
      <c r="BI23" s="666"/>
      <c r="BJ23" s="666"/>
      <c r="BK23" s="666"/>
      <c r="BL23" s="666"/>
      <c r="BM23" s="666"/>
      <c r="BN23" s="667"/>
      <c r="BO23" s="692" t="s">
        <v>127</v>
      </c>
      <c r="BP23" s="692"/>
      <c r="BQ23" s="692"/>
      <c r="BR23" s="692"/>
      <c r="BS23" s="693" t="s">
        <v>127</v>
      </c>
      <c r="BT23" s="693"/>
      <c r="BU23" s="693"/>
      <c r="BV23" s="693"/>
      <c r="BW23" s="693"/>
      <c r="BX23" s="693"/>
      <c r="BY23" s="693"/>
      <c r="BZ23" s="693"/>
      <c r="CA23" s="693"/>
      <c r="CB23" s="751"/>
      <c r="CD23" s="767" t="s">
        <v>221</v>
      </c>
      <c r="CE23" s="768"/>
      <c r="CF23" s="768"/>
      <c r="CG23" s="768"/>
      <c r="CH23" s="768"/>
      <c r="CI23" s="768"/>
      <c r="CJ23" s="768"/>
      <c r="CK23" s="768"/>
      <c r="CL23" s="768"/>
      <c r="CM23" s="768"/>
      <c r="CN23" s="768"/>
      <c r="CO23" s="768"/>
      <c r="CP23" s="768"/>
      <c r="CQ23" s="769"/>
      <c r="CR23" s="767" t="s">
        <v>282</v>
      </c>
      <c r="CS23" s="768"/>
      <c r="CT23" s="768"/>
      <c r="CU23" s="768"/>
      <c r="CV23" s="768"/>
      <c r="CW23" s="768"/>
      <c r="CX23" s="768"/>
      <c r="CY23" s="769"/>
      <c r="CZ23" s="767" t="s">
        <v>283</v>
      </c>
      <c r="DA23" s="768"/>
      <c r="DB23" s="768"/>
      <c r="DC23" s="769"/>
      <c r="DD23" s="767" t="s">
        <v>284</v>
      </c>
      <c r="DE23" s="768"/>
      <c r="DF23" s="768"/>
      <c r="DG23" s="768"/>
      <c r="DH23" s="768"/>
      <c r="DI23" s="768"/>
      <c r="DJ23" s="768"/>
      <c r="DK23" s="769"/>
      <c r="DL23" s="776" t="s">
        <v>285</v>
      </c>
      <c r="DM23" s="777"/>
      <c r="DN23" s="777"/>
      <c r="DO23" s="777"/>
      <c r="DP23" s="777"/>
      <c r="DQ23" s="777"/>
      <c r="DR23" s="777"/>
      <c r="DS23" s="777"/>
      <c r="DT23" s="777"/>
      <c r="DU23" s="777"/>
      <c r="DV23" s="778"/>
      <c r="DW23" s="767" t="s">
        <v>286</v>
      </c>
      <c r="DX23" s="768"/>
      <c r="DY23" s="768"/>
      <c r="DZ23" s="768"/>
      <c r="EA23" s="768"/>
      <c r="EB23" s="768"/>
      <c r="EC23" s="769"/>
    </row>
    <row r="24" spans="2:133" ht="11.25" customHeight="1">
      <c r="B24" s="662" t="s">
        <v>287</v>
      </c>
      <c r="C24" s="663"/>
      <c r="D24" s="663"/>
      <c r="E24" s="663"/>
      <c r="F24" s="663"/>
      <c r="G24" s="663"/>
      <c r="H24" s="663"/>
      <c r="I24" s="663"/>
      <c r="J24" s="663"/>
      <c r="K24" s="663"/>
      <c r="L24" s="663"/>
      <c r="M24" s="663"/>
      <c r="N24" s="663"/>
      <c r="O24" s="663"/>
      <c r="P24" s="663"/>
      <c r="Q24" s="664"/>
      <c r="R24" s="665">
        <v>6101540</v>
      </c>
      <c r="S24" s="666"/>
      <c r="T24" s="666"/>
      <c r="U24" s="666"/>
      <c r="V24" s="666"/>
      <c r="W24" s="666"/>
      <c r="X24" s="666"/>
      <c r="Y24" s="667"/>
      <c r="Z24" s="692">
        <v>38.5</v>
      </c>
      <c r="AA24" s="692"/>
      <c r="AB24" s="692"/>
      <c r="AC24" s="692"/>
      <c r="AD24" s="693">
        <v>6101540</v>
      </c>
      <c r="AE24" s="693"/>
      <c r="AF24" s="693"/>
      <c r="AG24" s="693"/>
      <c r="AH24" s="693"/>
      <c r="AI24" s="693"/>
      <c r="AJ24" s="693"/>
      <c r="AK24" s="693"/>
      <c r="AL24" s="668">
        <v>72.3</v>
      </c>
      <c r="AM24" s="669"/>
      <c r="AN24" s="669"/>
      <c r="AO24" s="694"/>
      <c r="AP24" s="758" t="s">
        <v>288</v>
      </c>
      <c r="AQ24" s="765"/>
      <c r="AR24" s="765"/>
      <c r="AS24" s="765"/>
      <c r="AT24" s="765"/>
      <c r="AU24" s="765"/>
      <c r="AV24" s="765"/>
      <c r="AW24" s="765"/>
      <c r="AX24" s="765"/>
      <c r="AY24" s="765"/>
      <c r="AZ24" s="765"/>
      <c r="BA24" s="765"/>
      <c r="BB24" s="765"/>
      <c r="BC24" s="765"/>
      <c r="BD24" s="765"/>
      <c r="BE24" s="765"/>
      <c r="BF24" s="760"/>
      <c r="BG24" s="665" t="s">
        <v>127</v>
      </c>
      <c r="BH24" s="666"/>
      <c r="BI24" s="666"/>
      <c r="BJ24" s="666"/>
      <c r="BK24" s="666"/>
      <c r="BL24" s="666"/>
      <c r="BM24" s="666"/>
      <c r="BN24" s="667"/>
      <c r="BO24" s="692" t="s">
        <v>127</v>
      </c>
      <c r="BP24" s="692"/>
      <c r="BQ24" s="692"/>
      <c r="BR24" s="692"/>
      <c r="BS24" s="693" t="s">
        <v>127</v>
      </c>
      <c r="BT24" s="693"/>
      <c r="BU24" s="693"/>
      <c r="BV24" s="693"/>
      <c r="BW24" s="693"/>
      <c r="BX24" s="693"/>
      <c r="BY24" s="693"/>
      <c r="BZ24" s="693"/>
      <c r="CA24" s="693"/>
      <c r="CB24" s="751"/>
      <c r="CD24" s="721" t="s">
        <v>289</v>
      </c>
      <c r="CE24" s="722"/>
      <c r="CF24" s="722"/>
      <c r="CG24" s="722"/>
      <c r="CH24" s="722"/>
      <c r="CI24" s="722"/>
      <c r="CJ24" s="722"/>
      <c r="CK24" s="722"/>
      <c r="CL24" s="722"/>
      <c r="CM24" s="722"/>
      <c r="CN24" s="722"/>
      <c r="CO24" s="722"/>
      <c r="CP24" s="722"/>
      <c r="CQ24" s="723"/>
      <c r="CR24" s="718">
        <v>5655049</v>
      </c>
      <c r="CS24" s="719"/>
      <c r="CT24" s="719"/>
      <c r="CU24" s="719"/>
      <c r="CV24" s="719"/>
      <c r="CW24" s="719"/>
      <c r="CX24" s="719"/>
      <c r="CY24" s="762"/>
      <c r="CZ24" s="763">
        <v>37.4</v>
      </c>
      <c r="DA24" s="738"/>
      <c r="DB24" s="738"/>
      <c r="DC24" s="766"/>
      <c r="DD24" s="761">
        <v>4112300</v>
      </c>
      <c r="DE24" s="719"/>
      <c r="DF24" s="719"/>
      <c r="DG24" s="719"/>
      <c r="DH24" s="719"/>
      <c r="DI24" s="719"/>
      <c r="DJ24" s="719"/>
      <c r="DK24" s="762"/>
      <c r="DL24" s="761">
        <v>4071480</v>
      </c>
      <c r="DM24" s="719"/>
      <c r="DN24" s="719"/>
      <c r="DO24" s="719"/>
      <c r="DP24" s="719"/>
      <c r="DQ24" s="719"/>
      <c r="DR24" s="719"/>
      <c r="DS24" s="719"/>
      <c r="DT24" s="719"/>
      <c r="DU24" s="719"/>
      <c r="DV24" s="762"/>
      <c r="DW24" s="763">
        <v>47</v>
      </c>
      <c r="DX24" s="738"/>
      <c r="DY24" s="738"/>
      <c r="DZ24" s="738"/>
      <c r="EA24" s="738"/>
      <c r="EB24" s="738"/>
      <c r="EC24" s="764"/>
    </row>
    <row r="25" spans="2:133" ht="11.25" customHeight="1">
      <c r="B25" s="662" t="s">
        <v>290</v>
      </c>
      <c r="C25" s="663"/>
      <c r="D25" s="663"/>
      <c r="E25" s="663"/>
      <c r="F25" s="663"/>
      <c r="G25" s="663"/>
      <c r="H25" s="663"/>
      <c r="I25" s="663"/>
      <c r="J25" s="663"/>
      <c r="K25" s="663"/>
      <c r="L25" s="663"/>
      <c r="M25" s="663"/>
      <c r="N25" s="663"/>
      <c r="O25" s="663"/>
      <c r="P25" s="663"/>
      <c r="Q25" s="664"/>
      <c r="R25" s="665">
        <v>981586</v>
      </c>
      <c r="S25" s="666"/>
      <c r="T25" s="666"/>
      <c r="U25" s="666"/>
      <c r="V25" s="666"/>
      <c r="W25" s="666"/>
      <c r="X25" s="666"/>
      <c r="Y25" s="667"/>
      <c r="Z25" s="692">
        <v>6.2</v>
      </c>
      <c r="AA25" s="692"/>
      <c r="AB25" s="692"/>
      <c r="AC25" s="692"/>
      <c r="AD25" s="693" t="s">
        <v>127</v>
      </c>
      <c r="AE25" s="693"/>
      <c r="AF25" s="693"/>
      <c r="AG25" s="693"/>
      <c r="AH25" s="693"/>
      <c r="AI25" s="693"/>
      <c r="AJ25" s="693"/>
      <c r="AK25" s="693"/>
      <c r="AL25" s="668" t="s">
        <v>127</v>
      </c>
      <c r="AM25" s="669"/>
      <c r="AN25" s="669"/>
      <c r="AO25" s="694"/>
      <c r="AP25" s="758" t="s">
        <v>291</v>
      </c>
      <c r="AQ25" s="765"/>
      <c r="AR25" s="765"/>
      <c r="AS25" s="765"/>
      <c r="AT25" s="765"/>
      <c r="AU25" s="765"/>
      <c r="AV25" s="765"/>
      <c r="AW25" s="765"/>
      <c r="AX25" s="765"/>
      <c r="AY25" s="765"/>
      <c r="AZ25" s="765"/>
      <c r="BA25" s="765"/>
      <c r="BB25" s="765"/>
      <c r="BC25" s="765"/>
      <c r="BD25" s="765"/>
      <c r="BE25" s="765"/>
      <c r="BF25" s="760"/>
      <c r="BG25" s="665" t="s">
        <v>127</v>
      </c>
      <c r="BH25" s="666"/>
      <c r="BI25" s="666"/>
      <c r="BJ25" s="666"/>
      <c r="BK25" s="666"/>
      <c r="BL25" s="666"/>
      <c r="BM25" s="666"/>
      <c r="BN25" s="667"/>
      <c r="BO25" s="692" t="s">
        <v>127</v>
      </c>
      <c r="BP25" s="692"/>
      <c r="BQ25" s="692"/>
      <c r="BR25" s="692"/>
      <c r="BS25" s="693" t="s">
        <v>127</v>
      </c>
      <c r="BT25" s="693"/>
      <c r="BU25" s="693"/>
      <c r="BV25" s="693"/>
      <c r="BW25" s="693"/>
      <c r="BX25" s="693"/>
      <c r="BY25" s="693"/>
      <c r="BZ25" s="693"/>
      <c r="CA25" s="693"/>
      <c r="CB25" s="751"/>
      <c r="CD25" s="699" t="s">
        <v>292</v>
      </c>
      <c r="CE25" s="700"/>
      <c r="CF25" s="700"/>
      <c r="CG25" s="700"/>
      <c r="CH25" s="700"/>
      <c r="CI25" s="700"/>
      <c r="CJ25" s="700"/>
      <c r="CK25" s="700"/>
      <c r="CL25" s="700"/>
      <c r="CM25" s="700"/>
      <c r="CN25" s="700"/>
      <c r="CO25" s="700"/>
      <c r="CP25" s="700"/>
      <c r="CQ25" s="701"/>
      <c r="CR25" s="665">
        <v>2301493</v>
      </c>
      <c r="CS25" s="676"/>
      <c r="CT25" s="676"/>
      <c r="CU25" s="676"/>
      <c r="CV25" s="676"/>
      <c r="CW25" s="676"/>
      <c r="CX25" s="676"/>
      <c r="CY25" s="677"/>
      <c r="CZ25" s="668">
        <v>15.2</v>
      </c>
      <c r="DA25" s="678"/>
      <c r="DB25" s="678"/>
      <c r="DC25" s="679"/>
      <c r="DD25" s="671">
        <v>1970511</v>
      </c>
      <c r="DE25" s="676"/>
      <c r="DF25" s="676"/>
      <c r="DG25" s="676"/>
      <c r="DH25" s="676"/>
      <c r="DI25" s="676"/>
      <c r="DJ25" s="676"/>
      <c r="DK25" s="677"/>
      <c r="DL25" s="671">
        <v>1930794</v>
      </c>
      <c r="DM25" s="676"/>
      <c r="DN25" s="676"/>
      <c r="DO25" s="676"/>
      <c r="DP25" s="676"/>
      <c r="DQ25" s="676"/>
      <c r="DR25" s="676"/>
      <c r="DS25" s="676"/>
      <c r="DT25" s="676"/>
      <c r="DU25" s="676"/>
      <c r="DV25" s="677"/>
      <c r="DW25" s="668">
        <v>22.3</v>
      </c>
      <c r="DX25" s="678"/>
      <c r="DY25" s="678"/>
      <c r="DZ25" s="678"/>
      <c r="EA25" s="678"/>
      <c r="EB25" s="678"/>
      <c r="EC25" s="710"/>
    </row>
    <row r="26" spans="2:133" ht="11.25" customHeight="1">
      <c r="B26" s="662" t="s">
        <v>293</v>
      </c>
      <c r="C26" s="663"/>
      <c r="D26" s="663"/>
      <c r="E26" s="663"/>
      <c r="F26" s="663"/>
      <c r="G26" s="663"/>
      <c r="H26" s="663"/>
      <c r="I26" s="663"/>
      <c r="J26" s="663"/>
      <c r="K26" s="663"/>
      <c r="L26" s="663"/>
      <c r="M26" s="663"/>
      <c r="N26" s="663"/>
      <c r="O26" s="663"/>
      <c r="P26" s="663"/>
      <c r="Q26" s="664"/>
      <c r="R26" s="665" t="s">
        <v>127</v>
      </c>
      <c r="S26" s="666"/>
      <c r="T26" s="666"/>
      <c r="U26" s="666"/>
      <c r="V26" s="666"/>
      <c r="W26" s="666"/>
      <c r="X26" s="666"/>
      <c r="Y26" s="667"/>
      <c r="Z26" s="692" t="s">
        <v>127</v>
      </c>
      <c r="AA26" s="692"/>
      <c r="AB26" s="692"/>
      <c r="AC26" s="692"/>
      <c r="AD26" s="693" t="s">
        <v>127</v>
      </c>
      <c r="AE26" s="693"/>
      <c r="AF26" s="693"/>
      <c r="AG26" s="693"/>
      <c r="AH26" s="693"/>
      <c r="AI26" s="693"/>
      <c r="AJ26" s="693"/>
      <c r="AK26" s="693"/>
      <c r="AL26" s="668" t="s">
        <v>127</v>
      </c>
      <c r="AM26" s="669"/>
      <c r="AN26" s="669"/>
      <c r="AO26" s="694"/>
      <c r="AP26" s="758" t="s">
        <v>294</v>
      </c>
      <c r="AQ26" s="759"/>
      <c r="AR26" s="759"/>
      <c r="AS26" s="759"/>
      <c r="AT26" s="759"/>
      <c r="AU26" s="759"/>
      <c r="AV26" s="759"/>
      <c r="AW26" s="759"/>
      <c r="AX26" s="759"/>
      <c r="AY26" s="759"/>
      <c r="AZ26" s="759"/>
      <c r="BA26" s="759"/>
      <c r="BB26" s="759"/>
      <c r="BC26" s="759"/>
      <c r="BD26" s="759"/>
      <c r="BE26" s="759"/>
      <c r="BF26" s="760"/>
      <c r="BG26" s="665" t="s">
        <v>127</v>
      </c>
      <c r="BH26" s="666"/>
      <c r="BI26" s="666"/>
      <c r="BJ26" s="666"/>
      <c r="BK26" s="666"/>
      <c r="BL26" s="666"/>
      <c r="BM26" s="666"/>
      <c r="BN26" s="667"/>
      <c r="BO26" s="692" t="s">
        <v>127</v>
      </c>
      <c r="BP26" s="692"/>
      <c r="BQ26" s="692"/>
      <c r="BR26" s="692"/>
      <c r="BS26" s="693" t="s">
        <v>127</v>
      </c>
      <c r="BT26" s="693"/>
      <c r="BU26" s="693"/>
      <c r="BV26" s="693"/>
      <c r="BW26" s="693"/>
      <c r="BX26" s="693"/>
      <c r="BY26" s="693"/>
      <c r="BZ26" s="693"/>
      <c r="CA26" s="693"/>
      <c r="CB26" s="751"/>
      <c r="CD26" s="699" t="s">
        <v>295</v>
      </c>
      <c r="CE26" s="700"/>
      <c r="CF26" s="700"/>
      <c r="CG26" s="700"/>
      <c r="CH26" s="700"/>
      <c r="CI26" s="700"/>
      <c r="CJ26" s="700"/>
      <c r="CK26" s="700"/>
      <c r="CL26" s="700"/>
      <c r="CM26" s="700"/>
      <c r="CN26" s="700"/>
      <c r="CO26" s="700"/>
      <c r="CP26" s="700"/>
      <c r="CQ26" s="701"/>
      <c r="CR26" s="665">
        <v>1088489</v>
      </c>
      <c r="CS26" s="666"/>
      <c r="CT26" s="666"/>
      <c r="CU26" s="666"/>
      <c r="CV26" s="666"/>
      <c r="CW26" s="666"/>
      <c r="CX26" s="666"/>
      <c r="CY26" s="667"/>
      <c r="CZ26" s="668">
        <v>7.2</v>
      </c>
      <c r="DA26" s="678"/>
      <c r="DB26" s="678"/>
      <c r="DC26" s="679"/>
      <c r="DD26" s="671">
        <v>953858</v>
      </c>
      <c r="DE26" s="666"/>
      <c r="DF26" s="666"/>
      <c r="DG26" s="666"/>
      <c r="DH26" s="666"/>
      <c r="DI26" s="666"/>
      <c r="DJ26" s="666"/>
      <c r="DK26" s="667"/>
      <c r="DL26" s="671" t="s">
        <v>127</v>
      </c>
      <c r="DM26" s="666"/>
      <c r="DN26" s="666"/>
      <c r="DO26" s="666"/>
      <c r="DP26" s="666"/>
      <c r="DQ26" s="666"/>
      <c r="DR26" s="666"/>
      <c r="DS26" s="666"/>
      <c r="DT26" s="666"/>
      <c r="DU26" s="666"/>
      <c r="DV26" s="667"/>
      <c r="DW26" s="668" t="s">
        <v>127</v>
      </c>
      <c r="DX26" s="678"/>
      <c r="DY26" s="678"/>
      <c r="DZ26" s="678"/>
      <c r="EA26" s="678"/>
      <c r="EB26" s="678"/>
      <c r="EC26" s="710"/>
    </row>
    <row r="27" spans="2:133" ht="11.25" customHeight="1">
      <c r="B27" s="662" t="s">
        <v>296</v>
      </c>
      <c r="C27" s="663"/>
      <c r="D27" s="663"/>
      <c r="E27" s="663"/>
      <c r="F27" s="663"/>
      <c r="G27" s="663"/>
      <c r="H27" s="663"/>
      <c r="I27" s="663"/>
      <c r="J27" s="663"/>
      <c r="K27" s="663"/>
      <c r="L27" s="663"/>
      <c r="M27" s="663"/>
      <c r="N27" s="663"/>
      <c r="O27" s="663"/>
      <c r="P27" s="663"/>
      <c r="Q27" s="664"/>
      <c r="R27" s="665">
        <v>9396402</v>
      </c>
      <c r="S27" s="666"/>
      <c r="T27" s="666"/>
      <c r="U27" s="666"/>
      <c r="V27" s="666"/>
      <c r="W27" s="666"/>
      <c r="X27" s="666"/>
      <c r="Y27" s="667"/>
      <c r="Z27" s="692">
        <v>59.3</v>
      </c>
      <c r="AA27" s="692"/>
      <c r="AB27" s="692"/>
      <c r="AC27" s="692"/>
      <c r="AD27" s="693">
        <v>8414816</v>
      </c>
      <c r="AE27" s="693"/>
      <c r="AF27" s="693"/>
      <c r="AG27" s="693"/>
      <c r="AH27" s="693"/>
      <c r="AI27" s="693"/>
      <c r="AJ27" s="693"/>
      <c r="AK27" s="693"/>
      <c r="AL27" s="668">
        <v>99.699996948242188</v>
      </c>
      <c r="AM27" s="669"/>
      <c r="AN27" s="669"/>
      <c r="AO27" s="694"/>
      <c r="AP27" s="662" t="s">
        <v>297</v>
      </c>
      <c r="AQ27" s="663"/>
      <c r="AR27" s="663"/>
      <c r="AS27" s="663"/>
      <c r="AT27" s="663"/>
      <c r="AU27" s="663"/>
      <c r="AV27" s="663"/>
      <c r="AW27" s="663"/>
      <c r="AX27" s="663"/>
      <c r="AY27" s="663"/>
      <c r="AZ27" s="663"/>
      <c r="BA27" s="663"/>
      <c r="BB27" s="663"/>
      <c r="BC27" s="663"/>
      <c r="BD27" s="663"/>
      <c r="BE27" s="663"/>
      <c r="BF27" s="664"/>
      <c r="BG27" s="665">
        <v>1641766</v>
      </c>
      <c r="BH27" s="666"/>
      <c r="BI27" s="666"/>
      <c r="BJ27" s="666"/>
      <c r="BK27" s="666"/>
      <c r="BL27" s="666"/>
      <c r="BM27" s="666"/>
      <c r="BN27" s="667"/>
      <c r="BO27" s="692">
        <v>100</v>
      </c>
      <c r="BP27" s="692"/>
      <c r="BQ27" s="692"/>
      <c r="BR27" s="692"/>
      <c r="BS27" s="693" t="s">
        <v>127</v>
      </c>
      <c r="BT27" s="693"/>
      <c r="BU27" s="693"/>
      <c r="BV27" s="693"/>
      <c r="BW27" s="693"/>
      <c r="BX27" s="693"/>
      <c r="BY27" s="693"/>
      <c r="BZ27" s="693"/>
      <c r="CA27" s="693"/>
      <c r="CB27" s="751"/>
      <c r="CD27" s="699" t="s">
        <v>298</v>
      </c>
      <c r="CE27" s="700"/>
      <c r="CF27" s="700"/>
      <c r="CG27" s="700"/>
      <c r="CH27" s="700"/>
      <c r="CI27" s="700"/>
      <c r="CJ27" s="700"/>
      <c r="CK27" s="700"/>
      <c r="CL27" s="700"/>
      <c r="CM27" s="700"/>
      <c r="CN27" s="700"/>
      <c r="CO27" s="700"/>
      <c r="CP27" s="700"/>
      <c r="CQ27" s="701"/>
      <c r="CR27" s="665">
        <v>1502546</v>
      </c>
      <c r="CS27" s="676"/>
      <c r="CT27" s="676"/>
      <c r="CU27" s="676"/>
      <c r="CV27" s="676"/>
      <c r="CW27" s="676"/>
      <c r="CX27" s="676"/>
      <c r="CY27" s="677"/>
      <c r="CZ27" s="668">
        <v>9.9</v>
      </c>
      <c r="DA27" s="678"/>
      <c r="DB27" s="678"/>
      <c r="DC27" s="679"/>
      <c r="DD27" s="671">
        <v>296113</v>
      </c>
      <c r="DE27" s="676"/>
      <c r="DF27" s="676"/>
      <c r="DG27" s="676"/>
      <c r="DH27" s="676"/>
      <c r="DI27" s="676"/>
      <c r="DJ27" s="676"/>
      <c r="DK27" s="677"/>
      <c r="DL27" s="671">
        <v>295348</v>
      </c>
      <c r="DM27" s="676"/>
      <c r="DN27" s="676"/>
      <c r="DO27" s="676"/>
      <c r="DP27" s="676"/>
      <c r="DQ27" s="676"/>
      <c r="DR27" s="676"/>
      <c r="DS27" s="676"/>
      <c r="DT27" s="676"/>
      <c r="DU27" s="676"/>
      <c r="DV27" s="677"/>
      <c r="DW27" s="668">
        <v>3.4</v>
      </c>
      <c r="DX27" s="678"/>
      <c r="DY27" s="678"/>
      <c r="DZ27" s="678"/>
      <c r="EA27" s="678"/>
      <c r="EB27" s="678"/>
      <c r="EC27" s="710"/>
    </row>
    <row r="28" spans="2:133" ht="11.25" customHeight="1">
      <c r="B28" s="662" t="s">
        <v>299</v>
      </c>
      <c r="C28" s="663"/>
      <c r="D28" s="663"/>
      <c r="E28" s="663"/>
      <c r="F28" s="663"/>
      <c r="G28" s="663"/>
      <c r="H28" s="663"/>
      <c r="I28" s="663"/>
      <c r="J28" s="663"/>
      <c r="K28" s="663"/>
      <c r="L28" s="663"/>
      <c r="M28" s="663"/>
      <c r="N28" s="663"/>
      <c r="O28" s="663"/>
      <c r="P28" s="663"/>
      <c r="Q28" s="664"/>
      <c r="R28" s="665">
        <v>2793</v>
      </c>
      <c r="S28" s="666"/>
      <c r="T28" s="666"/>
      <c r="U28" s="666"/>
      <c r="V28" s="666"/>
      <c r="W28" s="666"/>
      <c r="X28" s="666"/>
      <c r="Y28" s="667"/>
      <c r="Z28" s="692">
        <v>0</v>
      </c>
      <c r="AA28" s="692"/>
      <c r="AB28" s="692"/>
      <c r="AC28" s="692"/>
      <c r="AD28" s="693">
        <v>2793</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300</v>
      </c>
      <c r="CE28" s="700"/>
      <c r="CF28" s="700"/>
      <c r="CG28" s="700"/>
      <c r="CH28" s="700"/>
      <c r="CI28" s="700"/>
      <c r="CJ28" s="700"/>
      <c r="CK28" s="700"/>
      <c r="CL28" s="700"/>
      <c r="CM28" s="700"/>
      <c r="CN28" s="700"/>
      <c r="CO28" s="700"/>
      <c r="CP28" s="700"/>
      <c r="CQ28" s="701"/>
      <c r="CR28" s="665">
        <v>1851010</v>
      </c>
      <c r="CS28" s="666"/>
      <c r="CT28" s="666"/>
      <c r="CU28" s="666"/>
      <c r="CV28" s="666"/>
      <c r="CW28" s="666"/>
      <c r="CX28" s="666"/>
      <c r="CY28" s="667"/>
      <c r="CZ28" s="668">
        <v>12.3</v>
      </c>
      <c r="DA28" s="678"/>
      <c r="DB28" s="678"/>
      <c r="DC28" s="679"/>
      <c r="DD28" s="671">
        <v>1845676</v>
      </c>
      <c r="DE28" s="666"/>
      <c r="DF28" s="666"/>
      <c r="DG28" s="666"/>
      <c r="DH28" s="666"/>
      <c r="DI28" s="666"/>
      <c r="DJ28" s="666"/>
      <c r="DK28" s="667"/>
      <c r="DL28" s="671">
        <v>1845338</v>
      </c>
      <c r="DM28" s="666"/>
      <c r="DN28" s="666"/>
      <c r="DO28" s="666"/>
      <c r="DP28" s="666"/>
      <c r="DQ28" s="666"/>
      <c r="DR28" s="666"/>
      <c r="DS28" s="666"/>
      <c r="DT28" s="666"/>
      <c r="DU28" s="666"/>
      <c r="DV28" s="667"/>
      <c r="DW28" s="668">
        <v>21.3</v>
      </c>
      <c r="DX28" s="678"/>
      <c r="DY28" s="678"/>
      <c r="DZ28" s="678"/>
      <c r="EA28" s="678"/>
      <c r="EB28" s="678"/>
      <c r="EC28" s="710"/>
    </row>
    <row r="29" spans="2:133" ht="11.25" customHeight="1">
      <c r="B29" s="662" t="s">
        <v>301</v>
      </c>
      <c r="C29" s="663"/>
      <c r="D29" s="663"/>
      <c r="E29" s="663"/>
      <c r="F29" s="663"/>
      <c r="G29" s="663"/>
      <c r="H29" s="663"/>
      <c r="I29" s="663"/>
      <c r="J29" s="663"/>
      <c r="K29" s="663"/>
      <c r="L29" s="663"/>
      <c r="M29" s="663"/>
      <c r="N29" s="663"/>
      <c r="O29" s="663"/>
      <c r="P29" s="663"/>
      <c r="Q29" s="664"/>
      <c r="R29" s="665">
        <v>24523</v>
      </c>
      <c r="S29" s="666"/>
      <c r="T29" s="666"/>
      <c r="U29" s="666"/>
      <c r="V29" s="666"/>
      <c r="W29" s="666"/>
      <c r="X29" s="666"/>
      <c r="Y29" s="667"/>
      <c r="Z29" s="692">
        <v>0.2</v>
      </c>
      <c r="AA29" s="692"/>
      <c r="AB29" s="692"/>
      <c r="AC29" s="692"/>
      <c r="AD29" s="693" t="s">
        <v>127</v>
      </c>
      <c r="AE29" s="693"/>
      <c r="AF29" s="693"/>
      <c r="AG29" s="693"/>
      <c r="AH29" s="693"/>
      <c r="AI29" s="693"/>
      <c r="AJ29" s="693"/>
      <c r="AK29" s="693"/>
      <c r="AL29" s="668" t="s">
        <v>127</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302</v>
      </c>
      <c r="CE29" s="753"/>
      <c r="CF29" s="699" t="s">
        <v>69</v>
      </c>
      <c r="CG29" s="700"/>
      <c r="CH29" s="700"/>
      <c r="CI29" s="700"/>
      <c r="CJ29" s="700"/>
      <c r="CK29" s="700"/>
      <c r="CL29" s="700"/>
      <c r="CM29" s="700"/>
      <c r="CN29" s="700"/>
      <c r="CO29" s="700"/>
      <c r="CP29" s="700"/>
      <c r="CQ29" s="701"/>
      <c r="CR29" s="665">
        <v>1851008</v>
      </c>
      <c r="CS29" s="676"/>
      <c r="CT29" s="676"/>
      <c r="CU29" s="676"/>
      <c r="CV29" s="676"/>
      <c r="CW29" s="676"/>
      <c r="CX29" s="676"/>
      <c r="CY29" s="677"/>
      <c r="CZ29" s="668">
        <v>12.3</v>
      </c>
      <c r="DA29" s="678"/>
      <c r="DB29" s="678"/>
      <c r="DC29" s="679"/>
      <c r="DD29" s="671">
        <v>1845674</v>
      </c>
      <c r="DE29" s="676"/>
      <c r="DF29" s="676"/>
      <c r="DG29" s="676"/>
      <c r="DH29" s="676"/>
      <c r="DI29" s="676"/>
      <c r="DJ29" s="676"/>
      <c r="DK29" s="677"/>
      <c r="DL29" s="671">
        <v>1845336</v>
      </c>
      <c r="DM29" s="676"/>
      <c r="DN29" s="676"/>
      <c r="DO29" s="676"/>
      <c r="DP29" s="676"/>
      <c r="DQ29" s="676"/>
      <c r="DR29" s="676"/>
      <c r="DS29" s="676"/>
      <c r="DT29" s="676"/>
      <c r="DU29" s="676"/>
      <c r="DV29" s="677"/>
      <c r="DW29" s="668">
        <v>21.3</v>
      </c>
      <c r="DX29" s="678"/>
      <c r="DY29" s="678"/>
      <c r="DZ29" s="678"/>
      <c r="EA29" s="678"/>
      <c r="EB29" s="678"/>
      <c r="EC29" s="710"/>
    </row>
    <row r="30" spans="2:133" ht="11.25" customHeight="1">
      <c r="B30" s="662" t="s">
        <v>303</v>
      </c>
      <c r="C30" s="663"/>
      <c r="D30" s="663"/>
      <c r="E30" s="663"/>
      <c r="F30" s="663"/>
      <c r="G30" s="663"/>
      <c r="H30" s="663"/>
      <c r="I30" s="663"/>
      <c r="J30" s="663"/>
      <c r="K30" s="663"/>
      <c r="L30" s="663"/>
      <c r="M30" s="663"/>
      <c r="N30" s="663"/>
      <c r="O30" s="663"/>
      <c r="P30" s="663"/>
      <c r="Q30" s="664"/>
      <c r="R30" s="665">
        <v>79818</v>
      </c>
      <c r="S30" s="666"/>
      <c r="T30" s="666"/>
      <c r="U30" s="666"/>
      <c r="V30" s="666"/>
      <c r="W30" s="666"/>
      <c r="X30" s="666"/>
      <c r="Y30" s="667"/>
      <c r="Z30" s="692">
        <v>0.5</v>
      </c>
      <c r="AA30" s="692"/>
      <c r="AB30" s="692"/>
      <c r="AC30" s="692"/>
      <c r="AD30" s="693">
        <v>10529</v>
      </c>
      <c r="AE30" s="693"/>
      <c r="AF30" s="693"/>
      <c r="AG30" s="693"/>
      <c r="AH30" s="693"/>
      <c r="AI30" s="693"/>
      <c r="AJ30" s="693"/>
      <c r="AK30" s="693"/>
      <c r="AL30" s="668">
        <v>0.1</v>
      </c>
      <c r="AM30" s="669"/>
      <c r="AN30" s="669"/>
      <c r="AO30" s="694"/>
      <c r="AP30" s="724" t="s">
        <v>221</v>
      </c>
      <c r="AQ30" s="725"/>
      <c r="AR30" s="725"/>
      <c r="AS30" s="725"/>
      <c r="AT30" s="725"/>
      <c r="AU30" s="725"/>
      <c r="AV30" s="725"/>
      <c r="AW30" s="725"/>
      <c r="AX30" s="725"/>
      <c r="AY30" s="725"/>
      <c r="AZ30" s="725"/>
      <c r="BA30" s="725"/>
      <c r="BB30" s="725"/>
      <c r="BC30" s="725"/>
      <c r="BD30" s="725"/>
      <c r="BE30" s="725"/>
      <c r="BF30" s="726"/>
      <c r="BG30" s="724" t="s">
        <v>304</v>
      </c>
      <c r="BH30" s="749"/>
      <c r="BI30" s="749"/>
      <c r="BJ30" s="749"/>
      <c r="BK30" s="749"/>
      <c r="BL30" s="749"/>
      <c r="BM30" s="749"/>
      <c r="BN30" s="749"/>
      <c r="BO30" s="749"/>
      <c r="BP30" s="749"/>
      <c r="BQ30" s="750"/>
      <c r="BR30" s="724" t="s">
        <v>305</v>
      </c>
      <c r="BS30" s="749"/>
      <c r="BT30" s="749"/>
      <c r="BU30" s="749"/>
      <c r="BV30" s="749"/>
      <c r="BW30" s="749"/>
      <c r="BX30" s="749"/>
      <c r="BY30" s="749"/>
      <c r="BZ30" s="749"/>
      <c r="CA30" s="749"/>
      <c r="CB30" s="750"/>
      <c r="CD30" s="754"/>
      <c r="CE30" s="755"/>
      <c r="CF30" s="699" t="s">
        <v>306</v>
      </c>
      <c r="CG30" s="700"/>
      <c r="CH30" s="700"/>
      <c r="CI30" s="700"/>
      <c r="CJ30" s="700"/>
      <c r="CK30" s="700"/>
      <c r="CL30" s="700"/>
      <c r="CM30" s="700"/>
      <c r="CN30" s="700"/>
      <c r="CO30" s="700"/>
      <c r="CP30" s="700"/>
      <c r="CQ30" s="701"/>
      <c r="CR30" s="665">
        <v>1778083</v>
      </c>
      <c r="CS30" s="666"/>
      <c r="CT30" s="666"/>
      <c r="CU30" s="666"/>
      <c r="CV30" s="666"/>
      <c r="CW30" s="666"/>
      <c r="CX30" s="666"/>
      <c r="CY30" s="667"/>
      <c r="CZ30" s="668">
        <v>11.8</v>
      </c>
      <c r="DA30" s="678"/>
      <c r="DB30" s="678"/>
      <c r="DC30" s="679"/>
      <c r="DD30" s="671">
        <v>1773414</v>
      </c>
      <c r="DE30" s="666"/>
      <c r="DF30" s="666"/>
      <c r="DG30" s="666"/>
      <c r="DH30" s="666"/>
      <c r="DI30" s="666"/>
      <c r="DJ30" s="666"/>
      <c r="DK30" s="667"/>
      <c r="DL30" s="671">
        <v>1773076</v>
      </c>
      <c r="DM30" s="666"/>
      <c r="DN30" s="666"/>
      <c r="DO30" s="666"/>
      <c r="DP30" s="666"/>
      <c r="DQ30" s="666"/>
      <c r="DR30" s="666"/>
      <c r="DS30" s="666"/>
      <c r="DT30" s="666"/>
      <c r="DU30" s="666"/>
      <c r="DV30" s="667"/>
      <c r="DW30" s="668">
        <v>20.5</v>
      </c>
      <c r="DX30" s="678"/>
      <c r="DY30" s="678"/>
      <c r="DZ30" s="678"/>
      <c r="EA30" s="678"/>
      <c r="EB30" s="678"/>
      <c r="EC30" s="710"/>
    </row>
    <row r="31" spans="2:133" ht="11.25" customHeight="1">
      <c r="B31" s="662" t="s">
        <v>307</v>
      </c>
      <c r="C31" s="663"/>
      <c r="D31" s="663"/>
      <c r="E31" s="663"/>
      <c r="F31" s="663"/>
      <c r="G31" s="663"/>
      <c r="H31" s="663"/>
      <c r="I31" s="663"/>
      <c r="J31" s="663"/>
      <c r="K31" s="663"/>
      <c r="L31" s="663"/>
      <c r="M31" s="663"/>
      <c r="N31" s="663"/>
      <c r="O31" s="663"/>
      <c r="P31" s="663"/>
      <c r="Q31" s="664"/>
      <c r="R31" s="665">
        <v>32470</v>
      </c>
      <c r="S31" s="666"/>
      <c r="T31" s="666"/>
      <c r="U31" s="666"/>
      <c r="V31" s="666"/>
      <c r="W31" s="666"/>
      <c r="X31" s="666"/>
      <c r="Y31" s="667"/>
      <c r="Z31" s="692">
        <v>0.2</v>
      </c>
      <c r="AA31" s="692"/>
      <c r="AB31" s="692"/>
      <c r="AC31" s="692"/>
      <c r="AD31" s="693" t="s">
        <v>127</v>
      </c>
      <c r="AE31" s="693"/>
      <c r="AF31" s="693"/>
      <c r="AG31" s="693"/>
      <c r="AH31" s="693"/>
      <c r="AI31" s="693"/>
      <c r="AJ31" s="693"/>
      <c r="AK31" s="693"/>
      <c r="AL31" s="668" t="s">
        <v>127</v>
      </c>
      <c r="AM31" s="669"/>
      <c r="AN31" s="669"/>
      <c r="AO31" s="694"/>
      <c r="AP31" s="740" t="s">
        <v>308</v>
      </c>
      <c r="AQ31" s="741"/>
      <c r="AR31" s="741"/>
      <c r="AS31" s="741"/>
      <c r="AT31" s="746" t="s">
        <v>309</v>
      </c>
      <c r="AU31" s="360"/>
      <c r="AV31" s="360"/>
      <c r="AW31" s="360"/>
      <c r="AX31" s="733" t="s">
        <v>185</v>
      </c>
      <c r="AY31" s="734"/>
      <c r="AZ31" s="734"/>
      <c r="BA31" s="734"/>
      <c r="BB31" s="734"/>
      <c r="BC31" s="734"/>
      <c r="BD31" s="734"/>
      <c r="BE31" s="734"/>
      <c r="BF31" s="735"/>
      <c r="BG31" s="736">
        <v>99.7</v>
      </c>
      <c r="BH31" s="737"/>
      <c r="BI31" s="737"/>
      <c r="BJ31" s="737"/>
      <c r="BK31" s="737"/>
      <c r="BL31" s="737"/>
      <c r="BM31" s="738">
        <v>95.5</v>
      </c>
      <c r="BN31" s="737"/>
      <c r="BO31" s="737"/>
      <c r="BP31" s="737"/>
      <c r="BQ31" s="739"/>
      <c r="BR31" s="736">
        <v>98</v>
      </c>
      <c r="BS31" s="737"/>
      <c r="BT31" s="737"/>
      <c r="BU31" s="737"/>
      <c r="BV31" s="737"/>
      <c r="BW31" s="737"/>
      <c r="BX31" s="738">
        <v>93.4</v>
      </c>
      <c r="BY31" s="737"/>
      <c r="BZ31" s="737"/>
      <c r="CA31" s="737"/>
      <c r="CB31" s="739"/>
      <c r="CD31" s="754"/>
      <c r="CE31" s="755"/>
      <c r="CF31" s="699" t="s">
        <v>310</v>
      </c>
      <c r="CG31" s="700"/>
      <c r="CH31" s="700"/>
      <c r="CI31" s="700"/>
      <c r="CJ31" s="700"/>
      <c r="CK31" s="700"/>
      <c r="CL31" s="700"/>
      <c r="CM31" s="700"/>
      <c r="CN31" s="700"/>
      <c r="CO31" s="700"/>
      <c r="CP31" s="700"/>
      <c r="CQ31" s="701"/>
      <c r="CR31" s="665">
        <v>72925</v>
      </c>
      <c r="CS31" s="676"/>
      <c r="CT31" s="676"/>
      <c r="CU31" s="676"/>
      <c r="CV31" s="676"/>
      <c r="CW31" s="676"/>
      <c r="CX31" s="676"/>
      <c r="CY31" s="677"/>
      <c r="CZ31" s="668">
        <v>0.5</v>
      </c>
      <c r="DA31" s="678"/>
      <c r="DB31" s="678"/>
      <c r="DC31" s="679"/>
      <c r="DD31" s="671">
        <v>72260</v>
      </c>
      <c r="DE31" s="676"/>
      <c r="DF31" s="676"/>
      <c r="DG31" s="676"/>
      <c r="DH31" s="676"/>
      <c r="DI31" s="676"/>
      <c r="DJ31" s="676"/>
      <c r="DK31" s="677"/>
      <c r="DL31" s="671">
        <v>72260</v>
      </c>
      <c r="DM31" s="676"/>
      <c r="DN31" s="676"/>
      <c r="DO31" s="676"/>
      <c r="DP31" s="676"/>
      <c r="DQ31" s="676"/>
      <c r="DR31" s="676"/>
      <c r="DS31" s="676"/>
      <c r="DT31" s="676"/>
      <c r="DU31" s="676"/>
      <c r="DV31" s="677"/>
      <c r="DW31" s="668">
        <v>0.8</v>
      </c>
      <c r="DX31" s="678"/>
      <c r="DY31" s="678"/>
      <c r="DZ31" s="678"/>
      <c r="EA31" s="678"/>
      <c r="EB31" s="678"/>
      <c r="EC31" s="710"/>
    </row>
    <row r="32" spans="2:133" ht="11.25" customHeight="1">
      <c r="B32" s="662" t="s">
        <v>311</v>
      </c>
      <c r="C32" s="663"/>
      <c r="D32" s="663"/>
      <c r="E32" s="663"/>
      <c r="F32" s="663"/>
      <c r="G32" s="663"/>
      <c r="H32" s="663"/>
      <c r="I32" s="663"/>
      <c r="J32" s="663"/>
      <c r="K32" s="663"/>
      <c r="L32" s="663"/>
      <c r="M32" s="663"/>
      <c r="N32" s="663"/>
      <c r="O32" s="663"/>
      <c r="P32" s="663"/>
      <c r="Q32" s="664"/>
      <c r="R32" s="665">
        <v>1765535</v>
      </c>
      <c r="S32" s="666"/>
      <c r="T32" s="666"/>
      <c r="U32" s="666"/>
      <c r="V32" s="666"/>
      <c r="W32" s="666"/>
      <c r="X32" s="666"/>
      <c r="Y32" s="667"/>
      <c r="Z32" s="692">
        <v>11.2</v>
      </c>
      <c r="AA32" s="692"/>
      <c r="AB32" s="692"/>
      <c r="AC32" s="692"/>
      <c r="AD32" s="693" t="s">
        <v>127</v>
      </c>
      <c r="AE32" s="693"/>
      <c r="AF32" s="693"/>
      <c r="AG32" s="693"/>
      <c r="AH32" s="693"/>
      <c r="AI32" s="693"/>
      <c r="AJ32" s="693"/>
      <c r="AK32" s="693"/>
      <c r="AL32" s="668" t="s">
        <v>127</v>
      </c>
      <c r="AM32" s="669"/>
      <c r="AN32" s="669"/>
      <c r="AO32" s="694"/>
      <c r="AP32" s="742"/>
      <c r="AQ32" s="743"/>
      <c r="AR32" s="743"/>
      <c r="AS32" s="743"/>
      <c r="AT32" s="747"/>
      <c r="AU32" s="361" t="s">
        <v>312</v>
      </c>
      <c r="AV32" s="361"/>
      <c r="AW32" s="361"/>
      <c r="AX32" s="662" t="s">
        <v>313</v>
      </c>
      <c r="AY32" s="663"/>
      <c r="AZ32" s="663"/>
      <c r="BA32" s="663"/>
      <c r="BB32" s="663"/>
      <c r="BC32" s="663"/>
      <c r="BD32" s="663"/>
      <c r="BE32" s="663"/>
      <c r="BF32" s="664"/>
      <c r="BG32" s="731">
        <v>99.8</v>
      </c>
      <c r="BH32" s="676"/>
      <c r="BI32" s="676"/>
      <c r="BJ32" s="676"/>
      <c r="BK32" s="676"/>
      <c r="BL32" s="676"/>
      <c r="BM32" s="669">
        <v>98.4</v>
      </c>
      <c r="BN32" s="732"/>
      <c r="BO32" s="732"/>
      <c r="BP32" s="732"/>
      <c r="BQ32" s="708"/>
      <c r="BR32" s="731">
        <v>99.5</v>
      </c>
      <c r="BS32" s="676"/>
      <c r="BT32" s="676"/>
      <c r="BU32" s="676"/>
      <c r="BV32" s="676"/>
      <c r="BW32" s="676"/>
      <c r="BX32" s="669">
        <v>97.6</v>
      </c>
      <c r="BY32" s="732"/>
      <c r="BZ32" s="732"/>
      <c r="CA32" s="732"/>
      <c r="CB32" s="708"/>
      <c r="CD32" s="756"/>
      <c r="CE32" s="757"/>
      <c r="CF32" s="699" t="s">
        <v>314</v>
      </c>
      <c r="CG32" s="700"/>
      <c r="CH32" s="700"/>
      <c r="CI32" s="700"/>
      <c r="CJ32" s="700"/>
      <c r="CK32" s="700"/>
      <c r="CL32" s="700"/>
      <c r="CM32" s="700"/>
      <c r="CN32" s="700"/>
      <c r="CO32" s="700"/>
      <c r="CP32" s="700"/>
      <c r="CQ32" s="701"/>
      <c r="CR32" s="665">
        <v>2</v>
      </c>
      <c r="CS32" s="666"/>
      <c r="CT32" s="666"/>
      <c r="CU32" s="666"/>
      <c r="CV32" s="666"/>
      <c r="CW32" s="666"/>
      <c r="CX32" s="666"/>
      <c r="CY32" s="667"/>
      <c r="CZ32" s="668">
        <v>0</v>
      </c>
      <c r="DA32" s="678"/>
      <c r="DB32" s="678"/>
      <c r="DC32" s="679"/>
      <c r="DD32" s="671">
        <v>2</v>
      </c>
      <c r="DE32" s="666"/>
      <c r="DF32" s="666"/>
      <c r="DG32" s="666"/>
      <c r="DH32" s="666"/>
      <c r="DI32" s="666"/>
      <c r="DJ32" s="666"/>
      <c r="DK32" s="667"/>
      <c r="DL32" s="671">
        <v>2</v>
      </c>
      <c r="DM32" s="666"/>
      <c r="DN32" s="666"/>
      <c r="DO32" s="666"/>
      <c r="DP32" s="666"/>
      <c r="DQ32" s="666"/>
      <c r="DR32" s="666"/>
      <c r="DS32" s="666"/>
      <c r="DT32" s="666"/>
      <c r="DU32" s="666"/>
      <c r="DV32" s="667"/>
      <c r="DW32" s="668">
        <v>0</v>
      </c>
      <c r="DX32" s="678"/>
      <c r="DY32" s="678"/>
      <c r="DZ32" s="678"/>
      <c r="EA32" s="678"/>
      <c r="EB32" s="678"/>
      <c r="EC32" s="710"/>
    </row>
    <row r="33" spans="2:133" ht="11.25" customHeight="1">
      <c r="B33" s="728" t="s">
        <v>315</v>
      </c>
      <c r="C33" s="729"/>
      <c r="D33" s="729"/>
      <c r="E33" s="729"/>
      <c r="F33" s="729"/>
      <c r="G33" s="729"/>
      <c r="H33" s="729"/>
      <c r="I33" s="729"/>
      <c r="J33" s="729"/>
      <c r="K33" s="729"/>
      <c r="L33" s="729"/>
      <c r="M33" s="729"/>
      <c r="N33" s="729"/>
      <c r="O33" s="729"/>
      <c r="P33" s="729"/>
      <c r="Q33" s="730"/>
      <c r="R33" s="665" t="s">
        <v>127</v>
      </c>
      <c r="S33" s="666"/>
      <c r="T33" s="666"/>
      <c r="U33" s="666"/>
      <c r="V33" s="666"/>
      <c r="W33" s="666"/>
      <c r="X33" s="666"/>
      <c r="Y33" s="667"/>
      <c r="Z33" s="692" t="s">
        <v>127</v>
      </c>
      <c r="AA33" s="692"/>
      <c r="AB33" s="692"/>
      <c r="AC33" s="692"/>
      <c r="AD33" s="693" t="s">
        <v>127</v>
      </c>
      <c r="AE33" s="693"/>
      <c r="AF33" s="693"/>
      <c r="AG33" s="693"/>
      <c r="AH33" s="693"/>
      <c r="AI33" s="693"/>
      <c r="AJ33" s="693"/>
      <c r="AK33" s="693"/>
      <c r="AL33" s="668" t="s">
        <v>127</v>
      </c>
      <c r="AM33" s="669"/>
      <c r="AN33" s="669"/>
      <c r="AO33" s="694"/>
      <c r="AP33" s="744"/>
      <c r="AQ33" s="745"/>
      <c r="AR33" s="745"/>
      <c r="AS33" s="745"/>
      <c r="AT33" s="748"/>
      <c r="AU33" s="362"/>
      <c r="AV33" s="362"/>
      <c r="AW33" s="362"/>
      <c r="AX33" s="642" t="s">
        <v>316</v>
      </c>
      <c r="AY33" s="643"/>
      <c r="AZ33" s="643"/>
      <c r="BA33" s="643"/>
      <c r="BB33" s="643"/>
      <c r="BC33" s="643"/>
      <c r="BD33" s="643"/>
      <c r="BE33" s="643"/>
      <c r="BF33" s="644"/>
      <c r="BG33" s="727">
        <v>99.5</v>
      </c>
      <c r="BH33" s="646"/>
      <c r="BI33" s="646"/>
      <c r="BJ33" s="646"/>
      <c r="BK33" s="646"/>
      <c r="BL33" s="646"/>
      <c r="BM33" s="684">
        <v>92.2</v>
      </c>
      <c r="BN33" s="646"/>
      <c r="BO33" s="646"/>
      <c r="BP33" s="646"/>
      <c r="BQ33" s="695"/>
      <c r="BR33" s="727">
        <v>96.5</v>
      </c>
      <c r="BS33" s="646"/>
      <c r="BT33" s="646"/>
      <c r="BU33" s="646"/>
      <c r="BV33" s="646"/>
      <c r="BW33" s="646"/>
      <c r="BX33" s="684">
        <v>89.2</v>
      </c>
      <c r="BY33" s="646"/>
      <c r="BZ33" s="646"/>
      <c r="CA33" s="646"/>
      <c r="CB33" s="695"/>
      <c r="CD33" s="699" t="s">
        <v>317</v>
      </c>
      <c r="CE33" s="700"/>
      <c r="CF33" s="700"/>
      <c r="CG33" s="700"/>
      <c r="CH33" s="700"/>
      <c r="CI33" s="700"/>
      <c r="CJ33" s="700"/>
      <c r="CK33" s="700"/>
      <c r="CL33" s="700"/>
      <c r="CM33" s="700"/>
      <c r="CN33" s="700"/>
      <c r="CO33" s="700"/>
      <c r="CP33" s="700"/>
      <c r="CQ33" s="701"/>
      <c r="CR33" s="665">
        <v>7437516</v>
      </c>
      <c r="CS33" s="676"/>
      <c r="CT33" s="676"/>
      <c r="CU33" s="676"/>
      <c r="CV33" s="676"/>
      <c r="CW33" s="676"/>
      <c r="CX33" s="676"/>
      <c r="CY33" s="677"/>
      <c r="CZ33" s="668">
        <v>49.2</v>
      </c>
      <c r="DA33" s="678"/>
      <c r="DB33" s="678"/>
      <c r="DC33" s="679"/>
      <c r="DD33" s="671">
        <v>5300611</v>
      </c>
      <c r="DE33" s="676"/>
      <c r="DF33" s="676"/>
      <c r="DG33" s="676"/>
      <c r="DH33" s="676"/>
      <c r="DI33" s="676"/>
      <c r="DJ33" s="676"/>
      <c r="DK33" s="677"/>
      <c r="DL33" s="671">
        <v>2986796</v>
      </c>
      <c r="DM33" s="676"/>
      <c r="DN33" s="676"/>
      <c r="DO33" s="676"/>
      <c r="DP33" s="676"/>
      <c r="DQ33" s="676"/>
      <c r="DR33" s="676"/>
      <c r="DS33" s="676"/>
      <c r="DT33" s="676"/>
      <c r="DU33" s="676"/>
      <c r="DV33" s="677"/>
      <c r="DW33" s="668">
        <v>34.5</v>
      </c>
      <c r="DX33" s="678"/>
      <c r="DY33" s="678"/>
      <c r="DZ33" s="678"/>
      <c r="EA33" s="678"/>
      <c r="EB33" s="678"/>
      <c r="EC33" s="710"/>
    </row>
    <row r="34" spans="2:133" ht="11.25" customHeight="1">
      <c r="B34" s="662" t="s">
        <v>318</v>
      </c>
      <c r="C34" s="663"/>
      <c r="D34" s="663"/>
      <c r="E34" s="663"/>
      <c r="F34" s="663"/>
      <c r="G34" s="663"/>
      <c r="H34" s="663"/>
      <c r="I34" s="663"/>
      <c r="J34" s="663"/>
      <c r="K34" s="663"/>
      <c r="L34" s="663"/>
      <c r="M34" s="663"/>
      <c r="N34" s="663"/>
      <c r="O34" s="663"/>
      <c r="P34" s="663"/>
      <c r="Q34" s="664"/>
      <c r="R34" s="665">
        <v>934728</v>
      </c>
      <c r="S34" s="666"/>
      <c r="T34" s="666"/>
      <c r="U34" s="666"/>
      <c r="V34" s="666"/>
      <c r="W34" s="666"/>
      <c r="X34" s="666"/>
      <c r="Y34" s="667"/>
      <c r="Z34" s="692">
        <v>5.9</v>
      </c>
      <c r="AA34" s="692"/>
      <c r="AB34" s="692"/>
      <c r="AC34" s="692"/>
      <c r="AD34" s="693" t="s">
        <v>127</v>
      </c>
      <c r="AE34" s="693"/>
      <c r="AF34" s="693"/>
      <c r="AG34" s="693"/>
      <c r="AH34" s="693"/>
      <c r="AI34" s="693"/>
      <c r="AJ34" s="693"/>
      <c r="AK34" s="693"/>
      <c r="AL34" s="668" t="s">
        <v>127</v>
      </c>
      <c r="AM34" s="669"/>
      <c r="AN34" s="669"/>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319</v>
      </c>
      <c r="CE34" s="700"/>
      <c r="CF34" s="700"/>
      <c r="CG34" s="700"/>
      <c r="CH34" s="700"/>
      <c r="CI34" s="700"/>
      <c r="CJ34" s="700"/>
      <c r="CK34" s="700"/>
      <c r="CL34" s="700"/>
      <c r="CM34" s="700"/>
      <c r="CN34" s="700"/>
      <c r="CO34" s="700"/>
      <c r="CP34" s="700"/>
      <c r="CQ34" s="701"/>
      <c r="CR34" s="665">
        <v>1764746</v>
      </c>
      <c r="CS34" s="666"/>
      <c r="CT34" s="666"/>
      <c r="CU34" s="666"/>
      <c r="CV34" s="666"/>
      <c r="CW34" s="666"/>
      <c r="CX34" s="666"/>
      <c r="CY34" s="667"/>
      <c r="CZ34" s="668">
        <v>11.7</v>
      </c>
      <c r="DA34" s="678"/>
      <c r="DB34" s="678"/>
      <c r="DC34" s="679"/>
      <c r="DD34" s="671">
        <v>1081472</v>
      </c>
      <c r="DE34" s="666"/>
      <c r="DF34" s="666"/>
      <c r="DG34" s="666"/>
      <c r="DH34" s="666"/>
      <c r="DI34" s="666"/>
      <c r="DJ34" s="666"/>
      <c r="DK34" s="667"/>
      <c r="DL34" s="671">
        <v>744393</v>
      </c>
      <c r="DM34" s="666"/>
      <c r="DN34" s="666"/>
      <c r="DO34" s="666"/>
      <c r="DP34" s="666"/>
      <c r="DQ34" s="666"/>
      <c r="DR34" s="666"/>
      <c r="DS34" s="666"/>
      <c r="DT34" s="666"/>
      <c r="DU34" s="666"/>
      <c r="DV34" s="667"/>
      <c r="DW34" s="668">
        <v>8.6</v>
      </c>
      <c r="DX34" s="678"/>
      <c r="DY34" s="678"/>
      <c r="DZ34" s="678"/>
      <c r="EA34" s="678"/>
      <c r="EB34" s="678"/>
      <c r="EC34" s="710"/>
    </row>
    <row r="35" spans="2:133" ht="11.25" customHeight="1">
      <c r="B35" s="662" t="s">
        <v>320</v>
      </c>
      <c r="C35" s="663"/>
      <c r="D35" s="663"/>
      <c r="E35" s="663"/>
      <c r="F35" s="663"/>
      <c r="G35" s="663"/>
      <c r="H35" s="663"/>
      <c r="I35" s="663"/>
      <c r="J35" s="663"/>
      <c r="K35" s="663"/>
      <c r="L35" s="663"/>
      <c r="M35" s="663"/>
      <c r="N35" s="663"/>
      <c r="O35" s="663"/>
      <c r="P35" s="663"/>
      <c r="Q35" s="664"/>
      <c r="R35" s="665">
        <v>26080</v>
      </c>
      <c r="S35" s="666"/>
      <c r="T35" s="666"/>
      <c r="U35" s="666"/>
      <c r="V35" s="666"/>
      <c r="W35" s="666"/>
      <c r="X35" s="666"/>
      <c r="Y35" s="667"/>
      <c r="Z35" s="692">
        <v>0.2</v>
      </c>
      <c r="AA35" s="692"/>
      <c r="AB35" s="692"/>
      <c r="AC35" s="692"/>
      <c r="AD35" s="693">
        <v>7349</v>
      </c>
      <c r="AE35" s="693"/>
      <c r="AF35" s="693"/>
      <c r="AG35" s="693"/>
      <c r="AH35" s="693"/>
      <c r="AI35" s="693"/>
      <c r="AJ35" s="693"/>
      <c r="AK35" s="693"/>
      <c r="AL35" s="668">
        <v>0.1</v>
      </c>
      <c r="AM35" s="669"/>
      <c r="AN35" s="669"/>
      <c r="AO35" s="694"/>
      <c r="AP35" s="218"/>
      <c r="AQ35" s="724" t="s">
        <v>321</v>
      </c>
      <c r="AR35" s="725"/>
      <c r="AS35" s="725"/>
      <c r="AT35" s="725"/>
      <c r="AU35" s="725"/>
      <c r="AV35" s="725"/>
      <c r="AW35" s="725"/>
      <c r="AX35" s="725"/>
      <c r="AY35" s="725"/>
      <c r="AZ35" s="725"/>
      <c r="BA35" s="725"/>
      <c r="BB35" s="725"/>
      <c r="BC35" s="725"/>
      <c r="BD35" s="725"/>
      <c r="BE35" s="725"/>
      <c r="BF35" s="726"/>
      <c r="BG35" s="724" t="s">
        <v>322</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323</v>
      </c>
      <c r="CE35" s="700"/>
      <c r="CF35" s="700"/>
      <c r="CG35" s="700"/>
      <c r="CH35" s="700"/>
      <c r="CI35" s="700"/>
      <c r="CJ35" s="700"/>
      <c r="CK35" s="700"/>
      <c r="CL35" s="700"/>
      <c r="CM35" s="700"/>
      <c r="CN35" s="700"/>
      <c r="CO35" s="700"/>
      <c r="CP35" s="700"/>
      <c r="CQ35" s="701"/>
      <c r="CR35" s="665">
        <v>534810</v>
      </c>
      <c r="CS35" s="676"/>
      <c r="CT35" s="676"/>
      <c r="CU35" s="676"/>
      <c r="CV35" s="676"/>
      <c r="CW35" s="676"/>
      <c r="CX35" s="676"/>
      <c r="CY35" s="677"/>
      <c r="CZ35" s="668">
        <v>3.5</v>
      </c>
      <c r="DA35" s="678"/>
      <c r="DB35" s="678"/>
      <c r="DC35" s="679"/>
      <c r="DD35" s="671">
        <v>313111</v>
      </c>
      <c r="DE35" s="676"/>
      <c r="DF35" s="676"/>
      <c r="DG35" s="676"/>
      <c r="DH35" s="676"/>
      <c r="DI35" s="676"/>
      <c r="DJ35" s="676"/>
      <c r="DK35" s="677"/>
      <c r="DL35" s="671">
        <v>146660</v>
      </c>
      <c r="DM35" s="676"/>
      <c r="DN35" s="676"/>
      <c r="DO35" s="676"/>
      <c r="DP35" s="676"/>
      <c r="DQ35" s="676"/>
      <c r="DR35" s="676"/>
      <c r="DS35" s="676"/>
      <c r="DT35" s="676"/>
      <c r="DU35" s="676"/>
      <c r="DV35" s="677"/>
      <c r="DW35" s="668">
        <v>1.7</v>
      </c>
      <c r="DX35" s="678"/>
      <c r="DY35" s="678"/>
      <c r="DZ35" s="678"/>
      <c r="EA35" s="678"/>
      <c r="EB35" s="678"/>
      <c r="EC35" s="710"/>
    </row>
    <row r="36" spans="2:133" ht="11.25" customHeight="1">
      <c r="B36" s="662" t="s">
        <v>324</v>
      </c>
      <c r="C36" s="663"/>
      <c r="D36" s="663"/>
      <c r="E36" s="663"/>
      <c r="F36" s="663"/>
      <c r="G36" s="663"/>
      <c r="H36" s="663"/>
      <c r="I36" s="663"/>
      <c r="J36" s="663"/>
      <c r="K36" s="663"/>
      <c r="L36" s="663"/>
      <c r="M36" s="663"/>
      <c r="N36" s="663"/>
      <c r="O36" s="663"/>
      <c r="P36" s="663"/>
      <c r="Q36" s="664"/>
      <c r="R36" s="665">
        <v>494388</v>
      </c>
      <c r="S36" s="666"/>
      <c r="T36" s="666"/>
      <c r="U36" s="666"/>
      <c r="V36" s="666"/>
      <c r="W36" s="666"/>
      <c r="X36" s="666"/>
      <c r="Y36" s="667"/>
      <c r="Z36" s="692">
        <v>3.1</v>
      </c>
      <c r="AA36" s="692"/>
      <c r="AB36" s="692"/>
      <c r="AC36" s="692"/>
      <c r="AD36" s="693" t="s">
        <v>127</v>
      </c>
      <c r="AE36" s="693"/>
      <c r="AF36" s="693"/>
      <c r="AG36" s="693"/>
      <c r="AH36" s="693"/>
      <c r="AI36" s="693"/>
      <c r="AJ36" s="693"/>
      <c r="AK36" s="693"/>
      <c r="AL36" s="668" t="s">
        <v>127</v>
      </c>
      <c r="AM36" s="669"/>
      <c r="AN36" s="669"/>
      <c r="AO36" s="694"/>
      <c r="AP36" s="218"/>
      <c r="AQ36" s="715" t="s">
        <v>325</v>
      </c>
      <c r="AR36" s="716"/>
      <c r="AS36" s="716"/>
      <c r="AT36" s="716"/>
      <c r="AU36" s="716"/>
      <c r="AV36" s="716"/>
      <c r="AW36" s="716"/>
      <c r="AX36" s="716"/>
      <c r="AY36" s="717"/>
      <c r="AZ36" s="718">
        <v>2520253</v>
      </c>
      <c r="BA36" s="719"/>
      <c r="BB36" s="719"/>
      <c r="BC36" s="719"/>
      <c r="BD36" s="719"/>
      <c r="BE36" s="719"/>
      <c r="BF36" s="720"/>
      <c r="BG36" s="721" t="s">
        <v>326</v>
      </c>
      <c r="BH36" s="722"/>
      <c r="BI36" s="722"/>
      <c r="BJ36" s="722"/>
      <c r="BK36" s="722"/>
      <c r="BL36" s="722"/>
      <c r="BM36" s="722"/>
      <c r="BN36" s="722"/>
      <c r="BO36" s="722"/>
      <c r="BP36" s="722"/>
      <c r="BQ36" s="722"/>
      <c r="BR36" s="722"/>
      <c r="BS36" s="722"/>
      <c r="BT36" s="722"/>
      <c r="BU36" s="723"/>
      <c r="BV36" s="718">
        <v>11820</v>
      </c>
      <c r="BW36" s="719"/>
      <c r="BX36" s="719"/>
      <c r="BY36" s="719"/>
      <c r="BZ36" s="719"/>
      <c r="CA36" s="719"/>
      <c r="CB36" s="720"/>
      <c r="CD36" s="699" t="s">
        <v>327</v>
      </c>
      <c r="CE36" s="700"/>
      <c r="CF36" s="700"/>
      <c r="CG36" s="700"/>
      <c r="CH36" s="700"/>
      <c r="CI36" s="700"/>
      <c r="CJ36" s="700"/>
      <c r="CK36" s="700"/>
      <c r="CL36" s="700"/>
      <c r="CM36" s="700"/>
      <c r="CN36" s="700"/>
      <c r="CO36" s="700"/>
      <c r="CP36" s="700"/>
      <c r="CQ36" s="701"/>
      <c r="CR36" s="665">
        <v>2846897</v>
      </c>
      <c r="CS36" s="666"/>
      <c r="CT36" s="666"/>
      <c r="CU36" s="666"/>
      <c r="CV36" s="666"/>
      <c r="CW36" s="666"/>
      <c r="CX36" s="666"/>
      <c r="CY36" s="667"/>
      <c r="CZ36" s="668">
        <v>18.8</v>
      </c>
      <c r="DA36" s="678"/>
      <c r="DB36" s="678"/>
      <c r="DC36" s="679"/>
      <c r="DD36" s="671">
        <v>2350196</v>
      </c>
      <c r="DE36" s="666"/>
      <c r="DF36" s="666"/>
      <c r="DG36" s="666"/>
      <c r="DH36" s="666"/>
      <c r="DI36" s="666"/>
      <c r="DJ36" s="666"/>
      <c r="DK36" s="667"/>
      <c r="DL36" s="671">
        <v>1236581</v>
      </c>
      <c r="DM36" s="666"/>
      <c r="DN36" s="666"/>
      <c r="DO36" s="666"/>
      <c r="DP36" s="666"/>
      <c r="DQ36" s="666"/>
      <c r="DR36" s="666"/>
      <c r="DS36" s="666"/>
      <c r="DT36" s="666"/>
      <c r="DU36" s="666"/>
      <c r="DV36" s="667"/>
      <c r="DW36" s="668">
        <v>14.3</v>
      </c>
      <c r="DX36" s="678"/>
      <c r="DY36" s="678"/>
      <c r="DZ36" s="678"/>
      <c r="EA36" s="678"/>
      <c r="EB36" s="678"/>
      <c r="EC36" s="710"/>
    </row>
    <row r="37" spans="2:133" ht="11.25" customHeight="1">
      <c r="B37" s="662" t="s">
        <v>328</v>
      </c>
      <c r="C37" s="663"/>
      <c r="D37" s="663"/>
      <c r="E37" s="663"/>
      <c r="F37" s="663"/>
      <c r="G37" s="663"/>
      <c r="H37" s="663"/>
      <c r="I37" s="663"/>
      <c r="J37" s="663"/>
      <c r="K37" s="663"/>
      <c r="L37" s="663"/>
      <c r="M37" s="663"/>
      <c r="N37" s="663"/>
      <c r="O37" s="663"/>
      <c r="P37" s="663"/>
      <c r="Q37" s="664"/>
      <c r="R37" s="665">
        <v>658062</v>
      </c>
      <c r="S37" s="666"/>
      <c r="T37" s="666"/>
      <c r="U37" s="666"/>
      <c r="V37" s="666"/>
      <c r="W37" s="666"/>
      <c r="X37" s="666"/>
      <c r="Y37" s="667"/>
      <c r="Z37" s="692">
        <v>4.2</v>
      </c>
      <c r="AA37" s="692"/>
      <c r="AB37" s="692"/>
      <c r="AC37" s="692"/>
      <c r="AD37" s="693" t="s">
        <v>127</v>
      </c>
      <c r="AE37" s="693"/>
      <c r="AF37" s="693"/>
      <c r="AG37" s="693"/>
      <c r="AH37" s="693"/>
      <c r="AI37" s="693"/>
      <c r="AJ37" s="693"/>
      <c r="AK37" s="693"/>
      <c r="AL37" s="668" t="s">
        <v>127</v>
      </c>
      <c r="AM37" s="669"/>
      <c r="AN37" s="669"/>
      <c r="AO37" s="694"/>
      <c r="AQ37" s="705" t="s">
        <v>329</v>
      </c>
      <c r="AR37" s="706"/>
      <c r="AS37" s="706"/>
      <c r="AT37" s="706"/>
      <c r="AU37" s="706"/>
      <c r="AV37" s="706"/>
      <c r="AW37" s="706"/>
      <c r="AX37" s="706"/>
      <c r="AY37" s="707"/>
      <c r="AZ37" s="665">
        <v>982881</v>
      </c>
      <c r="BA37" s="666"/>
      <c r="BB37" s="666"/>
      <c r="BC37" s="666"/>
      <c r="BD37" s="676"/>
      <c r="BE37" s="676"/>
      <c r="BF37" s="708"/>
      <c r="BG37" s="699" t="s">
        <v>330</v>
      </c>
      <c r="BH37" s="700"/>
      <c r="BI37" s="700"/>
      <c r="BJ37" s="700"/>
      <c r="BK37" s="700"/>
      <c r="BL37" s="700"/>
      <c r="BM37" s="700"/>
      <c r="BN37" s="700"/>
      <c r="BO37" s="700"/>
      <c r="BP37" s="700"/>
      <c r="BQ37" s="700"/>
      <c r="BR37" s="700"/>
      <c r="BS37" s="700"/>
      <c r="BT37" s="700"/>
      <c r="BU37" s="701"/>
      <c r="BV37" s="665">
        <v>3569</v>
      </c>
      <c r="BW37" s="666"/>
      <c r="BX37" s="666"/>
      <c r="BY37" s="666"/>
      <c r="BZ37" s="666"/>
      <c r="CA37" s="666"/>
      <c r="CB37" s="709"/>
      <c r="CD37" s="699" t="s">
        <v>331</v>
      </c>
      <c r="CE37" s="700"/>
      <c r="CF37" s="700"/>
      <c r="CG37" s="700"/>
      <c r="CH37" s="700"/>
      <c r="CI37" s="700"/>
      <c r="CJ37" s="700"/>
      <c r="CK37" s="700"/>
      <c r="CL37" s="700"/>
      <c r="CM37" s="700"/>
      <c r="CN37" s="700"/>
      <c r="CO37" s="700"/>
      <c r="CP37" s="700"/>
      <c r="CQ37" s="701"/>
      <c r="CR37" s="665">
        <v>461052</v>
      </c>
      <c r="CS37" s="676"/>
      <c r="CT37" s="676"/>
      <c r="CU37" s="676"/>
      <c r="CV37" s="676"/>
      <c r="CW37" s="676"/>
      <c r="CX37" s="676"/>
      <c r="CY37" s="677"/>
      <c r="CZ37" s="668">
        <v>3.1</v>
      </c>
      <c r="DA37" s="678"/>
      <c r="DB37" s="678"/>
      <c r="DC37" s="679"/>
      <c r="DD37" s="671">
        <v>444303</v>
      </c>
      <c r="DE37" s="676"/>
      <c r="DF37" s="676"/>
      <c r="DG37" s="676"/>
      <c r="DH37" s="676"/>
      <c r="DI37" s="676"/>
      <c r="DJ37" s="676"/>
      <c r="DK37" s="677"/>
      <c r="DL37" s="671">
        <v>443797</v>
      </c>
      <c r="DM37" s="676"/>
      <c r="DN37" s="676"/>
      <c r="DO37" s="676"/>
      <c r="DP37" s="676"/>
      <c r="DQ37" s="676"/>
      <c r="DR37" s="676"/>
      <c r="DS37" s="676"/>
      <c r="DT37" s="676"/>
      <c r="DU37" s="676"/>
      <c r="DV37" s="677"/>
      <c r="DW37" s="668">
        <v>5.0999999999999996</v>
      </c>
      <c r="DX37" s="678"/>
      <c r="DY37" s="678"/>
      <c r="DZ37" s="678"/>
      <c r="EA37" s="678"/>
      <c r="EB37" s="678"/>
      <c r="EC37" s="710"/>
    </row>
    <row r="38" spans="2:133" ht="11.25" customHeight="1">
      <c r="B38" s="662" t="s">
        <v>332</v>
      </c>
      <c r="C38" s="663"/>
      <c r="D38" s="663"/>
      <c r="E38" s="663"/>
      <c r="F38" s="663"/>
      <c r="G38" s="663"/>
      <c r="H38" s="663"/>
      <c r="I38" s="663"/>
      <c r="J38" s="663"/>
      <c r="K38" s="663"/>
      <c r="L38" s="663"/>
      <c r="M38" s="663"/>
      <c r="N38" s="663"/>
      <c r="O38" s="663"/>
      <c r="P38" s="663"/>
      <c r="Q38" s="664"/>
      <c r="R38" s="665">
        <v>361764</v>
      </c>
      <c r="S38" s="666"/>
      <c r="T38" s="666"/>
      <c r="U38" s="666"/>
      <c r="V38" s="666"/>
      <c r="W38" s="666"/>
      <c r="X38" s="666"/>
      <c r="Y38" s="667"/>
      <c r="Z38" s="692">
        <v>2.2999999999999998</v>
      </c>
      <c r="AA38" s="692"/>
      <c r="AB38" s="692"/>
      <c r="AC38" s="692"/>
      <c r="AD38" s="693" t="s">
        <v>127</v>
      </c>
      <c r="AE38" s="693"/>
      <c r="AF38" s="693"/>
      <c r="AG38" s="693"/>
      <c r="AH38" s="693"/>
      <c r="AI38" s="693"/>
      <c r="AJ38" s="693"/>
      <c r="AK38" s="693"/>
      <c r="AL38" s="668" t="s">
        <v>127</v>
      </c>
      <c r="AM38" s="669"/>
      <c r="AN38" s="669"/>
      <c r="AO38" s="694"/>
      <c r="AQ38" s="705" t="s">
        <v>333</v>
      </c>
      <c r="AR38" s="706"/>
      <c r="AS38" s="706"/>
      <c r="AT38" s="706"/>
      <c r="AU38" s="706"/>
      <c r="AV38" s="706"/>
      <c r="AW38" s="706"/>
      <c r="AX38" s="706"/>
      <c r="AY38" s="707"/>
      <c r="AZ38" s="665">
        <v>398361</v>
      </c>
      <c r="BA38" s="666"/>
      <c r="BB38" s="666"/>
      <c r="BC38" s="666"/>
      <c r="BD38" s="676"/>
      <c r="BE38" s="676"/>
      <c r="BF38" s="708"/>
      <c r="BG38" s="699" t="s">
        <v>334</v>
      </c>
      <c r="BH38" s="700"/>
      <c r="BI38" s="700"/>
      <c r="BJ38" s="700"/>
      <c r="BK38" s="700"/>
      <c r="BL38" s="700"/>
      <c r="BM38" s="700"/>
      <c r="BN38" s="700"/>
      <c r="BO38" s="700"/>
      <c r="BP38" s="700"/>
      <c r="BQ38" s="700"/>
      <c r="BR38" s="700"/>
      <c r="BS38" s="700"/>
      <c r="BT38" s="700"/>
      <c r="BU38" s="701"/>
      <c r="BV38" s="665">
        <v>2411</v>
      </c>
      <c r="BW38" s="666"/>
      <c r="BX38" s="666"/>
      <c r="BY38" s="666"/>
      <c r="BZ38" s="666"/>
      <c r="CA38" s="666"/>
      <c r="CB38" s="709"/>
      <c r="CD38" s="699" t="s">
        <v>335</v>
      </c>
      <c r="CE38" s="700"/>
      <c r="CF38" s="700"/>
      <c r="CG38" s="700"/>
      <c r="CH38" s="700"/>
      <c r="CI38" s="700"/>
      <c r="CJ38" s="700"/>
      <c r="CK38" s="700"/>
      <c r="CL38" s="700"/>
      <c r="CM38" s="700"/>
      <c r="CN38" s="700"/>
      <c r="CO38" s="700"/>
      <c r="CP38" s="700"/>
      <c r="CQ38" s="701"/>
      <c r="CR38" s="665">
        <v>997479</v>
      </c>
      <c r="CS38" s="666"/>
      <c r="CT38" s="666"/>
      <c r="CU38" s="666"/>
      <c r="CV38" s="666"/>
      <c r="CW38" s="666"/>
      <c r="CX38" s="666"/>
      <c r="CY38" s="667"/>
      <c r="CZ38" s="668">
        <v>6.6</v>
      </c>
      <c r="DA38" s="678"/>
      <c r="DB38" s="678"/>
      <c r="DC38" s="679"/>
      <c r="DD38" s="671">
        <v>841453</v>
      </c>
      <c r="DE38" s="666"/>
      <c r="DF38" s="666"/>
      <c r="DG38" s="666"/>
      <c r="DH38" s="666"/>
      <c r="DI38" s="666"/>
      <c r="DJ38" s="666"/>
      <c r="DK38" s="667"/>
      <c r="DL38" s="671">
        <v>755722</v>
      </c>
      <c r="DM38" s="666"/>
      <c r="DN38" s="666"/>
      <c r="DO38" s="666"/>
      <c r="DP38" s="666"/>
      <c r="DQ38" s="666"/>
      <c r="DR38" s="666"/>
      <c r="DS38" s="666"/>
      <c r="DT38" s="666"/>
      <c r="DU38" s="666"/>
      <c r="DV38" s="667"/>
      <c r="DW38" s="668">
        <v>8.6999999999999993</v>
      </c>
      <c r="DX38" s="678"/>
      <c r="DY38" s="678"/>
      <c r="DZ38" s="678"/>
      <c r="EA38" s="678"/>
      <c r="EB38" s="678"/>
      <c r="EC38" s="710"/>
    </row>
    <row r="39" spans="2:133" ht="11.25" customHeight="1">
      <c r="B39" s="662" t="s">
        <v>336</v>
      </c>
      <c r="C39" s="663"/>
      <c r="D39" s="663"/>
      <c r="E39" s="663"/>
      <c r="F39" s="663"/>
      <c r="G39" s="663"/>
      <c r="H39" s="663"/>
      <c r="I39" s="663"/>
      <c r="J39" s="663"/>
      <c r="K39" s="663"/>
      <c r="L39" s="663"/>
      <c r="M39" s="663"/>
      <c r="N39" s="663"/>
      <c r="O39" s="663"/>
      <c r="P39" s="663"/>
      <c r="Q39" s="664"/>
      <c r="R39" s="665">
        <v>394598</v>
      </c>
      <c r="S39" s="666"/>
      <c r="T39" s="666"/>
      <c r="U39" s="666"/>
      <c r="V39" s="666"/>
      <c r="W39" s="666"/>
      <c r="X39" s="666"/>
      <c r="Y39" s="667"/>
      <c r="Z39" s="692">
        <v>2.5</v>
      </c>
      <c r="AA39" s="692"/>
      <c r="AB39" s="692"/>
      <c r="AC39" s="692"/>
      <c r="AD39" s="693">
        <v>2086</v>
      </c>
      <c r="AE39" s="693"/>
      <c r="AF39" s="693"/>
      <c r="AG39" s="693"/>
      <c r="AH39" s="693"/>
      <c r="AI39" s="693"/>
      <c r="AJ39" s="693"/>
      <c r="AK39" s="693"/>
      <c r="AL39" s="668">
        <v>0</v>
      </c>
      <c r="AM39" s="669"/>
      <c r="AN39" s="669"/>
      <c r="AO39" s="694"/>
      <c r="AQ39" s="705" t="s">
        <v>337</v>
      </c>
      <c r="AR39" s="706"/>
      <c r="AS39" s="706"/>
      <c r="AT39" s="706"/>
      <c r="AU39" s="706"/>
      <c r="AV39" s="706"/>
      <c r="AW39" s="706"/>
      <c r="AX39" s="706"/>
      <c r="AY39" s="707"/>
      <c r="AZ39" s="665">
        <v>141532</v>
      </c>
      <c r="BA39" s="666"/>
      <c r="BB39" s="666"/>
      <c r="BC39" s="666"/>
      <c r="BD39" s="676"/>
      <c r="BE39" s="676"/>
      <c r="BF39" s="708"/>
      <c r="BG39" s="699" t="s">
        <v>338</v>
      </c>
      <c r="BH39" s="700"/>
      <c r="BI39" s="700"/>
      <c r="BJ39" s="700"/>
      <c r="BK39" s="700"/>
      <c r="BL39" s="700"/>
      <c r="BM39" s="700"/>
      <c r="BN39" s="700"/>
      <c r="BO39" s="700"/>
      <c r="BP39" s="700"/>
      <c r="BQ39" s="700"/>
      <c r="BR39" s="700"/>
      <c r="BS39" s="700"/>
      <c r="BT39" s="700"/>
      <c r="BU39" s="701"/>
      <c r="BV39" s="665">
        <v>3902</v>
      </c>
      <c r="BW39" s="666"/>
      <c r="BX39" s="666"/>
      <c r="BY39" s="666"/>
      <c r="BZ39" s="666"/>
      <c r="CA39" s="666"/>
      <c r="CB39" s="709"/>
      <c r="CD39" s="699" t="s">
        <v>339</v>
      </c>
      <c r="CE39" s="700"/>
      <c r="CF39" s="700"/>
      <c r="CG39" s="700"/>
      <c r="CH39" s="700"/>
      <c r="CI39" s="700"/>
      <c r="CJ39" s="700"/>
      <c r="CK39" s="700"/>
      <c r="CL39" s="700"/>
      <c r="CM39" s="700"/>
      <c r="CN39" s="700"/>
      <c r="CO39" s="700"/>
      <c r="CP39" s="700"/>
      <c r="CQ39" s="701"/>
      <c r="CR39" s="665">
        <v>991311</v>
      </c>
      <c r="CS39" s="676"/>
      <c r="CT39" s="676"/>
      <c r="CU39" s="676"/>
      <c r="CV39" s="676"/>
      <c r="CW39" s="676"/>
      <c r="CX39" s="676"/>
      <c r="CY39" s="677"/>
      <c r="CZ39" s="668">
        <v>6.6</v>
      </c>
      <c r="DA39" s="678"/>
      <c r="DB39" s="678"/>
      <c r="DC39" s="679"/>
      <c r="DD39" s="671">
        <v>454805</v>
      </c>
      <c r="DE39" s="676"/>
      <c r="DF39" s="676"/>
      <c r="DG39" s="676"/>
      <c r="DH39" s="676"/>
      <c r="DI39" s="676"/>
      <c r="DJ39" s="676"/>
      <c r="DK39" s="677"/>
      <c r="DL39" s="671" t="s">
        <v>127</v>
      </c>
      <c r="DM39" s="676"/>
      <c r="DN39" s="676"/>
      <c r="DO39" s="676"/>
      <c r="DP39" s="676"/>
      <c r="DQ39" s="676"/>
      <c r="DR39" s="676"/>
      <c r="DS39" s="676"/>
      <c r="DT39" s="676"/>
      <c r="DU39" s="676"/>
      <c r="DV39" s="677"/>
      <c r="DW39" s="668" t="s">
        <v>127</v>
      </c>
      <c r="DX39" s="678"/>
      <c r="DY39" s="678"/>
      <c r="DZ39" s="678"/>
      <c r="EA39" s="678"/>
      <c r="EB39" s="678"/>
      <c r="EC39" s="710"/>
    </row>
    <row r="40" spans="2:133" ht="11.25" customHeight="1">
      <c r="B40" s="662" t="s">
        <v>340</v>
      </c>
      <c r="C40" s="663"/>
      <c r="D40" s="663"/>
      <c r="E40" s="663"/>
      <c r="F40" s="663"/>
      <c r="G40" s="663"/>
      <c r="H40" s="663"/>
      <c r="I40" s="663"/>
      <c r="J40" s="663"/>
      <c r="K40" s="663"/>
      <c r="L40" s="663"/>
      <c r="M40" s="663"/>
      <c r="N40" s="663"/>
      <c r="O40" s="663"/>
      <c r="P40" s="663"/>
      <c r="Q40" s="664"/>
      <c r="R40" s="665">
        <v>1661239</v>
      </c>
      <c r="S40" s="666"/>
      <c r="T40" s="666"/>
      <c r="U40" s="666"/>
      <c r="V40" s="666"/>
      <c r="W40" s="666"/>
      <c r="X40" s="666"/>
      <c r="Y40" s="667"/>
      <c r="Z40" s="692">
        <v>10.5</v>
      </c>
      <c r="AA40" s="692"/>
      <c r="AB40" s="692"/>
      <c r="AC40" s="692"/>
      <c r="AD40" s="693" t="s">
        <v>127</v>
      </c>
      <c r="AE40" s="693"/>
      <c r="AF40" s="693"/>
      <c r="AG40" s="693"/>
      <c r="AH40" s="693"/>
      <c r="AI40" s="693"/>
      <c r="AJ40" s="693"/>
      <c r="AK40" s="693"/>
      <c r="AL40" s="668" t="s">
        <v>127</v>
      </c>
      <c r="AM40" s="669"/>
      <c r="AN40" s="669"/>
      <c r="AO40" s="694"/>
      <c r="AQ40" s="705" t="s">
        <v>341</v>
      </c>
      <c r="AR40" s="706"/>
      <c r="AS40" s="706"/>
      <c r="AT40" s="706"/>
      <c r="AU40" s="706"/>
      <c r="AV40" s="706"/>
      <c r="AW40" s="706"/>
      <c r="AX40" s="706"/>
      <c r="AY40" s="707"/>
      <c r="AZ40" s="665">
        <v>21312</v>
      </c>
      <c r="BA40" s="666"/>
      <c r="BB40" s="666"/>
      <c r="BC40" s="666"/>
      <c r="BD40" s="676"/>
      <c r="BE40" s="676"/>
      <c r="BF40" s="708"/>
      <c r="BG40" s="711" t="s">
        <v>342</v>
      </c>
      <c r="BH40" s="712"/>
      <c r="BI40" s="712"/>
      <c r="BJ40" s="712"/>
      <c r="BK40" s="712"/>
      <c r="BL40" s="363"/>
      <c r="BM40" s="700" t="s">
        <v>343</v>
      </c>
      <c r="BN40" s="700"/>
      <c r="BO40" s="700"/>
      <c r="BP40" s="700"/>
      <c r="BQ40" s="700"/>
      <c r="BR40" s="700"/>
      <c r="BS40" s="700"/>
      <c r="BT40" s="700"/>
      <c r="BU40" s="701"/>
      <c r="BV40" s="665">
        <v>89</v>
      </c>
      <c r="BW40" s="666"/>
      <c r="BX40" s="666"/>
      <c r="BY40" s="666"/>
      <c r="BZ40" s="666"/>
      <c r="CA40" s="666"/>
      <c r="CB40" s="709"/>
      <c r="CD40" s="699" t="s">
        <v>344</v>
      </c>
      <c r="CE40" s="700"/>
      <c r="CF40" s="700"/>
      <c r="CG40" s="700"/>
      <c r="CH40" s="700"/>
      <c r="CI40" s="700"/>
      <c r="CJ40" s="700"/>
      <c r="CK40" s="700"/>
      <c r="CL40" s="700"/>
      <c r="CM40" s="700"/>
      <c r="CN40" s="700"/>
      <c r="CO40" s="700"/>
      <c r="CP40" s="700"/>
      <c r="CQ40" s="701"/>
      <c r="CR40" s="665">
        <v>302273</v>
      </c>
      <c r="CS40" s="666"/>
      <c r="CT40" s="666"/>
      <c r="CU40" s="666"/>
      <c r="CV40" s="666"/>
      <c r="CW40" s="666"/>
      <c r="CX40" s="666"/>
      <c r="CY40" s="667"/>
      <c r="CZ40" s="668">
        <v>2</v>
      </c>
      <c r="DA40" s="678"/>
      <c r="DB40" s="678"/>
      <c r="DC40" s="679"/>
      <c r="DD40" s="671">
        <v>259574</v>
      </c>
      <c r="DE40" s="666"/>
      <c r="DF40" s="666"/>
      <c r="DG40" s="666"/>
      <c r="DH40" s="666"/>
      <c r="DI40" s="666"/>
      <c r="DJ40" s="666"/>
      <c r="DK40" s="667"/>
      <c r="DL40" s="671">
        <v>103440</v>
      </c>
      <c r="DM40" s="666"/>
      <c r="DN40" s="666"/>
      <c r="DO40" s="666"/>
      <c r="DP40" s="666"/>
      <c r="DQ40" s="666"/>
      <c r="DR40" s="666"/>
      <c r="DS40" s="666"/>
      <c r="DT40" s="666"/>
      <c r="DU40" s="666"/>
      <c r="DV40" s="667"/>
      <c r="DW40" s="668">
        <v>1.2</v>
      </c>
      <c r="DX40" s="678"/>
      <c r="DY40" s="678"/>
      <c r="DZ40" s="678"/>
      <c r="EA40" s="678"/>
      <c r="EB40" s="678"/>
      <c r="EC40" s="710"/>
    </row>
    <row r="41" spans="2:133" ht="11.25" customHeight="1">
      <c r="B41" s="662" t="s">
        <v>345</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92" t="s">
        <v>127</v>
      </c>
      <c r="AA41" s="692"/>
      <c r="AB41" s="692"/>
      <c r="AC41" s="692"/>
      <c r="AD41" s="693" t="s">
        <v>127</v>
      </c>
      <c r="AE41" s="693"/>
      <c r="AF41" s="693"/>
      <c r="AG41" s="693"/>
      <c r="AH41" s="693"/>
      <c r="AI41" s="693"/>
      <c r="AJ41" s="693"/>
      <c r="AK41" s="693"/>
      <c r="AL41" s="668" t="s">
        <v>127</v>
      </c>
      <c r="AM41" s="669"/>
      <c r="AN41" s="669"/>
      <c r="AO41" s="694"/>
      <c r="AQ41" s="705" t="s">
        <v>346</v>
      </c>
      <c r="AR41" s="706"/>
      <c r="AS41" s="706"/>
      <c r="AT41" s="706"/>
      <c r="AU41" s="706"/>
      <c r="AV41" s="706"/>
      <c r="AW41" s="706"/>
      <c r="AX41" s="706"/>
      <c r="AY41" s="707"/>
      <c r="AZ41" s="665">
        <v>195419</v>
      </c>
      <c r="BA41" s="666"/>
      <c r="BB41" s="666"/>
      <c r="BC41" s="666"/>
      <c r="BD41" s="676"/>
      <c r="BE41" s="676"/>
      <c r="BF41" s="708"/>
      <c r="BG41" s="711"/>
      <c r="BH41" s="712"/>
      <c r="BI41" s="712"/>
      <c r="BJ41" s="712"/>
      <c r="BK41" s="712"/>
      <c r="BL41" s="363"/>
      <c r="BM41" s="700" t="s">
        <v>347</v>
      </c>
      <c r="BN41" s="700"/>
      <c r="BO41" s="700"/>
      <c r="BP41" s="700"/>
      <c r="BQ41" s="700"/>
      <c r="BR41" s="700"/>
      <c r="BS41" s="700"/>
      <c r="BT41" s="700"/>
      <c r="BU41" s="701"/>
      <c r="BV41" s="665" t="s">
        <v>127</v>
      </c>
      <c r="BW41" s="666"/>
      <c r="BX41" s="666"/>
      <c r="BY41" s="666"/>
      <c r="BZ41" s="666"/>
      <c r="CA41" s="666"/>
      <c r="CB41" s="709"/>
      <c r="CD41" s="699" t="s">
        <v>348</v>
      </c>
      <c r="CE41" s="700"/>
      <c r="CF41" s="700"/>
      <c r="CG41" s="700"/>
      <c r="CH41" s="700"/>
      <c r="CI41" s="700"/>
      <c r="CJ41" s="700"/>
      <c r="CK41" s="700"/>
      <c r="CL41" s="700"/>
      <c r="CM41" s="700"/>
      <c r="CN41" s="700"/>
      <c r="CO41" s="700"/>
      <c r="CP41" s="700"/>
      <c r="CQ41" s="701"/>
      <c r="CR41" s="665" t="s">
        <v>127</v>
      </c>
      <c r="CS41" s="676"/>
      <c r="CT41" s="676"/>
      <c r="CU41" s="676"/>
      <c r="CV41" s="676"/>
      <c r="CW41" s="676"/>
      <c r="CX41" s="676"/>
      <c r="CY41" s="677"/>
      <c r="CZ41" s="668" t="s">
        <v>127</v>
      </c>
      <c r="DA41" s="678"/>
      <c r="DB41" s="678"/>
      <c r="DC41" s="679"/>
      <c r="DD41" s="671" t="s">
        <v>127</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c r="B42" s="662" t="s">
        <v>349</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92" t="s">
        <v>127</v>
      </c>
      <c r="AA42" s="692"/>
      <c r="AB42" s="692"/>
      <c r="AC42" s="692"/>
      <c r="AD42" s="693" t="s">
        <v>127</v>
      </c>
      <c r="AE42" s="693"/>
      <c r="AF42" s="693"/>
      <c r="AG42" s="693"/>
      <c r="AH42" s="693"/>
      <c r="AI42" s="693"/>
      <c r="AJ42" s="693"/>
      <c r="AK42" s="693"/>
      <c r="AL42" s="668" t="s">
        <v>127</v>
      </c>
      <c r="AM42" s="669"/>
      <c r="AN42" s="669"/>
      <c r="AO42" s="694"/>
      <c r="AQ42" s="702" t="s">
        <v>350</v>
      </c>
      <c r="AR42" s="703"/>
      <c r="AS42" s="703"/>
      <c r="AT42" s="703"/>
      <c r="AU42" s="703"/>
      <c r="AV42" s="703"/>
      <c r="AW42" s="703"/>
      <c r="AX42" s="703"/>
      <c r="AY42" s="704"/>
      <c r="AZ42" s="645">
        <v>780748</v>
      </c>
      <c r="BA42" s="680"/>
      <c r="BB42" s="680"/>
      <c r="BC42" s="680"/>
      <c r="BD42" s="646"/>
      <c r="BE42" s="646"/>
      <c r="BF42" s="695"/>
      <c r="BG42" s="713"/>
      <c r="BH42" s="714"/>
      <c r="BI42" s="714"/>
      <c r="BJ42" s="714"/>
      <c r="BK42" s="714"/>
      <c r="BL42" s="364"/>
      <c r="BM42" s="696" t="s">
        <v>351</v>
      </c>
      <c r="BN42" s="696"/>
      <c r="BO42" s="696"/>
      <c r="BP42" s="696"/>
      <c r="BQ42" s="696"/>
      <c r="BR42" s="696"/>
      <c r="BS42" s="696"/>
      <c r="BT42" s="696"/>
      <c r="BU42" s="697"/>
      <c r="BV42" s="645">
        <v>362</v>
      </c>
      <c r="BW42" s="680"/>
      <c r="BX42" s="680"/>
      <c r="BY42" s="680"/>
      <c r="BZ42" s="680"/>
      <c r="CA42" s="680"/>
      <c r="CB42" s="698"/>
      <c r="CD42" s="662" t="s">
        <v>352</v>
      </c>
      <c r="CE42" s="663"/>
      <c r="CF42" s="663"/>
      <c r="CG42" s="663"/>
      <c r="CH42" s="663"/>
      <c r="CI42" s="663"/>
      <c r="CJ42" s="663"/>
      <c r="CK42" s="663"/>
      <c r="CL42" s="663"/>
      <c r="CM42" s="663"/>
      <c r="CN42" s="663"/>
      <c r="CO42" s="663"/>
      <c r="CP42" s="663"/>
      <c r="CQ42" s="664"/>
      <c r="CR42" s="665">
        <v>2014229</v>
      </c>
      <c r="CS42" s="676"/>
      <c r="CT42" s="676"/>
      <c r="CU42" s="676"/>
      <c r="CV42" s="676"/>
      <c r="CW42" s="676"/>
      <c r="CX42" s="676"/>
      <c r="CY42" s="677"/>
      <c r="CZ42" s="668">
        <v>13.3</v>
      </c>
      <c r="DA42" s="678"/>
      <c r="DB42" s="678"/>
      <c r="DC42" s="679"/>
      <c r="DD42" s="671">
        <v>341268</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c r="B43" s="662" t="s">
        <v>353</v>
      </c>
      <c r="C43" s="663"/>
      <c r="D43" s="663"/>
      <c r="E43" s="663"/>
      <c r="F43" s="663"/>
      <c r="G43" s="663"/>
      <c r="H43" s="663"/>
      <c r="I43" s="663"/>
      <c r="J43" s="663"/>
      <c r="K43" s="663"/>
      <c r="L43" s="663"/>
      <c r="M43" s="663"/>
      <c r="N43" s="663"/>
      <c r="O43" s="663"/>
      <c r="P43" s="663"/>
      <c r="Q43" s="664"/>
      <c r="R43" s="665">
        <v>217439</v>
      </c>
      <c r="S43" s="666"/>
      <c r="T43" s="666"/>
      <c r="U43" s="666"/>
      <c r="V43" s="666"/>
      <c r="W43" s="666"/>
      <c r="X43" s="666"/>
      <c r="Y43" s="667"/>
      <c r="Z43" s="692">
        <v>1.4</v>
      </c>
      <c r="AA43" s="692"/>
      <c r="AB43" s="692"/>
      <c r="AC43" s="692"/>
      <c r="AD43" s="693" t="s">
        <v>127</v>
      </c>
      <c r="AE43" s="693"/>
      <c r="AF43" s="693"/>
      <c r="AG43" s="693"/>
      <c r="AH43" s="693"/>
      <c r="AI43" s="693"/>
      <c r="AJ43" s="693"/>
      <c r="AK43" s="693"/>
      <c r="AL43" s="668" t="s">
        <v>127</v>
      </c>
      <c r="AM43" s="669"/>
      <c r="AN43" s="669"/>
      <c r="AO43" s="694"/>
      <c r="BV43" s="219"/>
      <c r="BW43" s="219"/>
      <c r="BX43" s="219"/>
      <c r="BY43" s="219"/>
      <c r="BZ43" s="219"/>
      <c r="CA43" s="219"/>
      <c r="CB43" s="219"/>
      <c r="CD43" s="662" t="s">
        <v>354</v>
      </c>
      <c r="CE43" s="663"/>
      <c r="CF43" s="663"/>
      <c r="CG43" s="663"/>
      <c r="CH43" s="663"/>
      <c r="CI43" s="663"/>
      <c r="CJ43" s="663"/>
      <c r="CK43" s="663"/>
      <c r="CL43" s="663"/>
      <c r="CM43" s="663"/>
      <c r="CN43" s="663"/>
      <c r="CO43" s="663"/>
      <c r="CP43" s="663"/>
      <c r="CQ43" s="664"/>
      <c r="CR43" s="665">
        <v>56921</v>
      </c>
      <c r="CS43" s="676"/>
      <c r="CT43" s="676"/>
      <c r="CU43" s="676"/>
      <c r="CV43" s="676"/>
      <c r="CW43" s="676"/>
      <c r="CX43" s="676"/>
      <c r="CY43" s="677"/>
      <c r="CZ43" s="668">
        <v>0.4</v>
      </c>
      <c r="DA43" s="678"/>
      <c r="DB43" s="678"/>
      <c r="DC43" s="679"/>
      <c r="DD43" s="671">
        <v>56921</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c r="B44" s="642" t="s">
        <v>355</v>
      </c>
      <c r="C44" s="643"/>
      <c r="D44" s="643"/>
      <c r="E44" s="643"/>
      <c r="F44" s="643"/>
      <c r="G44" s="643"/>
      <c r="H44" s="643"/>
      <c r="I44" s="643"/>
      <c r="J44" s="643"/>
      <c r="K44" s="643"/>
      <c r="L44" s="643"/>
      <c r="M44" s="643"/>
      <c r="N44" s="643"/>
      <c r="O44" s="643"/>
      <c r="P44" s="643"/>
      <c r="Q44" s="644"/>
      <c r="R44" s="645">
        <v>15832400</v>
      </c>
      <c r="S44" s="680"/>
      <c r="T44" s="680"/>
      <c r="U44" s="680"/>
      <c r="V44" s="680"/>
      <c r="W44" s="680"/>
      <c r="X44" s="680"/>
      <c r="Y44" s="681"/>
      <c r="Z44" s="682">
        <v>100</v>
      </c>
      <c r="AA44" s="682"/>
      <c r="AB44" s="682"/>
      <c r="AC44" s="682"/>
      <c r="AD44" s="683">
        <v>8437573</v>
      </c>
      <c r="AE44" s="683"/>
      <c r="AF44" s="683"/>
      <c r="AG44" s="683"/>
      <c r="AH44" s="683"/>
      <c r="AI44" s="683"/>
      <c r="AJ44" s="683"/>
      <c r="AK44" s="683"/>
      <c r="AL44" s="648">
        <v>100</v>
      </c>
      <c r="AM44" s="684"/>
      <c r="AN44" s="684"/>
      <c r="AO44" s="685"/>
      <c r="CD44" s="686" t="s">
        <v>302</v>
      </c>
      <c r="CE44" s="687"/>
      <c r="CF44" s="662" t="s">
        <v>356</v>
      </c>
      <c r="CG44" s="663"/>
      <c r="CH44" s="663"/>
      <c r="CI44" s="663"/>
      <c r="CJ44" s="663"/>
      <c r="CK44" s="663"/>
      <c r="CL44" s="663"/>
      <c r="CM44" s="663"/>
      <c r="CN44" s="663"/>
      <c r="CO44" s="663"/>
      <c r="CP44" s="663"/>
      <c r="CQ44" s="664"/>
      <c r="CR44" s="665">
        <v>1937894</v>
      </c>
      <c r="CS44" s="666"/>
      <c r="CT44" s="666"/>
      <c r="CU44" s="666"/>
      <c r="CV44" s="666"/>
      <c r="CW44" s="666"/>
      <c r="CX44" s="666"/>
      <c r="CY44" s="667"/>
      <c r="CZ44" s="668">
        <v>12.8</v>
      </c>
      <c r="DA44" s="669"/>
      <c r="DB44" s="669"/>
      <c r="DC44" s="670"/>
      <c r="DD44" s="671">
        <v>329082</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357</v>
      </c>
      <c r="CG45" s="663"/>
      <c r="CH45" s="663"/>
      <c r="CI45" s="663"/>
      <c r="CJ45" s="663"/>
      <c r="CK45" s="663"/>
      <c r="CL45" s="663"/>
      <c r="CM45" s="663"/>
      <c r="CN45" s="663"/>
      <c r="CO45" s="663"/>
      <c r="CP45" s="663"/>
      <c r="CQ45" s="664"/>
      <c r="CR45" s="665">
        <v>103539</v>
      </c>
      <c r="CS45" s="676"/>
      <c r="CT45" s="676"/>
      <c r="CU45" s="676"/>
      <c r="CV45" s="676"/>
      <c r="CW45" s="676"/>
      <c r="CX45" s="676"/>
      <c r="CY45" s="677"/>
      <c r="CZ45" s="668">
        <v>0.7</v>
      </c>
      <c r="DA45" s="678"/>
      <c r="DB45" s="678"/>
      <c r="DC45" s="679"/>
      <c r="DD45" s="671">
        <v>6412</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359</v>
      </c>
      <c r="CG46" s="663"/>
      <c r="CH46" s="663"/>
      <c r="CI46" s="663"/>
      <c r="CJ46" s="663"/>
      <c r="CK46" s="663"/>
      <c r="CL46" s="663"/>
      <c r="CM46" s="663"/>
      <c r="CN46" s="663"/>
      <c r="CO46" s="663"/>
      <c r="CP46" s="663"/>
      <c r="CQ46" s="664"/>
      <c r="CR46" s="665">
        <v>1804995</v>
      </c>
      <c r="CS46" s="666"/>
      <c r="CT46" s="666"/>
      <c r="CU46" s="666"/>
      <c r="CV46" s="666"/>
      <c r="CW46" s="666"/>
      <c r="CX46" s="666"/>
      <c r="CY46" s="667"/>
      <c r="CZ46" s="668">
        <v>11.9</v>
      </c>
      <c r="DA46" s="669"/>
      <c r="DB46" s="669"/>
      <c r="DC46" s="670"/>
      <c r="DD46" s="671">
        <v>319710</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c r="B47" s="675" t="s">
        <v>360</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361</v>
      </c>
      <c r="CG47" s="663"/>
      <c r="CH47" s="663"/>
      <c r="CI47" s="663"/>
      <c r="CJ47" s="663"/>
      <c r="CK47" s="663"/>
      <c r="CL47" s="663"/>
      <c r="CM47" s="663"/>
      <c r="CN47" s="663"/>
      <c r="CO47" s="663"/>
      <c r="CP47" s="663"/>
      <c r="CQ47" s="664"/>
      <c r="CR47" s="665">
        <v>76335</v>
      </c>
      <c r="CS47" s="676"/>
      <c r="CT47" s="676"/>
      <c r="CU47" s="676"/>
      <c r="CV47" s="676"/>
      <c r="CW47" s="676"/>
      <c r="CX47" s="676"/>
      <c r="CY47" s="677"/>
      <c r="CZ47" s="668">
        <v>0.5</v>
      </c>
      <c r="DA47" s="678"/>
      <c r="DB47" s="678"/>
      <c r="DC47" s="679"/>
      <c r="DD47" s="671">
        <v>12186</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c r="B48" s="661" t="s">
        <v>362</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363</v>
      </c>
      <c r="CG48" s="663"/>
      <c r="CH48" s="663"/>
      <c r="CI48" s="663"/>
      <c r="CJ48" s="663"/>
      <c r="CK48" s="663"/>
      <c r="CL48" s="663"/>
      <c r="CM48" s="663"/>
      <c r="CN48" s="663"/>
      <c r="CO48" s="663"/>
      <c r="CP48" s="663"/>
      <c r="CQ48" s="664"/>
      <c r="CR48" s="665" t="s">
        <v>127</v>
      </c>
      <c r="CS48" s="666"/>
      <c r="CT48" s="666"/>
      <c r="CU48" s="666"/>
      <c r="CV48" s="666"/>
      <c r="CW48" s="666"/>
      <c r="CX48" s="666"/>
      <c r="CY48" s="667"/>
      <c r="CZ48" s="668" t="s">
        <v>127</v>
      </c>
      <c r="DA48" s="669"/>
      <c r="DB48" s="669"/>
      <c r="DC48" s="670"/>
      <c r="DD48" s="671" t="s">
        <v>127</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364</v>
      </c>
      <c r="CE49" s="643"/>
      <c r="CF49" s="643"/>
      <c r="CG49" s="643"/>
      <c r="CH49" s="643"/>
      <c r="CI49" s="643"/>
      <c r="CJ49" s="643"/>
      <c r="CK49" s="643"/>
      <c r="CL49" s="643"/>
      <c r="CM49" s="643"/>
      <c r="CN49" s="643"/>
      <c r="CO49" s="643"/>
      <c r="CP49" s="643"/>
      <c r="CQ49" s="644"/>
      <c r="CR49" s="645">
        <v>15106794</v>
      </c>
      <c r="CS49" s="646"/>
      <c r="CT49" s="646"/>
      <c r="CU49" s="646"/>
      <c r="CV49" s="646"/>
      <c r="CW49" s="646"/>
      <c r="CX49" s="646"/>
      <c r="CY49" s="647"/>
      <c r="CZ49" s="648">
        <v>100</v>
      </c>
      <c r="DA49" s="649"/>
      <c r="DB49" s="649"/>
      <c r="DC49" s="650"/>
      <c r="DD49" s="651">
        <v>9754179</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39370078740157483" right="0.59055118110236227" top="0.59055118110236227" bottom="0.59055118110236227"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365</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366</v>
      </c>
      <c r="DK2" s="788"/>
      <c r="DL2" s="788"/>
      <c r="DM2" s="788"/>
      <c r="DN2" s="788"/>
      <c r="DO2" s="789"/>
      <c r="DP2" s="224"/>
      <c r="DQ2" s="787" t="s">
        <v>367</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368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369</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370</v>
      </c>
      <c r="B5" s="793"/>
      <c r="C5" s="793"/>
      <c r="D5" s="793"/>
      <c r="E5" s="793"/>
      <c r="F5" s="793"/>
      <c r="G5" s="793"/>
      <c r="H5" s="793"/>
      <c r="I5" s="793"/>
      <c r="J5" s="793"/>
      <c r="K5" s="793"/>
      <c r="L5" s="793"/>
      <c r="M5" s="793"/>
      <c r="N5" s="793"/>
      <c r="O5" s="793"/>
      <c r="P5" s="794"/>
      <c r="Q5" s="798" t="s">
        <v>371</v>
      </c>
      <c r="R5" s="799"/>
      <c r="S5" s="799"/>
      <c r="T5" s="799"/>
      <c r="U5" s="800"/>
      <c r="V5" s="798" t="s">
        <v>372</v>
      </c>
      <c r="W5" s="799"/>
      <c r="X5" s="799"/>
      <c r="Y5" s="799"/>
      <c r="Z5" s="800"/>
      <c r="AA5" s="798" t="s">
        <v>373</v>
      </c>
      <c r="AB5" s="799"/>
      <c r="AC5" s="799"/>
      <c r="AD5" s="799"/>
      <c r="AE5" s="799"/>
      <c r="AF5" s="804" t="s">
        <v>374</v>
      </c>
      <c r="AG5" s="799"/>
      <c r="AH5" s="799"/>
      <c r="AI5" s="799"/>
      <c r="AJ5" s="805"/>
      <c r="AK5" s="799" t="s">
        <v>375</v>
      </c>
      <c r="AL5" s="799"/>
      <c r="AM5" s="799"/>
      <c r="AN5" s="799"/>
      <c r="AO5" s="800"/>
      <c r="AP5" s="798" t="s">
        <v>376</v>
      </c>
      <c r="AQ5" s="799"/>
      <c r="AR5" s="799"/>
      <c r="AS5" s="799"/>
      <c r="AT5" s="800"/>
      <c r="AU5" s="798" t="s">
        <v>377</v>
      </c>
      <c r="AV5" s="799"/>
      <c r="AW5" s="799"/>
      <c r="AX5" s="799"/>
      <c r="AY5" s="805"/>
      <c r="AZ5" s="228"/>
      <c r="BA5" s="228"/>
      <c r="BB5" s="228"/>
      <c r="BC5" s="228"/>
      <c r="BD5" s="228"/>
      <c r="BE5" s="229"/>
      <c r="BF5" s="229"/>
      <c r="BG5" s="229"/>
      <c r="BH5" s="229"/>
      <c r="BI5" s="229"/>
      <c r="BJ5" s="229"/>
      <c r="BK5" s="229"/>
      <c r="BL5" s="229"/>
      <c r="BM5" s="229"/>
      <c r="BN5" s="229"/>
      <c r="BO5" s="229"/>
      <c r="BP5" s="229"/>
      <c r="BQ5" s="792" t="s">
        <v>378</v>
      </c>
      <c r="BR5" s="793"/>
      <c r="BS5" s="793"/>
      <c r="BT5" s="793"/>
      <c r="BU5" s="793"/>
      <c r="BV5" s="793"/>
      <c r="BW5" s="793"/>
      <c r="BX5" s="793"/>
      <c r="BY5" s="793"/>
      <c r="BZ5" s="793"/>
      <c r="CA5" s="793"/>
      <c r="CB5" s="793"/>
      <c r="CC5" s="793"/>
      <c r="CD5" s="793"/>
      <c r="CE5" s="793"/>
      <c r="CF5" s="793"/>
      <c r="CG5" s="794"/>
      <c r="CH5" s="798" t="s">
        <v>379</v>
      </c>
      <c r="CI5" s="799"/>
      <c r="CJ5" s="799"/>
      <c r="CK5" s="799"/>
      <c r="CL5" s="800"/>
      <c r="CM5" s="798" t="s">
        <v>380</v>
      </c>
      <c r="CN5" s="799"/>
      <c r="CO5" s="799"/>
      <c r="CP5" s="799"/>
      <c r="CQ5" s="800"/>
      <c r="CR5" s="798" t="s">
        <v>381</v>
      </c>
      <c r="CS5" s="799"/>
      <c r="CT5" s="799"/>
      <c r="CU5" s="799"/>
      <c r="CV5" s="800"/>
      <c r="CW5" s="798" t="s">
        <v>382</v>
      </c>
      <c r="CX5" s="799"/>
      <c r="CY5" s="799"/>
      <c r="CZ5" s="799"/>
      <c r="DA5" s="800"/>
      <c r="DB5" s="798" t="s">
        <v>383</v>
      </c>
      <c r="DC5" s="799"/>
      <c r="DD5" s="799"/>
      <c r="DE5" s="799"/>
      <c r="DF5" s="800"/>
      <c r="DG5" s="828" t="s">
        <v>384</v>
      </c>
      <c r="DH5" s="829"/>
      <c r="DI5" s="829"/>
      <c r="DJ5" s="829"/>
      <c r="DK5" s="830"/>
      <c r="DL5" s="828" t="s">
        <v>385</v>
      </c>
      <c r="DM5" s="829"/>
      <c r="DN5" s="829"/>
      <c r="DO5" s="829"/>
      <c r="DP5" s="830"/>
      <c r="DQ5" s="798" t="s">
        <v>386</v>
      </c>
      <c r="DR5" s="799"/>
      <c r="DS5" s="799"/>
      <c r="DT5" s="799"/>
      <c r="DU5" s="800"/>
      <c r="DV5" s="798" t="s">
        <v>377</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c r="A7" s="232">
        <v>1</v>
      </c>
      <c r="B7" s="814" t="s">
        <v>387</v>
      </c>
      <c r="C7" s="815"/>
      <c r="D7" s="815"/>
      <c r="E7" s="815"/>
      <c r="F7" s="815"/>
      <c r="G7" s="815"/>
      <c r="H7" s="815"/>
      <c r="I7" s="815"/>
      <c r="J7" s="815"/>
      <c r="K7" s="815"/>
      <c r="L7" s="815"/>
      <c r="M7" s="815"/>
      <c r="N7" s="815"/>
      <c r="O7" s="815"/>
      <c r="P7" s="816"/>
      <c r="Q7" s="817">
        <v>16548</v>
      </c>
      <c r="R7" s="818"/>
      <c r="S7" s="818"/>
      <c r="T7" s="818"/>
      <c r="U7" s="818"/>
      <c r="V7" s="818">
        <v>15822</v>
      </c>
      <c r="W7" s="818"/>
      <c r="X7" s="818"/>
      <c r="Y7" s="818"/>
      <c r="Z7" s="818"/>
      <c r="AA7" s="818">
        <v>726</v>
      </c>
      <c r="AB7" s="818"/>
      <c r="AC7" s="818"/>
      <c r="AD7" s="818"/>
      <c r="AE7" s="819"/>
      <c r="AF7" s="820">
        <v>543</v>
      </c>
      <c r="AG7" s="821"/>
      <c r="AH7" s="821"/>
      <c r="AI7" s="821"/>
      <c r="AJ7" s="822"/>
      <c r="AK7" s="823">
        <v>1356</v>
      </c>
      <c r="AL7" s="824"/>
      <c r="AM7" s="824"/>
      <c r="AN7" s="824"/>
      <c r="AO7" s="824"/>
      <c r="AP7" s="824">
        <v>19127</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607</v>
      </c>
      <c r="BT7" s="812"/>
      <c r="BU7" s="812"/>
      <c r="BV7" s="812"/>
      <c r="BW7" s="812"/>
      <c r="BX7" s="812"/>
      <c r="BY7" s="812"/>
      <c r="BZ7" s="812"/>
      <c r="CA7" s="812"/>
      <c r="CB7" s="812"/>
      <c r="CC7" s="812"/>
      <c r="CD7" s="812"/>
      <c r="CE7" s="812"/>
      <c r="CF7" s="812"/>
      <c r="CG7" s="827"/>
      <c r="CH7" s="808">
        <v>-4</v>
      </c>
      <c r="CI7" s="809"/>
      <c r="CJ7" s="809"/>
      <c r="CK7" s="809"/>
      <c r="CL7" s="810"/>
      <c r="CM7" s="808">
        <v>14</v>
      </c>
      <c r="CN7" s="809"/>
      <c r="CO7" s="809"/>
      <c r="CP7" s="809"/>
      <c r="CQ7" s="810"/>
      <c r="CR7" s="808">
        <v>20</v>
      </c>
      <c r="CS7" s="809"/>
      <c r="CT7" s="809"/>
      <c r="CU7" s="809"/>
      <c r="CV7" s="810"/>
      <c r="CW7" s="808" t="s">
        <v>530</v>
      </c>
      <c r="CX7" s="809"/>
      <c r="CY7" s="809"/>
      <c r="CZ7" s="809"/>
      <c r="DA7" s="810"/>
      <c r="DB7" s="808" t="s">
        <v>530</v>
      </c>
      <c r="DC7" s="809"/>
      <c r="DD7" s="809"/>
      <c r="DE7" s="809"/>
      <c r="DF7" s="810"/>
      <c r="DG7" s="808" t="s">
        <v>530</v>
      </c>
      <c r="DH7" s="809"/>
      <c r="DI7" s="809"/>
      <c r="DJ7" s="809"/>
      <c r="DK7" s="810"/>
      <c r="DL7" s="808" t="s">
        <v>530</v>
      </c>
      <c r="DM7" s="809"/>
      <c r="DN7" s="809"/>
      <c r="DO7" s="809"/>
      <c r="DP7" s="810"/>
      <c r="DQ7" s="808" t="s">
        <v>530</v>
      </c>
      <c r="DR7" s="809"/>
      <c r="DS7" s="809"/>
      <c r="DT7" s="809"/>
      <c r="DU7" s="810"/>
      <c r="DV7" s="811"/>
      <c r="DW7" s="812"/>
      <c r="DX7" s="812"/>
      <c r="DY7" s="812"/>
      <c r="DZ7" s="813"/>
      <c r="EA7" s="230"/>
    </row>
    <row r="8" spans="1:131" s="231" customFormat="1" ht="26.25" customHeight="1">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388</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c r="A23" s="236" t="s">
        <v>389</v>
      </c>
      <c r="B23" s="854" t="s">
        <v>390</v>
      </c>
      <c r="C23" s="855"/>
      <c r="D23" s="855"/>
      <c r="E23" s="855"/>
      <c r="F23" s="855"/>
      <c r="G23" s="855"/>
      <c r="H23" s="855"/>
      <c r="I23" s="855"/>
      <c r="J23" s="855"/>
      <c r="K23" s="855"/>
      <c r="L23" s="855"/>
      <c r="M23" s="855"/>
      <c r="N23" s="855"/>
      <c r="O23" s="855"/>
      <c r="P23" s="856"/>
      <c r="Q23" s="857">
        <v>16548</v>
      </c>
      <c r="R23" s="858"/>
      <c r="S23" s="858"/>
      <c r="T23" s="858"/>
      <c r="U23" s="858"/>
      <c r="V23" s="858">
        <v>15822</v>
      </c>
      <c r="W23" s="858"/>
      <c r="X23" s="858"/>
      <c r="Y23" s="858"/>
      <c r="Z23" s="858"/>
      <c r="AA23" s="858">
        <v>726</v>
      </c>
      <c r="AB23" s="858"/>
      <c r="AC23" s="858"/>
      <c r="AD23" s="858"/>
      <c r="AE23" s="859"/>
      <c r="AF23" s="860">
        <v>543</v>
      </c>
      <c r="AG23" s="858"/>
      <c r="AH23" s="858"/>
      <c r="AI23" s="858"/>
      <c r="AJ23" s="861"/>
      <c r="AK23" s="862"/>
      <c r="AL23" s="863"/>
      <c r="AM23" s="863"/>
      <c r="AN23" s="863"/>
      <c r="AO23" s="863"/>
      <c r="AP23" s="858">
        <v>19127</v>
      </c>
      <c r="AQ23" s="858"/>
      <c r="AR23" s="858"/>
      <c r="AS23" s="858"/>
      <c r="AT23" s="858"/>
      <c r="AU23" s="874"/>
      <c r="AV23" s="874"/>
      <c r="AW23" s="874"/>
      <c r="AX23" s="874"/>
      <c r="AY23" s="875"/>
      <c r="AZ23" s="876" t="s">
        <v>391</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c r="A24" s="873" t="s">
        <v>392</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c r="A25" s="790" t="s">
        <v>393</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c r="A26" s="792" t="s">
        <v>370</v>
      </c>
      <c r="B26" s="793"/>
      <c r="C26" s="793"/>
      <c r="D26" s="793"/>
      <c r="E26" s="793"/>
      <c r="F26" s="793"/>
      <c r="G26" s="793"/>
      <c r="H26" s="793"/>
      <c r="I26" s="793"/>
      <c r="J26" s="793"/>
      <c r="K26" s="793"/>
      <c r="L26" s="793"/>
      <c r="M26" s="793"/>
      <c r="N26" s="793"/>
      <c r="O26" s="793"/>
      <c r="P26" s="794"/>
      <c r="Q26" s="798" t="s">
        <v>394</v>
      </c>
      <c r="R26" s="799"/>
      <c r="S26" s="799"/>
      <c r="T26" s="799"/>
      <c r="U26" s="800"/>
      <c r="V26" s="798" t="s">
        <v>395</v>
      </c>
      <c r="W26" s="799"/>
      <c r="X26" s="799"/>
      <c r="Y26" s="799"/>
      <c r="Z26" s="800"/>
      <c r="AA26" s="798" t="s">
        <v>396</v>
      </c>
      <c r="AB26" s="799"/>
      <c r="AC26" s="799"/>
      <c r="AD26" s="799"/>
      <c r="AE26" s="799"/>
      <c r="AF26" s="879" t="s">
        <v>397</v>
      </c>
      <c r="AG26" s="880"/>
      <c r="AH26" s="880"/>
      <c r="AI26" s="880"/>
      <c r="AJ26" s="881"/>
      <c r="AK26" s="799" t="s">
        <v>398</v>
      </c>
      <c r="AL26" s="799"/>
      <c r="AM26" s="799"/>
      <c r="AN26" s="799"/>
      <c r="AO26" s="800"/>
      <c r="AP26" s="798" t="s">
        <v>399</v>
      </c>
      <c r="AQ26" s="799"/>
      <c r="AR26" s="799"/>
      <c r="AS26" s="799"/>
      <c r="AT26" s="800"/>
      <c r="AU26" s="798" t="s">
        <v>400</v>
      </c>
      <c r="AV26" s="799"/>
      <c r="AW26" s="799"/>
      <c r="AX26" s="799"/>
      <c r="AY26" s="800"/>
      <c r="AZ26" s="798" t="s">
        <v>401</v>
      </c>
      <c r="BA26" s="799"/>
      <c r="BB26" s="799"/>
      <c r="BC26" s="799"/>
      <c r="BD26" s="800"/>
      <c r="BE26" s="798" t="s">
        <v>377</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c r="A28" s="238">
        <v>1</v>
      </c>
      <c r="B28" s="814" t="s">
        <v>402</v>
      </c>
      <c r="C28" s="815"/>
      <c r="D28" s="815"/>
      <c r="E28" s="815"/>
      <c r="F28" s="815"/>
      <c r="G28" s="815"/>
      <c r="H28" s="815"/>
      <c r="I28" s="815"/>
      <c r="J28" s="815"/>
      <c r="K28" s="815"/>
      <c r="L28" s="815"/>
      <c r="M28" s="815"/>
      <c r="N28" s="815"/>
      <c r="O28" s="815"/>
      <c r="P28" s="816"/>
      <c r="Q28" s="887">
        <v>2404</v>
      </c>
      <c r="R28" s="888"/>
      <c r="S28" s="888"/>
      <c r="T28" s="888"/>
      <c r="U28" s="888"/>
      <c r="V28" s="888">
        <v>2393</v>
      </c>
      <c r="W28" s="888"/>
      <c r="X28" s="888"/>
      <c r="Y28" s="888"/>
      <c r="Z28" s="888"/>
      <c r="AA28" s="888">
        <v>12</v>
      </c>
      <c r="AB28" s="888"/>
      <c r="AC28" s="888"/>
      <c r="AD28" s="888"/>
      <c r="AE28" s="889"/>
      <c r="AF28" s="890">
        <v>12</v>
      </c>
      <c r="AG28" s="888"/>
      <c r="AH28" s="888"/>
      <c r="AI28" s="888"/>
      <c r="AJ28" s="891"/>
      <c r="AK28" s="892">
        <v>220</v>
      </c>
      <c r="AL28" s="893"/>
      <c r="AM28" s="893"/>
      <c r="AN28" s="893"/>
      <c r="AO28" s="893"/>
      <c r="AP28" s="893">
        <v>34</v>
      </c>
      <c r="AQ28" s="893"/>
      <c r="AR28" s="893"/>
      <c r="AS28" s="893"/>
      <c r="AT28" s="893"/>
      <c r="AU28" s="893">
        <v>10</v>
      </c>
      <c r="AV28" s="893"/>
      <c r="AW28" s="893"/>
      <c r="AX28" s="893"/>
      <c r="AY28" s="893"/>
      <c r="AZ28" s="894"/>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c r="A29" s="238">
        <v>2</v>
      </c>
      <c r="B29" s="845" t="s">
        <v>403</v>
      </c>
      <c r="C29" s="846"/>
      <c r="D29" s="846"/>
      <c r="E29" s="846"/>
      <c r="F29" s="846"/>
      <c r="G29" s="846"/>
      <c r="H29" s="846"/>
      <c r="I29" s="846"/>
      <c r="J29" s="846"/>
      <c r="K29" s="846"/>
      <c r="L29" s="846"/>
      <c r="M29" s="846"/>
      <c r="N29" s="846"/>
      <c r="O29" s="846"/>
      <c r="P29" s="847"/>
      <c r="Q29" s="848">
        <v>326</v>
      </c>
      <c r="R29" s="849"/>
      <c r="S29" s="849"/>
      <c r="T29" s="849"/>
      <c r="U29" s="849"/>
      <c r="V29" s="849">
        <v>326</v>
      </c>
      <c r="W29" s="849"/>
      <c r="X29" s="849"/>
      <c r="Y29" s="849"/>
      <c r="Z29" s="849"/>
      <c r="AA29" s="849">
        <v>0</v>
      </c>
      <c r="AB29" s="849"/>
      <c r="AC29" s="849"/>
      <c r="AD29" s="849"/>
      <c r="AE29" s="850"/>
      <c r="AF29" s="851">
        <v>0</v>
      </c>
      <c r="AG29" s="852"/>
      <c r="AH29" s="852"/>
      <c r="AI29" s="852"/>
      <c r="AJ29" s="853"/>
      <c r="AK29" s="899">
        <v>83</v>
      </c>
      <c r="AL29" s="895"/>
      <c r="AM29" s="895"/>
      <c r="AN29" s="895"/>
      <c r="AO29" s="895"/>
      <c r="AP29" s="895" t="s">
        <v>530</v>
      </c>
      <c r="AQ29" s="895"/>
      <c r="AR29" s="895"/>
      <c r="AS29" s="895"/>
      <c r="AT29" s="895"/>
      <c r="AU29" s="895" t="s">
        <v>530</v>
      </c>
      <c r="AV29" s="895"/>
      <c r="AW29" s="895"/>
      <c r="AX29" s="895"/>
      <c r="AY29" s="895"/>
      <c r="AZ29" s="896"/>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c r="A30" s="238">
        <v>3</v>
      </c>
      <c r="B30" s="845" t="s">
        <v>404</v>
      </c>
      <c r="C30" s="846"/>
      <c r="D30" s="846"/>
      <c r="E30" s="846"/>
      <c r="F30" s="846"/>
      <c r="G30" s="846"/>
      <c r="H30" s="846"/>
      <c r="I30" s="846"/>
      <c r="J30" s="846"/>
      <c r="K30" s="846"/>
      <c r="L30" s="846"/>
      <c r="M30" s="846"/>
      <c r="N30" s="846"/>
      <c r="O30" s="846"/>
      <c r="P30" s="847"/>
      <c r="Q30" s="848">
        <v>2442</v>
      </c>
      <c r="R30" s="849"/>
      <c r="S30" s="849"/>
      <c r="T30" s="849"/>
      <c r="U30" s="849"/>
      <c r="V30" s="849">
        <v>2425</v>
      </c>
      <c r="W30" s="849"/>
      <c r="X30" s="849"/>
      <c r="Y30" s="849"/>
      <c r="Z30" s="849"/>
      <c r="AA30" s="849">
        <v>17</v>
      </c>
      <c r="AB30" s="849"/>
      <c r="AC30" s="849"/>
      <c r="AD30" s="849"/>
      <c r="AE30" s="850"/>
      <c r="AF30" s="851">
        <v>17</v>
      </c>
      <c r="AG30" s="852"/>
      <c r="AH30" s="852"/>
      <c r="AI30" s="852"/>
      <c r="AJ30" s="853"/>
      <c r="AK30" s="899">
        <v>411</v>
      </c>
      <c r="AL30" s="895"/>
      <c r="AM30" s="895"/>
      <c r="AN30" s="895"/>
      <c r="AO30" s="895"/>
      <c r="AP30" s="895" t="s">
        <v>530</v>
      </c>
      <c r="AQ30" s="895"/>
      <c r="AR30" s="895"/>
      <c r="AS30" s="895"/>
      <c r="AT30" s="895"/>
      <c r="AU30" s="895" t="s">
        <v>530</v>
      </c>
      <c r="AV30" s="895"/>
      <c r="AW30" s="895"/>
      <c r="AX30" s="895"/>
      <c r="AY30" s="895"/>
      <c r="AZ30" s="896"/>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c r="A31" s="238">
        <v>4</v>
      </c>
      <c r="B31" s="845" t="s">
        <v>405</v>
      </c>
      <c r="C31" s="846"/>
      <c r="D31" s="846"/>
      <c r="E31" s="846"/>
      <c r="F31" s="846"/>
      <c r="G31" s="846"/>
      <c r="H31" s="846"/>
      <c r="I31" s="846"/>
      <c r="J31" s="846"/>
      <c r="K31" s="846"/>
      <c r="L31" s="846"/>
      <c r="M31" s="846"/>
      <c r="N31" s="846"/>
      <c r="O31" s="846"/>
      <c r="P31" s="847"/>
      <c r="Q31" s="848">
        <v>1218</v>
      </c>
      <c r="R31" s="849"/>
      <c r="S31" s="849"/>
      <c r="T31" s="849"/>
      <c r="U31" s="849"/>
      <c r="V31" s="849">
        <v>1312</v>
      </c>
      <c r="W31" s="849"/>
      <c r="X31" s="849"/>
      <c r="Y31" s="849"/>
      <c r="Z31" s="849"/>
      <c r="AA31" s="849">
        <v>-95</v>
      </c>
      <c r="AB31" s="849"/>
      <c r="AC31" s="849"/>
      <c r="AD31" s="849"/>
      <c r="AE31" s="850"/>
      <c r="AF31" s="851">
        <v>7</v>
      </c>
      <c r="AG31" s="852"/>
      <c r="AH31" s="852"/>
      <c r="AI31" s="852"/>
      <c r="AJ31" s="853"/>
      <c r="AK31" s="899">
        <v>256</v>
      </c>
      <c r="AL31" s="895"/>
      <c r="AM31" s="895"/>
      <c r="AN31" s="895"/>
      <c r="AO31" s="895"/>
      <c r="AP31" s="895">
        <v>602</v>
      </c>
      <c r="AQ31" s="895"/>
      <c r="AR31" s="895"/>
      <c r="AS31" s="895"/>
      <c r="AT31" s="895"/>
      <c r="AU31" s="895">
        <v>394</v>
      </c>
      <c r="AV31" s="895"/>
      <c r="AW31" s="895"/>
      <c r="AX31" s="895"/>
      <c r="AY31" s="895"/>
      <c r="AZ31" s="896"/>
      <c r="BA31" s="896"/>
      <c r="BB31" s="896"/>
      <c r="BC31" s="896"/>
      <c r="BD31" s="896"/>
      <c r="BE31" s="897" t="s">
        <v>406</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c r="A32" s="238">
        <v>5</v>
      </c>
      <c r="B32" s="845" t="s">
        <v>407</v>
      </c>
      <c r="C32" s="846"/>
      <c r="D32" s="846"/>
      <c r="E32" s="846"/>
      <c r="F32" s="846"/>
      <c r="G32" s="846"/>
      <c r="H32" s="846"/>
      <c r="I32" s="846"/>
      <c r="J32" s="846"/>
      <c r="K32" s="846"/>
      <c r="L32" s="846"/>
      <c r="M32" s="846"/>
      <c r="N32" s="846"/>
      <c r="O32" s="846"/>
      <c r="P32" s="847"/>
      <c r="Q32" s="848">
        <v>469</v>
      </c>
      <c r="R32" s="849"/>
      <c r="S32" s="849"/>
      <c r="T32" s="849"/>
      <c r="U32" s="849"/>
      <c r="V32" s="849">
        <v>594</v>
      </c>
      <c r="W32" s="849"/>
      <c r="X32" s="849"/>
      <c r="Y32" s="849"/>
      <c r="Z32" s="849"/>
      <c r="AA32" s="849">
        <v>-125</v>
      </c>
      <c r="AB32" s="849"/>
      <c r="AC32" s="849"/>
      <c r="AD32" s="849"/>
      <c r="AE32" s="850"/>
      <c r="AF32" s="851">
        <v>89</v>
      </c>
      <c r="AG32" s="852"/>
      <c r="AH32" s="852"/>
      <c r="AI32" s="852"/>
      <c r="AJ32" s="853"/>
      <c r="AK32" s="899">
        <v>128</v>
      </c>
      <c r="AL32" s="895"/>
      <c r="AM32" s="895"/>
      <c r="AN32" s="895"/>
      <c r="AO32" s="895"/>
      <c r="AP32" s="895">
        <v>2720</v>
      </c>
      <c r="AQ32" s="895"/>
      <c r="AR32" s="895"/>
      <c r="AS32" s="895"/>
      <c r="AT32" s="895"/>
      <c r="AU32" s="895">
        <v>658</v>
      </c>
      <c r="AV32" s="895"/>
      <c r="AW32" s="895"/>
      <c r="AX32" s="895"/>
      <c r="AY32" s="895"/>
      <c r="AZ32" s="896"/>
      <c r="BA32" s="896"/>
      <c r="BB32" s="896"/>
      <c r="BC32" s="896"/>
      <c r="BD32" s="896"/>
      <c r="BE32" s="897" t="s">
        <v>408</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c r="A33" s="238">
        <v>6</v>
      </c>
      <c r="B33" s="845" t="s">
        <v>409</v>
      </c>
      <c r="C33" s="846"/>
      <c r="D33" s="846"/>
      <c r="E33" s="846"/>
      <c r="F33" s="846"/>
      <c r="G33" s="846"/>
      <c r="H33" s="846"/>
      <c r="I33" s="846"/>
      <c r="J33" s="846"/>
      <c r="K33" s="846"/>
      <c r="L33" s="846"/>
      <c r="M33" s="846"/>
      <c r="N33" s="846"/>
      <c r="O33" s="846"/>
      <c r="P33" s="847"/>
      <c r="Q33" s="848">
        <v>1585</v>
      </c>
      <c r="R33" s="849"/>
      <c r="S33" s="849"/>
      <c r="T33" s="849"/>
      <c r="U33" s="849"/>
      <c r="V33" s="849">
        <v>1255</v>
      </c>
      <c r="W33" s="849"/>
      <c r="X33" s="849"/>
      <c r="Y33" s="849"/>
      <c r="Z33" s="849"/>
      <c r="AA33" s="849">
        <v>330</v>
      </c>
      <c r="AB33" s="849"/>
      <c r="AC33" s="849"/>
      <c r="AD33" s="849"/>
      <c r="AE33" s="850"/>
      <c r="AF33" s="851">
        <v>86</v>
      </c>
      <c r="AG33" s="852"/>
      <c r="AH33" s="852"/>
      <c r="AI33" s="852"/>
      <c r="AJ33" s="853"/>
      <c r="AK33" s="899">
        <v>983</v>
      </c>
      <c r="AL33" s="895"/>
      <c r="AM33" s="895"/>
      <c r="AN33" s="895"/>
      <c r="AO33" s="895"/>
      <c r="AP33" s="895">
        <v>11090</v>
      </c>
      <c r="AQ33" s="895"/>
      <c r="AR33" s="895"/>
      <c r="AS33" s="895"/>
      <c r="AT33" s="895"/>
      <c r="AU33" s="895">
        <v>7718</v>
      </c>
      <c r="AV33" s="895"/>
      <c r="AW33" s="895"/>
      <c r="AX33" s="895"/>
      <c r="AY33" s="895"/>
      <c r="AZ33" s="896"/>
      <c r="BA33" s="896"/>
      <c r="BB33" s="896"/>
      <c r="BC33" s="896"/>
      <c r="BD33" s="896"/>
      <c r="BE33" s="897" t="s">
        <v>406</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c r="A34" s="238">
        <v>7</v>
      </c>
      <c r="B34" s="845" t="s">
        <v>410</v>
      </c>
      <c r="C34" s="846"/>
      <c r="D34" s="846"/>
      <c r="E34" s="846"/>
      <c r="F34" s="846"/>
      <c r="G34" s="846"/>
      <c r="H34" s="846"/>
      <c r="I34" s="846"/>
      <c r="J34" s="846"/>
      <c r="K34" s="846"/>
      <c r="L34" s="846"/>
      <c r="M34" s="846"/>
      <c r="N34" s="846"/>
      <c r="O34" s="846"/>
      <c r="P34" s="847"/>
      <c r="Q34" s="848">
        <v>0</v>
      </c>
      <c r="R34" s="849"/>
      <c r="S34" s="849"/>
      <c r="T34" s="849"/>
      <c r="U34" s="849"/>
      <c r="V34" s="849">
        <v>0</v>
      </c>
      <c r="W34" s="849"/>
      <c r="X34" s="849"/>
      <c r="Y34" s="849"/>
      <c r="Z34" s="849"/>
      <c r="AA34" s="849" t="s">
        <v>530</v>
      </c>
      <c r="AB34" s="849"/>
      <c r="AC34" s="849"/>
      <c r="AD34" s="849"/>
      <c r="AE34" s="850"/>
      <c r="AF34" s="851" t="s">
        <v>411</v>
      </c>
      <c r="AG34" s="852"/>
      <c r="AH34" s="852"/>
      <c r="AI34" s="852"/>
      <c r="AJ34" s="853"/>
      <c r="AK34" s="899">
        <v>0</v>
      </c>
      <c r="AL34" s="895"/>
      <c r="AM34" s="895"/>
      <c r="AN34" s="895"/>
      <c r="AO34" s="895"/>
      <c r="AP34" s="895" t="s">
        <v>530</v>
      </c>
      <c r="AQ34" s="895"/>
      <c r="AR34" s="895"/>
      <c r="AS34" s="895"/>
      <c r="AT34" s="895"/>
      <c r="AU34" s="895" t="s">
        <v>530</v>
      </c>
      <c r="AV34" s="895"/>
      <c r="AW34" s="895"/>
      <c r="AX34" s="895"/>
      <c r="AY34" s="895"/>
      <c r="AZ34" s="896"/>
      <c r="BA34" s="896"/>
      <c r="BB34" s="896"/>
      <c r="BC34" s="896"/>
      <c r="BD34" s="896"/>
      <c r="BE34" s="897" t="s">
        <v>412</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c r="A35" s="238">
        <v>8</v>
      </c>
      <c r="B35" s="845" t="s">
        <v>413</v>
      </c>
      <c r="C35" s="846"/>
      <c r="D35" s="846"/>
      <c r="E35" s="846"/>
      <c r="F35" s="846"/>
      <c r="G35" s="846"/>
      <c r="H35" s="846"/>
      <c r="I35" s="846"/>
      <c r="J35" s="846"/>
      <c r="K35" s="846"/>
      <c r="L35" s="846"/>
      <c r="M35" s="846"/>
      <c r="N35" s="846"/>
      <c r="O35" s="846"/>
      <c r="P35" s="847"/>
      <c r="Q35" s="848">
        <v>22</v>
      </c>
      <c r="R35" s="849"/>
      <c r="S35" s="849"/>
      <c r="T35" s="849"/>
      <c r="U35" s="849"/>
      <c r="V35" s="849">
        <v>22</v>
      </c>
      <c r="W35" s="849"/>
      <c r="X35" s="849"/>
      <c r="Y35" s="849"/>
      <c r="Z35" s="849"/>
      <c r="AA35" s="849" t="s">
        <v>530</v>
      </c>
      <c r="AB35" s="849"/>
      <c r="AC35" s="849"/>
      <c r="AD35" s="849"/>
      <c r="AE35" s="850"/>
      <c r="AF35" s="851" t="s">
        <v>411</v>
      </c>
      <c r="AG35" s="852"/>
      <c r="AH35" s="852"/>
      <c r="AI35" s="852"/>
      <c r="AJ35" s="853"/>
      <c r="AK35" s="899">
        <v>21</v>
      </c>
      <c r="AL35" s="895"/>
      <c r="AM35" s="895"/>
      <c r="AN35" s="895"/>
      <c r="AO35" s="895"/>
      <c r="AP35" s="895">
        <v>2</v>
      </c>
      <c r="AQ35" s="895"/>
      <c r="AR35" s="895"/>
      <c r="AS35" s="895"/>
      <c r="AT35" s="895"/>
      <c r="AU35" s="895">
        <v>2</v>
      </c>
      <c r="AV35" s="895"/>
      <c r="AW35" s="895"/>
      <c r="AX35" s="895"/>
      <c r="AY35" s="895"/>
      <c r="AZ35" s="896"/>
      <c r="BA35" s="896"/>
      <c r="BB35" s="896"/>
      <c r="BC35" s="896"/>
      <c r="BD35" s="896"/>
      <c r="BE35" s="897" t="s">
        <v>412</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414</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c r="A63" s="236" t="s">
        <v>389</v>
      </c>
      <c r="B63" s="854" t="s">
        <v>415</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211</v>
      </c>
      <c r="AG63" s="909"/>
      <c r="AH63" s="909"/>
      <c r="AI63" s="909"/>
      <c r="AJ63" s="910"/>
      <c r="AK63" s="911"/>
      <c r="AL63" s="906"/>
      <c r="AM63" s="906"/>
      <c r="AN63" s="906"/>
      <c r="AO63" s="906"/>
      <c r="AP63" s="909">
        <v>14448</v>
      </c>
      <c r="AQ63" s="909"/>
      <c r="AR63" s="909"/>
      <c r="AS63" s="909"/>
      <c r="AT63" s="909"/>
      <c r="AU63" s="909">
        <v>8782</v>
      </c>
      <c r="AV63" s="909"/>
      <c r="AW63" s="909"/>
      <c r="AX63" s="909"/>
      <c r="AY63" s="909"/>
      <c r="AZ63" s="913"/>
      <c r="BA63" s="913"/>
      <c r="BB63" s="913"/>
      <c r="BC63" s="913"/>
      <c r="BD63" s="913"/>
      <c r="BE63" s="914"/>
      <c r="BF63" s="914"/>
      <c r="BG63" s="914"/>
      <c r="BH63" s="914"/>
      <c r="BI63" s="915"/>
      <c r="BJ63" s="916" t="s">
        <v>416</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c r="A66" s="792" t="s">
        <v>418</v>
      </c>
      <c r="B66" s="793"/>
      <c r="C66" s="793"/>
      <c r="D66" s="793"/>
      <c r="E66" s="793"/>
      <c r="F66" s="793"/>
      <c r="G66" s="793"/>
      <c r="H66" s="793"/>
      <c r="I66" s="793"/>
      <c r="J66" s="793"/>
      <c r="K66" s="793"/>
      <c r="L66" s="793"/>
      <c r="M66" s="793"/>
      <c r="N66" s="793"/>
      <c r="O66" s="793"/>
      <c r="P66" s="794"/>
      <c r="Q66" s="798" t="s">
        <v>419</v>
      </c>
      <c r="R66" s="799"/>
      <c r="S66" s="799"/>
      <c r="T66" s="799"/>
      <c r="U66" s="800"/>
      <c r="V66" s="798" t="s">
        <v>420</v>
      </c>
      <c r="W66" s="799"/>
      <c r="X66" s="799"/>
      <c r="Y66" s="799"/>
      <c r="Z66" s="800"/>
      <c r="AA66" s="798" t="s">
        <v>421</v>
      </c>
      <c r="AB66" s="799"/>
      <c r="AC66" s="799"/>
      <c r="AD66" s="799"/>
      <c r="AE66" s="800"/>
      <c r="AF66" s="919" t="s">
        <v>422</v>
      </c>
      <c r="AG66" s="880"/>
      <c r="AH66" s="880"/>
      <c r="AI66" s="880"/>
      <c r="AJ66" s="920"/>
      <c r="AK66" s="798" t="s">
        <v>423</v>
      </c>
      <c r="AL66" s="793"/>
      <c r="AM66" s="793"/>
      <c r="AN66" s="793"/>
      <c r="AO66" s="794"/>
      <c r="AP66" s="798" t="s">
        <v>424</v>
      </c>
      <c r="AQ66" s="799"/>
      <c r="AR66" s="799"/>
      <c r="AS66" s="799"/>
      <c r="AT66" s="800"/>
      <c r="AU66" s="798" t="s">
        <v>425</v>
      </c>
      <c r="AV66" s="799"/>
      <c r="AW66" s="799"/>
      <c r="AX66" s="799"/>
      <c r="AY66" s="800"/>
      <c r="AZ66" s="798" t="s">
        <v>377</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599</v>
      </c>
      <c r="C68" s="935"/>
      <c r="D68" s="935"/>
      <c r="E68" s="935"/>
      <c r="F68" s="935"/>
      <c r="G68" s="935"/>
      <c r="H68" s="935"/>
      <c r="I68" s="935"/>
      <c r="J68" s="935"/>
      <c r="K68" s="935"/>
      <c r="L68" s="935"/>
      <c r="M68" s="935"/>
      <c r="N68" s="935"/>
      <c r="O68" s="935"/>
      <c r="P68" s="936"/>
      <c r="Q68" s="937">
        <v>9030</v>
      </c>
      <c r="R68" s="931"/>
      <c r="S68" s="931"/>
      <c r="T68" s="931"/>
      <c r="U68" s="931"/>
      <c r="V68" s="931">
        <v>8942</v>
      </c>
      <c r="W68" s="931"/>
      <c r="X68" s="931"/>
      <c r="Y68" s="931"/>
      <c r="Z68" s="931"/>
      <c r="AA68" s="931">
        <v>87</v>
      </c>
      <c r="AB68" s="931"/>
      <c r="AC68" s="931"/>
      <c r="AD68" s="931"/>
      <c r="AE68" s="931"/>
      <c r="AF68" s="931">
        <v>1943</v>
      </c>
      <c r="AG68" s="931"/>
      <c r="AH68" s="931"/>
      <c r="AI68" s="931"/>
      <c r="AJ68" s="931"/>
      <c r="AK68" s="931" t="s">
        <v>530</v>
      </c>
      <c r="AL68" s="931"/>
      <c r="AM68" s="931"/>
      <c r="AN68" s="931"/>
      <c r="AO68" s="931"/>
      <c r="AP68" s="931">
        <v>5771</v>
      </c>
      <c r="AQ68" s="931"/>
      <c r="AR68" s="931"/>
      <c r="AS68" s="931"/>
      <c r="AT68" s="931"/>
      <c r="AU68" s="931">
        <v>127</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600</v>
      </c>
      <c r="C69" s="939"/>
      <c r="D69" s="939"/>
      <c r="E69" s="939"/>
      <c r="F69" s="939"/>
      <c r="G69" s="939"/>
      <c r="H69" s="939"/>
      <c r="I69" s="939"/>
      <c r="J69" s="939"/>
      <c r="K69" s="939"/>
      <c r="L69" s="939"/>
      <c r="M69" s="939"/>
      <c r="N69" s="939"/>
      <c r="O69" s="939"/>
      <c r="P69" s="940"/>
      <c r="Q69" s="941">
        <v>741</v>
      </c>
      <c r="R69" s="895"/>
      <c r="S69" s="895"/>
      <c r="T69" s="895"/>
      <c r="U69" s="895"/>
      <c r="V69" s="895">
        <v>713</v>
      </c>
      <c r="W69" s="895"/>
      <c r="X69" s="895"/>
      <c r="Y69" s="895"/>
      <c r="Z69" s="895"/>
      <c r="AA69" s="895">
        <v>28</v>
      </c>
      <c r="AB69" s="895"/>
      <c r="AC69" s="895"/>
      <c r="AD69" s="895"/>
      <c r="AE69" s="895"/>
      <c r="AF69" s="895">
        <v>28</v>
      </c>
      <c r="AG69" s="895"/>
      <c r="AH69" s="895"/>
      <c r="AI69" s="895"/>
      <c r="AJ69" s="895"/>
      <c r="AK69" s="895" t="s">
        <v>530</v>
      </c>
      <c r="AL69" s="895"/>
      <c r="AM69" s="895"/>
      <c r="AN69" s="895"/>
      <c r="AO69" s="895"/>
      <c r="AP69" s="895" t="s">
        <v>530</v>
      </c>
      <c r="AQ69" s="895"/>
      <c r="AR69" s="895"/>
      <c r="AS69" s="895"/>
      <c r="AT69" s="895"/>
      <c r="AU69" s="895" t="s">
        <v>530</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610</v>
      </c>
      <c r="C70" s="939"/>
      <c r="D70" s="939"/>
      <c r="E70" s="939"/>
      <c r="F70" s="939"/>
      <c r="G70" s="939"/>
      <c r="H70" s="939"/>
      <c r="I70" s="939"/>
      <c r="J70" s="939"/>
      <c r="K70" s="939"/>
      <c r="L70" s="939"/>
      <c r="M70" s="939"/>
      <c r="N70" s="939"/>
      <c r="O70" s="939"/>
      <c r="P70" s="940"/>
      <c r="Q70" s="941">
        <v>777</v>
      </c>
      <c r="R70" s="895"/>
      <c r="S70" s="895"/>
      <c r="T70" s="895"/>
      <c r="U70" s="895"/>
      <c r="V70" s="895">
        <v>770</v>
      </c>
      <c r="W70" s="895"/>
      <c r="X70" s="895"/>
      <c r="Y70" s="895"/>
      <c r="Z70" s="895"/>
      <c r="AA70" s="895">
        <v>7</v>
      </c>
      <c r="AB70" s="895"/>
      <c r="AC70" s="895"/>
      <c r="AD70" s="895"/>
      <c r="AE70" s="895"/>
      <c r="AF70" s="895">
        <v>7</v>
      </c>
      <c r="AG70" s="895"/>
      <c r="AH70" s="895"/>
      <c r="AI70" s="895"/>
      <c r="AJ70" s="895"/>
      <c r="AK70" s="895" t="s">
        <v>530</v>
      </c>
      <c r="AL70" s="895"/>
      <c r="AM70" s="895"/>
      <c r="AN70" s="895"/>
      <c r="AO70" s="895"/>
      <c r="AP70" s="895">
        <v>3</v>
      </c>
      <c r="AQ70" s="895"/>
      <c r="AR70" s="895"/>
      <c r="AS70" s="895"/>
      <c r="AT70" s="895"/>
      <c r="AU70" s="895" t="s">
        <v>530</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t="s">
        <v>601</v>
      </c>
      <c r="C71" s="939"/>
      <c r="D71" s="939"/>
      <c r="E71" s="939"/>
      <c r="F71" s="939"/>
      <c r="G71" s="939"/>
      <c r="H71" s="939"/>
      <c r="I71" s="939"/>
      <c r="J71" s="939"/>
      <c r="K71" s="939"/>
      <c r="L71" s="939"/>
      <c r="M71" s="939"/>
      <c r="N71" s="939"/>
      <c r="O71" s="939"/>
      <c r="P71" s="940"/>
      <c r="Q71" s="941">
        <v>125</v>
      </c>
      <c r="R71" s="895"/>
      <c r="S71" s="895"/>
      <c r="T71" s="895"/>
      <c r="U71" s="895"/>
      <c r="V71" s="895">
        <v>122</v>
      </c>
      <c r="W71" s="895"/>
      <c r="X71" s="895"/>
      <c r="Y71" s="895"/>
      <c r="Z71" s="895"/>
      <c r="AA71" s="895">
        <v>3</v>
      </c>
      <c r="AB71" s="895"/>
      <c r="AC71" s="895"/>
      <c r="AD71" s="895"/>
      <c r="AE71" s="895"/>
      <c r="AF71" s="895">
        <v>3</v>
      </c>
      <c r="AG71" s="895"/>
      <c r="AH71" s="895"/>
      <c r="AI71" s="895"/>
      <c r="AJ71" s="895"/>
      <c r="AK71" s="895" t="s">
        <v>530</v>
      </c>
      <c r="AL71" s="895"/>
      <c r="AM71" s="895"/>
      <c r="AN71" s="895"/>
      <c r="AO71" s="895"/>
      <c r="AP71" s="895" t="s">
        <v>530</v>
      </c>
      <c r="AQ71" s="895"/>
      <c r="AR71" s="895"/>
      <c r="AS71" s="895"/>
      <c r="AT71" s="895"/>
      <c r="AU71" s="895" t="s">
        <v>530</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t="s">
        <v>602</v>
      </c>
      <c r="C72" s="939"/>
      <c r="D72" s="939"/>
      <c r="E72" s="939"/>
      <c r="F72" s="939"/>
      <c r="G72" s="939"/>
      <c r="H72" s="939"/>
      <c r="I72" s="939"/>
      <c r="J72" s="939"/>
      <c r="K72" s="939"/>
      <c r="L72" s="939"/>
      <c r="M72" s="939"/>
      <c r="N72" s="939"/>
      <c r="O72" s="939"/>
      <c r="P72" s="940"/>
      <c r="Q72" s="941">
        <v>12683</v>
      </c>
      <c r="R72" s="895"/>
      <c r="S72" s="895"/>
      <c r="T72" s="895"/>
      <c r="U72" s="895"/>
      <c r="V72" s="895">
        <v>10355</v>
      </c>
      <c r="W72" s="895"/>
      <c r="X72" s="895"/>
      <c r="Y72" s="895"/>
      <c r="Z72" s="895"/>
      <c r="AA72" s="895">
        <v>2328</v>
      </c>
      <c r="AB72" s="895"/>
      <c r="AC72" s="895"/>
      <c r="AD72" s="895"/>
      <c r="AE72" s="895"/>
      <c r="AF72" s="895">
        <v>2328</v>
      </c>
      <c r="AG72" s="895"/>
      <c r="AH72" s="895"/>
      <c r="AI72" s="895"/>
      <c r="AJ72" s="895"/>
      <c r="AK72" s="895" t="s">
        <v>530</v>
      </c>
      <c r="AL72" s="895"/>
      <c r="AM72" s="895"/>
      <c r="AN72" s="895"/>
      <c r="AO72" s="895"/>
      <c r="AP72" s="895" t="s">
        <v>530</v>
      </c>
      <c r="AQ72" s="895"/>
      <c r="AR72" s="895"/>
      <c r="AS72" s="895"/>
      <c r="AT72" s="895"/>
      <c r="AU72" s="895" t="s">
        <v>530</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38" t="s">
        <v>603</v>
      </c>
      <c r="C73" s="939"/>
      <c r="D73" s="939"/>
      <c r="E73" s="939"/>
      <c r="F73" s="939"/>
      <c r="G73" s="939"/>
      <c r="H73" s="939"/>
      <c r="I73" s="939"/>
      <c r="J73" s="939"/>
      <c r="K73" s="939"/>
      <c r="L73" s="939"/>
      <c r="M73" s="939"/>
      <c r="N73" s="939"/>
      <c r="O73" s="939"/>
      <c r="P73" s="940"/>
      <c r="Q73" s="941">
        <v>21</v>
      </c>
      <c r="R73" s="895"/>
      <c r="S73" s="895"/>
      <c r="T73" s="895"/>
      <c r="U73" s="895"/>
      <c r="V73" s="895">
        <v>21</v>
      </c>
      <c r="W73" s="895"/>
      <c r="X73" s="895"/>
      <c r="Y73" s="895"/>
      <c r="Z73" s="895"/>
      <c r="AA73" s="895">
        <v>0</v>
      </c>
      <c r="AB73" s="895"/>
      <c r="AC73" s="895"/>
      <c r="AD73" s="895"/>
      <c r="AE73" s="895"/>
      <c r="AF73" s="895">
        <v>0</v>
      </c>
      <c r="AG73" s="895"/>
      <c r="AH73" s="895"/>
      <c r="AI73" s="895"/>
      <c r="AJ73" s="895"/>
      <c r="AK73" s="895">
        <v>21</v>
      </c>
      <c r="AL73" s="895"/>
      <c r="AM73" s="895"/>
      <c r="AN73" s="895"/>
      <c r="AO73" s="895"/>
      <c r="AP73" s="895" t="s">
        <v>530</v>
      </c>
      <c r="AQ73" s="895"/>
      <c r="AR73" s="895"/>
      <c r="AS73" s="895"/>
      <c r="AT73" s="895"/>
      <c r="AU73" s="895" t="s">
        <v>530</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38" t="s">
        <v>604</v>
      </c>
      <c r="C74" s="939"/>
      <c r="D74" s="939"/>
      <c r="E74" s="939"/>
      <c r="F74" s="939"/>
      <c r="G74" s="939"/>
      <c r="H74" s="939"/>
      <c r="I74" s="939"/>
      <c r="J74" s="939"/>
      <c r="K74" s="939"/>
      <c r="L74" s="939"/>
      <c r="M74" s="939"/>
      <c r="N74" s="939"/>
      <c r="O74" s="939"/>
      <c r="P74" s="940"/>
      <c r="Q74" s="941">
        <v>12</v>
      </c>
      <c r="R74" s="895"/>
      <c r="S74" s="895"/>
      <c r="T74" s="895"/>
      <c r="U74" s="895"/>
      <c r="V74" s="895">
        <v>11</v>
      </c>
      <c r="W74" s="895"/>
      <c r="X74" s="895"/>
      <c r="Y74" s="895"/>
      <c r="Z74" s="895"/>
      <c r="AA74" s="895">
        <v>1</v>
      </c>
      <c r="AB74" s="895"/>
      <c r="AC74" s="895"/>
      <c r="AD74" s="895"/>
      <c r="AE74" s="895"/>
      <c r="AF74" s="895">
        <v>1</v>
      </c>
      <c r="AG74" s="895"/>
      <c r="AH74" s="895"/>
      <c r="AI74" s="895"/>
      <c r="AJ74" s="895"/>
      <c r="AK74" s="895" t="s">
        <v>530</v>
      </c>
      <c r="AL74" s="895"/>
      <c r="AM74" s="895"/>
      <c r="AN74" s="895"/>
      <c r="AO74" s="895"/>
      <c r="AP74" s="895" t="s">
        <v>530</v>
      </c>
      <c r="AQ74" s="895"/>
      <c r="AR74" s="895"/>
      <c r="AS74" s="895"/>
      <c r="AT74" s="895"/>
      <c r="AU74" s="895" t="s">
        <v>530</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38" t="s">
        <v>605</v>
      </c>
      <c r="C75" s="939"/>
      <c r="D75" s="939"/>
      <c r="E75" s="939"/>
      <c r="F75" s="939"/>
      <c r="G75" s="939"/>
      <c r="H75" s="939"/>
      <c r="I75" s="939"/>
      <c r="J75" s="939"/>
      <c r="K75" s="939"/>
      <c r="L75" s="939"/>
      <c r="M75" s="939"/>
      <c r="N75" s="939"/>
      <c r="O75" s="939"/>
      <c r="P75" s="940"/>
      <c r="Q75" s="942">
        <v>661</v>
      </c>
      <c r="R75" s="943"/>
      <c r="S75" s="943"/>
      <c r="T75" s="943"/>
      <c r="U75" s="899"/>
      <c r="V75" s="944">
        <v>535</v>
      </c>
      <c r="W75" s="943"/>
      <c r="X75" s="943"/>
      <c r="Y75" s="943"/>
      <c r="Z75" s="899"/>
      <c r="AA75" s="944">
        <v>126</v>
      </c>
      <c r="AB75" s="943"/>
      <c r="AC75" s="943"/>
      <c r="AD75" s="943"/>
      <c r="AE75" s="899"/>
      <c r="AF75" s="944">
        <v>126</v>
      </c>
      <c r="AG75" s="943"/>
      <c r="AH75" s="943"/>
      <c r="AI75" s="943"/>
      <c r="AJ75" s="899"/>
      <c r="AK75" s="944" t="s">
        <v>530</v>
      </c>
      <c r="AL75" s="943"/>
      <c r="AM75" s="943"/>
      <c r="AN75" s="943"/>
      <c r="AO75" s="899"/>
      <c r="AP75" s="944" t="s">
        <v>530</v>
      </c>
      <c r="AQ75" s="943"/>
      <c r="AR75" s="943"/>
      <c r="AS75" s="943"/>
      <c r="AT75" s="899"/>
      <c r="AU75" s="944" t="s">
        <v>530</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38" t="s">
        <v>606</v>
      </c>
      <c r="C76" s="939"/>
      <c r="D76" s="939"/>
      <c r="E76" s="939"/>
      <c r="F76" s="939"/>
      <c r="G76" s="939"/>
      <c r="H76" s="939"/>
      <c r="I76" s="939"/>
      <c r="J76" s="939"/>
      <c r="K76" s="939"/>
      <c r="L76" s="939"/>
      <c r="M76" s="939"/>
      <c r="N76" s="939"/>
      <c r="O76" s="939"/>
      <c r="P76" s="940"/>
      <c r="Q76" s="942">
        <v>835177</v>
      </c>
      <c r="R76" s="943"/>
      <c r="S76" s="943"/>
      <c r="T76" s="943"/>
      <c r="U76" s="899"/>
      <c r="V76" s="944">
        <v>803839</v>
      </c>
      <c r="W76" s="943"/>
      <c r="X76" s="943"/>
      <c r="Y76" s="943"/>
      <c r="Z76" s="899"/>
      <c r="AA76" s="944">
        <v>31338</v>
      </c>
      <c r="AB76" s="943"/>
      <c r="AC76" s="943"/>
      <c r="AD76" s="943"/>
      <c r="AE76" s="899"/>
      <c r="AF76" s="944">
        <v>31338</v>
      </c>
      <c r="AG76" s="943"/>
      <c r="AH76" s="943"/>
      <c r="AI76" s="943"/>
      <c r="AJ76" s="899"/>
      <c r="AK76" s="944">
        <v>7164</v>
      </c>
      <c r="AL76" s="943"/>
      <c r="AM76" s="943"/>
      <c r="AN76" s="943"/>
      <c r="AO76" s="899"/>
      <c r="AP76" s="944" t="s">
        <v>530</v>
      </c>
      <c r="AQ76" s="943"/>
      <c r="AR76" s="943"/>
      <c r="AS76" s="943"/>
      <c r="AT76" s="899"/>
      <c r="AU76" s="944" t="s">
        <v>530</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389</v>
      </c>
      <c r="B88" s="854" t="s">
        <v>426</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35774</v>
      </c>
      <c r="AG88" s="909"/>
      <c r="AH88" s="909"/>
      <c r="AI88" s="909"/>
      <c r="AJ88" s="909"/>
      <c r="AK88" s="906"/>
      <c r="AL88" s="906"/>
      <c r="AM88" s="906"/>
      <c r="AN88" s="906"/>
      <c r="AO88" s="906"/>
      <c r="AP88" s="909">
        <v>5774</v>
      </c>
      <c r="AQ88" s="909"/>
      <c r="AR88" s="909"/>
      <c r="AS88" s="909"/>
      <c r="AT88" s="909"/>
      <c r="AU88" s="909">
        <v>127</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4" t="s">
        <v>427</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20</v>
      </c>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428</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429</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2" t="s">
        <v>432</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433</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7" t="s">
        <v>434</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435</v>
      </c>
      <c r="AB109" s="958"/>
      <c r="AC109" s="958"/>
      <c r="AD109" s="958"/>
      <c r="AE109" s="959"/>
      <c r="AF109" s="957" t="s">
        <v>436</v>
      </c>
      <c r="AG109" s="958"/>
      <c r="AH109" s="958"/>
      <c r="AI109" s="958"/>
      <c r="AJ109" s="959"/>
      <c r="AK109" s="957" t="s">
        <v>304</v>
      </c>
      <c r="AL109" s="958"/>
      <c r="AM109" s="958"/>
      <c r="AN109" s="958"/>
      <c r="AO109" s="959"/>
      <c r="AP109" s="957" t="s">
        <v>437</v>
      </c>
      <c r="AQ109" s="958"/>
      <c r="AR109" s="958"/>
      <c r="AS109" s="958"/>
      <c r="AT109" s="960"/>
      <c r="AU109" s="977" t="s">
        <v>434</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435</v>
      </c>
      <c r="BR109" s="958"/>
      <c r="BS109" s="958"/>
      <c r="BT109" s="958"/>
      <c r="BU109" s="959"/>
      <c r="BV109" s="957" t="s">
        <v>436</v>
      </c>
      <c r="BW109" s="958"/>
      <c r="BX109" s="958"/>
      <c r="BY109" s="958"/>
      <c r="BZ109" s="959"/>
      <c r="CA109" s="957" t="s">
        <v>304</v>
      </c>
      <c r="CB109" s="958"/>
      <c r="CC109" s="958"/>
      <c r="CD109" s="958"/>
      <c r="CE109" s="959"/>
      <c r="CF109" s="978" t="s">
        <v>437</v>
      </c>
      <c r="CG109" s="978"/>
      <c r="CH109" s="978"/>
      <c r="CI109" s="978"/>
      <c r="CJ109" s="978"/>
      <c r="CK109" s="957" t="s">
        <v>438</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435</v>
      </c>
      <c r="DH109" s="958"/>
      <c r="DI109" s="958"/>
      <c r="DJ109" s="958"/>
      <c r="DK109" s="959"/>
      <c r="DL109" s="957" t="s">
        <v>436</v>
      </c>
      <c r="DM109" s="958"/>
      <c r="DN109" s="958"/>
      <c r="DO109" s="958"/>
      <c r="DP109" s="959"/>
      <c r="DQ109" s="957" t="s">
        <v>304</v>
      </c>
      <c r="DR109" s="958"/>
      <c r="DS109" s="958"/>
      <c r="DT109" s="958"/>
      <c r="DU109" s="959"/>
      <c r="DV109" s="957" t="s">
        <v>437</v>
      </c>
      <c r="DW109" s="958"/>
      <c r="DX109" s="958"/>
      <c r="DY109" s="958"/>
      <c r="DZ109" s="960"/>
    </row>
    <row r="110" spans="1:131" s="226" customFormat="1" ht="26.25" customHeight="1">
      <c r="A110" s="961" t="s">
        <v>439</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1934330</v>
      </c>
      <c r="AB110" s="965"/>
      <c r="AC110" s="965"/>
      <c r="AD110" s="965"/>
      <c r="AE110" s="966"/>
      <c r="AF110" s="967">
        <v>1912986</v>
      </c>
      <c r="AG110" s="965"/>
      <c r="AH110" s="965"/>
      <c r="AI110" s="965"/>
      <c r="AJ110" s="966"/>
      <c r="AK110" s="967">
        <v>1850670</v>
      </c>
      <c r="AL110" s="965"/>
      <c r="AM110" s="965"/>
      <c r="AN110" s="965"/>
      <c r="AO110" s="966"/>
      <c r="AP110" s="968">
        <v>28.7</v>
      </c>
      <c r="AQ110" s="969"/>
      <c r="AR110" s="969"/>
      <c r="AS110" s="969"/>
      <c r="AT110" s="970"/>
      <c r="AU110" s="971" t="s">
        <v>72</v>
      </c>
      <c r="AV110" s="972"/>
      <c r="AW110" s="972"/>
      <c r="AX110" s="972"/>
      <c r="AY110" s="972"/>
      <c r="AZ110" s="994" t="s">
        <v>440</v>
      </c>
      <c r="BA110" s="962"/>
      <c r="BB110" s="962"/>
      <c r="BC110" s="962"/>
      <c r="BD110" s="962"/>
      <c r="BE110" s="962"/>
      <c r="BF110" s="962"/>
      <c r="BG110" s="962"/>
      <c r="BH110" s="962"/>
      <c r="BI110" s="962"/>
      <c r="BJ110" s="962"/>
      <c r="BK110" s="962"/>
      <c r="BL110" s="962"/>
      <c r="BM110" s="962"/>
      <c r="BN110" s="962"/>
      <c r="BO110" s="962"/>
      <c r="BP110" s="963"/>
      <c r="BQ110" s="995">
        <v>19704720</v>
      </c>
      <c r="BR110" s="996"/>
      <c r="BS110" s="996"/>
      <c r="BT110" s="996"/>
      <c r="BU110" s="996"/>
      <c r="BV110" s="996">
        <v>19943809</v>
      </c>
      <c r="BW110" s="996"/>
      <c r="BX110" s="996"/>
      <c r="BY110" s="996"/>
      <c r="BZ110" s="996"/>
      <c r="CA110" s="996">
        <v>19126965</v>
      </c>
      <c r="CB110" s="996"/>
      <c r="CC110" s="996"/>
      <c r="CD110" s="996"/>
      <c r="CE110" s="996"/>
      <c r="CF110" s="1009">
        <v>296.2</v>
      </c>
      <c r="CG110" s="1010"/>
      <c r="CH110" s="1010"/>
      <c r="CI110" s="1010"/>
      <c r="CJ110" s="1010"/>
      <c r="CK110" s="1011" t="s">
        <v>441</v>
      </c>
      <c r="CL110" s="1012"/>
      <c r="CM110" s="994" t="s">
        <v>442</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443</v>
      </c>
      <c r="DH110" s="996"/>
      <c r="DI110" s="996"/>
      <c r="DJ110" s="996"/>
      <c r="DK110" s="996"/>
      <c r="DL110" s="996" t="s">
        <v>444</v>
      </c>
      <c r="DM110" s="996"/>
      <c r="DN110" s="996"/>
      <c r="DO110" s="996"/>
      <c r="DP110" s="996"/>
      <c r="DQ110" s="996" t="s">
        <v>391</v>
      </c>
      <c r="DR110" s="996"/>
      <c r="DS110" s="996"/>
      <c r="DT110" s="996"/>
      <c r="DU110" s="996"/>
      <c r="DV110" s="997" t="s">
        <v>445</v>
      </c>
      <c r="DW110" s="997"/>
      <c r="DX110" s="997"/>
      <c r="DY110" s="997"/>
      <c r="DZ110" s="998"/>
    </row>
    <row r="111" spans="1:131" s="226" customFormat="1" ht="26.25" customHeight="1">
      <c r="A111" s="999" t="s">
        <v>446</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447</v>
      </c>
      <c r="AB111" s="1003"/>
      <c r="AC111" s="1003"/>
      <c r="AD111" s="1003"/>
      <c r="AE111" s="1004"/>
      <c r="AF111" s="1005" t="s">
        <v>391</v>
      </c>
      <c r="AG111" s="1003"/>
      <c r="AH111" s="1003"/>
      <c r="AI111" s="1003"/>
      <c r="AJ111" s="1004"/>
      <c r="AK111" s="1005" t="s">
        <v>447</v>
      </c>
      <c r="AL111" s="1003"/>
      <c r="AM111" s="1003"/>
      <c r="AN111" s="1003"/>
      <c r="AO111" s="1004"/>
      <c r="AP111" s="1006" t="s">
        <v>448</v>
      </c>
      <c r="AQ111" s="1007"/>
      <c r="AR111" s="1007"/>
      <c r="AS111" s="1007"/>
      <c r="AT111" s="1008"/>
      <c r="AU111" s="973"/>
      <c r="AV111" s="974"/>
      <c r="AW111" s="974"/>
      <c r="AX111" s="974"/>
      <c r="AY111" s="974"/>
      <c r="AZ111" s="987" t="s">
        <v>449</v>
      </c>
      <c r="BA111" s="988"/>
      <c r="BB111" s="988"/>
      <c r="BC111" s="988"/>
      <c r="BD111" s="988"/>
      <c r="BE111" s="988"/>
      <c r="BF111" s="988"/>
      <c r="BG111" s="988"/>
      <c r="BH111" s="988"/>
      <c r="BI111" s="988"/>
      <c r="BJ111" s="988"/>
      <c r="BK111" s="988"/>
      <c r="BL111" s="988"/>
      <c r="BM111" s="988"/>
      <c r="BN111" s="988"/>
      <c r="BO111" s="988"/>
      <c r="BP111" s="989"/>
      <c r="BQ111" s="990">
        <v>2086</v>
      </c>
      <c r="BR111" s="991"/>
      <c r="BS111" s="991"/>
      <c r="BT111" s="991"/>
      <c r="BU111" s="991"/>
      <c r="BV111" s="991">
        <v>1405</v>
      </c>
      <c r="BW111" s="991"/>
      <c r="BX111" s="991"/>
      <c r="BY111" s="991"/>
      <c r="BZ111" s="991"/>
      <c r="CA111" s="991">
        <v>719</v>
      </c>
      <c r="CB111" s="991"/>
      <c r="CC111" s="991"/>
      <c r="CD111" s="991"/>
      <c r="CE111" s="991"/>
      <c r="CF111" s="985">
        <v>0</v>
      </c>
      <c r="CG111" s="986"/>
      <c r="CH111" s="986"/>
      <c r="CI111" s="986"/>
      <c r="CJ111" s="986"/>
      <c r="CK111" s="1013"/>
      <c r="CL111" s="1014"/>
      <c r="CM111" s="987" t="s">
        <v>450</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447</v>
      </c>
      <c r="DH111" s="991"/>
      <c r="DI111" s="991"/>
      <c r="DJ111" s="991"/>
      <c r="DK111" s="991"/>
      <c r="DL111" s="991" t="s">
        <v>451</v>
      </c>
      <c r="DM111" s="991"/>
      <c r="DN111" s="991"/>
      <c r="DO111" s="991"/>
      <c r="DP111" s="991"/>
      <c r="DQ111" s="991" t="s">
        <v>445</v>
      </c>
      <c r="DR111" s="991"/>
      <c r="DS111" s="991"/>
      <c r="DT111" s="991"/>
      <c r="DU111" s="991"/>
      <c r="DV111" s="992" t="s">
        <v>452</v>
      </c>
      <c r="DW111" s="992"/>
      <c r="DX111" s="992"/>
      <c r="DY111" s="992"/>
      <c r="DZ111" s="993"/>
    </row>
    <row r="112" spans="1:131" s="226" customFormat="1" ht="26.25" customHeight="1">
      <c r="A112" s="1017" t="s">
        <v>453</v>
      </c>
      <c r="B112" s="1018"/>
      <c r="C112" s="988" t="s">
        <v>454</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v>23333</v>
      </c>
      <c r="AB112" s="1024"/>
      <c r="AC112" s="1024"/>
      <c r="AD112" s="1024"/>
      <c r="AE112" s="1025"/>
      <c r="AF112" s="1026">
        <v>23333</v>
      </c>
      <c r="AG112" s="1024"/>
      <c r="AH112" s="1024"/>
      <c r="AI112" s="1024"/>
      <c r="AJ112" s="1025"/>
      <c r="AK112" s="1026">
        <v>23333</v>
      </c>
      <c r="AL112" s="1024"/>
      <c r="AM112" s="1024"/>
      <c r="AN112" s="1024"/>
      <c r="AO112" s="1025"/>
      <c r="AP112" s="1027">
        <v>0.4</v>
      </c>
      <c r="AQ112" s="1028"/>
      <c r="AR112" s="1028"/>
      <c r="AS112" s="1028"/>
      <c r="AT112" s="1029"/>
      <c r="AU112" s="973"/>
      <c r="AV112" s="974"/>
      <c r="AW112" s="974"/>
      <c r="AX112" s="974"/>
      <c r="AY112" s="974"/>
      <c r="AZ112" s="987" t="s">
        <v>455</v>
      </c>
      <c r="BA112" s="988"/>
      <c r="BB112" s="988"/>
      <c r="BC112" s="988"/>
      <c r="BD112" s="988"/>
      <c r="BE112" s="988"/>
      <c r="BF112" s="988"/>
      <c r="BG112" s="988"/>
      <c r="BH112" s="988"/>
      <c r="BI112" s="988"/>
      <c r="BJ112" s="988"/>
      <c r="BK112" s="988"/>
      <c r="BL112" s="988"/>
      <c r="BM112" s="988"/>
      <c r="BN112" s="988"/>
      <c r="BO112" s="988"/>
      <c r="BP112" s="989"/>
      <c r="BQ112" s="990">
        <v>10184398</v>
      </c>
      <c r="BR112" s="991"/>
      <c r="BS112" s="991"/>
      <c r="BT112" s="991"/>
      <c r="BU112" s="991"/>
      <c r="BV112" s="991">
        <v>9529924</v>
      </c>
      <c r="BW112" s="991"/>
      <c r="BX112" s="991"/>
      <c r="BY112" s="991"/>
      <c r="BZ112" s="991"/>
      <c r="CA112" s="991">
        <v>8781973</v>
      </c>
      <c r="CB112" s="991"/>
      <c r="CC112" s="991"/>
      <c r="CD112" s="991"/>
      <c r="CE112" s="991"/>
      <c r="CF112" s="985">
        <v>136</v>
      </c>
      <c r="CG112" s="986"/>
      <c r="CH112" s="986"/>
      <c r="CI112" s="986"/>
      <c r="CJ112" s="986"/>
      <c r="CK112" s="1013"/>
      <c r="CL112" s="1014"/>
      <c r="CM112" s="987" t="s">
        <v>456</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445</v>
      </c>
      <c r="DH112" s="991"/>
      <c r="DI112" s="991"/>
      <c r="DJ112" s="991"/>
      <c r="DK112" s="991"/>
      <c r="DL112" s="991" t="s">
        <v>411</v>
      </c>
      <c r="DM112" s="991"/>
      <c r="DN112" s="991"/>
      <c r="DO112" s="991"/>
      <c r="DP112" s="991"/>
      <c r="DQ112" s="991" t="s">
        <v>391</v>
      </c>
      <c r="DR112" s="991"/>
      <c r="DS112" s="991"/>
      <c r="DT112" s="991"/>
      <c r="DU112" s="991"/>
      <c r="DV112" s="992" t="s">
        <v>457</v>
      </c>
      <c r="DW112" s="992"/>
      <c r="DX112" s="992"/>
      <c r="DY112" s="992"/>
      <c r="DZ112" s="993"/>
    </row>
    <row r="113" spans="1:130" s="226" customFormat="1" ht="26.25" customHeight="1">
      <c r="A113" s="1019"/>
      <c r="B113" s="1020"/>
      <c r="C113" s="988" t="s">
        <v>458</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740552</v>
      </c>
      <c r="AB113" s="1003"/>
      <c r="AC113" s="1003"/>
      <c r="AD113" s="1003"/>
      <c r="AE113" s="1004"/>
      <c r="AF113" s="1005">
        <v>851878</v>
      </c>
      <c r="AG113" s="1003"/>
      <c r="AH113" s="1003"/>
      <c r="AI113" s="1003"/>
      <c r="AJ113" s="1004"/>
      <c r="AK113" s="1005">
        <v>774981</v>
      </c>
      <c r="AL113" s="1003"/>
      <c r="AM113" s="1003"/>
      <c r="AN113" s="1003"/>
      <c r="AO113" s="1004"/>
      <c r="AP113" s="1006">
        <v>12</v>
      </c>
      <c r="AQ113" s="1007"/>
      <c r="AR113" s="1007"/>
      <c r="AS113" s="1007"/>
      <c r="AT113" s="1008"/>
      <c r="AU113" s="973"/>
      <c r="AV113" s="974"/>
      <c r="AW113" s="974"/>
      <c r="AX113" s="974"/>
      <c r="AY113" s="974"/>
      <c r="AZ113" s="987" t="s">
        <v>459</v>
      </c>
      <c r="BA113" s="988"/>
      <c r="BB113" s="988"/>
      <c r="BC113" s="988"/>
      <c r="BD113" s="988"/>
      <c r="BE113" s="988"/>
      <c r="BF113" s="988"/>
      <c r="BG113" s="988"/>
      <c r="BH113" s="988"/>
      <c r="BI113" s="988"/>
      <c r="BJ113" s="988"/>
      <c r="BK113" s="988"/>
      <c r="BL113" s="988"/>
      <c r="BM113" s="988"/>
      <c r="BN113" s="988"/>
      <c r="BO113" s="988"/>
      <c r="BP113" s="989"/>
      <c r="BQ113" s="990">
        <v>149171</v>
      </c>
      <c r="BR113" s="991"/>
      <c r="BS113" s="991"/>
      <c r="BT113" s="991"/>
      <c r="BU113" s="991"/>
      <c r="BV113" s="991">
        <v>147820</v>
      </c>
      <c r="BW113" s="991"/>
      <c r="BX113" s="991"/>
      <c r="BY113" s="991"/>
      <c r="BZ113" s="991"/>
      <c r="CA113" s="991">
        <v>128589</v>
      </c>
      <c r="CB113" s="991"/>
      <c r="CC113" s="991"/>
      <c r="CD113" s="991"/>
      <c r="CE113" s="991"/>
      <c r="CF113" s="985">
        <v>2</v>
      </c>
      <c r="CG113" s="986"/>
      <c r="CH113" s="986"/>
      <c r="CI113" s="986"/>
      <c r="CJ113" s="986"/>
      <c r="CK113" s="1013"/>
      <c r="CL113" s="1014"/>
      <c r="CM113" s="987" t="s">
        <v>460</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391</v>
      </c>
      <c r="DH113" s="1024"/>
      <c r="DI113" s="1024"/>
      <c r="DJ113" s="1024"/>
      <c r="DK113" s="1025"/>
      <c r="DL113" s="1026" t="s">
        <v>416</v>
      </c>
      <c r="DM113" s="1024"/>
      <c r="DN113" s="1024"/>
      <c r="DO113" s="1024"/>
      <c r="DP113" s="1025"/>
      <c r="DQ113" s="1026" t="s">
        <v>447</v>
      </c>
      <c r="DR113" s="1024"/>
      <c r="DS113" s="1024"/>
      <c r="DT113" s="1024"/>
      <c r="DU113" s="1025"/>
      <c r="DV113" s="1027" t="s">
        <v>411</v>
      </c>
      <c r="DW113" s="1028"/>
      <c r="DX113" s="1028"/>
      <c r="DY113" s="1028"/>
      <c r="DZ113" s="1029"/>
    </row>
    <row r="114" spans="1:130" s="226" customFormat="1" ht="26.25" customHeight="1">
      <c r="A114" s="1019"/>
      <c r="B114" s="1020"/>
      <c r="C114" s="988" t="s">
        <v>461</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26802</v>
      </c>
      <c r="AB114" s="1024"/>
      <c r="AC114" s="1024"/>
      <c r="AD114" s="1024"/>
      <c r="AE114" s="1025"/>
      <c r="AF114" s="1026">
        <v>18192</v>
      </c>
      <c r="AG114" s="1024"/>
      <c r="AH114" s="1024"/>
      <c r="AI114" s="1024"/>
      <c r="AJ114" s="1025"/>
      <c r="AK114" s="1026">
        <v>19727</v>
      </c>
      <c r="AL114" s="1024"/>
      <c r="AM114" s="1024"/>
      <c r="AN114" s="1024"/>
      <c r="AO114" s="1025"/>
      <c r="AP114" s="1027">
        <v>0.3</v>
      </c>
      <c r="AQ114" s="1028"/>
      <c r="AR114" s="1028"/>
      <c r="AS114" s="1028"/>
      <c r="AT114" s="1029"/>
      <c r="AU114" s="973"/>
      <c r="AV114" s="974"/>
      <c r="AW114" s="974"/>
      <c r="AX114" s="974"/>
      <c r="AY114" s="974"/>
      <c r="AZ114" s="987" t="s">
        <v>462</v>
      </c>
      <c r="BA114" s="988"/>
      <c r="BB114" s="988"/>
      <c r="BC114" s="988"/>
      <c r="BD114" s="988"/>
      <c r="BE114" s="988"/>
      <c r="BF114" s="988"/>
      <c r="BG114" s="988"/>
      <c r="BH114" s="988"/>
      <c r="BI114" s="988"/>
      <c r="BJ114" s="988"/>
      <c r="BK114" s="988"/>
      <c r="BL114" s="988"/>
      <c r="BM114" s="988"/>
      <c r="BN114" s="988"/>
      <c r="BO114" s="988"/>
      <c r="BP114" s="989"/>
      <c r="BQ114" s="990">
        <v>2154834</v>
      </c>
      <c r="BR114" s="991"/>
      <c r="BS114" s="991"/>
      <c r="BT114" s="991"/>
      <c r="BU114" s="991"/>
      <c r="BV114" s="991">
        <v>2140027</v>
      </c>
      <c r="BW114" s="991"/>
      <c r="BX114" s="991"/>
      <c r="BY114" s="991"/>
      <c r="BZ114" s="991"/>
      <c r="CA114" s="991">
        <v>2079684</v>
      </c>
      <c r="CB114" s="991"/>
      <c r="CC114" s="991"/>
      <c r="CD114" s="991"/>
      <c r="CE114" s="991"/>
      <c r="CF114" s="985">
        <v>32.200000000000003</v>
      </c>
      <c r="CG114" s="986"/>
      <c r="CH114" s="986"/>
      <c r="CI114" s="986"/>
      <c r="CJ114" s="986"/>
      <c r="CK114" s="1013"/>
      <c r="CL114" s="1014"/>
      <c r="CM114" s="987" t="s">
        <v>463</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443</v>
      </c>
      <c r="DH114" s="1024"/>
      <c r="DI114" s="1024"/>
      <c r="DJ114" s="1024"/>
      <c r="DK114" s="1025"/>
      <c r="DL114" s="1026" t="s">
        <v>445</v>
      </c>
      <c r="DM114" s="1024"/>
      <c r="DN114" s="1024"/>
      <c r="DO114" s="1024"/>
      <c r="DP114" s="1025"/>
      <c r="DQ114" s="1026" t="s">
        <v>464</v>
      </c>
      <c r="DR114" s="1024"/>
      <c r="DS114" s="1024"/>
      <c r="DT114" s="1024"/>
      <c r="DU114" s="1025"/>
      <c r="DV114" s="1027" t="s">
        <v>411</v>
      </c>
      <c r="DW114" s="1028"/>
      <c r="DX114" s="1028"/>
      <c r="DY114" s="1028"/>
      <c r="DZ114" s="1029"/>
    </row>
    <row r="115" spans="1:130" s="226" customFormat="1" ht="26.25" customHeight="1">
      <c r="A115" s="1019"/>
      <c r="B115" s="1020"/>
      <c r="C115" s="988" t="s">
        <v>465</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712</v>
      </c>
      <c r="AB115" s="1003"/>
      <c r="AC115" s="1003"/>
      <c r="AD115" s="1003"/>
      <c r="AE115" s="1004"/>
      <c r="AF115" s="1005">
        <v>494</v>
      </c>
      <c r="AG115" s="1003"/>
      <c r="AH115" s="1003"/>
      <c r="AI115" s="1003"/>
      <c r="AJ115" s="1004"/>
      <c r="AK115" s="1005">
        <v>699</v>
      </c>
      <c r="AL115" s="1003"/>
      <c r="AM115" s="1003"/>
      <c r="AN115" s="1003"/>
      <c r="AO115" s="1004"/>
      <c r="AP115" s="1006">
        <v>0</v>
      </c>
      <c r="AQ115" s="1007"/>
      <c r="AR115" s="1007"/>
      <c r="AS115" s="1007"/>
      <c r="AT115" s="1008"/>
      <c r="AU115" s="973"/>
      <c r="AV115" s="974"/>
      <c r="AW115" s="974"/>
      <c r="AX115" s="974"/>
      <c r="AY115" s="974"/>
      <c r="AZ115" s="987" t="s">
        <v>466</v>
      </c>
      <c r="BA115" s="988"/>
      <c r="BB115" s="988"/>
      <c r="BC115" s="988"/>
      <c r="BD115" s="988"/>
      <c r="BE115" s="988"/>
      <c r="BF115" s="988"/>
      <c r="BG115" s="988"/>
      <c r="BH115" s="988"/>
      <c r="BI115" s="988"/>
      <c r="BJ115" s="988"/>
      <c r="BK115" s="988"/>
      <c r="BL115" s="988"/>
      <c r="BM115" s="988"/>
      <c r="BN115" s="988"/>
      <c r="BO115" s="988"/>
      <c r="BP115" s="989"/>
      <c r="BQ115" s="990" t="s">
        <v>457</v>
      </c>
      <c r="BR115" s="991"/>
      <c r="BS115" s="991"/>
      <c r="BT115" s="991"/>
      <c r="BU115" s="991"/>
      <c r="BV115" s="991" t="s">
        <v>464</v>
      </c>
      <c r="BW115" s="991"/>
      <c r="BX115" s="991"/>
      <c r="BY115" s="991"/>
      <c r="BZ115" s="991"/>
      <c r="CA115" s="991" t="s">
        <v>391</v>
      </c>
      <c r="CB115" s="991"/>
      <c r="CC115" s="991"/>
      <c r="CD115" s="991"/>
      <c r="CE115" s="991"/>
      <c r="CF115" s="985" t="s">
        <v>391</v>
      </c>
      <c r="CG115" s="986"/>
      <c r="CH115" s="986"/>
      <c r="CI115" s="986"/>
      <c r="CJ115" s="986"/>
      <c r="CK115" s="1013"/>
      <c r="CL115" s="1014"/>
      <c r="CM115" s="987" t="s">
        <v>467</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391</v>
      </c>
      <c r="DH115" s="1024"/>
      <c r="DI115" s="1024"/>
      <c r="DJ115" s="1024"/>
      <c r="DK115" s="1025"/>
      <c r="DL115" s="1026" t="s">
        <v>411</v>
      </c>
      <c r="DM115" s="1024"/>
      <c r="DN115" s="1024"/>
      <c r="DO115" s="1024"/>
      <c r="DP115" s="1025"/>
      <c r="DQ115" s="1026" t="s">
        <v>445</v>
      </c>
      <c r="DR115" s="1024"/>
      <c r="DS115" s="1024"/>
      <c r="DT115" s="1024"/>
      <c r="DU115" s="1025"/>
      <c r="DV115" s="1027" t="s">
        <v>447</v>
      </c>
      <c r="DW115" s="1028"/>
      <c r="DX115" s="1028"/>
      <c r="DY115" s="1028"/>
      <c r="DZ115" s="1029"/>
    </row>
    <row r="116" spans="1:130" s="226" customFormat="1" ht="26.25" customHeight="1">
      <c r="A116" s="1021"/>
      <c r="B116" s="1022"/>
      <c r="C116" s="1030" t="s">
        <v>468</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447</v>
      </c>
      <c r="AB116" s="1024"/>
      <c r="AC116" s="1024"/>
      <c r="AD116" s="1024"/>
      <c r="AE116" s="1025"/>
      <c r="AF116" s="1026" t="s">
        <v>448</v>
      </c>
      <c r="AG116" s="1024"/>
      <c r="AH116" s="1024"/>
      <c r="AI116" s="1024"/>
      <c r="AJ116" s="1025"/>
      <c r="AK116" s="1026" t="s">
        <v>447</v>
      </c>
      <c r="AL116" s="1024"/>
      <c r="AM116" s="1024"/>
      <c r="AN116" s="1024"/>
      <c r="AO116" s="1025"/>
      <c r="AP116" s="1027" t="s">
        <v>447</v>
      </c>
      <c r="AQ116" s="1028"/>
      <c r="AR116" s="1028"/>
      <c r="AS116" s="1028"/>
      <c r="AT116" s="1029"/>
      <c r="AU116" s="973"/>
      <c r="AV116" s="974"/>
      <c r="AW116" s="974"/>
      <c r="AX116" s="974"/>
      <c r="AY116" s="974"/>
      <c r="AZ116" s="1032" t="s">
        <v>469</v>
      </c>
      <c r="BA116" s="1033"/>
      <c r="BB116" s="1033"/>
      <c r="BC116" s="1033"/>
      <c r="BD116" s="1033"/>
      <c r="BE116" s="1033"/>
      <c r="BF116" s="1033"/>
      <c r="BG116" s="1033"/>
      <c r="BH116" s="1033"/>
      <c r="BI116" s="1033"/>
      <c r="BJ116" s="1033"/>
      <c r="BK116" s="1033"/>
      <c r="BL116" s="1033"/>
      <c r="BM116" s="1033"/>
      <c r="BN116" s="1033"/>
      <c r="BO116" s="1033"/>
      <c r="BP116" s="1034"/>
      <c r="BQ116" s="990" t="s">
        <v>447</v>
      </c>
      <c r="BR116" s="991"/>
      <c r="BS116" s="991"/>
      <c r="BT116" s="991"/>
      <c r="BU116" s="991"/>
      <c r="BV116" s="991" t="s">
        <v>452</v>
      </c>
      <c r="BW116" s="991"/>
      <c r="BX116" s="991"/>
      <c r="BY116" s="991"/>
      <c r="BZ116" s="991"/>
      <c r="CA116" s="991" t="s">
        <v>448</v>
      </c>
      <c r="CB116" s="991"/>
      <c r="CC116" s="991"/>
      <c r="CD116" s="991"/>
      <c r="CE116" s="991"/>
      <c r="CF116" s="985" t="s">
        <v>457</v>
      </c>
      <c r="CG116" s="986"/>
      <c r="CH116" s="986"/>
      <c r="CI116" s="986"/>
      <c r="CJ116" s="986"/>
      <c r="CK116" s="1013"/>
      <c r="CL116" s="1014"/>
      <c r="CM116" s="987" t="s">
        <v>470</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447</v>
      </c>
      <c r="DH116" s="1024"/>
      <c r="DI116" s="1024"/>
      <c r="DJ116" s="1024"/>
      <c r="DK116" s="1025"/>
      <c r="DL116" s="1026" t="s">
        <v>452</v>
      </c>
      <c r="DM116" s="1024"/>
      <c r="DN116" s="1024"/>
      <c r="DO116" s="1024"/>
      <c r="DP116" s="1025"/>
      <c r="DQ116" s="1026" t="s">
        <v>443</v>
      </c>
      <c r="DR116" s="1024"/>
      <c r="DS116" s="1024"/>
      <c r="DT116" s="1024"/>
      <c r="DU116" s="1025"/>
      <c r="DV116" s="1027" t="s">
        <v>451</v>
      </c>
      <c r="DW116" s="1028"/>
      <c r="DX116" s="1028"/>
      <c r="DY116" s="1028"/>
      <c r="DZ116" s="1029"/>
    </row>
    <row r="117" spans="1:130" s="226" customFormat="1" ht="26.25" customHeight="1">
      <c r="A117" s="977" t="s">
        <v>185</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471</v>
      </c>
      <c r="Z117" s="959"/>
      <c r="AA117" s="1043">
        <v>2725729</v>
      </c>
      <c r="AB117" s="1044"/>
      <c r="AC117" s="1044"/>
      <c r="AD117" s="1044"/>
      <c r="AE117" s="1045"/>
      <c r="AF117" s="1046">
        <v>2806883</v>
      </c>
      <c r="AG117" s="1044"/>
      <c r="AH117" s="1044"/>
      <c r="AI117" s="1044"/>
      <c r="AJ117" s="1045"/>
      <c r="AK117" s="1046">
        <v>2669410</v>
      </c>
      <c r="AL117" s="1044"/>
      <c r="AM117" s="1044"/>
      <c r="AN117" s="1044"/>
      <c r="AO117" s="1045"/>
      <c r="AP117" s="1047"/>
      <c r="AQ117" s="1048"/>
      <c r="AR117" s="1048"/>
      <c r="AS117" s="1048"/>
      <c r="AT117" s="1049"/>
      <c r="AU117" s="973"/>
      <c r="AV117" s="974"/>
      <c r="AW117" s="974"/>
      <c r="AX117" s="974"/>
      <c r="AY117" s="974"/>
      <c r="AZ117" s="1039" t="s">
        <v>472</v>
      </c>
      <c r="BA117" s="1040"/>
      <c r="BB117" s="1040"/>
      <c r="BC117" s="1040"/>
      <c r="BD117" s="1040"/>
      <c r="BE117" s="1040"/>
      <c r="BF117" s="1040"/>
      <c r="BG117" s="1040"/>
      <c r="BH117" s="1040"/>
      <c r="BI117" s="1040"/>
      <c r="BJ117" s="1040"/>
      <c r="BK117" s="1040"/>
      <c r="BL117" s="1040"/>
      <c r="BM117" s="1040"/>
      <c r="BN117" s="1040"/>
      <c r="BO117" s="1040"/>
      <c r="BP117" s="1041"/>
      <c r="BQ117" s="990" t="s">
        <v>416</v>
      </c>
      <c r="BR117" s="991"/>
      <c r="BS117" s="991"/>
      <c r="BT117" s="991"/>
      <c r="BU117" s="991"/>
      <c r="BV117" s="991" t="s">
        <v>416</v>
      </c>
      <c r="BW117" s="991"/>
      <c r="BX117" s="991"/>
      <c r="BY117" s="991"/>
      <c r="BZ117" s="991"/>
      <c r="CA117" s="991" t="s">
        <v>416</v>
      </c>
      <c r="CB117" s="991"/>
      <c r="CC117" s="991"/>
      <c r="CD117" s="991"/>
      <c r="CE117" s="991"/>
      <c r="CF117" s="985" t="s">
        <v>464</v>
      </c>
      <c r="CG117" s="986"/>
      <c r="CH117" s="986"/>
      <c r="CI117" s="986"/>
      <c r="CJ117" s="986"/>
      <c r="CK117" s="1013"/>
      <c r="CL117" s="1014"/>
      <c r="CM117" s="987" t="s">
        <v>473</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448</v>
      </c>
      <c r="DH117" s="1024"/>
      <c r="DI117" s="1024"/>
      <c r="DJ117" s="1024"/>
      <c r="DK117" s="1025"/>
      <c r="DL117" s="1026" t="s">
        <v>457</v>
      </c>
      <c r="DM117" s="1024"/>
      <c r="DN117" s="1024"/>
      <c r="DO117" s="1024"/>
      <c r="DP117" s="1025"/>
      <c r="DQ117" s="1026" t="s">
        <v>457</v>
      </c>
      <c r="DR117" s="1024"/>
      <c r="DS117" s="1024"/>
      <c r="DT117" s="1024"/>
      <c r="DU117" s="1025"/>
      <c r="DV117" s="1027" t="s">
        <v>416</v>
      </c>
      <c r="DW117" s="1028"/>
      <c r="DX117" s="1028"/>
      <c r="DY117" s="1028"/>
      <c r="DZ117" s="1029"/>
    </row>
    <row r="118" spans="1:130" s="226" customFormat="1" ht="26.25" customHeight="1">
      <c r="A118" s="977" t="s">
        <v>438</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435</v>
      </c>
      <c r="AB118" s="958"/>
      <c r="AC118" s="958"/>
      <c r="AD118" s="958"/>
      <c r="AE118" s="959"/>
      <c r="AF118" s="957" t="s">
        <v>436</v>
      </c>
      <c r="AG118" s="958"/>
      <c r="AH118" s="958"/>
      <c r="AI118" s="958"/>
      <c r="AJ118" s="959"/>
      <c r="AK118" s="957" t="s">
        <v>304</v>
      </c>
      <c r="AL118" s="958"/>
      <c r="AM118" s="958"/>
      <c r="AN118" s="958"/>
      <c r="AO118" s="959"/>
      <c r="AP118" s="1035" t="s">
        <v>437</v>
      </c>
      <c r="AQ118" s="1036"/>
      <c r="AR118" s="1036"/>
      <c r="AS118" s="1036"/>
      <c r="AT118" s="1037"/>
      <c r="AU118" s="973"/>
      <c r="AV118" s="974"/>
      <c r="AW118" s="974"/>
      <c r="AX118" s="974"/>
      <c r="AY118" s="974"/>
      <c r="AZ118" s="1038" t="s">
        <v>474</v>
      </c>
      <c r="BA118" s="1030"/>
      <c r="BB118" s="1030"/>
      <c r="BC118" s="1030"/>
      <c r="BD118" s="1030"/>
      <c r="BE118" s="1030"/>
      <c r="BF118" s="1030"/>
      <c r="BG118" s="1030"/>
      <c r="BH118" s="1030"/>
      <c r="BI118" s="1030"/>
      <c r="BJ118" s="1030"/>
      <c r="BK118" s="1030"/>
      <c r="BL118" s="1030"/>
      <c r="BM118" s="1030"/>
      <c r="BN118" s="1030"/>
      <c r="BO118" s="1030"/>
      <c r="BP118" s="1031"/>
      <c r="BQ118" s="1064" t="s">
        <v>447</v>
      </c>
      <c r="BR118" s="1065"/>
      <c r="BS118" s="1065"/>
      <c r="BT118" s="1065"/>
      <c r="BU118" s="1065"/>
      <c r="BV118" s="1065" t="s">
        <v>464</v>
      </c>
      <c r="BW118" s="1065"/>
      <c r="BX118" s="1065"/>
      <c r="BY118" s="1065"/>
      <c r="BZ118" s="1065"/>
      <c r="CA118" s="1065" t="s">
        <v>475</v>
      </c>
      <c r="CB118" s="1065"/>
      <c r="CC118" s="1065"/>
      <c r="CD118" s="1065"/>
      <c r="CE118" s="1065"/>
      <c r="CF118" s="985" t="s">
        <v>452</v>
      </c>
      <c r="CG118" s="986"/>
      <c r="CH118" s="986"/>
      <c r="CI118" s="986"/>
      <c r="CJ118" s="986"/>
      <c r="CK118" s="1013"/>
      <c r="CL118" s="1014"/>
      <c r="CM118" s="987" t="s">
        <v>476</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464</v>
      </c>
      <c r="DH118" s="1024"/>
      <c r="DI118" s="1024"/>
      <c r="DJ118" s="1024"/>
      <c r="DK118" s="1025"/>
      <c r="DL118" s="1026" t="s">
        <v>443</v>
      </c>
      <c r="DM118" s="1024"/>
      <c r="DN118" s="1024"/>
      <c r="DO118" s="1024"/>
      <c r="DP118" s="1025"/>
      <c r="DQ118" s="1026" t="s">
        <v>443</v>
      </c>
      <c r="DR118" s="1024"/>
      <c r="DS118" s="1024"/>
      <c r="DT118" s="1024"/>
      <c r="DU118" s="1025"/>
      <c r="DV118" s="1027" t="s">
        <v>452</v>
      </c>
      <c r="DW118" s="1028"/>
      <c r="DX118" s="1028"/>
      <c r="DY118" s="1028"/>
      <c r="DZ118" s="1029"/>
    </row>
    <row r="119" spans="1:130" s="226" customFormat="1" ht="26.25" customHeight="1">
      <c r="A119" s="1121" t="s">
        <v>441</v>
      </c>
      <c r="B119" s="1012"/>
      <c r="C119" s="994" t="s">
        <v>442</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443</v>
      </c>
      <c r="AB119" s="965"/>
      <c r="AC119" s="965"/>
      <c r="AD119" s="965"/>
      <c r="AE119" s="966"/>
      <c r="AF119" s="967" t="s">
        <v>464</v>
      </c>
      <c r="AG119" s="965"/>
      <c r="AH119" s="965"/>
      <c r="AI119" s="965"/>
      <c r="AJ119" s="966"/>
      <c r="AK119" s="967" t="s">
        <v>464</v>
      </c>
      <c r="AL119" s="965"/>
      <c r="AM119" s="965"/>
      <c r="AN119" s="965"/>
      <c r="AO119" s="966"/>
      <c r="AP119" s="968" t="s">
        <v>448</v>
      </c>
      <c r="AQ119" s="969"/>
      <c r="AR119" s="969"/>
      <c r="AS119" s="969"/>
      <c r="AT119" s="970"/>
      <c r="AU119" s="975"/>
      <c r="AV119" s="976"/>
      <c r="AW119" s="976"/>
      <c r="AX119" s="976"/>
      <c r="AY119" s="976"/>
      <c r="AZ119" s="247" t="s">
        <v>185</v>
      </c>
      <c r="BA119" s="247"/>
      <c r="BB119" s="247"/>
      <c r="BC119" s="247"/>
      <c r="BD119" s="247"/>
      <c r="BE119" s="247"/>
      <c r="BF119" s="247"/>
      <c r="BG119" s="247"/>
      <c r="BH119" s="247"/>
      <c r="BI119" s="247"/>
      <c r="BJ119" s="247"/>
      <c r="BK119" s="247"/>
      <c r="BL119" s="247"/>
      <c r="BM119" s="247"/>
      <c r="BN119" s="247"/>
      <c r="BO119" s="1042" t="s">
        <v>477</v>
      </c>
      <c r="BP119" s="1070"/>
      <c r="BQ119" s="1064">
        <v>32195209</v>
      </c>
      <c r="BR119" s="1065"/>
      <c r="BS119" s="1065"/>
      <c r="BT119" s="1065"/>
      <c r="BU119" s="1065"/>
      <c r="BV119" s="1065">
        <v>31762985</v>
      </c>
      <c r="BW119" s="1065"/>
      <c r="BX119" s="1065"/>
      <c r="BY119" s="1065"/>
      <c r="BZ119" s="1065"/>
      <c r="CA119" s="1065">
        <v>30117930</v>
      </c>
      <c r="CB119" s="1065"/>
      <c r="CC119" s="1065"/>
      <c r="CD119" s="1065"/>
      <c r="CE119" s="1065"/>
      <c r="CF119" s="1066"/>
      <c r="CG119" s="1067"/>
      <c r="CH119" s="1067"/>
      <c r="CI119" s="1067"/>
      <c r="CJ119" s="1068"/>
      <c r="CK119" s="1015"/>
      <c r="CL119" s="1016"/>
      <c r="CM119" s="1038" t="s">
        <v>478</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2086</v>
      </c>
      <c r="DH119" s="1051"/>
      <c r="DI119" s="1051"/>
      <c r="DJ119" s="1051"/>
      <c r="DK119" s="1052"/>
      <c r="DL119" s="1050">
        <v>1405</v>
      </c>
      <c r="DM119" s="1051"/>
      <c r="DN119" s="1051"/>
      <c r="DO119" s="1051"/>
      <c r="DP119" s="1052"/>
      <c r="DQ119" s="1050">
        <v>719</v>
      </c>
      <c r="DR119" s="1051"/>
      <c r="DS119" s="1051"/>
      <c r="DT119" s="1051"/>
      <c r="DU119" s="1052"/>
      <c r="DV119" s="1053">
        <v>0</v>
      </c>
      <c r="DW119" s="1054"/>
      <c r="DX119" s="1054"/>
      <c r="DY119" s="1054"/>
      <c r="DZ119" s="1055"/>
    </row>
    <row r="120" spans="1:130" s="226" customFormat="1" ht="26.25" customHeight="1">
      <c r="A120" s="1122"/>
      <c r="B120" s="1014"/>
      <c r="C120" s="987" t="s">
        <v>450</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443</v>
      </c>
      <c r="AB120" s="1024"/>
      <c r="AC120" s="1024"/>
      <c r="AD120" s="1024"/>
      <c r="AE120" s="1025"/>
      <c r="AF120" s="1026" t="s">
        <v>448</v>
      </c>
      <c r="AG120" s="1024"/>
      <c r="AH120" s="1024"/>
      <c r="AI120" s="1024"/>
      <c r="AJ120" s="1025"/>
      <c r="AK120" s="1026" t="s">
        <v>391</v>
      </c>
      <c r="AL120" s="1024"/>
      <c r="AM120" s="1024"/>
      <c r="AN120" s="1024"/>
      <c r="AO120" s="1025"/>
      <c r="AP120" s="1027" t="s">
        <v>475</v>
      </c>
      <c r="AQ120" s="1028"/>
      <c r="AR120" s="1028"/>
      <c r="AS120" s="1028"/>
      <c r="AT120" s="1029"/>
      <c r="AU120" s="1056" t="s">
        <v>479</v>
      </c>
      <c r="AV120" s="1057"/>
      <c r="AW120" s="1057"/>
      <c r="AX120" s="1057"/>
      <c r="AY120" s="1058"/>
      <c r="AZ120" s="994" t="s">
        <v>480</v>
      </c>
      <c r="BA120" s="962"/>
      <c r="BB120" s="962"/>
      <c r="BC120" s="962"/>
      <c r="BD120" s="962"/>
      <c r="BE120" s="962"/>
      <c r="BF120" s="962"/>
      <c r="BG120" s="962"/>
      <c r="BH120" s="962"/>
      <c r="BI120" s="962"/>
      <c r="BJ120" s="962"/>
      <c r="BK120" s="962"/>
      <c r="BL120" s="962"/>
      <c r="BM120" s="962"/>
      <c r="BN120" s="962"/>
      <c r="BO120" s="962"/>
      <c r="BP120" s="963"/>
      <c r="BQ120" s="995">
        <v>6215383</v>
      </c>
      <c r="BR120" s="996"/>
      <c r="BS120" s="996"/>
      <c r="BT120" s="996"/>
      <c r="BU120" s="996"/>
      <c r="BV120" s="996">
        <v>6417686</v>
      </c>
      <c r="BW120" s="996"/>
      <c r="BX120" s="996"/>
      <c r="BY120" s="996"/>
      <c r="BZ120" s="996"/>
      <c r="CA120" s="996">
        <v>6068163</v>
      </c>
      <c r="CB120" s="996"/>
      <c r="CC120" s="996"/>
      <c r="CD120" s="996"/>
      <c r="CE120" s="996"/>
      <c r="CF120" s="1009">
        <v>94</v>
      </c>
      <c r="CG120" s="1010"/>
      <c r="CH120" s="1010"/>
      <c r="CI120" s="1010"/>
      <c r="CJ120" s="1010"/>
      <c r="CK120" s="1071" t="s">
        <v>481</v>
      </c>
      <c r="CL120" s="1072"/>
      <c r="CM120" s="1072"/>
      <c r="CN120" s="1072"/>
      <c r="CO120" s="1073"/>
      <c r="CP120" s="1079" t="s">
        <v>482</v>
      </c>
      <c r="CQ120" s="1080"/>
      <c r="CR120" s="1080"/>
      <c r="CS120" s="1080"/>
      <c r="CT120" s="1080"/>
      <c r="CU120" s="1080"/>
      <c r="CV120" s="1080"/>
      <c r="CW120" s="1080"/>
      <c r="CX120" s="1080"/>
      <c r="CY120" s="1080"/>
      <c r="CZ120" s="1080"/>
      <c r="DA120" s="1080"/>
      <c r="DB120" s="1080"/>
      <c r="DC120" s="1080"/>
      <c r="DD120" s="1080"/>
      <c r="DE120" s="1080"/>
      <c r="DF120" s="1081"/>
      <c r="DG120" s="995">
        <v>9163100</v>
      </c>
      <c r="DH120" s="996"/>
      <c r="DI120" s="996"/>
      <c r="DJ120" s="996"/>
      <c r="DK120" s="996"/>
      <c r="DL120" s="996">
        <v>8446826</v>
      </c>
      <c r="DM120" s="996"/>
      <c r="DN120" s="996"/>
      <c r="DO120" s="996"/>
      <c r="DP120" s="996"/>
      <c r="DQ120" s="996">
        <v>7718367</v>
      </c>
      <c r="DR120" s="996"/>
      <c r="DS120" s="996"/>
      <c r="DT120" s="996"/>
      <c r="DU120" s="996"/>
      <c r="DV120" s="997">
        <v>119.5</v>
      </c>
      <c r="DW120" s="997"/>
      <c r="DX120" s="997"/>
      <c r="DY120" s="997"/>
      <c r="DZ120" s="998"/>
    </row>
    <row r="121" spans="1:130" s="226" customFormat="1" ht="26.25" customHeight="1">
      <c r="A121" s="1122"/>
      <c r="B121" s="1014"/>
      <c r="C121" s="1039" t="s">
        <v>483</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443</v>
      </c>
      <c r="AB121" s="1024"/>
      <c r="AC121" s="1024"/>
      <c r="AD121" s="1024"/>
      <c r="AE121" s="1025"/>
      <c r="AF121" s="1026" t="s">
        <v>448</v>
      </c>
      <c r="AG121" s="1024"/>
      <c r="AH121" s="1024"/>
      <c r="AI121" s="1024"/>
      <c r="AJ121" s="1025"/>
      <c r="AK121" s="1026" t="s">
        <v>452</v>
      </c>
      <c r="AL121" s="1024"/>
      <c r="AM121" s="1024"/>
      <c r="AN121" s="1024"/>
      <c r="AO121" s="1025"/>
      <c r="AP121" s="1027" t="s">
        <v>464</v>
      </c>
      <c r="AQ121" s="1028"/>
      <c r="AR121" s="1028"/>
      <c r="AS121" s="1028"/>
      <c r="AT121" s="1029"/>
      <c r="AU121" s="1059"/>
      <c r="AV121" s="1060"/>
      <c r="AW121" s="1060"/>
      <c r="AX121" s="1060"/>
      <c r="AY121" s="1061"/>
      <c r="AZ121" s="987" t="s">
        <v>484</v>
      </c>
      <c r="BA121" s="988"/>
      <c r="BB121" s="988"/>
      <c r="BC121" s="988"/>
      <c r="BD121" s="988"/>
      <c r="BE121" s="988"/>
      <c r="BF121" s="988"/>
      <c r="BG121" s="988"/>
      <c r="BH121" s="988"/>
      <c r="BI121" s="988"/>
      <c r="BJ121" s="988"/>
      <c r="BK121" s="988"/>
      <c r="BL121" s="988"/>
      <c r="BM121" s="988"/>
      <c r="BN121" s="988"/>
      <c r="BO121" s="988"/>
      <c r="BP121" s="989"/>
      <c r="BQ121" s="990">
        <v>32872</v>
      </c>
      <c r="BR121" s="991"/>
      <c r="BS121" s="991"/>
      <c r="BT121" s="991"/>
      <c r="BU121" s="991"/>
      <c r="BV121" s="991">
        <v>34174</v>
      </c>
      <c r="BW121" s="991"/>
      <c r="BX121" s="991"/>
      <c r="BY121" s="991"/>
      <c r="BZ121" s="991"/>
      <c r="CA121" s="991">
        <v>32517</v>
      </c>
      <c r="CB121" s="991"/>
      <c r="CC121" s="991"/>
      <c r="CD121" s="991"/>
      <c r="CE121" s="991"/>
      <c r="CF121" s="985">
        <v>0.5</v>
      </c>
      <c r="CG121" s="986"/>
      <c r="CH121" s="986"/>
      <c r="CI121" s="986"/>
      <c r="CJ121" s="986"/>
      <c r="CK121" s="1074"/>
      <c r="CL121" s="1075"/>
      <c r="CM121" s="1075"/>
      <c r="CN121" s="1075"/>
      <c r="CO121" s="1076"/>
      <c r="CP121" s="1084" t="s">
        <v>485</v>
      </c>
      <c r="CQ121" s="1085"/>
      <c r="CR121" s="1085"/>
      <c r="CS121" s="1085"/>
      <c r="CT121" s="1085"/>
      <c r="CU121" s="1085"/>
      <c r="CV121" s="1085"/>
      <c r="CW121" s="1085"/>
      <c r="CX121" s="1085"/>
      <c r="CY121" s="1085"/>
      <c r="CZ121" s="1085"/>
      <c r="DA121" s="1085"/>
      <c r="DB121" s="1085"/>
      <c r="DC121" s="1085"/>
      <c r="DD121" s="1085"/>
      <c r="DE121" s="1085"/>
      <c r="DF121" s="1086"/>
      <c r="DG121" s="990">
        <v>782007</v>
      </c>
      <c r="DH121" s="991"/>
      <c r="DI121" s="991"/>
      <c r="DJ121" s="991"/>
      <c r="DK121" s="991"/>
      <c r="DL121" s="991">
        <v>719171</v>
      </c>
      <c r="DM121" s="991"/>
      <c r="DN121" s="991"/>
      <c r="DO121" s="991"/>
      <c r="DP121" s="991"/>
      <c r="DQ121" s="991">
        <v>657667</v>
      </c>
      <c r="DR121" s="991"/>
      <c r="DS121" s="991"/>
      <c r="DT121" s="991"/>
      <c r="DU121" s="991"/>
      <c r="DV121" s="992">
        <v>10.199999999999999</v>
      </c>
      <c r="DW121" s="992"/>
      <c r="DX121" s="992"/>
      <c r="DY121" s="992"/>
      <c r="DZ121" s="993"/>
    </row>
    <row r="122" spans="1:130" s="226" customFormat="1" ht="26.25" customHeight="1">
      <c r="A122" s="1122"/>
      <c r="B122" s="1014"/>
      <c r="C122" s="987" t="s">
        <v>463</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464</v>
      </c>
      <c r="AB122" s="1024"/>
      <c r="AC122" s="1024"/>
      <c r="AD122" s="1024"/>
      <c r="AE122" s="1025"/>
      <c r="AF122" s="1026" t="s">
        <v>464</v>
      </c>
      <c r="AG122" s="1024"/>
      <c r="AH122" s="1024"/>
      <c r="AI122" s="1024"/>
      <c r="AJ122" s="1025"/>
      <c r="AK122" s="1026" t="s">
        <v>391</v>
      </c>
      <c r="AL122" s="1024"/>
      <c r="AM122" s="1024"/>
      <c r="AN122" s="1024"/>
      <c r="AO122" s="1025"/>
      <c r="AP122" s="1027" t="s">
        <v>448</v>
      </c>
      <c r="AQ122" s="1028"/>
      <c r="AR122" s="1028"/>
      <c r="AS122" s="1028"/>
      <c r="AT122" s="1029"/>
      <c r="AU122" s="1059"/>
      <c r="AV122" s="1060"/>
      <c r="AW122" s="1060"/>
      <c r="AX122" s="1060"/>
      <c r="AY122" s="1061"/>
      <c r="AZ122" s="1038" t="s">
        <v>486</v>
      </c>
      <c r="BA122" s="1030"/>
      <c r="BB122" s="1030"/>
      <c r="BC122" s="1030"/>
      <c r="BD122" s="1030"/>
      <c r="BE122" s="1030"/>
      <c r="BF122" s="1030"/>
      <c r="BG122" s="1030"/>
      <c r="BH122" s="1030"/>
      <c r="BI122" s="1030"/>
      <c r="BJ122" s="1030"/>
      <c r="BK122" s="1030"/>
      <c r="BL122" s="1030"/>
      <c r="BM122" s="1030"/>
      <c r="BN122" s="1030"/>
      <c r="BO122" s="1030"/>
      <c r="BP122" s="1031"/>
      <c r="BQ122" s="1064">
        <v>21943208</v>
      </c>
      <c r="BR122" s="1065"/>
      <c r="BS122" s="1065"/>
      <c r="BT122" s="1065"/>
      <c r="BU122" s="1065"/>
      <c r="BV122" s="1065">
        <v>21523830</v>
      </c>
      <c r="BW122" s="1065"/>
      <c r="BX122" s="1065"/>
      <c r="BY122" s="1065"/>
      <c r="BZ122" s="1065"/>
      <c r="CA122" s="1065">
        <v>20805514</v>
      </c>
      <c r="CB122" s="1065"/>
      <c r="CC122" s="1065"/>
      <c r="CD122" s="1065"/>
      <c r="CE122" s="1065"/>
      <c r="CF122" s="1082">
        <v>322.2</v>
      </c>
      <c r="CG122" s="1083"/>
      <c r="CH122" s="1083"/>
      <c r="CI122" s="1083"/>
      <c r="CJ122" s="1083"/>
      <c r="CK122" s="1074"/>
      <c r="CL122" s="1075"/>
      <c r="CM122" s="1075"/>
      <c r="CN122" s="1075"/>
      <c r="CO122" s="1076"/>
      <c r="CP122" s="1084" t="s">
        <v>487</v>
      </c>
      <c r="CQ122" s="1085"/>
      <c r="CR122" s="1085"/>
      <c r="CS122" s="1085"/>
      <c r="CT122" s="1085"/>
      <c r="CU122" s="1085"/>
      <c r="CV122" s="1085"/>
      <c r="CW122" s="1085"/>
      <c r="CX122" s="1085"/>
      <c r="CY122" s="1085"/>
      <c r="CZ122" s="1085"/>
      <c r="DA122" s="1085"/>
      <c r="DB122" s="1085"/>
      <c r="DC122" s="1085"/>
      <c r="DD122" s="1085"/>
      <c r="DE122" s="1085"/>
      <c r="DF122" s="1086"/>
      <c r="DG122" s="990">
        <v>230240</v>
      </c>
      <c r="DH122" s="991"/>
      <c r="DI122" s="991"/>
      <c r="DJ122" s="991"/>
      <c r="DK122" s="991"/>
      <c r="DL122" s="991">
        <v>354902</v>
      </c>
      <c r="DM122" s="991"/>
      <c r="DN122" s="991"/>
      <c r="DO122" s="991"/>
      <c r="DP122" s="991"/>
      <c r="DQ122" s="991">
        <v>394642</v>
      </c>
      <c r="DR122" s="991"/>
      <c r="DS122" s="991"/>
      <c r="DT122" s="991"/>
      <c r="DU122" s="991"/>
      <c r="DV122" s="992">
        <v>6.1</v>
      </c>
      <c r="DW122" s="992"/>
      <c r="DX122" s="992"/>
      <c r="DY122" s="992"/>
      <c r="DZ122" s="993"/>
    </row>
    <row r="123" spans="1:130" s="226" customFormat="1" ht="26.25" customHeight="1">
      <c r="A123" s="1122"/>
      <c r="B123" s="1014"/>
      <c r="C123" s="987" t="s">
        <v>470</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457</v>
      </c>
      <c r="AB123" s="1024"/>
      <c r="AC123" s="1024"/>
      <c r="AD123" s="1024"/>
      <c r="AE123" s="1025"/>
      <c r="AF123" s="1026" t="s">
        <v>475</v>
      </c>
      <c r="AG123" s="1024"/>
      <c r="AH123" s="1024"/>
      <c r="AI123" s="1024"/>
      <c r="AJ123" s="1025"/>
      <c r="AK123" s="1026" t="s">
        <v>447</v>
      </c>
      <c r="AL123" s="1024"/>
      <c r="AM123" s="1024"/>
      <c r="AN123" s="1024"/>
      <c r="AO123" s="1025"/>
      <c r="AP123" s="1027" t="s">
        <v>447</v>
      </c>
      <c r="AQ123" s="1028"/>
      <c r="AR123" s="1028"/>
      <c r="AS123" s="1028"/>
      <c r="AT123" s="1029"/>
      <c r="AU123" s="1062"/>
      <c r="AV123" s="1063"/>
      <c r="AW123" s="1063"/>
      <c r="AX123" s="1063"/>
      <c r="AY123" s="1063"/>
      <c r="AZ123" s="247" t="s">
        <v>185</v>
      </c>
      <c r="BA123" s="247"/>
      <c r="BB123" s="247"/>
      <c r="BC123" s="247"/>
      <c r="BD123" s="247"/>
      <c r="BE123" s="247"/>
      <c r="BF123" s="247"/>
      <c r="BG123" s="247"/>
      <c r="BH123" s="247"/>
      <c r="BI123" s="247"/>
      <c r="BJ123" s="247"/>
      <c r="BK123" s="247"/>
      <c r="BL123" s="247"/>
      <c r="BM123" s="247"/>
      <c r="BN123" s="247"/>
      <c r="BO123" s="1042" t="s">
        <v>488</v>
      </c>
      <c r="BP123" s="1070"/>
      <c r="BQ123" s="1128">
        <v>28191463</v>
      </c>
      <c r="BR123" s="1129"/>
      <c r="BS123" s="1129"/>
      <c r="BT123" s="1129"/>
      <c r="BU123" s="1129"/>
      <c r="BV123" s="1129">
        <v>27975690</v>
      </c>
      <c r="BW123" s="1129"/>
      <c r="BX123" s="1129"/>
      <c r="BY123" s="1129"/>
      <c r="BZ123" s="1129"/>
      <c r="CA123" s="1129">
        <v>26906194</v>
      </c>
      <c r="CB123" s="1129"/>
      <c r="CC123" s="1129"/>
      <c r="CD123" s="1129"/>
      <c r="CE123" s="1129"/>
      <c r="CF123" s="1066"/>
      <c r="CG123" s="1067"/>
      <c r="CH123" s="1067"/>
      <c r="CI123" s="1067"/>
      <c r="CJ123" s="1068"/>
      <c r="CK123" s="1074"/>
      <c r="CL123" s="1075"/>
      <c r="CM123" s="1075"/>
      <c r="CN123" s="1075"/>
      <c r="CO123" s="1076"/>
      <c r="CP123" s="1084" t="s">
        <v>489</v>
      </c>
      <c r="CQ123" s="1085"/>
      <c r="CR123" s="1085"/>
      <c r="CS123" s="1085"/>
      <c r="CT123" s="1085"/>
      <c r="CU123" s="1085"/>
      <c r="CV123" s="1085"/>
      <c r="CW123" s="1085"/>
      <c r="CX123" s="1085"/>
      <c r="CY123" s="1085"/>
      <c r="CZ123" s="1085"/>
      <c r="DA123" s="1085"/>
      <c r="DB123" s="1085"/>
      <c r="DC123" s="1085"/>
      <c r="DD123" s="1085"/>
      <c r="DE123" s="1085"/>
      <c r="DF123" s="1086"/>
      <c r="DG123" s="1023">
        <v>4344</v>
      </c>
      <c r="DH123" s="1024"/>
      <c r="DI123" s="1024"/>
      <c r="DJ123" s="1024"/>
      <c r="DK123" s="1025"/>
      <c r="DL123" s="1026">
        <v>4112</v>
      </c>
      <c r="DM123" s="1024"/>
      <c r="DN123" s="1024"/>
      <c r="DO123" s="1024"/>
      <c r="DP123" s="1025"/>
      <c r="DQ123" s="1026">
        <v>5398</v>
      </c>
      <c r="DR123" s="1024"/>
      <c r="DS123" s="1024"/>
      <c r="DT123" s="1024"/>
      <c r="DU123" s="1025"/>
      <c r="DV123" s="1027">
        <v>0.1</v>
      </c>
      <c r="DW123" s="1028"/>
      <c r="DX123" s="1028"/>
      <c r="DY123" s="1028"/>
      <c r="DZ123" s="1029"/>
    </row>
    <row r="124" spans="1:130" s="226" customFormat="1" ht="26.25" customHeight="1" thickBot="1">
      <c r="A124" s="1122"/>
      <c r="B124" s="1014"/>
      <c r="C124" s="987" t="s">
        <v>473</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447</v>
      </c>
      <c r="AB124" s="1024"/>
      <c r="AC124" s="1024"/>
      <c r="AD124" s="1024"/>
      <c r="AE124" s="1025"/>
      <c r="AF124" s="1026" t="s">
        <v>464</v>
      </c>
      <c r="AG124" s="1024"/>
      <c r="AH124" s="1024"/>
      <c r="AI124" s="1024"/>
      <c r="AJ124" s="1025"/>
      <c r="AK124" s="1026" t="s">
        <v>475</v>
      </c>
      <c r="AL124" s="1024"/>
      <c r="AM124" s="1024"/>
      <c r="AN124" s="1024"/>
      <c r="AO124" s="1025"/>
      <c r="AP124" s="1027" t="s">
        <v>452</v>
      </c>
      <c r="AQ124" s="1028"/>
      <c r="AR124" s="1028"/>
      <c r="AS124" s="1028"/>
      <c r="AT124" s="1029"/>
      <c r="AU124" s="1124" t="s">
        <v>490</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65.599999999999994</v>
      </c>
      <c r="BR124" s="1092"/>
      <c r="BS124" s="1092"/>
      <c r="BT124" s="1092"/>
      <c r="BU124" s="1092"/>
      <c r="BV124" s="1092">
        <v>59.9</v>
      </c>
      <c r="BW124" s="1092"/>
      <c r="BX124" s="1092"/>
      <c r="BY124" s="1092"/>
      <c r="BZ124" s="1092"/>
      <c r="CA124" s="1092">
        <v>49.7</v>
      </c>
      <c r="CB124" s="1092"/>
      <c r="CC124" s="1092"/>
      <c r="CD124" s="1092"/>
      <c r="CE124" s="1092"/>
      <c r="CF124" s="1093"/>
      <c r="CG124" s="1094"/>
      <c r="CH124" s="1094"/>
      <c r="CI124" s="1094"/>
      <c r="CJ124" s="1095"/>
      <c r="CK124" s="1077"/>
      <c r="CL124" s="1077"/>
      <c r="CM124" s="1077"/>
      <c r="CN124" s="1077"/>
      <c r="CO124" s="1078"/>
      <c r="CP124" s="1084" t="s">
        <v>491</v>
      </c>
      <c r="CQ124" s="1085"/>
      <c r="CR124" s="1085"/>
      <c r="CS124" s="1085"/>
      <c r="CT124" s="1085"/>
      <c r="CU124" s="1085"/>
      <c r="CV124" s="1085"/>
      <c r="CW124" s="1085"/>
      <c r="CX124" s="1085"/>
      <c r="CY124" s="1085"/>
      <c r="CZ124" s="1085"/>
      <c r="DA124" s="1085"/>
      <c r="DB124" s="1085"/>
      <c r="DC124" s="1085"/>
      <c r="DD124" s="1085"/>
      <c r="DE124" s="1085"/>
      <c r="DF124" s="1086"/>
      <c r="DG124" s="1069">
        <v>4707</v>
      </c>
      <c r="DH124" s="1051"/>
      <c r="DI124" s="1051"/>
      <c r="DJ124" s="1051"/>
      <c r="DK124" s="1052"/>
      <c r="DL124" s="1050">
        <v>4913</v>
      </c>
      <c r="DM124" s="1051"/>
      <c r="DN124" s="1051"/>
      <c r="DO124" s="1051"/>
      <c r="DP124" s="1052"/>
      <c r="DQ124" s="1050">
        <v>6501</v>
      </c>
      <c r="DR124" s="1051"/>
      <c r="DS124" s="1051"/>
      <c r="DT124" s="1051"/>
      <c r="DU124" s="1052"/>
      <c r="DV124" s="1053">
        <v>0.1</v>
      </c>
      <c r="DW124" s="1054"/>
      <c r="DX124" s="1054"/>
      <c r="DY124" s="1054"/>
      <c r="DZ124" s="1055"/>
    </row>
    <row r="125" spans="1:130" s="226" customFormat="1" ht="26.25" customHeight="1">
      <c r="A125" s="1122"/>
      <c r="B125" s="1014"/>
      <c r="C125" s="987" t="s">
        <v>476</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475</v>
      </c>
      <c r="AB125" s="1024"/>
      <c r="AC125" s="1024"/>
      <c r="AD125" s="1024"/>
      <c r="AE125" s="1025"/>
      <c r="AF125" s="1026" t="s">
        <v>475</v>
      </c>
      <c r="AG125" s="1024"/>
      <c r="AH125" s="1024"/>
      <c r="AI125" s="1024"/>
      <c r="AJ125" s="1025"/>
      <c r="AK125" s="1026" t="s">
        <v>391</v>
      </c>
      <c r="AL125" s="1024"/>
      <c r="AM125" s="1024"/>
      <c r="AN125" s="1024"/>
      <c r="AO125" s="1025"/>
      <c r="AP125" s="1027" t="s">
        <v>452</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492</v>
      </c>
      <c r="CL125" s="1072"/>
      <c r="CM125" s="1072"/>
      <c r="CN125" s="1072"/>
      <c r="CO125" s="1073"/>
      <c r="CP125" s="994" t="s">
        <v>493</v>
      </c>
      <c r="CQ125" s="962"/>
      <c r="CR125" s="962"/>
      <c r="CS125" s="962"/>
      <c r="CT125" s="962"/>
      <c r="CU125" s="962"/>
      <c r="CV125" s="962"/>
      <c r="CW125" s="962"/>
      <c r="CX125" s="962"/>
      <c r="CY125" s="962"/>
      <c r="CZ125" s="962"/>
      <c r="DA125" s="962"/>
      <c r="DB125" s="962"/>
      <c r="DC125" s="962"/>
      <c r="DD125" s="962"/>
      <c r="DE125" s="962"/>
      <c r="DF125" s="963"/>
      <c r="DG125" s="995" t="s">
        <v>452</v>
      </c>
      <c r="DH125" s="996"/>
      <c r="DI125" s="996"/>
      <c r="DJ125" s="996"/>
      <c r="DK125" s="996"/>
      <c r="DL125" s="996" t="s">
        <v>391</v>
      </c>
      <c r="DM125" s="996"/>
      <c r="DN125" s="996"/>
      <c r="DO125" s="996"/>
      <c r="DP125" s="996"/>
      <c r="DQ125" s="996" t="s">
        <v>391</v>
      </c>
      <c r="DR125" s="996"/>
      <c r="DS125" s="996"/>
      <c r="DT125" s="996"/>
      <c r="DU125" s="996"/>
      <c r="DV125" s="997" t="s">
        <v>452</v>
      </c>
      <c r="DW125" s="997"/>
      <c r="DX125" s="997"/>
      <c r="DY125" s="997"/>
      <c r="DZ125" s="998"/>
    </row>
    <row r="126" spans="1:130" s="226" customFormat="1" ht="26.25" customHeight="1" thickBot="1">
      <c r="A126" s="1122"/>
      <c r="B126" s="1014"/>
      <c r="C126" s="987" t="s">
        <v>478</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712</v>
      </c>
      <c r="AB126" s="1024"/>
      <c r="AC126" s="1024"/>
      <c r="AD126" s="1024"/>
      <c r="AE126" s="1025"/>
      <c r="AF126" s="1026">
        <v>494</v>
      </c>
      <c r="AG126" s="1024"/>
      <c r="AH126" s="1024"/>
      <c r="AI126" s="1024"/>
      <c r="AJ126" s="1025"/>
      <c r="AK126" s="1026">
        <v>699</v>
      </c>
      <c r="AL126" s="1024"/>
      <c r="AM126" s="1024"/>
      <c r="AN126" s="1024"/>
      <c r="AO126" s="1025"/>
      <c r="AP126" s="1027">
        <v>0</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494</v>
      </c>
      <c r="CQ126" s="988"/>
      <c r="CR126" s="988"/>
      <c r="CS126" s="988"/>
      <c r="CT126" s="988"/>
      <c r="CU126" s="988"/>
      <c r="CV126" s="988"/>
      <c r="CW126" s="988"/>
      <c r="CX126" s="988"/>
      <c r="CY126" s="988"/>
      <c r="CZ126" s="988"/>
      <c r="DA126" s="988"/>
      <c r="DB126" s="988"/>
      <c r="DC126" s="988"/>
      <c r="DD126" s="988"/>
      <c r="DE126" s="988"/>
      <c r="DF126" s="989"/>
      <c r="DG126" s="990" t="s">
        <v>391</v>
      </c>
      <c r="DH126" s="991"/>
      <c r="DI126" s="991"/>
      <c r="DJ126" s="991"/>
      <c r="DK126" s="991"/>
      <c r="DL126" s="991" t="s">
        <v>452</v>
      </c>
      <c r="DM126" s="991"/>
      <c r="DN126" s="991"/>
      <c r="DO126" s="991"/>
      <c r="DP126" s="991"/>
      <c r="DQ126" s="991" t="s">
        <v>391</v>
      </c>
      <c r="DR126" s="991"/>
      <c r="DS126" s="991"/>
      <c r="DT126" s="991"/>
      <c r="DU126" s="991"/>
      <c r="DV126" s="992" t="s">
        <v>475</v>
      </c>
      <c r="DW126" s="992"/>
      <c r="DX126" s="992"/>
      <c r="DY126" s="992"/>
      <c r="DZ126" s="993"/>
    </row>
    <row r="127" spans="1:130" s="226" customFormat="1" ht="26.25" customHeight="1">
      <c r="A127" s="1123"/>
      <c r="B127" s="1016"/>
      <c r="C127" s="1038" t="s">
        <v>495</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391</v>
      </c>
      <c r="AB127" s="1024"/>
      <c r="AC127" s="1024"/>
      <c r="AD127" s="1024"/>
      <c r="AE127" s="1025"/>
      <c r="AF127" s="1026" t="s">
        <v>475</v>
      </c>
      <c r="AG127" s="1024"/>
      <c r="AH127" s="1024"/>
      <c r="AI127" s="1024"/>
      <c r="AJ127" s="1025"/>
      <c r="AK127" s="1026" t="s">
        <v>475</v>
      </c>
      <c r="AL127" s="1024"/>
      <c r="AM127" s="1024"/>
      <c r="AN127" s="1024"/>
      <c r="AO127" s="1025"/>
      <c r="AP127" s="1027" t="s">
        <v>475</v>
      </c>
      <c r="AQ127" s="1028"/>
      <c r="AR127" s="1028"/>
      <c r="AS127" s="1028"/>
      <c r="AT127" s="1029"/>
      <c r="AU127" s="228"/>
      <c r="AV127" s="228"/>
      <c r="AW127" s="228"/>
      <c r="AX127" s="1096" t="s">
        <v>496</v>
      </c>
      <c r="AY127" s="1097"/>
      <c r="AZ127" s="1097"/>
      <c r="BA127" s="1097"/>
      <c r="BB127" s="1097"/>
      <c r="BC127" s="1097"/>
      <c r="BD127" s="1097"/>
      <c r="BE127" s="1098"/>
      <c r="BF127" s="1099" t="s">
        <v>497</v>
      </c>
      <c r="BG127" s="1097"/>
      <c r="BH127" s="1097"/>
      <c r="BI127" s="1097"/>
      <c r="BJ127" s="1097"/>
      <c r="BK127" s="1097"/>
      <c r="BL127" s="1098"/>
      <c r="BM127" s="1099" t="s">
        <v>498</v>
      </c>
      <c r="BN127" s="1097"/>
      <c r="BO127" s="1097"/>
      <c r="BP127" s="1097"/>
      <c r="BQ127" s="1097"/>
      <c r="BR127" s="1097"/>
      <c r="BS127" s="1098"/>
      <c r="BT127" s="1099" t="s">
        <v>499</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500</v>
      </c>
      <c r="CQ127" s="988"/>
      <c r="CR127" s="988"/>
      <c r="CS127" s="988"/>
      <c r="CT127" s="988"/>
      <c r="CU127" s="988"/>
      <c r="CV127" s="988"/>
      <c r="CW127" s="988"/>
      <c r="CX127" s="988"/>
      <c r="CY127" s="988"/>
      <c r="CZ127" s="988"/>
      <c r="DA127" s="988"/>
      <c r="DB127" s="988"/>
      <c r="DC127" s="988"/>
      <c r="DD127" s="988"/>
      <c r="DE127" s="988"/>
      <c r="DF127" s="989"/>
      <c r="DG127" s="990" t="s">
        <v>391</v>
      </c>
      <c r="DH127" s="991"/>
      <c r="DI127" s="991"/>
      <c r="DJ127" s="991"/>
      <c r="DK127" s="991"/>
      <c r="DL127" s="991" t="s">
        <v>452</v>
      </c>
      <c r="DM127" s="991"/>
      <c r="DN127" s="991"/>
      <c r="DO127" s="991"/>
      <c r="DP127" s="991"/>
      <c r="DQ127" s="991" t="s">
        <v>391</v>
      </c>
      <c r="DR127" s="991"/>
      <c r="DS127" s="991"/>
      <c r="DT127" s="991"/>
      <c r="DU127" s="991"/>
      <c r="DV127" s="992" t="s">
        <v>475</v>
      </c>
      <c r="DW127" s="992"/>
      <c r="DX127" s="992"/>
      <c r="DY127" s="992"/>
      <c r="DZ127" s="993"/>
    </row>
    <row r="128" spans="1:130" s="226" customFormat="1" ht="26.25" customHeight="1" thickBot="1">
      <c r="A128" s="1106" t="s">
        <v>501</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502</v>
      </c>
      <c r="X128" s="1108"/>
      <c r="Y128" s="1108"/>
      <c r="Z128" s="1109"/>
      <c r="AA128" s="1110">
        <v>21486</v>
      </c>
      <c r="AB128" s="1111"/>
      <c r="AC128" s="1111"/>
      <c r="AD128" s="1111"/>
      <c r="AE128" s="1112"/>
      <c r="AF128" s="1113">
        <v>5334</v>
      </c>
      <c r="AG128" s="1111"/>
      <c r="AH128" s="1111"/>
      <c r="AI128" s="1111"/>
      <c r="AJ128" s="1112"/>
      <c r="AK128" s="1113">
        <v>5334</v>
      </c>
      <c r="AL128" s="1111"/>
      <c r="AM128" s="1111"/>
      <c r="AN128" s="1111"/>
      <c r="AO128" s="1112"/>
      <c r="AP128" s="1114"/>
      <c r="AQ128" s="1115"/>
      <c r="AR128" s="1115"/>
      <c r="AS128" s="1115"/>
      <c r="AT128" s="1116"/>
      <c r="AU128" s="228"/>
      <c r="AV128" s="228"/>
      <c r="AW128" s="228"/>
      <c r="AX128" s="961" t="s">
        <v>503</v>
      </c>
      <c r="AY128" s="962"/>
      <c r="AZ128" s="962"/>
      <c r="BA128" s="962"/>
      <c r="BB128" s="962"/>
      <c r="BC128" s="962"/>
      <c r="BD128" s="962"/>
      <c r="BE128" s="963"/>
      <c r="BF128" s="1117" t="s">
        <v>504</v>
      </c>
      <c r="BG128" s="1118"/>
      <c r="BH128" s="1118"/>
      <c r="BI128" s="1118"/>
      <c r="BJ128" s="1118"/>
      <c r="BK128" s="1118"/>
      <c r="BL128" s="1119"/>
      <c r="BM128" s="1117">
        <v>13.61</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505</v>
      </c>
      <c r="CQ128" s="791"/>
      <c r="CR128" s="791"/>
      <c r="CS128" s="791"/>
      <c r="CT128" s="791"/>
      <c r="CU128" s="791"/>
      <c r="CV128" s="791"/>
      <c r="CW128" s="791"/>
      <c r="CX128" s="791"/>
      <c r="CY128" s="791"/>
      <c r="CZ128" s="791"/>
      <c r="DA128" s="791"/>
      <c r="DB128" s="791"/>
      <c r="DC128" s="791"/>
      <c r="DD128" s="791"/>
      <c r="DE128" s="791"/>
      <c r="DF128" s="1101"/>
      <c r="DG128" s="1102" t="s">
        <v>475</v>
      </c>
      <c r="DH128" s="1103"/>
      <c r="DI128" s="1103"/>
      <c r="DJ128" s="1103"/>
      <c r="DK128" s="1103"/>
      <c r="DL128" s="1103" t="s">
        <v>475</v>
      </c>
      <c r="DM128" s="1103"/>
      <c r="DN128" s="1103"/>
      <c r="DO128" s="1103"/>
      <c r="DP128" s="1103"/>
      <c r="DQ128" s="1103" t="s">
        <v>504</v>
      </c>
      <c r="DR128" s="1103"/>
      <c r="DS128" s="1103"/>
      <c r="DT128" s="1103"/>
      <c r="DU128" s="1103"/>
      <c r="DV128" s="1104" t="s">
        <v>506</v>
      </c>
      <c r="DW128" s="1104"/>
      <c r="DX128" s="1104"/>
      <c r="DY128" s="1104"/>
      <c r="DZ128" s="1105"/>
    </row>
    <row r="129" spans="1:131" s="226" customFormat="1" ht="26.25" customHeight="1">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507</v>
      </c>
      <c r="X129" s="1136"/>
      <c r="Y129" s="1136"/>
      <c r="Z129" s="1137"/>
      <c r="AA129" s="1023">
        <v>8255965</v>
      </c>
      <c r="AB129" s="1024"/>
      <c r="AC129" s="1024"/>
      <c r="AD129" s="1024"/>
      <c r="AE129" s="1025"/>
      <c r="AF129" s="1026">
        <v>8506747</v>
      </c>
      <c r="AG129" s="1024"/>
      <c r="AH129" s="1024"/>
      <c r="AI129" s="1024"/>
      <c r="AJ129" s="1025"/>
      <c r="AK129" s="1026">
        <v>8571566</v>
      </c>
      <c r="AL129" s="1024"/>
      <c r="AM129" s="1024"/>
      <c r="AN129" s="1024"/>
      <c r="AO129" s="1025"/>
      <c r="AP129" s="1138"/>
      <c r="AQ129" s="1139"/>
      <c r="AR129" s="1139"/>
      <c r="AS129" s="1139"/>
      <c r="AT129" s="1140"/>
      <c r="AU129" s="229"/>
      <c r="AV129" s="229"/>
      <c r="AW129" s="229"/>
      <c r="AX129" s="1130" t="s">
        <v>508</v>
      </c>
      <c r="AY129" s="988"/>
      <c r="AZ129" s="988"/>
      <c r="BA129" s="988"/>
      <c r="BB129" s="988"/>
      <c r="BC129" s="988"/>
      <c r="BD129" s="988"/>
      <c r="BE129" s="989"/>
      <c r="BF129" s="1131" t="s">
        <v>509</v>
      </c>
      <c r="BG129" s="1132"/>
      <c r="BH129" s="1132"/>
      <c r="BI129" s="1132"/>
      <c r="BJ129" s="1132"/>
      <c r="BK129" s="1132"/>
      <c r="BL129" s="1133"/>
      <c r="BM129" s="1131">
        <v>18.61</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9" t="s">
        <v>510</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511</v>
      </c>
      <c r="X130" s="1136"/>
      <c r="Y130" s="1136"/>
      <c r="Z130" s="1137"/>
      <c r="AA130" s="1023">
        <v>2154464</v>
      </c>
      <c r="AB130" s="1024"/>
      <c r="AC130" s="1024"/>
      <c r="AD130" s="1024"/>
      <c r="AE130" s="1025"/>
      <c r="AF130" s="1026">
        <v>2194566</v>
      </c>
      <c r="AG130" s="1024"/>
      <c r="AH130" s="1024"/>
      <c r="AI130" s="1024"/>
      <c r="AJ130" s="1025"/>
      <c r="AK130" s="1026">
        <v>2115180</v>
      </c>
      <c r="AL130" s="1024"/>
      <c r="AM130" s="1024"/>
      <c r="AN130" s="1024"/>
      <c r="AO130" s="1025"/>
      <c r="AP130" s="1138"/>
      <c r="AQ130" s="1139"/>
      <c r="AR130" s="1139"/>
      <c r="AS130" s="1139"/>
      <c r="AT130" s="1140"/>
      <c r="AU130" s="229"/>
      <c r="AV130" s="229"/>
      <c r="AW130" s="229"/>
      <c r="AX130" s="1130" t="s">
        <v>512</v>
      </c>
      <c r="AY130" s="988"/>
      <c r="AZ130" s="988"/>
      <c r="BA130" s="988"/>
      <c r="BB130" s="988"/>
      <c r="BC130" s="988"/>
      <c r="BD130" s="988"/>
      <c r="BE130" s="989"/>
      <c r="BF130" s="1166">
        <v>9</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513</v>
      </c>
      <c r="X131" s="1173"/>
      <c r="Y131" s="1173"/>
      <c r="Z131" s="1174"/>
      <c r="AA131" s="1069">
        <v>6101501</v>
      </c>
      <c r="AB131" s="1051"/>
      <c r="AC131" s="1051"/>
      <c r="AD131" s="1051"/>
      <c r="AE131" s="1052"/>
      <c r="AF131" s="1050">
        <v>6312181</v>
      </c>
      <c r="AG131" s="1051"/>
      <c r="AH131" s="1051"/>
      <c r="AI131" s="1051"/>
      <c r="AJ131" s="1052"/>
      <c r="AK131" s="1050">
        <v>6456386</v>
      </c>
      <c r="AL131" s="1051"/>
      <c r="AM131" s="1051"/>
      <c r="AN131" s="1051"/>
      <c r="AO131" s="1052"/>
      <c r="AP131" s="1175"/>
      <c r="AQ131" s="1176"/>
      <c r="AR131" s="1176"/>
      <c r="AS131" s="1176"/>
      <c r="AT131" s="1177"/>
      <c r="AU131" s="229"/>
      <c r="AV131" s="229"/>
      <c r="AW131" s="229"/>
      <c r="AX131" s="1148" t="s">
        <v>514</v>
      </c>
      <c r="AY131" s="791"/>
      <c r="AZ131" s="791"/>
      <c r="BA131" s="791"/>
      <c r="BB131" s="791"/>
      <c r="BC131" s="791"/>
      <c r="BD131" s="791"/>
      <c r="BE131" s="1101"/>
      <c r="BF131" s="1149">
        <v>49.7</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5" t="s">
        <v>515</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516</v>
      </c>
      <c r="W132" s="1159"/>
      <c r="X132" s="1159"/>
      <c r="Y132" s="1159"/>
      <c r="Z132" s="1160"/>
      <c r="AA132" s="1161">
        <v>9.0105533050000002</v>
      </c>
      <c r="AB132" s="1162"/>
      <c r="AC132" s="1162"/>
      <c r="AD132" s="1162"/>
      <c r="AE132" s="1163"/>
      <c r="AF132" s="1164">
        <v>9.6160582209999994</v>
      </c>
      <c r="AG132" s="1162"/>
      <c r="AH132" s="1162"/>
      <c r="AI132" s="1162"/>
      <c r="AJ132" s="1163"/>
      <c r="AK132" s="1164">
        <v>8.501598263</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517</v>
      </c>
      <c r="W133" s="1142"/>
      <c r="X133" s="1142"/>
      <c r="Y133" s="1142"/>
      <c r="Z133" s="1143"/>
      <c r="AA133" s="1144">
        <v>9.6</v>
      </c>
      <c r="AB133" s="1145"/>
      <c r="AC133" s="1145"/>
      <c r="AD133" s="1145"/>
      <c r="AE133" s="1146"/>
      <c r="AF133" s="1144">
        <v>9.6</v>
      </c>
      <c r="AG133" s="1145"/>
      <c r="AH133" s="1145"/>
      <c r="AI133" s="1145"/>
      <c r="AJ133" s="1146"/>
      <c r="AK133" s="1144">
        <v>9</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WHmtFptl/laGpEG98t1ZwCnzGthVR0xGQGZFP4VhdYeuyvBTkgiFl3LVqeZXEUP6GcaFSdHISAWVXS9ux+CnEA==" saltValue="v4E3TN3xzdt10mQBM2hl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518</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masOt0Ln4qVbuc/EoHw1fAMXv3zfa56UXQPv3Xr9CaVGR24c2mtjnsrz48nEd78EIlI/Tnu7/FxZ6NN1NSpKQ==" saltValue="KQZWpNuZbm/V+b6Eztafw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520</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521</v>
      </c>
      <c r="AP7" s="268"/>
      <c r="AQ7" s="269" t="s">
        <v>522</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523</v>
      </c>
      <c r="AQ8" s="275" t="s">
        <v>524</v>
      </c>
      <c r="AR8" s="276" t="s">
        <v>525</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526</v>
      </c>
      <c r="AL9" s="1182"/>
      <c r="AM9" s="1182"/>
      <c r="AN9" s="1183"/>
      <c r="AO9" s="277">
        <v>2301493</v>
      </c>
      <c r="AP9" s="277">
        <v>139891</v>
      </c>
      <c r="AQ9" s="278">
        <v>91900</v>
      </c>
      <c r="AR9" s="279">
        <v>52.2</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527</v>
      </c>
      <c r="AL10" s="1182"/>
      <c r="AM10" s="1182"/>
      <c r="AN10" s="1183"/>
      <c r="AO10" s="280">
        <v>337814</v>
      </c>
      <c r="AP10" s="280">
        <v>20533</v>
      </c>
      <c r="AQ10" s="281">
        <v>11848</v>
      </c>
      <c r="AR10" s="282">
        <v>73.3</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528</v>
      </c>
      <c r="AL11" s="1182"/>
      <c r="AM11" s="1182"/>
      <c r="AN11" s="1183"/>
      <c r="AO11" s="280">
        <v>65094</v>
      </c>
      <c r="AP11" s="280">
        <v>3957</v>
      </c>
      <c r="AQ11" s="281">
        <v>323</v>
      </c>
      <c r="AR11" s="282">
        <v>1125.0999999999999</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529</v>
      </c>
      <c r="AL12" s="1182"/>
      <c r="AM12" s="1182"/>
      <c r="AN12" s="1183"/>
      <c r="AO12" s="280" t="s">
        <v>530</v>
      </c>
      <c r="AP12" s="280" t="s">
        <v>530</v>
      </c>
      <c r="AQ12" s="281">
        <v>21</v>
      </c>
      <c r="AR12" s="282" t="s">
        <v>530</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531</v>
      </c>
      <c r="AL13" s="1182"/>
      <c r="AM13" s="1182"/>
      <c r="AN13" s="1183"/>
      <c r="AO13" s="280">
        <v>88088</v>
      </c>
      <c r="AP13" s="280">
        <v>5354</v>
      </c>
      <c r="AQ13" s="281">
        <v>3646</v>
      </c>
      <c r="AR13" s="282">
        <v>46.8</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532</v>
      </c>
      <c r="AL14" s="1182"/>
      <c r="AM14" s="1182"/>
      <c r="AN14" s="1183"/>
      <c r="AO14" s="280">
        <v>56921</v>
      </c>
      <c r="AP14" s="280">
        <v>3460</v>
      </c>
      <c r="AQ14" s="281">
        <v>1700</v>
      </c>
      <c r="AR14" s="282">
        <v>103.5</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533</v>
      </c>
      <c r="AL15" s="1185"/>
      <c r="AM15" s="1185"/>
      <c r="AN15" s="1186"/>
      <c r="AO15" s="280">
        <v>-202266</v>
      </c>
      <c r="AP15" s="280">
        <v>-12294</v>
      </c>
      <c r="AQ15" s="281">
        <v>-7027</v>
      </c>
      <c r="AR15" s="282">
        <v>75</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185</v>
      </c>
      <c r="AL16" s="1185"/>
      <c r="AM16" s="1185"/>
      <c r="AN16" s="1186"/>
      <c r="AO16" s="280">
        <v>2647144</v>
      </c>
      <c r="AP16" s="280">
        <v>160901</v>
      </c>
      <c r="AQ16" s="281">
        <v>102411</v>
      </c>
      <c r="AR16" s="282">
        <v>57.1</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534</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535</v>
      </c>
      <c r="AP20" s="289" t="s">
        <v>536</v>
      </c>
      <c r="AQ20" s="290" t="s">
        <v>537</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538</v>
      </c>
      <c r="AL21" s="1188"/>
      <c r="AM21" s="1188"/>
      <c r="AN21" s="1189"/>
      <c r="AO21" s="293">
        <v>10.45</v>
      </c>
      <c r="AP21" s="294">
        <v>9.23</v>
      </c>
      <c r="AQ21" s="295">
        <v>1.22</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539</v>
      </c>
      <c r="AL22" s="1188"/>
      <c r="AM22" s="1188"/>
      <c r="AN22" s="1189"/>
      <c r="AO22" s="298">
        <v>94.5</v>
      </c>
      <c r="AP22" s="299">
        <v>96.8</v>
      </c>
      <c r="AQ22" s="300">
        <v>-2.2999999999999998</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8" t="s">
        <v>540</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c r="A27" s="305"/>
      <c r="AO27" s="258"/>
      <c r="AP27" s="258"/>
      <c r="AQ27" s="258"/>
      <c r="AR27" s="258"/>
      <c r="AS27" s="258"/>
      <c r="AT27" s="258"/>
    </row>
    <row r="28" spans="1:46" ht="17.25">
      <c r="A28" s="259" t="s">
        <v>541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542</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521</v>
      </c>
      <c r="AP30" s="268"/>
      <c r="AQ30" s="269" t="s">
        <v>522</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523</v>
      </c>
      <c r="AQ31" s="275" t="s">
        <v>524</v>
      </c>
      <c r="AR31" s="276" t="s">
        <v>525</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543</v>
      </c>
      <c r="AL32" s="1196"/>
      <c r="AM32" s="1196"/>
      <c r="AN32" s="1197"/>
      <c r="AO32" s="308">
        <v>1850670</v>
      </c>
      <c r="AP32" s="308">
        <v>112489</v>
      </c>
      <c r="AQ32" s="309">
        <v>50517</v>
      </c>
      <c r="AR32" s="310">
        <v>122.7</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544</v>
      </c>
      <c r="AL33" s="1196"/>
      <c r="AM33" s="1196"/>
      <c r="AN33" s="1197"/>
      <c r="AO33" s="308" t="s">
        <v>530</v>
      </c>
      <c r="AP33" s="308" t="s">
        <v>530</v>
      </c>
      <c r="AQ33" s="309" t="s">
        <v>530</v>
      </c>
      <c r="AR33" s="310" t="s">
        <v>530</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545</v>
      </c>
      <c r="AL34" s="1196"/>
      <c r="AM34" s="1196"/>
      <c r="AN34" s="1197"/>
      <c r="AO34" s="308">
        <v>23333</v>
      </c>
      <c r="AP34" s="308">
        <v>1418</v>
      </c>
      <c r="AQ34" s="309">
        <v>23</v>
      </c>
      <c r="AR34" s="310">
        <v>6065.2</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546</v>
      </c>
      <c r="AL35" s="1196"/>
      <c r="AM35" s="1196"/>
      <c r="AN35" s="1197"/>
      <c r="AO35" s="308">
        <v>774981</v>
      </c>
      <c r="AP35" s="308">
        <v>47106</v>
      </c>
      <c r="AQ35" s="309">
        <v>15430</v>
      </c>
      <c r="AR35" s="310">
        <v>205.3</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547</v>
      </c>
      <c r="AL36" s="1196"/>
      <c r="AM36" s="1196"/>
      <c r="AN36" s="1197"/>
      <c r="AO36" s="308">
        <v>19727</v>
      </c>
      <c r="AP36" s="308">
        <v>1199</v>
      </c>
      <c r="AQ36" s="309">
        <v>2664</v>
      </c>
      <c r="AR36" s="310">
        <v>-55</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548</v>
      </c>
      <c r="AL37" s="1196"/>
      <c r="AM37" s="1196"/>
      <c r="AN37" s="1197"/>
      <c r="AO37" s="308">
        <v>699</v>
      </c>
      <c r="AP37" s="308">
        <v>42</v>
      </c>
      <c r="AQ37" s="309">
        <v>451</v>
      </c>
      <c r="AR37" s="310">
        <v>-90.7</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549</v>
      </c>
      <c r="AL38" s="1199"/>
      <c r="AM38" s="1199"/>
      <c r="AN38" s="1200"/>
      <c r="AO38" s="311" t="s">
        <v>530</v>
      </c>
      <c r="AP38" s="311" t="s">
        <v>530</v>
      </c>
      <c r="AQ38" s="312">
        <v>4</v>
      </c>
      <c r="AR38" s="300" t="s">
        <v>530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550</v>
      </c>
      <c r="AL39" s="1199"/>
      <c r="AM39" s="1199"/>
      <c r="AN39" s="1200"/>
      <c r="AO39" s="308">
        <v>-5334</v>
      </c>
      <c r="AP39" s="308">
        <v>-324</v>
      </c>
      <c r="AQ39" s="309">
        <v>-3528</v>
      </c>
      <c r="AR39" s="310">
        <v>-90.8</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551</v>
      </c>
      <c r="AL40" s="1196"/>
      <c r="AM40" s="1196"/>
      <c r="AN40" s="1197"/>
      <c r="AO40" s="308">
        <v>-2115180</v>
      </c>
      <c r="AP40" s="308">
        <v>-128567</v>
      </c>
      <c r="AQ40" s="309">
        <v>-45748</v>
      </c>
      <c r="AR40" s="310">
        <v>181</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297</v>
      </c>
      <c r="AL41" s="1202"/>
      <c r="AM41" s="1202"/>
      <c r="AN41" s="1203"/>
      <c r="AO41" s="308">
        <v>548896</v>
      </c>
      <c r="AP41" s="308">
        <v>33363</v>
      </c>
      <c r="AQ41" s="309">
        <v>19813</v>
      </c>
      <c r="AR41" s="310">
        <v>68.400000000000006</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552</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553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554</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521</v>
      </c>
      <c r="AN49" s="1192" t="s">
        <v>555</v>
      </c>
      <c r="AO49" s="1193"/>
      <c r="AP49" s="1193"/>
      <c r="AQ49" s="1193"/>
      <c r="AR49" s="1194"/>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556</v>
      </c>
      <c r="AO50" s="325" t="s">
        <v>557</v>
      </c>
      <c r="AP50" s="326" t="s">
        <v>558</v>
      </c>
      <c r="AQ50" s="327" t="s">
        <v>559</v>
      </c>
      <c r="AR50" s="328" t="s">
        <v>560</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561</v>
      </c>
      <c r="AL51" s="321"/>
      <c r="AM51" s="329">
        <v>2327669</v>
      </c>
      <c r="AN51" s="330">
        <v>128063</v>
      </c>
      <c r="AO51" s="331">
        <v>9.1</v>
      </c>
      <c r="AP51" s="332">
        <v>98899</v>
      </c>
      <c r="AQ51" s="333">
        <v>-14.1</v>
      </c>
      <c r="AR51" s="334">
        <v>23.2</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562</v>
      </c>
      <c r="AM52" s="337">
        <v>1741960</v>
      </c>
      <c r="AN52" s="338">
        <v>95838</v>
      </c>
      <c r="AO52" s="339">
        <v>16.2</v>
      </c>
      <c r="AP52" s="340">
        <v>43734</v>
      </c>
      <c r="AQ52" s="341">
        <v>-5</v>
      </c>
      <c r="AR52" s="342">
        <v>21.2</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563</v>
      </c>
      <c r="AL53" s="321"/>
      <c r="AM53" s="329">
        <v>2160702</v>
      </c>
      <c r="AN53" s="330">
        <v>121082</v>
      </c>
      <c r="AO53" s="331">
        <v>-5.5</v>
      </c>
      <c r="AP53" s="332">
        <v>96462</v>
      </c>
      <c r="AQ53" s="333">
        <v>-2.5</v>
      </c>
      <c r="AR53" s="334">
        <v>-3</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562</v>
      </c>
      <c r="AM54" s="337">
        <v>1637172</v>
      </c>
      <c r="AN54" s="338">
        <v>91744</v>
      </c>
      <c r="AO54" s="339">
        <v>-4.3</v>
      </c>
      <c r="AP54" s="340">
        <v>39886</v>
      </c>
      <c r="AQ54" s="341">
        <v>-8.8000000000000007</v>
      </c>
      <c r="AR54" s="342">
        <v>4.5</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564</v>
      </c>
      <c r="AL55" s="321"/>
      <c r="AM55" s="329">
        <v>1898778</v>
      </c>
      <c r="AN55" s="330">
        <v>109484</v>
      </c>
      <c r="AO55" s="331">
        <v>-9.6</v>
      </c>
      <c r="AP55" s="332">
        <v>83103</v>
      </c>
      <c r="AQ55" s="333">
        <v>-13.8</v>
      </c>
      <c r="AR55" s="334">
        <v>4.2</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562</v>
      </c>
      <c r="AM56" s="337">
        <v>1393033</v>
      </c>
      <c r="AN56" s="338">
        <v>80322</v>
      </c>
      <c r="AO56" s="339">
        <v>-12.4</v>
      </c>
      <c r="AP56" s="340">
        <v>41378</v>
      </c>
      <c r="AQ56" s="341">
        <v>3.7</v>
      </c>
      <c r="AR56" s="342">
        <v>-16.100000000000001</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565</v>
      </c>
      <c r="AL57" s="321"/>
      <c r="AM57" s="329">
        <v>2442426</v>
      </c>
      <c r="AN57" s="330">
        <v>144539</v>
      </c>
      <c r="AO57" s="331">
        <v>32</v>
      </c>
      <c r="AP57" s="332">
        <v>84459</v>
      </c>
      <c r="AQ57" s="333">
        <v>1.6</v>
      </c>
      <c r="AR57" s="334">
        <v>30.4</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562</v>
      </c>
      <c r="AM58" s="337">
        <v>1688435</v>
      </c>
      <c r="AN58" s="338">
        <v>99919</v>
      </c>
      <c r="AO58" s="339">
        <v>24.4</v>
      </c>
      <c r="AP58" s="340">
        <v>47314</v>
      </c>
      <c r="AQ58" s="341">
        <v>14.3</v>
      </c>
      <c r="AR58" s="342">
        <v>10.1</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566</v>
      </c>
      <c r="AL59" s="321"/>
      <c r="AM59" s="329">
        <v>1937894</v>
      </c>
      <c r="AN59" s="330">
        <v>117791</v>
      </c>
      <c r="AO59" s="331">
        <v>-18.5</v>
      </c>
      <c r="AP59" s="332">
        <v>76413</v>
      </c>
      <c r="AQ59" s="333">
        <v>-9.5</v>
      </c>
      <c r="AR59" s="334">
        <v>-9</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562</v>
      </c>
      <c r="AM60" s="337">
        <v>1804995</v>
      </c>
      <c r="AN60" s="338">
        <v>109713</v>
      </c>
      <c r="AO60" s="339">
        <v>9.8000000000000007</v>
      </c>
      <c r="AP60" s="340">
        <v>39658</v>
      </c>
      <c r="AQ60" s="341">
        <v>-16.2</v>
      </c>
      <c r="AR60" s="342">
        <v>26</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567</v>
      </c>
      <c r="AL61" s="343"/>
      <c r="AM61" s="344">
        <v>2153494</v>
      </c>
      <c r="AN61" s="345">
        <v>124192</v>
      </c>
      <c r="AO61" s="346">
        <v>1.5</v>
      </c>
      <c r="AP61" s="347">
        <v>87867</v>
      </c>
      <c r="AQ61" s="348">
        <v>-7.7</v>
      </c>
      <c r="AR61" s="334">
        <v>9.1999999999999993</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562</v>
      </c>
      <c r="AM62" s="337">
        <v>1653119</v>
      </c>
      <c r="AN62" s="338">
        <v>95507</v>
      </c>
      <c r="AO62" s="339">
        <v>6.7</v>
      </c>
      <c r="AP62" s="340">
        <v>42394</v>
      </c>
      <c r="AQ62" s="341">
        <v>-2.4</v>
      </c>
      <c r="AR62" s="342">
        <v>9.1</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ivRU/kB7p3N9NJYf5jZt9QgrzdjUXy3zbABJIXx0yeRNV23MACz/+AbX2+zhbkMxJtdwv+UOIh8WIIv1QEi+Bw==" saltValue="ignXR+1ZP6PXHKGiKgcb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569</v>
      </c>
    </row>
    <row r="121" spans="125:125" ht="13.5" hidden="1" customHeight="1">
      <c r="DU121" s="255"/>
    </row>
  </sheetData>
  <sheetProtection algorithmName="SHA-512" hashValue="X4gmTFcB8FfriHuGPBNtL9SD/wW//81jP6LCDM66NT9bnkbmQ71fvgi1oDsI7ZUbY8BnZAC4M1bSMZcMiu/EOw==" saltValue="KHZADJyXMDpidx29SQ2g4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570</v>
      </c>
    </row>
  </sheetData>
  <sheetProtection algorithmName="SHA-512" hashValue="HtLf9W/R7btjz0A5sVRH0RVYDDfUApJ1BREvYEd5dxeoM8fOOMqC6qdIcFYQUoQejiEtT012Kt6oreq5PnDLlw==" saltValue="Qte0ATVV67ABq/y9Upegx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204" t="s">
        <v>3</v>
      </c>
      <c r="D47" s="1204"/>
      <c r="E47" s="1205"/>
      <c r="F47" s="11">
        <v>40.1</v>
      </c>
      <c r="G47" s="12">
        <v>44.07</v>
      </c>
      <c r="H47" s="12">
        <v>46.01</v>
      </c>
      <c r="I47" s="12">
        <v>41.15</v>
      </c>
      <c r="J47" s="13">
        <v>45.49</v>
      </c>
    </row>
    <row r="48" spans="2:10" ht="57.75" customHeight="1">
      <c r="B48" s="14"/>
      <c r="C48" s="1206" t="s">
        <v>4</v>
      </c>
      <c r="D48" s="1206"/>
      <c r="E48" s="1207"/>
      <c r="F48" s="15">
        <v>3.69</v>
      </c>
      <c r="G48" s="16">
        <v>4.91</v>
      </c>
      <c r="H48" s="16">
        <v>4.25</v>
      </c>
      <c r="I48" s="16">
        <v>3.75</v>
      </c>
      <c r="J48" s="17">
        <v>6.33</v>
      </c>
    </row>
    <row r="49" spans="2:10" ht="57.75" customHeight="1" thickBot="1">
      <c r="B49" s="18"/>
      <c r="C49" s="1208" t="s">
        <v>5</v>
      </c>
      <c r="D49" s="1208"/>
      <c r="E49" s="1209"/>
      <c r="F49" s="19" t="s">
        <v>576</v>
      </c>
      <c r="G49" s="20">
        <v>8.42</v>
      </c>
      <c r="H49" s="20" t="s">
        <v>577</v>
      </c>
      <c r="I49" s="20" t="s">
        <v>578</v>
      </c>
      <c r="J49" s="21">
        <v>5.4</v>
      </c>
    </row>
    <row r="50" spans="2:10"/>
  </sheetData>
  <sheetProtection algorithmName="SHA-512" hashValue="nE6Vn4xBRRefD1jBfUoFr1fYz8KS6qbv5HXvA8ozqN/Do5Z3jmJn6318NRltLCsIPmHRzlIWzoVSeFghVj+s5A==" saltValue="4hUYW6AEmV+uoh6i3mlb/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2023-10-12T23:33:28Z</cp:lastPrinted>
  <dcterms:created xsi:type="dcterms:W3CDTF">2023-02-20T06:16:53Z</dcterms:created>
  <dcterms:modified xsi:type="dcterms:W3CDTF">2023-10-12T23:33:34Z</dcterms:modified>
  <cp:category/>
</cp:coreProperties>
</file>