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72.16.70.74\20020_Zaisei\36 財政状況等一覧表\R04財政状況一覧\02_様式修正\"/>
    </mc:Choice>
  </mc:AlternateContent>
  <xr:revisionPtr revIDLastSave="0" documentId="13_ncr:1_{BC8DA558-1E57-4FB5-BA91-B09B16D4285A}"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CO34" i="10"/>
  <c r="CO35" i="10" s="1"/>
  <c r="BW34" i="10"/>
  <c r="BW35" i="10" s="1"/>
  <c r="BW36" i="10" s="1"/>
  <c r="BW37" i="10" s="1"/>
  <c r="BW38" i="10" s="1"/>
  <c r="BW39" i="10" s="1"/>
  <c r="BW40"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<sst xmlns="http://schemas.openxmlformats.org/spreadsheetml/2006/main" count="1091" uniqueCount="602">
  <si>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</si>
  <si>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</si>
  <si>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</si>
  <si>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</si>
  <si>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</si>
  <si>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</si>
  <si>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</si>
  <si>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</si>
  <si>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</si>
  <si>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</si>
  <si>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</si>
  <si>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</si>
  <si>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</si>
  <si>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</si>
  <si>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</si>
  <si>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</si>
  <si>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</si>
  <si>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</si>
  <si>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</si>
  <si>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</si>
  <si>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</si>
  <si>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</si>
  <si>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</si>
  <si>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</si>
  <si>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</si>
  <si>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</si>
  <si>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</si>
  <si>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</si>
  <si>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</si>
  <si>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</si>
  <si>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</si>
  <si>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</si>
  <si>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</si>
  <si>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</si>
  <si>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</si>
  <si>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</si>
  <si>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</si>
  <si>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</si>
  <si>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</si>
  <si>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</si>
  <si>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</si>
  <si>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</si>
  <si>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</si>
  <si>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</si>
  <si>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</si>
  <si>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</si>
  <si>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</si>
  <si>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</si>
  <si>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</si>
  <si>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</si>
  <si>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</si>
  <si>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</si>
  <si>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</si>
  <si>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</si>
  <si>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</si>
  <si>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</si>
  <si>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</si>
  <si>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</si>
  <si>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</si>
  <si>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</si>
  <si>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</si>
  <si>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</si>
  <si>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</si>
  <si>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</si>
  <si>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</si>
  <si>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</si>
  <si>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</si>
  <si>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</si>
  <si>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</si>
  <si>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</si>
  <si>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</si>
  <si>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</si>
  <si>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</si>
  <si>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</si>
  <si>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</si>
  <si>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</si>
  <si>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</si>
  <si>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</si>
  <si>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</si>
  <si>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</si>
  <si>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</si>
  <si>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</si>
  <si>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</si>
  <si>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</si>
  <si>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</si>
  <si>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</si>
  <si>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</si>
  <si>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</si>
  <si>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</si>
  <si>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</si>
  <si>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</si>
  <si>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</si>
  <si>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</si>
  <si>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</si>
  <si>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</si>
  <si>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</si>
  <si>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</si>
  <si>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</si>
  <si>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</si>
  <si>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</si>
  <si>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</si>
  <si>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</si>
  <si>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</si>
  <si>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</si>
  <si>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</si>
  <si>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</si>
  <si>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</si>
  <si>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</si>
  <si>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</si>
  <si>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</si>
  <si>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</si>
  <si>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</si>
  <si>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</si>
  <si>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</si>
  <si>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</si>
  <si>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</si>
  <si>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</si>
  <si>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</si>
  <si>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</si>
  <si>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</si>
  <si>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</si>
  <si>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</si>
  <si>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</si>
  <si>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</si>
  <si>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</si>
  <si>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</si>
  <si>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</si>
  <si>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</si>
  <si>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</si>
  <si>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</si>
  <si>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</si>
  <si>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</si>
  <si>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</si>
  <si>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</si>
  <si>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</si>
  <si>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</si>
  <si>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</si>
  <si>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</si>
  <si>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</si>
  <si>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</si>
  <si>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</si>
  <si>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</si>
  <si>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</si>
  <si>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</si>
  <si>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</si>
  <si>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</si>
  <si>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</si>
  <si>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</si>
  <si>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</si>
  <si>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</si>
  <si>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</si>
  <si>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</si>
  <si>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</si>
  <si>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</si>
  <si>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</si>
  <si>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</si>
  <si>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</si>
  <si>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</si>
  <si>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</si>
  <si>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</si>
  <si>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</si>
  <si>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</si>
  <si>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</si>
  <si>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</si>
  <si>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</si>
  <si>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</si>
  <si>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</si>
  <si>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</si>
  <si>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</si>
  <si>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</si>
  <si>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</si>
  <si>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</si>
  <si>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</si>
  <si>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</si>
  <si>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</si>
  <si>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</si>
  <si>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</si>
  <si>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</si>
  <si>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</si>
  <si>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</si>
  <si>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</si>
  <si>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</si>
  <si>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</si>
  <si>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</si>
  <si>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</si>
  <si>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</si>
  <si>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</si>
  <si>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</si>
  <si>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</si>
  <si>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</si>
  <si>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</si>
  <si>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</si>
  <si>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</si>
  <si>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</si>
  <si>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</si>
  <si>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</si>
  <si>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</si>
  <si>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</si>
  <si>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</si>
  <si>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</si>
  <si>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</si>
  <si>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</si>
  <si>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</si>
  <si>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</si>
  <si>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</si>
  <si>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</si>
  <si>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</si>
  <si>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</si>
  <si>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</si>
  <si>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</si>
  <si>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</si>
  <si>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</si>
  <si>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</si>
  <si>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</si>
  <si>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</si>
  <si>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</si>
  <si>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</si>
  <si>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</si>
  <si>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</si>
  <si>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兵庫県小野市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</si>
  <si>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</si>
  <si>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</si>
  <si>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</si>
  <si>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</si>
  <si>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</si>
  <si>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</si>
  <si>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</si>
  <si>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</si>
  <si>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</si>
  <si>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</si>
  <si>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</si>
  <si>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</si>
  <si>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</si>
  <si>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</si>
  <si>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</si>
  <si>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</si>
  <si>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</si>
  <si>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</si>
  <si>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</si>
  <si>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</si>
  <si>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</si>
  <si>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</si>
  <si>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</si>
  <si>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</si>
  <si>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</si>
  <si>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</si>
  <si>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</si>
  <si>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</si>
  <si>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</si>
  <si>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</si>
  <si>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</si>
  <si>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</si>
  <si>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</si>
  <si>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</si>
  <si>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</si>
  <si>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</si>
  <si>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</si>
  <si>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</si>
  <si>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</si>
  <si>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</si>
  <si>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</si>
  <si>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</si>
  <si>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</si>
  <si>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</si>
  <si>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</si>
  <si>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</si>
  <si>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</si>
  <si>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</si>
  <si>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</si>
  <si>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</si>
  <si>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</si>
  <si>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</si>
  <si>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</si>
  <si>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</si>
  <si>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</si>
  <si>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</si>
  <si>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</si>
  <si>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</si>
  <si>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</si>
  <si>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</si>
  <si>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</si>
  <si>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</si>
  <si>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</si>
  <si>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</si>
  <si>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</si>
  <si>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</si>
  <si>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</si>
  <si>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</si>
  <si>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</si>
  <si>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</si>
  <si>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</si>
  <si>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</si>
  <si>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</si>
  <si>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</si>
  <si>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</si>
  <si>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</si>
  <si>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</si>
  <si>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</si>
  <si>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</si>
  <si>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</si>
  <si>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</si>
  <si>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</si>
  <si>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</si>
  <si>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</si>
  <si>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</si>
  <si>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</si>
  <si>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</si>
  <si>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</si>
  <si>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</si>
  <si>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</si>
  <si>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</si>
  <si>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</si>
  <si>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</si>
  <si>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</si>
  <si>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</si>
  <si>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</si>
  <si>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</si>
  <si>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</si>
  <si>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</si>
  <si>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</si>
  <si>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</si>
  <si>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</si>
  <si>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</si>
  <si>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</si>
  <si>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</si>
  <si>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</si>
  <si>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</si>
  <si>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</si>
  <si>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</si>
  <si>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</si>
  <si>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</si>
  <si>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</si>
  <si>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</si>
  <si>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</si>
  <si>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</si>
  <si>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</si>
  <si>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</si>
  <si>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</si>
  <si>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</si>
  <si>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</si>
  <si>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</si>
  <si>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</si>
  <si>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</si>
  <si>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</si>
  <si>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</si>
  <si>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</si>
  <si>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</si>
  <si>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</si>
  <si>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</si>
  <si>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</si>
  <si>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</si>
  <si>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</si>
  <si>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</si>
  <si>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</si>
  <si>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</si>
  <si>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</si>
  <si>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</si>
  <si>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</si>
  <si>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</si>
  <si>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</si>
  <si>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</si>
  <si>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</si>
  <si>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</si>
  <si>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</si>
  <si>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</si>
  <si>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</si>
  <si>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</si>
  <si>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</si>
  <si>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</si>
  <si>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</si>
  <si>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</si>
  <si>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</si>
  <si>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</si>
  <si>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兵庫県小野市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</si>
  <si>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</si>
  <si>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</si>
  <si>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</si>
  <si>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</si>
  <si>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</si>
  <si>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</si>
  <si>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</si>
  <si>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</si>
  <si>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</si>
  <si>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</si>
  <si>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</si>
  <si>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</si>
  <si>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</si>
  <si>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</si>
  <si>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</si>
  <si>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</si>
  <si>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</si>
  <si>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</si>
  <si>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</si>
  <si>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</si>
  <si>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</si>
  <si>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</si>
  <si>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</si>
  <si>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</si>
  <si>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</si>
  <si>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</si>
  <si>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</si>
  <si>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</si>
  <si>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</si>
  <si>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</si>
  <si>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</si>
  <si>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</si>
  <si>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</si>
  <si>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</si>
  <si>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</si>
  <si>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</si>
  <si>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</si>
  <si>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</si>
  <si>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</si>
  <si>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</si>
  <si>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</si>
  <si>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</si>
  <si>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</si>
  <si>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</si>
  <si>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</si>
  <si>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</si>
  <si>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</si>
  <si>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</si>
  <si>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</si>
  <si>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</si>
  <si>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</si>
  <si>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</si>
  <si>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</si>
  <si>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</si>
  <si>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</si>
  <si>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</si>
  <si>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</si>
  <si>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</si>
  <si>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</si>
  <si>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</si>
  <si>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</si>
  <si>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</si>
  <si>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</si>
  <si>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</si>
  <si>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</si>
  <si>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</si>
  <si>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</si>
  <si>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</si>
  <si>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</si>
  <si>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</si>
  <si>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</si>
  <si>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</si>
  <si>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</si>
  <si>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</si>
  <si>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</si>
  <si>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</si>
  <si>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</si>
  <si>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</si>
  <si>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</si>
  <si>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</si>
  <si>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</si>
  <si>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</si>
  <si>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</si>
  <si>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</si>
  <si>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</si>
  <si>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</si>
  <si>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</si>
  <si>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</si>
  <si>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</si>
  <si>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</si>
  <si>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</si>
  <si>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</si>
  <si>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</si>
  <si>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</si>
  <si>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</si>
  <si>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</si>
  <si>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</si>
  <si>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</si>
  <si>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</si>
  <si>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</si>
  <si>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</si>
  <si>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</si>
  <si>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</si>
  <si>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</si>
  <si>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</si>
  <si>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都市開発事業会計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</si>
  <si>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</si>
  <si>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</si>
  <si>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</si>
  <si>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</si>
  <si>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</si>
  <si>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</si>
  <si>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</si>
  <si>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</si>
  <si>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</si>
  <si>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</si>
  <si>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</si>
  <si>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</si>
  <si>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</si>
  <si>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</si>
  <si>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</si>
  <si>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</si>
  <si>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</si>
  <si>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</si>
  <si>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</si>
  <si>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</si>
  <si>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</si>
  <si>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</si>
  <si>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</si>
  <si>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</si>
  <si>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</si>
  <si>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</si>
  <si>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</si>
  <si>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</si>
  <si>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</si>
  <si>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</si>
  <si>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</si>
  <si>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</si>
  <si>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</si>
  <si>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</si>
  <si>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</si>
  <si>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</si>
  <si>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</si>
  <si>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</si>
  <si>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</si>
  <si>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</si>
  <si>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</si>
  <si>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</si>
  <si>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</si>
  <si>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</si>
  <si>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</si>
  <si>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</si>
  <si>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</si>
  <si>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</si>
  <si>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</si>
  <si>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</si>
  <si>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</si>
  <si>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</si>
  <si>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</si>
  <si>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</si>
  <si>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</si>
  <si>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</si>
  <si>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</si>
  <si>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</si>
  <si>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</si>
  <si>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</si>
  <si>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</si>
  <si>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</si>
  <si>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</si>
  <si>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</si>
  <si>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</si>
  <si>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</si>
  <si>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</si>
  <si>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</si>
  <si>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</si>
  <si>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</si>
  <si>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</si>
  <si>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</si>
  <si>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</si>
  <si>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</si>
  <si>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</si>
  <si>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</si>
  <si>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</si>
  <si>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</si>
  <si>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</si>
  <si>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</si>
  <si>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</si>
  <si>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</si>
  <si>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</si>
  <si>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</si>
  <si>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</si>
  <si>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</si>
  <si>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</si>
  <si>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</si>
  <si>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2.28</t>
  </si>
  <si>
    <t>▲ 1.74</t>
  </si>
  <si>
    <t>▲ 0.31</t>
  </si>
  <si>
    <t>▲ 7.23</t>
  </si>
  <si>
    <t>水道事業会計</t>
  </si>
  <si>
    <t>下水道事業会計</t>
  </si>
  <si>
    <t>一般会計</t>
  </si>
  <si>
    <t>都市開発事業会計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</si>
  <si>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</si>
  <si>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</si>
  <si>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</si>
  <si>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</si>
  <si>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</si>
  <si>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</si>
  <si>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</si>
  <si>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</si>
  <si>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</si>
  <si>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</si>
  <si>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</si>
  <si>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</si>
  <si>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北播磨総合医療センター企業団</t>
    <rPh sb="0" eb="7">
      <t>キタハリマソウゴウイリョウ</t>
    </rPh>
    <rPh sb="11" eb="13">
      <t>キギョウ</t>
    </rPh>
    <rPh sb="13" eb="14">
      <t>ダン</t>
    </rPh>
    <phoneticPr fontId="2"/>
  </si>
  <si>
    <t>北播衛生事務組合</t>
    <rPh sb="0" eb="4">
      <t>ホクバンエイセイ</t>
    </rPh>
    <rPh sb="4" eb="6">
      <t>ジム</t>
    </rPh>
    <rPh sb="6" eb="8">
      <t>クミアイ</t>
    </rPh>
    <phoneticPr fontId="2"/>
  </si>
  <si>
    <t>小野加東加西環境施設事務組合</t>
    <rPh sb="0" eb="14">
      <t>オノカトウカサイカンキョウシセツジムクミアイ</t>
    </rPh>
    <phoneticPr fontId="2"/>
  </si>
  <si>
    <t>小野加東広域事務組合</t>
    <rPh sb="0" eb="2">
      <t>オノ</t>
    </rPh>
    <rPh sb="2" eb="4">
      <t>カトウ</t>
    </rPh>
    <rPh sb="4" eb="10">
      <t>コウイキジムクミアイ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</si>
  <si>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</si>
  <si>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</si>
  <si>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</si>
  <si>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小野市都市施設管理協会</t>
    <rPh sb="0" eb="3">
      <t>オノシ</t>
    </rPh>
    <rPh sb="3" eb="5">
      <t>トシ</t>
    </rPh>
    <rPh sb="5" eb="7">
      <t>シセツ</t>
    </rPh>
    <rPh sb="7" eb="9">
      <t>カンリ</t>
    </rPh>
    <rPh sb="9" eb="11">
      <t>キョウカイ</t>
    </rPh>
    <phoneticPr fontId="2"/>
  </si>
  <si>
    <t>小野市土地開発公社</t>
    <rPh sb="0" eb="3">
      <t>オノシ</t>
    </rPh>
    <rPh sb="3" eb="7">
      <t>トチカイハツ</t>
    </rPh>
    <rPh sb="7" eb="9">
      <t>コウシャ</t>
    </rPh>
    <phoneticPr fontId="2"/>
  </si>
  <si>
    <t>公共施設整備基金</t>
    <rPh sb="0" eb="2">
      <t>コウキョウ</t>
    </rPh>
    <rPh sb="2" eb="4">
      <t>シセツ</t>
    </rPh>
    <rPh sb="4" eb="6">
      <t>セイビ</t>
    </rPh>
    <rPh sb="6" eb="8">
      <t>キキン</t>
    </rPh>
    <phoneticPr fontId="5"/>
  </si>
  <si>
    <t>福祉基金</t>
    <rPh sb="0" eb="2">
      <t>フクシ</t>
    </rPh>
    <rPh sb="2" eb="4">
      <t>キキン</t>
    </rPh>
    <phoneticPr fontId="2"/>
  </si>
  <si>
    <t>文化振興基金</t>
    <rPh sb="0" eb="2">
      <t>ブンカ</t>
    </rPh>
    <rPh sb="2" eb="4">
      <t>シンコウ</t>
    </rPh>
    <rPh sb="4" eb="6">
      <t>キキン</t>
    </rPh>
    <phoneticPr fontId="2"/>
  </si>
  <si>
    <t>教育基金</t>
    <rPh sb="0" eb="2">
      <t>キョウイク</t>
    </rPh>
    <rPh sb="2" eb="4">
      <t>キキン</t>
    </rPh>
    <phoneticPr fontId="2"/>
  </si>
  <si>
    <t>白雲谷温泉施設整備及び運営基金</t>
    <rPh sb="0" eb="3">
      <t>ハクウンダニ</t>
    </rPh>
    <rPh sb="3" eb="5">
      <t>オンセン</t>
    </rPh>
    <rPh sb="5" eb="7">
      <t>シセツ</t>
    </rPh>
    <rPh sb="7" eb="9">
      <t>セイビ</t>
    </rPh>
    <rPh sb="9" eb="10">
      <t>オヨ</t>
    </rPh>
    <rPh sb="11" eb="13">
      <t>ウンエイ</t>
    </rPh>
    <rPh sb="13" eb="1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</si>
</sst>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8A7F-4817-83C1-7773171690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66015</c:v>
                </c:pt>
                <c:pt idx="1">
                  <c:v>149157</c:v>
                </c:pt>
                <c:pt idx="2">
                  <c:v>52051</c:v>
                </c:pt>
                <c:pt idx="3">
                  <c:v>74614</c:v>
                </c:pt>
                <c:pt idx="4">
                  <c:v>64646</c:v>
                </c:pt>
              </c:numCache>
            </c:numRef>
          </c:val>
          <c:smooth val="0"/>
          <c:extLst>
            <c:ext xmlns:c16="http://schemas.microsoft.com/office/drawing/2014/chart" uri="{C3380CC4-5D6E-409C-BE32-E72D297353CC}">
              <c16:uniqueId val="{00000001-8A7F-4817-83C1-7773171690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3.42</c:v>
                </c:pt>
                <c:pt idx="1">
                  <c:v>3.87</c:v>
                </c:pt>
                <c:pt idx="2">
                  <c:v>3.39</c:v>
                </c:pt>
                <c:pt idx="3">
                  <c:v>6.48</c:v>
                </c:pt>
                <c:pt idx="4">
                  <c:v>3.57</c:v>
                </c:pt>
              </c:numCache>
            </c:numRef>
          </c:val>
          <c:extLst>
            <c:ext xmlns:c16="http://schemas.microsoft.com/office/drawing/2014/chart" uri="{C3380CC4-5D6E-409C-BE32-E72D297353CC}">
              <c16:uniqueId val="{00000000-64E5-4125-8EB0-F22F16DF32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36.53</c:v>
                </c:pt>
                <c:pt idx="1">
                  <c:v>36.92</c:v>
                </c:pt>
                <c:pt idx="2">
                  <c:v>38.24</c:v>
                </c:pt>
                <c:pt idx="3">
                  <c:v>38.26</c:v>
                </c:pt>
                <c:pt idx="4">
                  <c:v>38.35</c:v>
                </c:pt>
              </c:numCache>
            </c:numRef>
          </c:val>
          <c:extLst>
            <c:ext xmlns:c16="http://schemas.microsoft.com/office/drawing/2014/chart" uri="{C3380CC4-5D6E-409C-BE32-E72D297353CC}">
              <c16:uniqueId val="{00000001-64E5-4125-8EB0-F22F16DF32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-2.2799999999999998</c:v>
                </c:pt>
                <c:pt idx="1">
                  <c:v>-1.74</c:v>
                </c:pt>
                <c:pt idx="2">
                  <c:v>-0.31</c:v>
                </c:pt>
                <c:pt idx="3">
                  <c:v>3.34</c:v>
                </c:pt>
                <c:pt idx="4">
                  <c:v>-7.23</c:v>
                </c:pt>
              </c:numCache>
            </c:numRef>
          </c:val>
          <c:smooth val="0"/>
          <c:extLst>
            <c:ext xmlns:c16="http://schemas.microsoft.com/office/drawing/2014/chart" uri="{C3380CC4-5D6E-409C-BE32-E72D297353CC}">
              <c16:uniqueId val="{00000002-64E5-4125-8EB0-F22F16DF32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0C-4048-8FA1-CD75F2C349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0C-4048-8FA1-CD75F2C349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0C-4048-8FA1-CD75F2C349D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0.14000000000000001</c:v>
                </c:pt>
                <c:pt idx="4">
                  <c:v>#N/A</c:v>
                </c:pt>
                <c:pt idx="5">
                  <c:v>0.13</c:v>
                </c:pt>
                <c:pt idx="6">
                  <c:v>#N/A</c:v>
                </c:pt>
                <c:pt idx="7">
                  <c:v>0.14000000000000001</c:v>
                </c:pt>
                <c:pt idx="8">
                  <c:v>#N/A</c:v>
                </c:pt>
                <c:pt idx="9">
                  <c:v>0.15</c:v>
                </c:pt>
              </c:numCache>
            </c:numRef>
          </c:val>
          <c:extLst>
            <c:ext xmlns:c16="http://schemas.microsoft.com/office/drawing/2014/chart" uri="{C3380CC4-5D6E-409C-BE32-E72D297353CC}">
              <c16:uniqueId val="{00000003-EA0C-4048-8FA1-CD75F2C349D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1.1499999999999999</c:v>
                </c:pt>
                <c:pt idx="2">
                  <c:v>#N/A</c:v>
                </c:pt>
                <c:pt idx="3">
                  <c:v>1.33</c:v>
                </c:pt>
                <c:pt idx="4">
                  <c:v>#N/A</c:v>
                </c:pt>
                <c:pt idx="5">
                  <c:v>1.69</c:v>
                </c:pt>
                <c:pt idx="6">
                  <c:v>#N/A</c:v>
                </c:pt>
                <c:pt idx="7">
                  <c:v>1.0900000000000001</c:v>
                </c:pt>
                <c:pt idx="8">
                  <c:v>#N/A</c:v>
                </c:pt>
                <c:pt idx="9">
                  <c:v>0.78</c:v>
                </c:pt>
              </c:numCache>
            </c:numRef>
          </c:val>
          <c:extLst>
            <c:ext xmlns:c16="http://schemas.microsoft.com/office/drawing/2014/chart" uri="{C3380CC4-5D6E-409C-BE32-E72D297353CC}">
              <c16:uniqueId val="{00000004-EA0C-4048-8FA1-CD75F2C349D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0.28000000000000003</c:v>
                </c:pt>
                <c:pt idx="2">
                  <c:v>#N/A</c:v>
                </c:pt>
                <c:pt idx="3">
                  <c:v>0.02</c:v>
                </c:pt>
                <c:pt idx="4">
                  <c:v>#N/A</c:v>
                </c:pt>
                <c:pt idx="5">
                  <c:v>0.17</c:v>
                </c:pt>
                <c:pt idx="6">
                  <c:v>#N/A</c:v>
                </c:pt>
                <c:pt idx="7">
                  <c:v>0.98</c:v>
                </c:pt>
                <c:pt idx="8">
                  <c:v>#N/A</c:v>
                </c:pt>
                <c:pt idx="9">
                  <c:v>1.8</c:v>
                </c:pt>
              </c:numCache>
            </c:numRef>
          </c:val>
          <c:extLst>
            <c:ext xmlns:c16="http://schemas.microsoft.com/office/drawing/2014/chart" uri="{C3380CC4-5D6E-409C-BE32-E72D297353CC}">
              <c16:uniqueId val="{00000005-EA0C-4048-8FA1-CD75F2C349D6}"/>
            </c:ext>
          </c:extLst>
        </c:ser>
        <c:ser>
          <c:idx val="6"/>
          <c:order val="6"/>
          <c:tx>
            <c:strRef>
              <c:f>データシート!$A$33</c:f>
              <c:strCache>
                <c:ptCount val="1"/>
                <c:pt idx="0">
                  <c:v>都市開発事業会計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3.97</c:v>
                </c:pt>
                <c:pt idx="2">
                  <c:v>#N/A</c:v>
                </c:pt>
                <c:pt idx="3">
                  <c:v>3.99</c:v>
                </c:pt>
                <c:pt idx="4">
                  <c:v>#N/A</c:v>
                </c:pt>
                <c:pt idx="5">
                  <c:v>3.89</c:v>
                </c:pt>
                <c:pt idx="6">
                  <c:v>#N/A</c:v>
                </c:pt>
                <c:pt idx="7">
                  <c:v>3.73</c:v>
                </c:pt>
                <c:pt idx="8">
                  <c:v>#N/A</c:v>
                </c:pt>
                <c:pt idx="9">
                  <c:v>2.85</c:v>
                </c:pt>
              </c:numCache>
            </c:numRef>
          </c:val>
          <c:extLst>
            <c:ext xmlns:c16="http://schemas.microsoft.com/office/drawing/2014/chart" uri="{C3380CC4-5D6E-409C-BE32-E72D297353CC}">
              <c16:uniqueId val="{00000006-EA0C-4048-8FA1-CD75F2C349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3.42</c:v>
                </c:pt>
                <c:pt idx="2">
                  <c:v>#N/A</c:v>
                </c:pt>
                <c:pt idx="3">
                  <c:v>3.87</c:v>
                </c:pt>
                <c:pt idx="4">
                  <c:v>#N/A</c:v>
                </c:pt>
                <c:pt idx="5">
                  <c:v>3.39</c:v>
                </c:pt>
                <c:pt idx="6">
                  <c:v>#N/A</c:v>
                </c:pt>
                <c:pt idx="7">
                  <c:v>6.48</c:v>
                </c:pt>
                <c:pt idx="8">
                  <c:v>#N/A</c:v>
                </c:pt>
                <c:pt idx="9">
                  <c:v>3.57</c:v>
                </c:pt>
              </c:numCache>
            </c:numRef>
          </c:val>
          <c:extLst>
            <c:ext xmlns:c16="http://schemas.microsoft.com/office/drawing/2014/chart" uri="{C3380CC4-5D6E-409C-BE32-E72D297353CC}">
              <c16:uniqueId val="{00000007-EA0C-4048-8FA1-CD75F2C349D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1.26</c:v>
                </c:pt>
                <c:pt idx="2">
                  <c:v>#N/A</c:v>
                </c:pt>
                <c:pt idx="3">
                  <c:v>1.62</c:v>
                </c:pt>
                <c:pt idx="4">
                  <c:v>#N/A</c:v>
                </c:pt>
                <c:pt idx="5">
                  <c:v>1.92</c:v>
                </c:pt>
                <c:pt idx="6">
                  <c:v>#N/A</c:v>
                </c:pt>
                <c:pt idx="7">
                  <c:v>3.2</c:v>
                </c:pt>
                <c:pt idx="8">
                  <c:v>#N/A</c:v>
                </c:pt>
                <c:pt idx="9">
                  <c:v>3.91</c:v>
                </c:pt>
              </c:numCache>
            </c:numRef>
          </c:val>
          <c:extLst>
            <c:ext xmlns:c16="http://schemas.microsoft.com/office/drawing/2014/chart" uri="{C3380CC4-5D6E-409C-BE32-E72D297353CC}">
              <c16:uniqueId val="{00000008-EA0C-4048-8FA1-CD75F2C349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33.72</c:v>
                </c:pt>
                <c:pt idx="2">
                  <c:v>#N/A</c:v>
                </c:pt>
                <c:pt idx="3">
                  <c:v>31.14</c:v>
                </c:pt>
                <c:pt idx="4">
                  <c:v>#N/A</c:v>
                </c:pt>
                <c:pt idx="5">
                  <c:v>23.91</c:v>
                </c:pt>
                <c:pt idx="6">
                  <c:v>#N/A</c:v>
                </c:pt>
                <c:pt idx="7">
                  <c:v>22.81</c:v>
                </c:pt>
                <c:pt idx="8">
                  <c:v>#N/A</c:v>
                </c:pt>
                <c:pt idx="9">
                  <c:v>19.899999999999999</c:v>
                </c:pt>
              </c:numCache>
            </c:numRef>
          </c:val>
          <c:extLst>
            <c:ext xmlns:c16="http://schemas.microsoft.com/office/drawing/2014/chart" uri="{C3380CC4-5D6E-409C-BE32-E72D297353CC}">
              <c16:uniqueId val="{00000009-EA0C-4048-8FA1-CD75F2C349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2456</c:v>
                </c:pt>
                <c:pt idx="5">
                  <c:v>2203</c:v>
                </c:pt>
                <c:pt idx="8">
                  <c:v>2172</c:v>
                </c:pt>
                <c:pt idx="11">
                  <c:v>2162</c:v>
                </c:pt>
                <c:pt idx="14">
                  <c:v>2134</c:v>
                </c:pt>
              </c:numCache>
            </c:numRef>
          </c:val>
          <c:extLst>
            <c:ext xmlns:c16="http://schemas.microsoft.com/office/drawing/2014/chart" uri="{C3380CC4-5D6E-409C-BE32-E72D297353CC}">
              <c16:uniqueId val="{00000000-1758-41A2-9EA1-97E828C5ED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58-41A2-9EA1-97E828C5ED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58-41A2-9EA1-97E828C5ED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261</c:v>
                </c:pt>
                <c:pt idx="3">
                  <c:v>242</c:v>
                </c:pt>
                <c:pt idx="6">
                  <c:v>223</c:v>
                </c:pt>
                <c:pt idx="9">
                  <c:v>283</c:v>
                </c:pt>
                <c:pt idx="12">
                  <c:v>278</c:v>
                </c:pt>
              </c:numCache>
            </c:numRef>
          </c:val>
          <c:extLst>
            <c:ext xmlns:c16="http://schemas.microsoft.com/office/drawing/2014/chart" uri="{C3380CC4-5D6E-409C-BE32-E72D297353CC}">
              <c16:uniqueId val="{00000003-1758-41A2-9EA1-97E828C5ED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580</c:v>
                </c:pt>
                <c:pt idx="3">
                  <c:v>586</c:v>
                </c:pt>
                <c:pt idx="6">
                  <c:v>546</c:v>
                </c:pt>
                <c:pt idx="9">
                  <c:v>554</c:v>
                </c:pt>
                <c:pt idx="12">
                  <c:v>546</c:v>
                </c:pt>
              </c:numCache>
            </c:numRef>
          </c:val>
          <c:extLst>
            <c:ext xmlns:c16="http://schemas.microsoft.com/office/drawing/2014/chart" uri="{C3380CC4-5D6E-409C-BE32-E72D297353CC}">
              <c16:uniqueId val="{00000004-1758-41A2-9EA1-97E828C5ED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58-41A2-9EA1-97E828C5ED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58-41A2-9EA1-97E828C5ED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1893</c:v>
                </c:pt>
                <c:pt idx="3">
                  <c:v>1836</c:v>
                </c:pt>
                <c:pt idx="6">
                  <c:v>1988</c:v>
                </c:pt>
                <c:pt idx="9">
                  <c:v>2101</c:v>
                </c:pt>
                <c:pt idx="12">
                  <c:v>2130</c:v>
                </c:pt>
              </c:numCache>
            </c:numRef>
          </c:val>
          <c:extLst>
            <c:ext xmlns:c16="http://schemas.microsoft.com/office/drawing/2014/chart" uri="{C3380CC4-5D6E-409C-BE32-E72D297353CC}">
              <c16:uniqueId val="{00000007-1758-41A2-9EA1-97E828C5ED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278</c:v>
                </c:pt>
                <c:pt idx="2">
                  <c:v>#N/A</c:v>
                </c:pt>
                <c:pt idx="3">
                  <c:v>#N/A</c:v>
                </c:pt>
                <c:pt idx="4">
                  <c:v>461</c:v>
                </c:pt>
                <c:pt idx="5">
                  <c:v>#N/A</c:v>
                </c:pt>
                <c:pt idx="6">
                  <c:v>#N/A</c:v>
                </c:pt>
                <c:pt idx="7">
                  <c:v>585</c:v>
                </c:pt>
                <c:pt idx="8">
                  <c:v>#N/A</c:v>
                </c:pt>
                <c:pt idx="9">
                  <c:v>#N/A</c:v>
                </c:pt>
                <c:pt idx="10">
                  <c:v>776</c:v>
                </c:pt>
                <c:pt idx="11">
                  <c:v>#N/A</c:v>
                </c:pt>
                <c:pt idx="12">
                  <c:v>#N/A</c:v>
                </c:pt>
                <c:pt idx="13">
                  <c:v>820</c:v>
                </c:pt>
                <c:pt idx="14">
                  <c:v>#N/A</c:v>
                </c:pt>
              </c:numCache>
            </c:numRef>
          </c:val>
          <c:smooth val="0"/>
          <c:extLst>
            <c:ext xmlns:c16="http://schemas.microsoft.com/office/drawing/2014/chart" uri="{C3380CC4-5D6E-409C-BE32-E72D297353CC}">
              <c16:uniqueId val="{00000008-1758-41A2-9EA1-97E828C5ED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20806</c:v>
                </c:pt>
                <c:pt idx="5">
                  <c:v>20509</c:v>
                </c:pt>
                <c:pt idx="8">
                  <c:v>20569</c:v>
                </c:pt>
                <c:pt idx="11">
                  <c:v>20117</c:v>
                </c:pt>
                <c:pt idx="14">
                  <c:v>19530</c:v>
                </c:pt>
              </c:numCache>
            </c:numRef>
          </c:val>
          <c:extLst>
            <c:ext xmlns:c16="http://schemas.microsoft.com/office/drawing/2014/chart" uri="{C3380CC4-5D6E-409C-BE32-E72D297353CC}">
              <c16:uniqueId val="{00000000-3EFF-4376-BF03-5F2358C0B7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1471</c:v>
                </c:pt>
                <c:pt idx="5">
                  <c:v>1412</c:v>
                </c:pt>
                <c:pt idx="8">
                  <c:v>1398</c:v>
                </c:pt>
                <c:pt idx="11">
                  <c:v>1393</c:v>
                </c:pt>
                <c:pt idx="14">
                  <c:v>1359</c:v>
                </c:pt>
              </c:numCache>
            </c:numRef>
          </c:val>
          <c:extLst>
            <c:ext xmlns:c16="http://schemas.microsoft.com/office/drawing/2014/chart" uri="{C3380CC4-5D6E-409C-BE32-E72D297353CC}">
              <c16:uniqueId val="{00000001-3EFF-4376-BF03-5F2358C0B7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9922</c:v>
                </c:pt>
                <c:pt idx="5">
                  <c:v>7839</c:v>
                </c:pt>
                <c:pt idx="8">
                  <c:v>8520</c:v>
                </c:pt>
                <c:pt idx="11">
                  <c:v>8885</c:v>
                </c:pt>
                <c:pt idx="14">
                  <c:v>8867</c:v>
                </c:pt>
              </c:numCache>
            </c:numRef>
          </c:val>
          <c:extLst>
            <c:ext xmlns:c16="http://schemas.microsoft.com/office/drawing/2014/chart" uri="{C3380CC4-5D6E-409C-BE32-E72D297353CC}">
              <c16:uniqueId val="{00000002-3EFF-4376-BF03-5F2358C0B7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FF-4376-BF03-5F2358C0B7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FF-4376-BF03-5F2358C0B7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F-4376-BF03-5F2358C0B7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2788</c:v>
                </c:pt>
                <c:pt idx="3">
                  <c:v>2681</c:v>
                </c:pt>
                <c:pt idx="6">
                  <c:v>2661</c:v>
                </c:pt>
                <c:pt idx="9">
                  <c:v>2596</c:v>
                </c:pt>
                <c:pt idx="12">
                  <c:v>2555</c:v>
                </c:pt>
              </c:numCache>
            </c:numRef>
          </c:val>
          <c:extLst>
            <c:ext xmlns:c16="http://schemas.microsoft.com/office/drawing/2014/chart" uri="{C3380CC4-5D6E-409C-BE32-E72D297353CC}">
              <c16:uniqueId val="{00000006-3EFF-4376-BF03-5F2358C0B7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2584</c:v>
                </c:pt>
                <c:pt idx="3">
                  <c:v>2496</c:v>
                </c:pt>
                <c:pt idx="6">
                  <c:v>2836</c:v>
                </c:pt>
                <c:pt idx="9">
                  <c:v>2908</c:v>
                </c:pt>
                <c:pt idx="12">
                  <c:v>2764</c:v>
                </c:pt>
              </c:numCache>
            </c:numRef>
          </c:val>
          <c:extLst>
            <c:ext xmlns:c16="http://schemas.microsoft.com/office/drawing/2014/chart" uri="{C3380CC4-5D6E-409C-BE32-E72D297353CC}">
              <c16:uniqueId val="{00000007-3EFF-4376-BF03-5F2358C0B7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4802</c:v>
                </c:pt>
                <c:pt idx="3">
                  <c:v>4203</c:v>
                </c:pt>
                <c:pt idx="6">
                  <c:v>3843</c:v>
                </c:pt>
                <c:pt idx="9">
                  <c:v>3592</c:v>
                </c:pt>
                <c:pt idx="12">
                  <c:v>3302</c:v>
                </c:pt>
              </c:numCache>
            </c:numRef>
          </c:val>
          <c:extLst>
            <c:ext xmlns:c16="http://schemas.microsoft.com/office/drawing/2014/chart" uri="{C3380CC4-5D6E-409C-BE32-E72D297353CC}">
              <c16:uniqueId val="{00000008-3EFF-4376-BF03-5F2358C0B7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FF-4376-BF03-5F2358C0B7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18948</c:v>
                </c:pt>
                <c:pt idx="3">
                  <c:v>21557</c:v>
                </c:pt>
                <c:pt idx="6">
                  <c:v>21695</c:v>
                </c:pt>
                <c:pt idx="9">
                  <c:v>21516</c:v>
                </c:pt>
                <c:pt idx="12">
                  <c:v>21188</c:v>
                </c:pt>
              </c:numCache>
            </c:numRef>
          </c:val>
          <c:extLst>
            <c:ext xmlns:c16="http://schemas.microsoft.com/office/drawing/2014/chart" uri="{C3380CC4-5D6E-409C-BE32-E72D297353CC}">
              <c16:uniqueId val="{0000000A-3EFF-4376-BF03-5F2358C0B7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1178</c:v>
                </c:pt>
                <c:pt idx="5">
                  <c:v>#N/A</c:v>
                </c:pt>
                <c:pt idx="6">
                  <c:v>#N/A</c:v>
                </c:pt>
                <c:pt idx="7">
                  <c:v>548</c:v>
                </c:pt>
                <c:pt idx="8">
                  <c:v>#N/A</c:v>
                </c:pt>
                <c:pt idx="9">
                  <c:v>#N/A</c:v>
                </c:pt>
                <c:pt idx="10">
                  <c:v>218</c:v>
                </c:pt>
                <c:pt idx="11">
                  <c:v>#N/A</c:v>
                </c:pt>
                <c:pt idx="12">
                  <c:v>#N/A</c:v>
                </c:pt>
                <c:pt idx="13">
                  <c:v>54</c:v>
                </c:pt>
                <c:pt idx="14">
                  <c:v>#N/A</c:v>
                </c:pt>
              </c:numCache>
            </c:numRef>
          </c:val>
          <c:smooth val="0"/>
          <c:extLst>
            <c:ext xmlns:c16="http://schemas.microsoft.com/office/drawing/2014/chart" uri="{C3380CC4-5D6E-409C-BE32-E72D297353CC}">
              <c16:uniqueId val="{0000000B-3EFF-4376-BF03-5F2358C0B7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4425</c:v>
                </c:pt>
                <c:pt idx="1">
                  <c:v>4636</c:v>
                </c:pt>
                <c:pt idx="2">
                  <c:v>4542</c:v>
                </c:pt>
              </c:numCache>
            </c:numRef>
          </c:val>
          <c:extLst>
            <c:ext xmlns:c16="http://schemas.microsoft.com/office/drawing/2014/chart" uri="{C3380CC4-5D6E-409C-BE32-E72D297353CC}">
              <c16:uniqueId val="{00000000-1ACE-4E7F-8E55-551A257F1D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956</c:v>
                </c:pt>
                <c:pt idx="1">
                  <c:v>960</c:v>
                </c:pt>
                <c:pt idx="2">
                  <c:v>961</c:v>
                </c:pt>
              </c:numCache>
            </c:numRef>
          </c:val>
          <c:extLst>
            <c:ext xmlns:c16="http://schemas.microsoft.com/office/drawing/2014/chart" uri="{C3380CC4-5D6E-409C-BE32-E72D297353CC}">
              <c16:uniqueId val="{00000001-1ACE-4E7F-8E55-551A257F1D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2976</c:v>
                </c:pt>
                <c:pt idx="1">
                  <c:v>2921</c:v>
                </c:pt>
                <c:pt idx="2">
                  <c:v>2864</c:v>
                </c:pt>
              </c:numCache>
            </c:numRef>
          </c:val>
          <c:extLst>
            <c:ext xmlns:c16="http://schemas.microsoft.com/office/drawing/2014/chart" uri="{C3380CC4-5D6E-409C-BE32-E72D297353CC}">
              <c16:uniqueId val="{00000002-1ACE-4E7F-8E55-551A257F1D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道路整備や市役所旧庁舎解体に係る市債の償還開始、臨時財政対策債の償還額増等により、元利償還金は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億円増加しており、実質公債費比率の分子は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今後も老朽化した公共施設等の更新を控えていることから、国・県補助金及び交付税措置のある有利な地方債を積極的に活用し、公債費負担の適正化に努める。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一般会計等に係る地方債残高は、前年度に引き続き後年度の交付税措置がない市債の発行を抑制したことなどにより、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億円減少した。「コロナ禍にこそ積極投資」の観点からインフラ整備等を推進し、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億円の財政調整基金の取崩しなどを行ったが、充当可能基金残高は前年度比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億円の減少に留まり、将来負担比率の分子は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公共施設等の更新を控えていることから、国・県補助金及び交付税措置のある有利な地方債の活用や既存事業の見直しなどにより、過度な将来負担が生じないよう計画的に事業を実施し、持続可能な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兵庫県小野市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億円減少し、総額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取崩しの主な内訳は、財政調整基金を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億円、総合体育館の大規模改修工事やひまわり園の空調等改修などの財源として公共施設整備基金を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億円、コロナ禍における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推進とアフターコロナ経営継続支援事業に新型コロナウイルス感染症対策基金を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億円活用した。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積立の主な内訳は、財政調整基金が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億円でその他の基金は運用利子相当分などを積立てている。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引き続き公共施設の長寿命化事業等が見込まれる状況においても持続可能な財政を維持するため、市独自の財政規律ガイドラインを設定し、基金残高を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億円以上確保することとしている。ガイドラインを堅持するため、事業見直しによるコスト削減や公共施設の再編などにより、基金の適正な活用に努める。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・公共施設整備基金：公共施設の整備に要する資金に充てるための財源として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・福祉基金：より充実した福祉の推進を図るための財源として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・文化振興基金：芸術文化の向上と継続的な発展を図るための財源として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・教育基金：教育事業の充実のために必要な経費の財源として</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・白雲谷温泉施設整備及び運営基金：白雲谷温泉ゆぴかの施設の整備に要する資金及び健全な運営に資するための財源として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・公共施設整備基金：総合体育館の大規模改修工事やひまわり園の空調改修の財源として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・白雲谷温泉施設整備及び運営基金：白雲谷温泉ゆぴかの前年度黒字分として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・公共施設整備基金：今後も学校施設や公共施設等の長寿命化事業が見込まれるため、計画的な積立・取崩を行う。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・白雲谷温泉施設整備及び運営基金：指定管理者と協働して、将来の改修等に備えて着実な積立てを行う。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「コロナ禍にこそ積極投資」の観点から、道路舗装のリニューアルをはじめとしたインフラ整備や、開園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周年を迎えた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ひまわりの丘公園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の大規模リニューアルを実施した結果、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億円の財政基金の取崩しを行い、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道路等のインフラ整備や老朽化した公共施設等の更新を継続して実施しており、高齢化の進展等による扶助費の増加による財源不足に対応するため、多額の取崩が見込まれる。補助金等の財源確保に努め、他の基金との均衡も図りながら、適正に管理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年度に新庁舎建設後の公債費の増嵩に備えるため私有財産の売却益を活用して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年連続で減債基金を取り崩さない財政運営を行っており、基金残高は利子分の積立てにより増加した。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の実施に伴い地方債残高と公債費の増加が見込まれることから、繰上償還時の財源としての活用や景気後退時の財源不足に伴う公債費の財源として活用する。また、臨時的収入等を活用して計画的な積立てを行う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47,451
46,322
92.94
22,789,791
22,188,132
423,023
11,845,543
21,188,210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ポイント減少したが、引き続き類似団体平均より良好な指標となっている。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高齢化などによる社会福祉費・保健衛生費・高齢者保健福祉費（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歳以上）の増加などにより、基準財政需要額は前年度より約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億円増加した。基準財政収入額は、個人所得割の増加や、企業収益の増加による法人税割の増加などで、前年度より約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今後も財政基盤の強化に向けて、税等一般財源の確保に向けた事業を実施するとともに、公共施設の再編を含め、効率的な行政運営に努める。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77258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77258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26458</xdr:rowOff>
    </xdr:from>
    <xdr:to>
      <xdr:col>11</xdr:col>
      <xdr:colOff>82550</xdr:colOff>
      <xdr:row>39</xdr:row>
      <xdr:rowOff>128058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138235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市税収入や地方消費税交付金の増により経常一般財源は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億円増加した。道路等の基盤整備や総合体育館をはじめとした公共施設の大規模改修など積極的な投資を行ったことによる公債費と、施設措置費、保育給付費などの扶助費が増加したものの経常的歳出は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億円の増加に留まり、経常収支比率は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今後、社会保障費など経常経費の増加が見込まれることから、引き続き事業の見直し等による経費の適正化を図るとともに、市税等自主財源の確保に努める。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33867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628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3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106256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106256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2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円増加した。おの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プロジェクトの推進や物価高騰対策、地域経済活性化のための「おの恋らっきゃらっきゃ券」の配布を実施したことにより物件費は前年度比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全国平均、兵庫県平均、類似団体平均をいずれも下回っているが、引き続き適正な職員定数や業務遂行の改善による時間外手当の削減に努め、財政の適正化を図る。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132116</xdr:rowOff>
    </xdr:from>
    <xdr:to>
      <xdr:col>23</xdr:col>
      <xdr:colOff>133350</xdr:colOff>
      <xdr:row>82</xdr:row>
      <xdr:rowOff>40785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19566"/>
          <a:ext cx="838200" cy="8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132116</xdr:rowOff>
    </xdr:from>
    <xdr:to>
      <xdr:col>19</xdr:col>
      <xdr:colOff>133350</xdr:colOff>
      <xdr:row>81</xdr:row>
      <xdr:rowOff>132502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19566"/>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60708</xdr:rowOff>
    </xdr:from>
    <xdr:to>
      <xdr:col>15</xdr:col>
      <xdr:colOff>82550</xdr:colOff>
      <xdr:row>81</xdr:row>
      <xdr:rowOff>132502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48158"/>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16799</xdr:rowOff>
    </xdr:from>
    <xdr:to>
      <xdr:col>11</xdr:col>
      <xdr:colOff>31750</xdr:colOff>
      <xdr:row>81</xdr:row>
      <xdr:rowOff>60708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04249"/>
          <a:ext cx="889000" cy="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161435</xdr:rowOff>
    </xdr:from>
    <xdr:to>
      <xdr:col>23</xdr:col>
      <xdr:colOff>184150</xdr:colOff>
      <xdr:row>82</xdr:row>
      <xdr:rowOff>91585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81316</xdr:rowOff>
    </xdr:from>
    <xdr:to>
      <xdr:col>19</xdr:col>
      <xdr:colOff>184150</xdr:colOff>
      <xdr:row>82</xdr:row>
      <xdr:rowOff>11466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21643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3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81702</xdr:rowOff>
    </xdr:from>
    <xdr:to>
      <xdr:col>15</xdr:col>
      <xdr:colOff>133350</xdr:colOff>
      <xdr:row>82</xdr:row>
      <xdr:rowOff>11852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22029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9908</xdr:rowOff>
    </xdr:from>
    <xdr:to>
      <xdr:col>11</xdr:col>
      <xdr:colOff>82550</xdr:colOff>
      <xdr:row>81</xdr:row>
      <xdr:rowOff>111508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121685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6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137449</xdr:rowOff>
    </xdr:from>
    <xdr:to>
      <xdr:col>7</xdr:col>
      <xdr:colOff>31750</xdr:colOff>
      <xdr:row>81</xdr:row>
      <xdr:rowOff>67599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77776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となり全国市平均や類似団体平均より高い水準となっている。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給与の一律カット等は行わず、業務遂行の更なる改善による時間外勤務の削減や、職員手当の適正化により、人件費の総額をいかに減らすかという視点で取り組んでいる。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5556</xdr:rowOff>
    </xdr:from>
    <xdr:to>
      <xdr:col>81</xdr:col>
      <xdr:colOff>44450</xdr:colOff>
      <xdr:row>87</xdr:row>
      <xdr:rowOff>35719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217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35719</xdr:rowOff>
    </xdr:from>
    <xdr:to>
      <xdr:col>77</xdr:col>
      <xdr:colOff>44450</xdr:colOff>
      <xdr:row>87</xdr:row>
      <xdr:rowOff>35719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518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35719</xdr:rowOff>
    </xdr:from>
    <xdr:to>
      <xdr:col>72</xdr:col>
      <xdr:colOff>203200</xdr:colOff>
      <xdr:row>88</xdr:row>
      <xdr:rowOff>15081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51869"/>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15081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66950"/>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126206</xdr:rowOff>
    </xdr:from>
    <xdr:to>
      <xdr:col>81</xdr:col>
      <xdr:colOff>95250</xdr:colOff>
      <xdr:row>87</xdr:row>
      <xdr:rowOff>56356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98283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156369</xdr:rowOff>
    </xdr:from>
    <xdr:to>
      <xdr:col>77</xdr:col>
      <xdr:colOff>95250</xdr:colOff>
      <xdr:row>87</xdr:row>
      <xdr:rowOff>86519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71296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8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156369</xdr:rowOff>
    </xdr:from>
    <xdr:to>
      <xdr:col>73</xdr:col>
      <xdr:colOff>44450</xdr:colOff>
      <xdr:row>87</xdr:row>
      <xdr:rowOff>86519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71296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8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135731</xdr:rowOff>
    </xdr:from>
    <xdr:to>
      <xdr:col>68</xdr:col>
      <xdr:colOff>203200</xdr:colOff>
      <xdr:row>88</xdr:row>
      <xdr:rowOff>65881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50658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人口当たりの職員数を人事マネジメントの一指標として、職員採用や人員配置の適正化を図ってきた。人口減少にあっても増え続ける行政需要に対し、多種多様な勤務形態・人材の活用を進めるとともに、民間委託や指定管理を導入するなど、業務の効率化に努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引き続き兵庫県内最小規模の職員数で業務を遂行し、全国・兵庫県平均及び類似団体平均を下回る状況を堅持する。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164818</xdr:rowOff>
    </xdr:from>
    <xdr:to>
      <xdr:col>81</xdr:col>
      <xdr:colOff>44450</xdr:colOff>
      <xdr:row>61</xdr:row>
      <xdr:rowOff>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1818"/>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159455</xdr:rowOff>
    </xdr:from>
    <xdr:to>
      <xdr:col>77</xdr:col>
      <xdr:colOff>44450</xdr:colOff>
      <xdr:row>60</xdr:row>
      <xdr:rowOff>164818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46455"/>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125942</xdr:rowOff>
    </xdr:from>
    <xdr:to>
      <xdr:col>72</xdr:col>
      <xdr:colOff>203200</xdr:colOff>
      <xdr:row>60</xdr:row>
      <xdr:rowOff>159455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12942"/>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123261</xdr:rowOff>
    </xdr:from>
    <xdr:to>
      <xdr:col>68</xdr:col>
      <xdr:colOff>152400</xdr:colOff>
      <xdr:row>60</xdr:row>
      <xdr:rowOff>125942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10261"/>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120721</xdr:rowOff>
    </xdr:from>
    <xdr:to>
      <xdr:col>81</xdr:col>
      <xdr:colOff>95250</xdr:colOff>
      <xdr:row>61</xdr:row>
      <xdr:rowOff>50871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137248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114018</xdr:rowOff>
    </xdr:from>
    <xdr:to>
      <xdr:col>77</xdr:col>
      <xdr:colOff>95250</xdr:colOff>
      <xdr:row>61</xdr:row>
      <xdr:rowOff>44168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54345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69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108655</xdr:rowOff>
    </xdr:from>
    <xdr:to>
      <xdr:col>73</xdr:col>
      <xdr:colOff>44450</xdr:colOff>
      <xdr:row>61</xdr:row>
      <xdr:rowOff>38805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48982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6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72461</xdr:rowOff>
    </xdr:from>
    <xdr:to>
      <xdr:col>64</xdr:col>
      <xdr:colOff>152400</xdr:colOff>
      <xdr:row>61</xdr:row>
      <xdr:rowOff>2611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12788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2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道路整備や市役所旧庁舎解体に係る市債の償還開始、臨時財政対策債の元利償還金の増加などにより、一般会計の元利償還金が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今後も老朽化した公共施設等の更新を控えていることから、国・県補助金及び交付税措置のある有利な地方債を積極的に活用し、公債費負担の適正化に努める。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40</xdr:row>
      <xdr:rowOff>104019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835624"/>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149074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517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136676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79224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5828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地方債残高の減少などにより、将来負担比率は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今後も地方債残高及び基金残高の適正管理に努め、市が独自に定める財政規律やガイドラインの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％以下を堅持できるよう、交付税措置のある有利な地方債の活用や既存事業の見直しなどにより、世代間の公平性を保っていく。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53213</xdr:rowOff>
    </xdr:from>
    <xdr:to>
      <xdr:col>81</xdr:col>
      <xdr:colOff>44450</xdr:colOff>
      <xdr:row>14</xdr:row>
      <xdr:rowOff>60935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453513"/>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60935</xdr:rowOff>
    </xdr:from>
    <xdr:to>
      <xdr:col>77</xdr:col>
      <xdr:colOff>44450</xdr:colOff>
      <xdr:row>14</xdr:row>
      <xdr:rowOff>78308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6123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78308</xdr:rowOff>
    </xdr:from>
    <xdr:to>
      <xdr:col>72</xdr:col>
      <xdr:colOff>203200</xdr:colOff>
      <xdr:row>14</xdr:row>
      <xdr:rowOff>111125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78608"/>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95140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10135</xdr:rowOff>
    </xdr:from>
    <xdr:to>
      <xdr:col>77</xdr:col>
      <xdr:colOff>95250</xdr:colOff>
      <xdr:row>14</xdr:row>
      <xdr:rowOff>111735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1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121912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79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27508</xdr:rowOff>
    </xdr:from>
    <xdr:to>
      <xdr:col>73</xdr:col>
      <xdr:colOff>44450</xdr:colOff>
      <xdr:row>14</xdr:row>
      <xdr:rowOff>129108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139285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9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60325</xdr:rowOff>
    </xdr:from>
    <xdr:to>
      <xdr:col>68</xdr:col>
      <xdr:colOff>203200</xdr:colOff>
      <xdr:row>14</xdr:row>
      <xdr:rowOff>161925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47,451
46,322
92.94
22,789,791
22,188,132
423,023
11,845,543
21,188,210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人件費に係る経常一般財源は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ポイント改善した。類似団体平均を上回っているが、全国・兵庫県平均は下回っている。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継続して職員数の削減に取り組み、徹底した人件費の抑制に取り組んできた。他団体の人口当たりの職員数や、手当を含めた年間収入額を比較し、給与水準の適正化に努めている。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76200</xdr:rowOff>
    </xdr:from>
    <xdr:to>
      <xdr:col>19</xdr:col>
      <xdr:colOff>187325</xdr:colOff>
      <xdr:row>38</xdr:row>
      <xdr:rowOff>101600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9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38</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25400</xdr:rowOff>
    </xdr:from>
    <xdr:to>
      <xdr:col>20</xdr:col>
      <xdr:colOff>38100</xdr:colOff>
      <xdr:row>38</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50800</xdr:rowOff>
    </xdr:from>
    <xdr:to>
      <xdr:col>15</xdr:col>
      <xdr:colOff>149225</xdr:colOff>
      <xdr:row>38</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おの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プロジェクトの推進や物価高騰対策、地域経済活性化のための「おの恋らっきゃらっきゃ券」の配布を実施したことにより物件費は前年度比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億円増加した。物件費に係る経常一般財源は、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億円の増加に留まり、経常収支比率は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ポイント増加した。兵庫県平均は上回ったものの、全国平均及び類似団体平均は下回っている。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今後も各平均を下回るよう、委託内容や事業の見直しによるコスト削減に取り組む。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17</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123190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84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今後も高齢化や子ども・子育て支援により社会給付費は増加する傾向にあり、市独自事業の見直しや適正な支給を徹底していく。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1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1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114300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63500</xdr:rowOff>
    </xdr:from>
    <xdr:to>
      <xdr:col>6</xdr:col>
      <xdr:colOff>171450</xdr:colOff>
      <xdr:row>58</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介護保険や後期高齢者医療特別会計への繰出金など、その他の経費に係る経常一般財源が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ポイント改善した。類似団体平均はわずかに下回っているが、全国・兵庫県平均は上回っている。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特別会計への繰出金は、高齢化の進展により今後も高い水準で推移することが見込まれるが、市独自施策の見直しや予防医療の推進など特別会計の経営改善を徹底し、コスト削減に取り組む。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補助費に係る経常一般財源は前年度比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億円減少した。経常収支比率は、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ポイント改善し、昨年度に引き続き類似団体平均を下回った。平成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年度から下水道事業に公営企業法を適用しており、当該事業への負担金等は補助費等に分類されるため、全国・兵庫県平均を上回る要因となっている。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今後も、単独で実施している補助金・負担金の見直しを行い、適正・公平な交付に努める。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46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xdr:rowOff>
    </xdr:from>
    <xdr:to>
      <xdr:col>73</xdr:col>
      <xdr:colOff>180975</xdr:colOff>
      <xdr:row>36</xdr:row>
      <xdr:rowOff>62230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73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62230</xdr:rowOff>
    </xdr:from>
    <xdr:to>
      <xdr:col>69</xdr:col>
      <xdr:colOff>92075</xdr:colOff>
      <xdr:row>36</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4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121920</xdr:rowOff>
    </xdr:from>
    <xdr:to>
      <xdr:col>74</xdr:col>
      <xdr:colOff>31750</xdr:colOff>
      <xdr:row>36</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62247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xdr:rowOff>
    </xdr:from>
    <xdr:to>
      <xdr:col>69</xdr:col>
      <xdr:colOff>142875</xdr:colOff>
      <xdr:row>36</xdr:row>
      <xdr:rowOff>113030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97807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道路整備や市役所旧庁舎の解体に係る市債の償還開始、臨時財政対策債の償還額増加などにより、公債費に係る経常一般財源は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ポイント改善した。県平均はわずかに下回っているが、全国・類似団体平均は上回っている。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道路整備や公共施設の長寿命化が控えており、比率の増加が見込まれる。国・県補助金及び交付税措置のある有利な地方債を積極的に活用し、公債費の抑制と平準化を進め堅実な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3675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94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101854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94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41673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ポイント改善し、全国平均、兵庫県平均、類似団体平均をいずれも下回っている。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今後もゼロベースで事業の見直しを行いながら、更なる行財政改革の取り組みなどにより、コストの削減に努めていく。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110998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932</xdr:rowOff>
    </xdr:from>
    <xdr:to>
      <xdr:col>29</xdr:col>
      <xdr:colOff>127000</xdr:colOff>
      <xdr:row>18</xdr:row>
      <xdr:rowOff>9947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34657"/>
          <a:ext cx="647700" cy="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9947</xdr:rowOff>
    </xdr:from>
    <xdr:to>
      <xdr:col>26</xdr:col>
      <xdr:colOff>50800</xdr:colOff>
      <xdr:row>18</xdr:row>
      <xdr:rowOff>48781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43672"/>
          <a:ext cx="698500" cy="3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29321</xdr:rowOff>
    </xdr:from>
    <xdr:to>
      <xdr:col>22</xdr:col>
      <xdr:colOff>114300</xdr:colOff>
      <xdr:row>18</xdr:row>
      <xdr:rowOff>48781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163046"/>
          <a:ext cx="698500" cy="1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29321</xdr:rowOff>
    </xdr:from>
    <xdr:to>
      <xdr:col>18</xdr:col>
      <xdr:colOff>177800</xdr:colOff>
      <xdr:row>18</xdr:row>
      <xdr:rowOff>51224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63046"/>
          <a:ext cx="698500" cy="21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121582</xdr:rowOff>
    </xdr:from>
    <xdr:to>
      <xdr:col>29</xdr:col>
      <xdr:colOff>177800</xdr:colOff>
      <xdr:row>18</xdr:row>
      <xdr:rowOff>51732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8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93659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5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130597</xdr:rowOff>
    </xdr:from>
    <xdr:to>
      <xdr:col>26</xdr:col>
      <xdr:colOff>101600</xdr:colOff>
      <xdr:row>18</xdr:row>
      <xdr:rowOff>60747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9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7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169431</xdr:rowOff>
    </xdr:from>
    <xdr:to>
      <xdr:col>22</xdr:col>
      <xdr:colOff>165100</xdr:colOff>
      <xdr:row>18</xdr:row>
      <xdr:rowOff>99581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3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84358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1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149971</xdr:rowOff>
    </xdr:from>
    <xdr:to>
      <xdr:col>19</xdr:col>
      <xdr:colOff>38100</xdr:colOff>
      <xdr:row>18</xdr:row>
      <xdr:rowOff>80121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12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64898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9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xdr:rowOff>
    </xdr:from>
    <xdr:to>
      <xdr:col>15</xdr:col>
      <xdr:colOff>101600</xdr:colOff>
      <xdr:row>18</xdr:row>
      <xdr:rowOff>102024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86801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92514</xdr:rowOff>
    </xdr:from>
    <xdr:to>
      <xdr:col>29</xdr:col>
      <xdr:colOff>127000</xdr:colOff>
      <xdr:row>36</xdr:row>
      <xdr:rowOff>128927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45764"/>
          <a:ext cx="647700" cy="3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128927</xdr:rowOff>
    </xdr:from>
    <xdr:to>
      <xdr:col>26</xdr:col>
      <xdr:colOff>50800</xdr:colOff>
      <xdr:row>37</xdr:row>
      <xdr:rowOff>88824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82177"/>
          <a:ext cx="698500" cy="13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88824</xdr:rowOff>
    </xdr:from>
    <xdr:to>
      <xdr:col>22</xdr:col>
      <xdr:colOff>114300</xdr:colOff>
      <xdr:row>37</xdr:row>
      <xdr:rowOff>175365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213524"/>
          <a:ext cx="698500" cy="8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175365</xdr:rowOff>
    </xdr:from>
    <xdr:to>
      <xdr:col>18</xdr:col>
      <xdr:colOff>177800</xdr:colOff>
      <xdr:row>37</xdr:row>
      <xdr:rowOff>300410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300065"/>
          <a:ext cx="698500" cy="125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41714</xdr:rowOff>
    </xdr:from>
    <xdr:to>
      <xdr:col>29</xdr:col>
      <xdr:colOff>177800</xdr:colOff>
      <xdr:row>36</xdr:row>
      <xdr:rowOff>143314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9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13791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6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78127</xdr:rowOff>
    </xdr:from>
    <xdr:to>
      <xdr:col>26</xdr:col>
      <xdr:colOff>101600</xdr:colOff>
      <xdr:row>37</xdr:row>
      <xdr:rowOff>8277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3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164504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1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38024</xdr:rowOff>
    </xdr:from>
    <xdr:to>
      <xdr:col>22</xdr:col>
      <xdr:colOff>165100</xdr:colOff>
      <xdr:row>37</xdr:row>
      <xdr:rowOff>139624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6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124401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124565</xdr:rowOff>
    </xdr:from>
    <xdr:to>
      <xdr:col>19</xdr:col>
      <xdr:colOff>38100</xdr:colOff>
      <xdr:row>37</xdr:row>
      <xdr:rowOff>226165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4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210942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3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249610</xdr:rowOff>
    </xdr:from>
    <xdr:to>
      <xdr:col>15</xdr:col>
      <xdr:colOff>101600</xdr:colOff>
      <xdr:row>38</xdr:row>
      <xdr:rowOff>8310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37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335987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46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47,451
46,322
92.94
22,789,791
22,188,132
423,023
11,845,543
21,188,210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64442</xdr:rowOff>
    </xdr:from>
    <xdr:to>
      <xdr:col>24</xdr:col>
      <xdr:colOff>63500</xdr:colOff>
      <xdr:row>36</xdr:row>
      <xdr:rowOff>73357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6642"/>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73357</xdr:rowOff>
    </xdr:from>
    <xdr:to>
      <xdr:col>19</xdr:col>
      <xdr:colOff>177800</xdr:colOff>
      <xdr:row>36</xdr:row>
      <xdr:rowOff>92853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5557"/>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92853</xdr:rowOff>
    </xdr:from>
    <xdr:to>
      <xdr:col>15</xdr:col>
      <xdr:colOff>50800</xdr:colOff>
      <xdr:row>37</xdr:row>
      <xdr:rowOff>129005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5053"/>
          <a:ext cx="889000" cy="20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123437</xdr:rowOff>
    </xdr:from>
    <xdr:to>
      <xdr:col>10</xdr:col>
      <xdr:colOff>114300</xdr:colOff>
      <xdr:row>37</xdr:row>
      <xdr:rowOff>129005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7087"/>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13642</xdr:rowOff>
    </xdr:from>
    <xdr:to>
      <xdr:col>24</xdr:col>
      <xdr:colOff>114300</xdr:colOff>
      <xdr:row>36</xdr:row>
      <xdr:rowOff>115242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163519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22557</xdr:rowOff>
    </xdr:from>
    <xdr:to>
      <xdr:col>20</xdr:col>
      <xdr:colOff>38100</xdr:colOff>
      <xdr:row>36</xdr:row>
      <xdr:rowOff>124157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115284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42053</xdr:rowOff>
    </xdr:from>
    <xdr:to>
      <xdr:col>15</xdr:col>
      <xdr:colOff>101600</xdr:colOff>
      <xdr:row>36</xdr:row>
      <xdr:rowOff>143653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134780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78205</xdr:rowOff>
    </xdr:from>
    <xdr:to>
      <xdr:col>10</xdr:col>
      <xdr:colOff>165100</xdr:colOff>
      <xdr:row>38</xdr:row>
      <xdr:rowOff>8355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170932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72637</xdr:rowOff>
    </xdr:from>
    <xdr:to>
      <xdr:col>6</xdr:col>
      <xdr:colOff>38100</xdr:colOff>
      <xdr:row>38</xdr:row>
      <xdr:rowOff>2787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165364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10011</xdr:rowOff>
    </xdr:from>
    <xdr:to>
      <xdr:col>24</xdr:col>
      <xdr:colOff>63500</xdr:colOff>
      <xdr:row>58</xdr:row>
      <xdr:rowOff>92261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4111"/>
          <a:ext cx="838200" cy="8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75235</xdr:rowOff>
    </xdr:from>
    <xdr:to>
      <xdr:col>19</xdr:col>
      <xdr:colOff>177800</xdr:colOff>
      <xdr:row>58</xdr:row>
      <xdr:rowOff>92261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19335"/>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51981</xdr:rowOff>
    </xdr:from>
    <xdr:to>
      <xdr:col>15</xdr:col>
      <xdr:colOff>50800</xdr:colOff>
      <xdr:row>58</xdr:row>
      <xdr:rowOff>75235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6081"/>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51981</xdr:rowOff>
    </xdr:from>
    <xdr:to>
      <xdr:col>10</xdr:col>
      <xdr:colOff>114300</xdr:colOff>
      <xdr:row>58</xdr:row>
      <xdr:rowOff>94474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6081"/>
          <a:ext cx="889000" cy="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130661</xdr:rowOff>
    </xdr:from>
    <xdr:to>
      <xdr:col>24</xdr:col>
      <xdr:colOff>114300</xdr:colOff>
      <xdr:row>58</xdr:row>
      <xdr:rowOff>60811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45588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41461</xdr:rowOff>
    </xdr:from>
    <xdr:to>
      <xdr:col>20</xdr:col>
      <xdr:colOff>38100</xdr:colOff>
      <xdr:row>58</xdr:row>
      <xdr:rowOff>143061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134188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24435</xdr:rowOff>
    </xdr:from>
    <xdr:to>
      <xdr:col>15</xdr:col>
      <xdr:colOff>101600</xdr:colOff>
      <xdr:row>58</xdr:row>
      <xdr:rowOff>126035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1181</xdr:rowOff>
    </xdr:from>
    <xdr:to>
      <xdr:col>10</xdr:col>
      <xdr:colOff>165100</xdr:colOff>
      <xdr:row>58</xdr:row>
      <xdr:rowOff>102781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93908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43674</xdr:rowOff>
    </xdr:from>
    <xdr:to>
      <xdr:col>6</xdr:col>
      <xdr:colOff>38100</xdr:colOff>
      <xdr:row>58</xdr:row>
      <xdr:rowOff>145274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136401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76538</xdr:rowOff>
    </xdr:from>
    <xdr:to>
      <xdr:col>24</xdr:col>
      <xdr:colOff>63500</xdr:colOff>
      <xdr:row>78</xdr:row>
      <xdr:rowOff>88722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9638"/>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88722</xdr:rowOff>
    </xdr:from>
    <xdr:to>
      <xdr:col>19</xdr:col>
      <xdr:colOff>177800</xdr:colOff>
      <xdr:row>78</xdr:row>
      <xdr:rowOff>93111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1822"/>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93111</xdr:rowOff>
    </xdr:from>
    <xdr:to>
      <xdr:col>15</xdr:col>
      <xdr:colOff>50800</xdr:colOff>
      <xdr:row>78</xdr:row>
      <xdr:rowOff>102552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6211"/>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89430</xdr:rowOff>
    </xdr:from>
    <xdr:to>
      <xdr:col>10</xdr:col>
      <xdr:colOff>114300</xdr:colOff>
      <xdr:row>78</xdr:row>
      <xdr:rowOff>102552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2530"/>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25738</xdr:rowOff>
    </xdr:from>
    <xdr:to>
      <xdr:col>24</xdr:col>
      <xdr:colOff>114300</xdr:colOff>
      <xdr:row>78</xdr:row>
      <xdr:rowOff>127338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112115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37922</xdr:rowOff>
    </xdr:from>
    <xdr:to>
      <xdr:col>20</xdr:col>
      <xdr:colOff>38100</xdr:colOff>
      <xdr:row>78</xdr:row>
      <xdr:rowOff>139522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130649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42311</xdr:rowOff>
    </xdr:from>
    <xdr:to>
      <xdr:col>15</xdr:col>
      <xdr:colOff>101600</xdr:colOff>
      <xdr:row>78</xdr:row>
      <xdr:rowOff>143911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135038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51752</xdr:rowOff>
    </xdr:from>
    <xdr:to>
      <xdr:col>10</xdr:col>
      <xdr:colOff>165100</xdr:colOff>
      <xdr:row>78</xdr:row>
      <xdr:rowOff>153352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144479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38630</xdr:rowOff>
    </xdr:from>
    <xdr:to>
      <xdr:col>6</xdr:col>
      <xdr:colOff>38100</xdr:colOff>
      <xdr:row>78</xdr:row>
      <xdr:rowOff>140230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131357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10961</xdr:rowOff>
    </xdr:from>
    <xdr:to>
      <xdr:col>24</xdr:col>
      <xdr:colOff>63500</xdr:colOff>
      <xdr:row>96</xdr:row>
      <xdr:rowOff>29299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98711"/>
          <a:ext cx="838200" cy="1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10961</xdr:rowOff>
    </xdr:from>
    <xdr:to>
      <xdr:col>19</xdr:col>
      <xdr:colOff>177800</xdr:colOff>
      <xdr:row>96</xdr:row>
      <xdr:rowOff>144323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98711"/>
          <a:ext cx="889000" cy="3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144323</xdr:rowOff>
    </xdr:from>
    <xdr:to>
      <xdr:col>15</xdr:col>
      <xdr:colOff>50800</xdr:colOff>
      <xdr:row>97</xdr:row>
      <xdr:rowOff>9716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03523"/>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9716</xdr:rowOff>
    </xdr:from>
    <xdr:to>
      <xdr:col>10</xdr:col>
      <xdr:colOff>114300</xdr:colOff>
      <xdr:row>97</xdr:row>
      <xdr:rowOff>17602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4036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149949</xdr:rowOff>
    </xdr:from>
    <xdr:to>
      <xdr:col>24</xdr:col>
      <xdr:colOff>114300</xdr:colOff>
      <xdr:row>96</xdr:row>
      <xdr:rowOff>80099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8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131611</xdr:rowOff>
    </xdr:from>
    <xdr:to>
      <xdr:col>20</xdr:col>
      <xdr:colOff>38100</xdr:colOff>
      <xdr:row>95</xdr:row>
      <xdr:rowOff>61761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78288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2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93523</xdr:rowOff>
    </xdr:from>
    <xdr:to>
      <xdr:col>15</xdr:col>
      <xdr:colOff>101600</xdr:colOff>
      <xdr:row>97</xdr:row>
      <xdr:rowOff>23673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40200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130366</xdr:rowOff>
    </xdr:from>
    <xdr:to>
      <xdr:col>10</xdr:col>
      <xdr:colOff>165100</xdr:colOff>
      <xdr:row>97</xdr:row>
      <xdr:rowOff>60516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77043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138252</xdr:rowOff>
    </xdr:from>
    <xdr:to>
      <xdr:col>6</xdr:col>
      <xdr:colOff>38100</xdr:colOff>
      <xdr:row>97</xdr:row>
      <xdr:rowOff>68402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84929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135836</xdr:rowOff>
    </xdr:from>
    <xdr:to>
      <xdr:col>55</xdr:col>
      <xdr:colOff>0</xdr:colOff>
      <xdr:row>38</xdr:row>
      <xdr:rowOff>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08036"/>
          <a:ext cx="838200" cy="20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25618</xdr:rowOff>
    </xdr:from>
    <xdr:to>
      <xdr:col>50</xdr:col>
      <xdr:colOff>114300</xdr:colOff>
      <xdr:row>38</xdr:row>
      <xdr:rowOff>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40568"/>
          <a:ext cx="889000" cy="117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25618</xdr:rowOff>
    </xdr:from>
    <xdr:to>
      <xdr:col>45</xdr:col>
      <xdr:colOff>177800</xdr:colOff>
      <xdr:row>37</xdr:row>
      <xdr:rowOff>158064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40568"/>
          <a:ext cx="889000" cy="116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158064</xdr:rowOff>
    </xdr:from>
    <xdr:to>
      <xdr:col>41</xdr:col>
      <xdr:colOff>50800</xdr:colOff>
      <xdr:row>38</xdr:row>
      <xdr:rowOff>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01714"/>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85036</xdr:rowOff>
    </xdr:from>
    <xdr:to>
      <xdr:col>55</xdr:col>
      <xdr:colOff>50800</xdr:colOff>
      <xdr:row>37</xdr:row>
      <xdr:rowOff>15186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63463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120741</xdr:rowOff>
    </xdr:from>
    <xdr:to>
      <xdr:col>50</xdr:col>
      <xdr:colOff>165100</xdr:colOff>
      <xdr:row>38</xdr:row>
      <xdr:rowOff>50891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42018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5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146268</xdr:rowOff>
    </xdr:from>
    <xdr:to>
      <xdr:col>46</xdr:col>
      <xdr:colOff>38100</xdr:colOff>
      <xdr:row>31</xdr:row>
      <xdr:rowOff>76418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67545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8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107264</xdr:rowOff>
    </xdr:from>
    <xdr:to>
      <xdr:col>41</xdr:col>
      <xdr:colOff>101600</xdr:colOff>
      <xdr:row>38</xdr:row>
      <xdr:rowOff>37415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28541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120741</xdr:rowOff>
    </xdr:from>
    <xdr:to>
      <xdr:col>36</xdr:col>
      <xdr:colOff>165100</xdr:colOff>
      <xdr:row>38</xdr:row>
      <xdr:rowOff>50891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42018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5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161692</xdr:rowOff>
    </xdr:from>
    <xdr:to>
      <xdr:col>55</xdr:col>
      <xdr:colOff>0</xdr:colOff>
      <xdr:row>56</xdr:row>
      <xdr:rowOff>66198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91442"/>
          <a:ext cx="838200" cy="7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161692</xdr:rowOff>
    </xdr:from>
    <xdr:to>
      <xdr:col>50</xdr:col>
      <xdr:colOff>114300</xdr:colOff>
      <xdr:row>56</xdr:row>
      <xdr:rowOff>162171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91442"/>
          <a:ext cx="889000" cy="17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108024</xdr:rowOff>
    </xdr:from>
    <xdr:to>
      <xdr:col>45</xdr:col>
      <xdr:colOff>177800</xdr:colOff>
      <xdr:row>56</xdr:row>
      <xdr:rowOff>162171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023424"/>
          <a:ext cx="889000" cy="73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108024</xdr:rowOff>
    </xdr:from>
    <xdr:to>
      <xdr:col>41</xdr:col>
      <xdr:colOff>50800</xdr:colOff>
      <xdr:row>56</xdr:row>
      <xdr:rowOff>55766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023424"/>
          <a:ext cx="889000" cy="6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15398</xdr:rowOff>
    </xdr:from>
    <xdr:to>
      <xdr:col>55</xdr:col>
      <xdr:colOff>50800</xdr:colOff>
      <xdr:row>56</xdr:row>
      <xdr:rowOff>116998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165275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110892</xdr:rowOff>
    </xdr:from>
    <xdr:to>
      <xdr:col>50</xdr:col>
      <xdr:colOff>165100</xdr:colOff>
      <xdr:row>56</xdr:row>
      <xdr:rowOff>41042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57569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111371</xdr:rowOff>
    </xdr:from>
    <xdr:to>
      <xdr:col>46</xdr:col>
      <xdr:colOff>38100</xdr:colOff>
      <xdr:row>57</xdr:row>
      <xdr:rowOff>41521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32648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0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57224</xdr:rowOff>
    </xdr:from>
    <xdr:to>
      <xdr:col>41</xdr:col>
      <xdr:colOff>101600</xdr:colOff>
      <xdr:row>52</xdr:row>
      <xdr:rowOff>158824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89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3901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874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4966</xdr:rowOff>
    </xdr:from>
    <xdr:to>
      <xdr:col>36</xdr:col>
      <xdr:colOff>165100</xdr:colOff>
      <xdr:row>56</xdr:row>
      <xdr:rowOff>106566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97693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6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74876</xdr:rowOff>
    </xdr:from>
    <xdr:to>
      <xdr:col>55</xdr:col>
      <xdr:colOff>0</xdr:colOff>
      <xdr:row>78</xdr:row>
      <xdr:rowOff>127693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47976"/>
          <a:ext cx="838200" cy="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74876</xdr:rowOff>
    </xdr:from>
    <xdr:to>
      <xdr:col>50</xdr:col>
      <xdr:colOff>114300</xdr:colOff>
      <xdr:row>79</xdr:row>
      <xdr:rowOff>16974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47976"/>
          <a:ext cx="889000" cy="1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85065</xdr:rowOff>
    </xdr:from>
    <xdr:to>
      <xdr:col>45</xdr:col>
      <xdr:colOff>177800</xdr:colOff>
      <xdr:row>79</xdr:row>
      <xdr:rowOff>16974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58165"/>
          <a:ext cx="8890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85065</xdr:rowOff>
    </xdr:from>
    <xdr:to>
      <xdr:col>41</xdr:col>
      <xdr:colOff>50800</xdr:colOff>
      <xdr:row>78</xdr:row>
      <xdr:rowOff>167078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58165"/>
          <a:ext cx="889000" cy="8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76893</xdr:rowOff>
    </xdr:from>
    <xdr:to>
      <xdr:col>55</xdr:col>
      <xdr:colOff>50800</xdr:colOff>
      <xdr:row>79</xdr:row>
      <xdr:rowOff>7043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55320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24076</xdr:rowOff>
    </xdr:from>
    <xdr:to>
      <xdr:col>50</xdr:col>
      <xdr:colOff>165100</xdr:colOff>
      <xdr:row>78</xdr:row>
      <xdr:rowOff>125676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116803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137624</xdr:rowOff>
    </xdr:from>
    <xdr:to>
      <xdr:col>46</xdr:col>
      <xdr:colOff>38100</xdr:colOff>
      <xdr:row>79</xdr:row>
      <xdr:rowOff>67774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58901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34265</xdr:rowOff>
    </xdr:from>
    <xdr:to>
      <xdr:col>41</xdr:col>
      <xdr:colOff>101600</xdr:colOff>
      <xdr:row>78</xdr:row>
      <xdr:rowOff>135865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126992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116278</xdr:rowOff>
    </xdr:from>
    <xdr:to>
      <xdr:col>36</xdr:col>
      <xdr:colOff>165100</xdr:colOff>
      <xdr:row>79</xdr:row>
      <xdr:rowOff>46428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37555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8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62903</xdr:rowOff>
    </xdr:from>
    <xdr:to>
      <xdr:col>54</xdr:col>
      <xdr:colOff>189865</xdr:colOff>
      <xdr:row>98</xdr:row>
      <xdr:rowOff>106566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64853"/>
          <a:ext cx="1270" cy="1243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110393</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106566</xdr:rowOff>
    </xdr:from>
    <xdr:to>
      <xdr:col>55</xdr:col>
      <xdr:colOff>88900</xdr:colOff>
      <xdr:row>98</xdr:row>
      <xdr:rowOff>106566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9580</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62903</xdr:rowOff>
    </xdr:from>
    <xdr:to>
      <xdr:col>55</xdr:col>
      <xdr:colOff>88900</xdr:colOff>
      <xdr:row>91</xdr:row>
      <xdr:rowOff>62903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6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108445</xdr:rowOff>
    </xdr:from>
    <xdr:to>
      <xdr:col>55</xdr:col>
      <xdr:colOff>0</xdr:colOff>
      <xdr:row>95</xdr:row>
      <xdr:rowOff>168453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96195"/>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142409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3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163982</xdr:rowOff>
    </xdr:from>
    <xdr:to>
      <xdr:col>55</xdr:col>
      <xdr:colOff>50800</xdr:colOff>
      <xdr:row>96</xdr:row>
      <xdr:rowOff>94132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108445</xdr:rowOff>
    </xdr:from>
    <xdr:to>
      <xdr:col>50</xdr:col>
      <xdr:colOff>114300</xdr:colOff>
      <xdr:row>96</xdr:row>
      <xdr:rowOff>53963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96195"/>
          <a:ext cx="889000" cy="1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17284</xdr:rowOff>
    </xdr:from>
    <xdr:to>
      <xdr:col>50</xdr:col>
      <xdr:colOff>165100</xdr:colOff>
      <xdr:row>96</xdr:row>
      <xdr:rowOff>118884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110011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160096</xdr:rowOff>
    </xdr:from>
    <xdr:to>
      <xdr:col>45</xdr:col>
      <xdr:colOff>177800</xdr:colOff>
      <xdr:row>96</xdr:row>
      <xdr:rowOff>53963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419146"/>
          <a:ext cx="889000" cy="109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129426</xdr:rowOff>
    </xdr:from>
    <xdr:to>
      <xdr:col>46</xdr:col>
      <xdr:colOff>38100</xdr:colOff>
      <xdr:row>96</xdr:row>
      <xdr:rowOff>59576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76103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160096</xdr:rowOff>
    </xdr:from>
    <xdr:to>
      <xdr:col>41</xdr:col>
      <xdr:colOff>50800</xdr:colOff>
      <xdr:row>95</xdr:row>
      <xdr:rowOff>143383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419146"/>
          <a:ext cx="889000" cy="10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131902</xdr:rowOff>
    </xdr:from>
    <xdr:to>
      <xdr:col>41</xdr:col>
      <xdr:colOff>101600</xdr:colOff>
      <xdr:row>96</xdr:row>
      <xdr:rowOff>62052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1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53179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24664</xdr:rowOff>
    </xdr:from>
    <xdr:to>
      <xdr:col>36</xdr:col>
      <xdr:colOff>165100</xdr:colOff>
      <xdr:row>96</xdr:row>
      <xdr:rowOff>126264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8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117391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117653</xdr:rowOff>
    </xdr:from>
    <xdr:to>
      <xdr:col>55</xdr:col>
      <xdr:colOff>50800</xdr:colOff>
      <xdr:row>96</xdr:row>
      <xdr:rowOff>47803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140530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57645</xdr:rowOff>
    </xdr:from>
    <xdr:to>
      <xdr:col>50</xdr:col>
      <xdr:colOff>165100</xdr:colOff>
      <xdr:row>95</xdr:row>
      <xdr:rowOff>159245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3163</xdr:rowOff>
    </xdr:from>
    <xdr:to>
      <xdr:col>46</xdr:col>
      <xdr:colOff>38100</xdr:colOff>
      <xdr:row>96</xdr:row>
      <xdr:rowOff>104763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95890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109296</xdr:rowOff>
    </xdr:from>
    <xdr:to>
      <xdr:col>41</xdr:col>
      <xdr:colOff>101600</xdr:colOff>
      <xdr:row>90</xdr:row>
      <xdr:rowOff>39446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3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55973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14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92583</xdr:rowOff>
    </xdr:from>
    <xdr:to>
      <xdr:col>36</xdr:col>
      <xdr:colOff>165100</xdr:colOff>
      <xdr:row>96</xdr:row>
      <xdr:rowOff>22733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39260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134214</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130236</xdr:rowOff>
    </xdr:from>
    <xdr:to>
      <xdr:col>81</xdr:col>
      <xdr:colOff>50800</xdr:colOff>
      <xdr:row>38</xdr:row>
      <xdr:rowOff>134214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4533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123515</xdr:rowOff>
    </xdr:from>
    <xdr:to>
      <xdr:col>76</xdr:col>
      <xdr:colOff>114300</xdr:colOff>
      <xdr:row>38</xdr:row>
      <xdr:rowOff>130236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38615"/>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123515</xdr:rowOff>
    </xdr:from>
    <xdr:to>
      <xdr:col>71</xdr:col>
      <xdr:colOff>177800</xdr:colOff>
      <xdr:row>38</xdr:row>
      <xdr:rowOff>134396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3861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83414</xdr:rowOff>
    </xdr:from>
    <xdr:to>
      <xdr:col>81</xdr:col>
      <xdr:colOff>101600</xdr:colOff>
      <xdr:row>39</xdr:row>
      <xdr:rowOff>13564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4691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79436</xdr:rowOff>
    </xdr:from>
    <xdr:to>
      <xdr:col>76</xdr:col>
      <xdr:colOff>165100</xdr:colOff>
      <xdr:row>39</xdr:row>
      <xdr:rowOff>9586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72715</xdr:rowOff>
    </xdr:from>
    <xdr:to>
      <xdr:col>72</xdr:col>
      <xdr:colOff>38100</xdr:colOff>
      <xdr:row>39</xdr:row>
      <xdr:rowOff>2865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165442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68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83596</xdr:rowOff>
    </xdr:from>
    <xdr:to>
      <xdr:col>67</xdr:col>
      <xdr:colOff>101600</xdr:colOff>
      <xdr:row>39</xdr:row>
      <xdr:rowOff>13746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4873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160083</xdr:rowOff>
    </xdr:from>
    <xdr:to>
      <xdr:col>85</xdr:col>
      <xdr:colOff>127000</xdr:colOff>
      <xdr:row>76</xdr:row>
      <xdr:rowOff>1029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18833"/>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1029</xdr:rowOff>
    </xdr:from>
    <xdr:to>
      <xdr:col>81</xdr:col>
      <xdr:colOff>50800</xdr:colOff>
      <xdr:row>76</xdr:row>
      <xdr:rowOff>34417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31229"/>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34417</xdr:rowOff>
    </xdr:from>
    <xdr:to>
      <xdr:col>76</xdr:col>
      <xdr:colOff>114300</xdr:colOff>
      <xdr:row>76</xdr:row>
      <xdr:rowOff>77788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064617"/>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65532</xdr:rowOff>
    </xdr:from>
    <xdr:to>
      <xdr:col>71</xdr:col>
      <xdr:colOff>177800</xdr:colOff>
      <xdr:row>76</xdr:row>
      <xdr:rowOff>77788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95732"/>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109283</xdr:rowOff>
    </xdr:from>
    <xdr:to>
      <xdr:col>85</xdr:col>
      <xdr:colOff>177800</xdr:colOff>
      <xdr:row>76</xdr:row>
      <xdr:rowOff>39433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87710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4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121679</xdr:rowOff>
    </xdr:from>
    <xdr:to>
      <xdr:col>81</xdr:col>
      <xdr:colOff>101600</xdr:colOff>
      <xdr:row>76</xdr:row>
      <xdr:rowOff>51829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42956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0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155067</xdr:rowOff>
    </xdr:from>
    <xdr:to>
      <xdr:col>76</xdr:col>
      <xdr:colOff>165100</xdr:colOff>
      <xdr:row>76</xdr:row>
      <xdr:rowOff>85217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76344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26988</xdr:rowOff>
    </xdr:from>
    <xdr:to>
      <xdr:col>72</xdr:col>
      <xdr:colOff>38100</xdr:colOff>
      <xdr:row>76</xdr:row>
      <xdr:rowOff>128588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119715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14732</xdr:rowOff>
    </xdr:from>
    <xdr:to>
      <xdr:col>67</xdr:col>
      <xdr:colOff>101600</xdr:colOff>
      <xdr:row>76</xdr:row>
      <xdr:rowOff>116332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107459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1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21386</xdr:rowOff>
    </xdr:from>
    <xdr:to>
      <xdr:col>85</xdr:col>
      <xdr:colOff>127000</xdr:colOff>
      <xdr:row>99</xdr:row>
      <xdr:rowOff>33883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94936"/>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62382</xdr:rowOff>
    </xdr:from>
    <xdr:to>
      <xdr:col>81</xdr:col>
      <xdr:colOff>50800</xdr:colOff>
      <xdr:row>99</xdr:row>
      <xdr:rowOff>21386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4482"/>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62382</xdr:rowOff>
    </xdr:from>
    <xdr:to>
      <xdr:col>76</xdr:col>
      <xdr:colOff>114300</xdr:colOff>
      <xdr:row>98</xdr:row>
      <xdr:rowOff>72592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6448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72592</xdr:rowOff>
    </xdr:from>
    <xdr:to>
      <xdr:col>71</xdr:col>
      <xdr:colOff>177800</xdr:colOff>
      <xdr:row>98</xdr:row>
      <xdr:rowOff>73507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746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154533</xdr:rowOff>
    </xdr:from>
    <xdr:to>
      <xdr:col>85</xdr:col>
      <xdr:colOff>177800</xdr:colOff>
      <xdr:row>99</xdr:row>
      <xdr:rowOff>84683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69460</xdr:rowOff>
    </xdr:from>
    <xdr:ext cx="378565"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71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142036</xdr:rowOff>
    </xdr:from>
    <xdr:to>
      <xdr:col>81</xdr:col>
      <xdr:colOff>101600</xdr:colOff>
      <xdr:row>99</xdr:row>
      <xdr:rowOff>72186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63313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3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11582</xdr:rowOff>
    </xdr:from>
    <xdr:to>
      <xdr:col>76</xdr:col>
      <xdr:colOff>165100</xdr:colOff>
      <xdr:row>98</xdr:row>
      <xdr:rowOff>113182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104309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21792</xdr:rowOff>
    </xdr:from>
    <xdr:to>
      <xdr:col>72</xdr:col>
      <xdr:colOff>38100</xdr:colOff>
      <xdr:row>98</xdr:row>
      <xdr:rowOff>123392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114519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22707</xdr:rowOff>
    </xdr:from>
    <xdr:to>
      <xdr:col>67</xdr:col>
      <xdr:colOff>101600</xdr:colOff>
      <xdr:row>98</xdr:row>
      <xdr:rowOff>124307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115434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104077</xdr:rowOff>
    </xdr:from>
    <xdr:to>
      <xdr:col>116</xdr:col>
      <xdr:colOff>63500</xdr:colOff>
      <xdr:row>58</xdr:row>
      <xdr:rowOff>111201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48177"/>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104077</xdr:rowOff>
    </xdr:from>
    <xdr:to>
      <xdr:col>111</xdr:col>
      <xdr:colOff>177800</xdr:colOff>
      <xdr:row>58</xdr:row>
      <xdr:rowOff>104801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4817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104801</xdr:rowOff>
    </xdr:from>
    <xdr:to>
      <xdr:col>107</xdr:col>
      <xdr:colOff>50800</xdr:colOff>
      <xdr:row>58</xdr:row>
      <xdr:rowOff>105563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489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43612</xdr:rowOff>
    </xdr:from>
    <xdr:to>
      <xdr:col>102</xdr:col>
      <xdr:colOff>114300</xdr:colOff>
      <xdr:row>58</xdr:row>
      <xdr:rowOff>105563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87712"/>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60401</xdr:rowOff>
    </xdr:from>
    <xdr:to>
      <xdr:col>116</xdr:col>
      <xdr:colOff>114300</xdr:colOff>
      <xdr:row>58</xdr:row>
      <xdr:rowOff>162001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146778</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53277</xdr:rowOff>
    </xdr:from>
    <xdr:to>
      <xdr:col>112</xdr:col>
      <xdr:colOff>38100</xdr:colOff>
      <xdr:row>58</xdr:row>
      <xdr:rowOff>154877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146004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9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54001</xdr:rowOff>
    </xdr:from>
    <xdr:to>
      <xdr:col>107</xdr:col>
      <xdr:colOff>101600</xdr:colOff>
      <xdr:row>58</xdr:row>
      <xdr:rowOff>155601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146728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9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54763</xdr:rowOff>
    </xdr:from>
    <xdr:to>
      <xdr:col>102</xdr:col>
      <xdr:colOff>165100</xdr:colOff>
      <xdr:row>58</xdr:row>
      <xdr:rowOff>156363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147490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164262</xdr:rowOff>
    </xdr:from>
    <xdr:to>
      <xdr:col>98</xdr:col>
      <xdr:colOff>38100</xdr:colOff>
      <xdr:row>58</xdr:row>
      <xdr:rowOff>94412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85539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37267</xdr:rowOff>
    </xdr:from>
    <xdr:to>
      <xdr:col>116</xdr:col>
      <xdr:colOff>63500</xdr:colOff>
      <xdr:row>77</xdr:row>
      <xdr:rowOff>38697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38917"/>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38697</xdr:rowOff>
    </xdr:from>
    <xdr:to>
      <xdr:col>111</xdr:col>
      <xdr:colOff>177800</xdr:colOff>
      <xdr:row>77</xdr:row>
      <xdr:rowOff>48507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40347"/>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48507</xdr:rowOff>
    </xdr:from>
    <xdr:to>
      <xdr:col>107</xdr:col>
      <xdr:colOff>50800</xdr:colOff>
      <xdr:row>77</xdr:row>
      <xdr:rowOff>77102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50157"/>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77102</xdr:rowOff>
    </xdr:from>
    <xdr:to>
      <xdr:col>102</xdr:col>
      <xdr:colOff>114300</xdr:colOff>
      <xdr:row>77</xdr:row>
      <xdr:rowOff>103696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78752"/>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157917</xdr:rowOff>
    </xdr:from>
    <xdr:to>
      <xdr:col>116</xdr:col>
      <xdr:colOff>114300</xdr:colOff>
      <xdr:row>77</xdr:row>
      <xdr:rowOff>88067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136344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6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159347</xdr:rowOff>
    </xdr:from>
    <xdr:to>
      <xdr:col>112</xdr:col>
      <xdr:colOff>38100</xdr:colOff>
      <xdr:row>77</xdr:row>
      <xdr:rowOff>89497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80624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169157</xdr:rowOff>
    </xdr:from>
    <xdr:to>
      <xdr:col>107</xdr:col>
      <xdr:colOff>101600</xdr:colOff>
      <xdr:row>77</xdr:row>
      <xdr:rowOff>99307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90434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26302</xdr:rowOff>
    </xdr:from>
    <xdr:to>
      <xdr:col>102</xdr:col>
      <xdr:colOff>165100</xdr:colOff>
      <xdr:row>77</xdr:row>
      <xdr:rowOff>127902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119029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52896</xdr:rowOff>
    </xdr:from>
    <xdr:to>
      <xdr:col>98</xdr:col>
      <xdr:colOff>38100</xdr:colOff>
      <xdr:row>77</xdr:row>
      <xdr:rowOff>154496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145623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歳出決算の総額は、住民一人当たり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円のコスト増加となった。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普通建設事業費（更新整備）と扶助費で、普通建設事業費（更新整備）は道路の舗装リニューアルや、総合体育館をはじめとした公共施設の大規模修繕など計画的な投資を実施したことなどによるものと考えられる。今後も公共施設の老朽化による更新が見込まれるため、公共施設総合管理計画や個別施設計画に基づいて長寿命化や集約化を推進し、適正なアセットマネジメントを図る必要がある。扶助費は、市営の保育園を持たずに私立保育園に保育給付費を措置していることや、本市の子育て支援の代名詞にもなっている「高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年生までの医療費の完全無料化」によるものと考えられる。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人件費は、全国・兵庫県平均及び類似団体平均を下回っており、平成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年間の退職者不補充や、民間委託の推進等により、他団体に先駆けて職員数の削減に取り組み、平成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年度からは地域手当（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％）を全廃するなど、徹底した人件費の抑制に取り組んできた結果である。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47,451
46,322
92.94
22,789,791
22,188,132
423,023
11,845,543
21,188,210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78740</xdr:rowOff>
    </xdr:from>
    <xdr:to>
      <xdr:col>24</xdr:col>
      <xdr:colOff>63500</xdr:colOff>
      <xdr:row>37</xdr:row>
      <xdr:rowOff>92837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2390"/>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78740</xdr:rowOff>
    </xdr:from>
    <xdr:to>
      <xdr:col>19</xdr:col>
      <xdr:colOff>177800</xdr:colOff>
      <xdr:row>37</xdr:row>
      <xdr:rowOff>84836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2239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60833</xdr:rowOff>
    </xdr:from>
    <xdr:to>
      <xdr:col>15</xdr:col>
      <xdr:colOff>50800</xdr:colOff>
      <xdr:row>37</xdr:row>
      <xdr:rowOff>84836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448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60833</xdr:rowOff>
    </xdr:from>
    <xdr:to>
      <xdr:col>10</xdr:col>
      <xdr:colOff>114300</xdr:colOff>
      <xdr:row>37</xdr:row>
      <xdr:rowOff>61214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44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42037</xdr:rowOff>
    </xdr:from>
    <xdr:to>
      <xdr:col>24</xdr:col>
      <xdr:colOff>114300</xdr:colOff>
      <xdr:row>37</xdr:row>
      <xdr:rowOff>143637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20464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27940</xdr:rowOff>
    </xdr:from>
    <xdr:to>
      <xdr:col>20</xdr:col>
      <xdr:colOff>38100</xdr:colOff>
      <xdr:row>37</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120667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34036</xdr:rowOff>
    </xdr:from>
    <xdr:to>
      <xdr:col>15</xdr:col>
      <xdr:colOff>101600</xdr:colOff>
      <xdr:row>37</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126763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10033</xdr:rowOff>
    </xdr:from>
    <xdr:to>
      <xdr:col>10</xdr:col>
      <xdr:colOff>165100</xdr:colOff>
      <xdr:row>37</xdr:row>
      <xdr:rowOff>111633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102760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10414</xdr:rowOff>
    </xdr:from>
    <xdr:to>
      <xdr:col>6</xdr:col>
      <xdr:colOff>38100</xdr:colOff>
      <xdr:row>37</xdr:row>
      <xdr:rowOff>112014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103141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62561</xdr:rowOff>
    </xdr:from>
    <xdr:to>
      <xdr:col>24</xdr:col>
      <xdr:colOff>63500</xdr:colOff>
      <xdr:row>57</xdr:row>
      <xdr:rowOff>75843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35211"/>
          <a:ext cx="8382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98822</xdr:rowOff>
    </xdr:from>
    <xdr:to>
      <xdr:col>19</xdr:col>
      <xdr:colOff>177800</xdr:colOff>
      <xdr:row>57</xdr:row>
      <xdr:rowOff>62561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57122"/>
          <a:ext cx="889000" cy="47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98822</xdr:rowOff>
    </xdr:from>
    <xdr:to>
      <xdr:col>15</xdr:col>
      <xdr:colOff>50800</xdr:colOff>
      <xdr:row>54</xdr:row>
      <xdr:rowOff>146366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57122"/>
          <a:ext cx="889000" cy="4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146366</xdr:rowOff>
    </xdr:from>
    <xdr:to>
      <xdr:col>10</xdr:col>
      <xdr:colOff>114300</xdr:colOff>
      <xdr:row>56</xdr:row>
      <xdr:rowOff>106512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04666"/>
          <a:ext cx="889000" cy="3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25043</xdr:rowOff>
    </xdr:from>
    <xdr:to>
      <xdr:col>24</xdr:col>
      <xdr:colOff>114300</xdr:colOff>
      <xdr:row>57</xdr:row>
      <xdr:rowOff>126643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111420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11761</xdr:rowOff>
    </xdr:from>
    <xdr:to>
      <xdr:col>20</xdr:col>
      <xdr:colOff>38100</xdr:colOff>
      <xdr:row>57</xdr:row>
      <xdr:rowOff>113361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104488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48022</xdr:rowOff>
    </xdr:from>
    <xdr:to>
      <xdr:col>15</xdr:col>
      <xdr:colOff>101600</xdr:colOff>
      <xdr:row>54</xdr:row>
      <xdr:rowOff>149622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0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140749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9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95566</xdr:rowOff>
    </xdr:from>
    <xdr:to>
      <xdr:col>10</xdr:col>
      <xdr:colOff>165100</xdr:colOff>
      <xdr:row>55</xdr:row>
      <xdr:rowOff>25716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42243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55712</xdr:rowOff>
    </xdr:from>
    <xdr:to>
      <xdr:col>6</xdr:col>
      <xdr:colOff>38100</xdr:colOff>
      <xdr:row>56</xdr:row>
      <xdr:rowOff>157312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3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14035</xdr:rowOff>
    </xdr:from>
    <xdr:to>
      <xdr:col>24</xdr:col>
      <xdr:colOff>63500</xdr:colOff>
      <xdr:row>77</xdr:row>
      <xdr:rowOff>11739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44235"/>
          <a:ext cx="838200" cy="16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14035</xdr:rowOff>
    </xdr:from>
    <xdr:to>
      <xdr:col>19</xdr:col>
      <xdr:colOff>177800</xdr:colOff>
      <xdr:row>77</xdr:row>
      <xdr:rowOff>144098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4235"/>
          <a:ext cx="889000" cy="30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144098</xdr:rowOff>
    </xdr:from>
    <xdr:to>
      <xdr:col>15</xdr:col>
      <xdr:colOff>50800</xdr:colOff>
      <xdr:row>78</xdr:row>
      <xdr:rowOff>29493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5748"/>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29493</xdr:rowOff>
    </xdr:from>
    <xdr:to>
      <xdr:col>10</xdr:col>
      <xdr:colOff>114300</xdr:colOff>
      <xdr:row>78</xdr:row>
      <xdr:rowOff>53670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2593"/>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132389</xdr:rowOff>
    </xdr:from>
    <xdr:to>
      <xdr:col>24</xdr:col>
      <xdr:colOff>114300</xdr:colOff>
      <xdr:row>77</xdr:row>
      <xdr:rowOff>62539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110816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134686</xdr:rowOff>
    </xdr:from>
    <xdr:to>
      <xdr:col>20</xdr:col>
      <xdr:colOff>38100</xdr:colOff>
      <xdr:row>76</xdr:row>
      <xdr:rowOff>64836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55962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8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93298</xdr:rowOff>
    </xdr:from>
    <xdr:to>
      <xdr:col>15</xdr:col>
      <xdr:colOff>101600</xdr:colOff>
      <xdr:row>78</xdr:row>
      <xdr:rowOff>23448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150143</xdr:rowOff>
    </xdr:from>
    <xdr:to>
      <xdr:col>10</xdr:col>
      <xdr:colOff>165100</xdr:colOff>
      <xdr:row>78</xdr:row>
      <xdr:rowOff>80293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71420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2870</xdr:rowOff>
    </xdr:from>
    <xdr:to>
      <xdr:col>6</xdr:col>
      <xdr:colOff>38100</xdr:colOff>
      <xdr:row>78</xdr:row>
      <xdr:rowOff>104470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95597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113956</xdr:rowOff>
    </xdr:from>
    <xdr:to>
      <xdr:col>24</xdr:col>
      <xdr:colOff>63500</xdr:colOff>
      <xdr:row>98</xdr:row>
      <xdr:rowOff>170289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16056"/>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113956</xdr:rowOff>
    </xdr:from>
    <xdr:to>
      <xdr:col>19</xdr:col>
      <xdr:colOff>177800</xdr:colOff>
      <xdr:row>99</xdr:row>
      <xdr:rowOff>43492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6056"/>
          <a:ext cx="889000" cy="10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152284</xdr:rowOff>
    </xdr:from>
    <xdr:to>
      <xdr:col>15</xdr:col>
      <xdr:colOff>50800</xdr:colOff>
      <xdr:row>99</xdr:row>
      <xdr:rowOff>43492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4384"/>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152284</xdr:rowOff>
    </xdr:from>
    <xdr:to>
      <xdr:col>10</xdr:col>
      <xdr:colOff>114300</xdr:colOff>
      <xdr:row>99</xdr:row>
      <xdr:rowOff>65579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4384"/>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119489</xdr:rowOff>
    </xdr:from>
    <xdr:to>
      <xdr:col>24</xdr:col>
      <xdr:colOff>114300</xdr:colOff>
      <xdr:row>99</xdr:row>
      <xdr:rowOff>49639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34416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63156</xdr:rowOff>
    </xdr:from>
    <xdr:to>
      <xdr:col>20</xdr:col>
      <xdr:colOff>38100</xdr:colOff>
      <xdr:row>98</xdr:row>
      <xdr:rowOff>164756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155883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164142</xdr:rowOff>
    </xdr:from>
    <xdr:to>
      <xdr:col>15</xdr:col>
      <xdr:colOff>101600</xdr:colOff>
      <xdr:row>99</xdr:row>
      <xdr:rowOff>94292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85419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101484</xdr:rowOff>
    </xdr:from>
    <xdr:to>
      <xdr:col>10</xdr:col>
      <xdr:colOff>165100</xdr:colOff>
      <xdr:row>99</xdr:row>
      <xdr:rowOff>31634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22761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14779</xdr:rowOff>
    </xdr:from>
    <xdr:to>
      <xdr:col>6</xdr:col>
      <xdr:colOff>38100</xdr:colOff>
      <xdr:row>99</xdr:row>
      <xdr:rowOff>116379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107506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48913</xdr:rowOff>
    </xdr:from>
    <xdr:to>
      <xdr:col>55</xdr:col>
      <xdr:colOff>0</xdr:colOff>
      <xdr:row>36</xdr:row>
      <xdr:rowOff>53485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221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43361</xdr:rowOff>
    </xdr:from>
    <xdr:to>
      <xdr:col>50</xdr:col>
      <xdr:colOff>114300</xdr:colOff>
      <xdr:row>36</xdr:row>
      <xdr:rowOff>53485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21556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43361</xdr:rowOff>
    </xdr:from>
    <xdr:to>
      <xdr:col>45</xdr:col>
      <xdr:colOff>177800</xdr:colOff>
      <xdr:row>36</xdr:row>
      <xdr:rowOff>60996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21556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100511</xdr:rowOff>
    </xdr:from>
    <xdr:to>
      <xdr:col>41</xdr:col>
      <xdr:colOff>50800</xdr:colOff>
      <xdr:row>36</xdr:row>
      <xdr:rowOff>60996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01261"/>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169563</xdr:rowOff>
    </xdr:from>
    <xdr:to>
      <xdr:col>55</xdr:col>
      <xdr:colOff>50800</xdr:colOff>
      <xdr:row>36</xdr:row>
      <xdr:rowOff>99713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20990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02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2685</xdr:rowOff>
    </xdr:from>
    <xdr:to>
      <xdr:col>50</xdr:col>
      <xdr:colOff>165100</xdr:colOff>
      <xdr:row>36</xdr:row>
      <xdr:rowOff>104285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120812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164011</xdr:rowOff>
    </xdr:from>
    <xdr:to>
      <xdr:col>46</xdr:col>
      <xdr:colOff>38100</xdr:colOff>
      <xdr:row>36</xdr:row>
      <xdr:rowOff>94161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110688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9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10196</xdr:rowOff>
    </xdr:from>
    <xdr:to>
      <xdr:col>41</xdr:col>
      <xdr:colOff>101600</xdr:colOff>
      <xdr:row>36</xdr:row>
      <xdr:rowOff>111796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128323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9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49711</xdr:rowOff>
    </xdr:from>
    <xdr:to>
      <xdr:col>36</xdr:col>
      <xdr:colOff>165100</xdr:colOff>
      <xdr:row>35</xdr:row>
      <xdr:rowOff>151311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167838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41745</xdr:rowOff>
    </xdr:from>
    <xdr:to>
      <xdr:col>55</xdr:col>
      <xdr:colOff>0</xdr:colOff>
      <xdr:row>58</xdr:row>
      <xdr:rowOff>47251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85845"/>
          <a:ext cx="8382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47251</xdr:rowOff>
    </xdr:from>
    <xdr:to>
      <xdr:col>50</xdr:col>
      <xdr:colOff>114300</xdr:colOff>
      <xdr:row>58</xdr:row>
      <xdr:rowOff>69406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91351"/>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56185</xdr:rowOff>
    </xdr:from>
    <xdr:to>
      <xdr:col>45</xdr:col>
      <xdr:colOff>177800</xdr:colOff>
      <xdr:row>58</xdr:row>
      <xdr:rowOff>69406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00028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128270</xdr:rowOff>
    </xdr:from>
    <xdr:to>
      <xdr:col>41</xdr:col>
      <xdr:colOff>50800</xdr:colOff>
      <xdr:row>58</xdr:row>
      <xdr:rowOff>56185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00920"/>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162395</xdr:rowOff>
    </xdr:from>
    <xdr:to>
      <xdr:col>55</xdr:col>
      <xdr:colOff>50800</xdr:colOff>
      <xdr:row>58</xdr:row>
      <xdr:rowOff>92545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140822</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1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167901</xdr:rowOff>
    </xdr:from>
    <xdr:to>
      <xdr:col>50</xdr:col>
      <xdr:colOff>165100</xdr:colOff>
      <xdr:row>58</xdr:row>
      <xdr:rowOff>98051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89178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18606</xdr:rowOff>
    </xdr:from>
    <xdr:to>
      <xdr:col>46</xdr:col>
      <xdr:colOff>38100</xdr:colOff>
      <xdr:row>58</xdr:row>
      <xdr:rowOff>120206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111333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5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5385</xdr:rowOff>
    </xdr:from>
    <xdr:to>
      <xdr:col>41</xdr:col>
      <xdr:colOff>101600</xdr:colOff>
      <xdr:row>58</xdr:row>
      <xdr:rowOff>106985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98112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4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77470</xdr:rowOff>
    </xdr:from>
    <xdr:to>
      <xdr:col>36</xdr:col>
      <xdr:colOff>165100</xdr:colOff>
      <xdr:row>58</xdr:row>
      <xdr:rowOff>7620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170197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48763</xdr:rowOff>
    </xdr:from>
    <xdr:to>
      <xdr:col>55</xdr:col>
      <xdr:colOff>0</xdr:colOff>
      <xdr:row>77</xdr:row>
      <xdr:rowOff>112633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07513"/>
          <a:ext cx="838200" cy="40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21856</xdr:rowOff>
    </xdr:from>
    <xdr:to>
      <xdr:col>50</xdr:col>
      <xdr:colOff>114300</xdr:colOff>
      <xdr:row>77</xdr:row>
      <xdr:rowOff>112633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52056"/>
          <a:ext cx="889000" cy="2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21856</xdr:rowOff>
    </xdr:from>
    <xdr:to>
      <xdr:col>45</xdr:col>
      <xdr:colOff>177800</xdr:colOff>
      <xdr:row>76</xdr:row>
      <xdr:rowOff>149347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52056"/>
          <a:ext cx="889000" cy="1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149347</xdr:rowOff>
    </xdr:from>
    <xdr:to>
      <xdr:col>41</xdr:col>
      <xdr:colOff>50800</xdr:colOff>
      <xdr:row>77</xdr:row>
      <xdr:rowOff>74092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79547"/>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169413</xdr:rowOff>
    </xdr:from>
    <xdr:to>
      <xdr:col>55</xdr:col>
      <xdr:colOff>50800</xdr:colOff>
      <xdr:row>75</xdr:row>
      <xdr:rowOff>99563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20840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61833</xdr:rowOff>
    </xdr:from>
    <xdr:to>
      <xdr:col>50</xdr:col>
      <xdr:colOff>165100</xdr:colOff>
      <xdr:row>77</xdr:row>
      <xdr:rowOff>163433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154560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5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142507</xdr:rowOff>
    </xdr:from>
    <xdr:to>
      <xdr:col>46</xdr:col>
      <xdr:colOff>38100</xdr:colOff>
      <xdr:row>76</xdr:row>
      <xdr:rowOff>72656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01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63783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98547</xdr:rowOff>
    </xdr:from>
    <xdr:to>
      <xdr:col>41</xdr:col>
      <xdr:colOff>101600</xdr:colOff>
      <xdr:row>77</xdr:row>
      <xdr:rowOff>28697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19824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23292</xdr:rowOff>
    </xdr:from>
    <xdr:to>
      <xdr:col>36</xdr:col>
      <xdr:colOff>165100</xdr:colOff>
      <xdr:row>77</xdr:row>
      <xdr:rowOff>124892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116019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12243</xdr:rowOff>
    </xdr:from>
    <xdr:to>
      <xdr:col>55</xdr:col>
      <xdr:colOff>0</xdr:colOff>
      <xdr:row>97</xdr:row>
      <xdr:rowOff>98273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42893"/>
          <a:ext cx="8382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98273</xdr:rowOff>
    </xdr:from>
    <xdr:to>
      <xdr:col>50</xdr:col>
      <xdr:colOff>114300</xdr:colOff>
      <xdr:row>98</xdr:row>
      <xdr:rowOff>61925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28923"/>
          <a:ext cx="889000" cy="1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153391</xdr:rowOff>
    </xdr:from>
    <xdr:to>
      <xdr:col>45</xdr:col>
      <xdr:colOff>177800</xdr:colOff>
      <xdr:row>98</xdr:row>
      <xdr:rowOff>61925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4041"/>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153391</xdr:rowOff>
    </xdr:from>
    <xdr:to>
      <xdr:col>41</xdr:col>
      <xdr:colOff>50800</xdr:colOff>
      <xdr:row>98</xdr:row>
      <xdr:rowOff>113525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84041"/>
          <a:ext cx="889000" cy="1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132893</xdr:rowOff>
    </xdr:from>
    <xdr:to>
      <xdr:col>55</xdr:col>
      <xdr:colOff>50800</xdr:colOff>
      <xdr:row>97</xdr:row>
      <xdr:rowOff>63043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111320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47473</xdr:rowOff>
    </xdr:from>
    <xdr:to>
      <xdr:col>50</xdr:col>
      <xdr:colOff>165100</xdr:colOff>
      <xdr:row>97</xdr:row>
      <xdr:rowOff>149073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140200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11125</xdr:rowOff>
    </xdr:from>
    <xdr:to>
      <xdr:col>46</xdr:col>
      <xdr:colOff>38100</xdr:colOff>
      <xdr:row>98</xdr:row>
      <xdr:rowOff>112725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103852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102591</xdr:rowOff>
    </xdr:from>
    <xdr:to>
      <xdr:col>41</xdr:col>
      <xdr:colOff>101600</xdr:colOff>
      <xdr:row>98</xdr:row>
      <xdr:rowOff>32741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23868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62725</xdr:rowOff>
    </xdr:from>
    <xdr:to>
      <xdr:col>36</xdr:col>
      <xdr:colOff>165100</xdr:colOff>
      <xdr:row>98</xdr:row>
      <xdr:rowOff>164325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155452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123203</xdr:rowOff>
    </xdr:from>
    <xdr:to>
      <xdr:col>85</xdr:col>
      <xdr:colOff>127000</xdr:colOff>
      <xdr:row>37</xdr:row>
      <xdr:rowOff>155092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66853"/>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48755</xdr:rowOff>
    </xdr:from>
    <xdr:to>
      <xdr:col>81</xdr:col>
      <xdr:colOff>50800</xdr:colOff>
      <xdr:row>37</xdr:row>
      <xdr:rowOff>123203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92405"/>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48755</xdr:rowOff>
    </xdr:from>
    <xdr:to>
      <xdr:col>76</xdr:col>
      <xdr:colOff>114300</xdr:colOff>
      <xdr:row>37</xdr:row>
      <xdr:rowOff>135661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92405"/>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135661</xdr:rowOff>
    </xdr:from>
    <xdr:to>
      <xdr:col>71</xdr:col>
      <xdr:colOff>177800</xdr:colOff>
      <xdr:row>38</xdr:row>
      <xdr:rowOff>21628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79311"/>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104292</xdr:rowOff>
    </xdr:from>
    <xdr:to>
      <xdr:col>85</xdr:col>
      <xdr:colOff>177800</xdr:colOff>
      <xdr:row>38</xdr:row>
      <xdr:rowOff>34443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47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82719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72403</xdr:rowOff>
    </xdr:from>
    <xdr:to>
      <xdr:col>81</xdr:col>
      <xdr:colOff>101600</xdr:colOff>
      <xdr:row>38</xdr:row>
      <xdr:rowOff>2553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165130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169405</xdr:rowOff>
    </xdr:from>
    <xdr:to>
      <xdr:col>76</xdr:col>
      <xdr:colOff>165100</xdr:colOff>
      <xdr:row>37</xdr:row>
      <xdr:rowOff>99555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90682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84861</xdr:rowOff>
    </xdr:from>
    <xdr:to>
      <xdr:col>72</xdr:col>
      <xdr:colOff>38100</xdr:colOff>
      <xdr:row>38</xdr:row>
      <xdr:rowOff>15011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142278</xdr:rowOff>
    </xdr:from>
    <xdr:to>
      <xdr:col>67</xdr:col>
      <xdr:colOff>101600</xdr:colOff>
      <xdr:row>38</xdr:row>
      <xdr:rowOff>72428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63555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59792</xdr:rowOff>
    </xdr:from>
    <xdr:to>
      <xdr:col>85</xdr:col>
      <xdr:colOff>127000</xdr:colOff>
      <xdr:row>57</xdr:row>
      <xdr:rowOff>94323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32442"/>
          <a:ext cx="8382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64846</xdr:rowOff>
    </xdr:from>
    <xdr:to>
      <xdr:col>81</xdr:col>
      <xdr:colOff>50800</xdr:colOff>
      <xdr:row>57</xdr:row>
      <xdr:rowOff>94323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37496"/>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64846</xdr:rowOff>
    </xdr:from>
    <xdr:to>
      <xdr:col>76</xdr:col>
      <xdr:colOff>114300</xdr:colOff>
      <xdr:row>58</xdr:row>
      <xdr:rowOff>79401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37496"/>
          <a:ext cx="889000" cy="1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79401</xdr:rowOff>
    </xdr:from>
    <xdr:to>
      <xdr:col>71</xdr:col>
      <xdr:colOff>177800</xdr:colOff>
      <xdr:row>58</xdr:row>
      <xdr:rowOff>102654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23501"/>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8992</xdr:rowOff>
    </xdr:from>
    <xdr:to>
      <xdr:col>85</xdr:col>
      <xdr:colOff>177800</xdr:colOff>
      <xdr:row>57</xdr:row>
      <xdr:rowOff>110592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158869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43523</xdr:rowOff>
    </xdr:from>
    <xdr:to>
      <xdr:col>81</xdr:col>
      <xdr:colOff>101600</xdr:colOff>
      <xdr:row>57</xdr:row>
      <xdr:rowOff>145123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136250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14046</xdr:rowOff>
    </xdr:from>
    <xdr:to>
      <xdr:col>76</xdr:col>
      <xdr:colOff>165100</xdr:colOff>
      <xdr:row>57</xdr:row>
      <xdr:rowOff>115646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106773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28601</xdr:rowOff>
    </xdr:from>
    <xdr:to>
      <xdr:col>72</xdr:col>
      <xdr:colOff>38100</xdr:colOff>
      <xdr:row>58</xdr:row>
      <xdr:rowOff>130201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121328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51854</xdr:rowOff>
    </xdr:from>
    <xdr:to>
      <xdr:col>67</xdr:col>
      <xdr:colOff>101600</xdr:colOff>
      <xdr:row>58</xdr:row>
      <xdr:rowOff>153454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144581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134214</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7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130235</xdr:rowOff>
    </xdr:from>
    <xdr:to>
      <xdr:col>81</xdr:col>
      <xdr:colOff>50800</xdr:colOff>
      <xdr:row>78</xdr:row>
      <xdr:rowOff>134214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3335"/>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123515</xdr:rowOff>
    </xdr:from>
    <xdr:to>
      <xdr:col>76</xdr:col>
      <xdr:colOff>114300</xdr:colOff>
      <xdr:row>78</xdr:row>
      <xdr:rowOff>130235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96615"/>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123515</xdr:rowOff>
    </xdr:from>
    <xdr:to>
      <xdr:col>71</xdr:col>
      <xdr:colOff>177800</xdr:colOff>
      <xdr:row>78</xdr:row>
      <xdr:rowOff>134396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9661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83414</xdr:rowOff>
    </xdr:from>
    <xdr:to>
      <xdr:col>81</xdr:col>
      <xdr:colOff>101600</xdr:colOff>
      <xdr:row>79</xdr:row>
      <xdr:rowOff>13564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4691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79435</xdr:rowOff>
    </xdr:from>
    <xdr:to>
      <xdr:col>76</xdr:col>
      <xdr:colOff>165100</xdr:colOff>
      <xdr:row>79</xdr:row>
      <xdr:rowOff>9585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72715</xdr:rowOff>
    </xdr:from>
    <xdr:to>
      <xdr:col>72</xdr:col>
      <xdr:colOff>38100</xdr:colOff>
      <xdr:row>79</xdr:row>
      <xdr:rowOff>2865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165442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38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83596</xdr:rowOff>
    </xdr:from>
    <xdr:to>
      <xdr:col>67</xdr:col>
      <xdr:colOff>101600</xdr:colOff>
      <xdr:row>79</xdr:row>
      <xdr:rowOff>13746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4873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160083</xdr:rowOff>
    </xdr:from>
    <xdr:to>
      <xdr:col>85</xdr:col>
      <xdr:colOff>127000</xdr:colOff>
      <xdr:row>96</xdr:row>
      <xdr:rowOff>1029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47833"/>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xdr:rowOff>
    </xdr:from>
    <xdr:to>
      <xdr:col>81</xdr:col>
      <xdr:colOff>50800</xdr:colOff>
      <xdr:row>96</xdr:row>
      <xdr:rowOff>34417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60229"/>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34417</xdr:rowOff>
    </xdr:from>
    <xdr:to>
      <xdr:col>76</xdr:col>
      <xdr:colOff>114300</xdr:colOff>
      <xdr:row>96</xdr:row>
      <xdr:rowOff>77788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93617"/>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65532</xdr:rowOff>
    </xdr:from>
    <xdr:to>
      <xdr:col>71</xdr:col>
      <xdr:colOff>177800</xdr:colOff>
      <xdr:row>96</xdr:row>
      <xdr:rowOff>77788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24732"/>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109283</xdr:rowOff>
    </xdr:from>
    <xdr:to>
      <xdr:col>85</xdr:col>
      <xdr:colOff>177800</xdr:colOff>
      <xdr:row>96</xdr:row>
      <xdr:rowOff>39433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9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87710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121679</xdr:rowOff>
    </xdr:from>
    <xdr:to>
      <xdr:col>81</xdr:col>
      <xdr:colOff>101600</xdr:colOff>
      <xdr:row>96</xdr:row>
      <xdr:rowOff>51829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42956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155067</xdr:rowOff>
    </xdr:from>
    <xdr:to>
      <xdr:col>76</xdr:col>
      <xdr:colOff>165100</xdr:colOff>
      <xdr:row>96</xdr:row>
      <xdr:rowOff>85217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76344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3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26988</xdr:rowOff>
    </xdr:from>
    <xdr:to>
      <xdr:col>72</xdr:col>
      <xdr:colOff>38100</xdr:colOff>
      <xdr:row>96</xdr:row>
      <xdr:rowOff>128588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119715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14732</xdr:rowOff>
    </xdr:from>
    <xdr:to>
      <xdr:col>67</xdr:col>
      <xdr:colOff>101600</xdr:colOff>
      <xdr:row>96</xdr:row>
      <xdr:rowOff>116332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107459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歳出では、労働費と商工費が類似団体平均を上回っている。労働費は、勤労住宅資金融資に係る預託金が他団体よりも多いためであると考えられる。商工費は、物価高騰対策及び地域経済活性化のための「おの恋らっきゃらっきゃ券」の配布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民生費は、コロナによる「子育て世帯臨時特別給付金」や非課税世帯等への「生活困窮者等臨時特別給付金」があった令和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年度と比較して住民一人当たりのコストが大幅に減少した。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衛生費は、最終処分場の整備を行った令和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年度と比較して住民一人当たりのコストが減少した。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土木費は、開園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周年を迎えたひまわりの丘公園に関西最大級の大型複合遊具や新たな駐車場を整備するなど大規模なリニューアルを実施したこと、道路のカラー舗装化や舗装リニューアルの実施したことにより、住民一人当たりのコストが増加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「行政も経営」の基本理念のもと、無駄や非効率の改善を進め、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年連続で実質収支の黒字を達成した。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財政調整基金残高は、「コロナ禍にこそ積極投資」の観点からインフラ整備等を推進し、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億円の財政基金の取崩しを行うなどしたことで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億円減少。標準財政規模比は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ポイント改善したが、実質単年度収支は財政調整基金を取崩した結果、赤字となった。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今後も、市が独自に定めたガイドラインである基金残高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億円を堅持し、財政基盤の強化に努める。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年度においても、実質赤字及び資金不足となった会計は無いため、全会計を対象とした連結赤字比率については、値無しとなった。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今後も引き続き赤字決算とならないよう、事業の効率化と経費削減等により、健全な財政運営を図る。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22789791</v>
      </c>
      <c r="BO4" s="371"/>
      <c r="BP4" s="371"/>
      <c r="BQ4" s="371"/>
      <c r="BR4" s="371"/>
      <c r="BS4" s="371"/>
      <c r="BT4" s="371"/>
      <c r="BU4" s="372"/>
      <c r="BV4" s="370">
        <v>23283281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3.6</v>
      </c>
      <c r="CU4" s="377"/>
      <c r="CV4" s="377"/>
      <c r="CW4" s="377"/>
      <c r="CX4" s="377"/>
      <c r="CY4" s="377"/>
      <c r="CZ4" s="377"/>
      <c r="DA4" s="378"/>
      <c r="DB4" s="376">
        <v>6.5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22188132</v>
      </c>
      <c r="BO5" s="439"/>
      <c r="BP5" s="439"/>
      <c r="BQ5" s="439"/>
      <c r="BR5" s="439"/>
      <c r="BS5" s="439"/>
      <c r="BT5" s="439"/>
      <c r="BU5" s="440"/>
      <c r="BV5" s="438">
        <v>22177690</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89.6</v>
      </c>
      <c r="CU5" s="405"/>
      <c r="CV5" s="405"/>
      <c r="CW5" s="405"/>
      <c r="CX5" s="405"/>
      <c r="CY5" s="405"/>
      <c r="CZ5" s="405"/>
      <c r="DA5" s="406"/>
      <c r="DB5" s="404">
        <v>90.5</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601659</v>
      </c>
      <c r="BO6" s="439"/>
      <c r="BP6" s="439"/>
      <c r="BQ6" s="439"/>
      <c r="BR6" s="439"/>
      <c r="BS6" s="439"/>
      <c r="BT6" s="439"/>
      <c r="BU6" s="440"/>
      <c r="BV6" s="438">
        <v>1105591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91.5</v>
      </c>
      <c r="CU6" s="445"/>
      <c r="CV6" s="445"/>
      <c r="CW6" s="445"/>
      <c r="CX6" s="445"/>
      <c r="CY6" s="445"/>
      <c r="CZ6" s="445"/>
      <c r="DA6" s="446"/>
      <c r="DB6" s="444">
        <v>91.3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95</v>
      </c>
      <c r="AV7" s="434"/>
      <c r="AW7" s="434"/>
      <c r="AX7" s="434"/>
      <c r="AY7" s="435" t="s">
        <v>107</v>
      </c>
      <c r="AZ7" s="436"/>
      <c r="BA7" s="436"/>
      <c r="BB7" s="436"/>
      <c r="BC7" s="436"/>
      <c r="BD7" s="436"/>
      <c r="BE7" s="436"/>
      <c r="BF7" s="436"/>
      <c r="BG7" s="436"/>
      <c r="BH7" s="436"/>
      <c r="BI7" s="436"/>
      <c r="BJ7" s="436"/>
      <c r="BK7" s="436"/>
      <c r="BL7" s="436"/>
      <c r="BM7" s="437"/>
      <c r="BN7" s="438">
        <v>178636</v>
      </c>
      <c r="BO7" s="439"/>
      <c r="BP7" s="439"/>
      <c r="BQ7" s="439"/>
      <c r="BR7" s="439"/>
      <c r="BS7" s="439"/>
      <c r="BT7" s="439"/>
      <c r="BU7" s="440"/>
      <c r="BV7" s="438">
        <v>320015</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11845543</v>
      </c>
      <c r="CU7" s="439"/>
      <c r="CV7" s="439"/>
      <c r="CW7" s="439"/>
      <c r="CX7" s="439"/>
      <c r="CY7" s="439"/>
      <c r="CZ7" s="439"/>
      <c r="DA7" s="440"/>
      <c r="DB7" s="438">
        <v>12116304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423023</v>
      </c>
      <c r="BO8" s="439"/>
      <c r="BP8" s="439"/>
      <c r="BQ8" s="439"/>
      <c r="BR8" s="439"/>
      <c r="BS8" s="439"/>
      <c r="BT8" s="439"/>
      <c r="BU8" s="440"/>
      <c r="BV8" s="438">
        <v>785576</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0.7</v>
      </c>
      <c r="CU8" s="448"/>
      <c r="CV8" s="448"/>
      <c r="CW8" s="448"/>
      <c r="CX8" s="448"/>
      <c r="CY8" s="448"/>
      <c r="CZ8" s="448"/>
      <c r="DA8" s="449"/>
      <c r="DB8" s="447">
        <v>0.71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47562</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95</v>
      </c>
      <c r="AV9" s="434"/>
      <c r="AW9" s="434"/>
      <c r="AX9" s="434"/>
      <c r="AY9" s="435" t="s">
        <v>117</v>
      </c>
      <c r="AZ9" s="436"/>
      <c r="BA9" s="436"/>
      <c r="BB9" s="436"/>
      <c r="BC9" s="436"/>
      <c r="BD9" s="436"/>
      <c r="BE9" s="436"/>
      <c r="BF9" s="436"/>
      <c r="BG9" s="436"/>
      <c r="BH9" s="436"/>
      <c r="BI9" s="436"/>
      <c r="BJ9" s="436"/>
      <c r="BK9" s="436"/>
      <c r="BL9" s="436"/>
      <c r="BM9" s="437"/>
      <c r="BN9" s="438">
        <v>-362553</v>
      </c>
      <c r="BO9" s="439"/>
      <c r="BP9" s="439"/>
      <c r="BQ9" s="439"/>
      <c r="BR9" s="439"/>
      <c r="BS9" s="439"/>
      <c r="BT9" s="439"/>
      <c r="BU9" s="440"/>
      <c r="BV9" s="438">
        <v>393241</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14.2</v>
      </c>
      <c r="CU9" s="405"/>
      <c r="CV9" s="405"/>
      <c r="CW9" s="405"/>
      <c r="CX9" s="405"/>
      <c r="CY9" s="405"/>
      <c r="CZ9" s="405"/>
      <c r="DA9" s="406"/>
      <c r="DB9" s="404">
        <v>15.1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48580</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6100</v>
      </c>
      <c r="BO10" s="439"/>
      <c r="BP10" s="439"/>
      <c r="BQ10" s="439"/>
      <c r="BR10" s="439"/>
      <c r="BS10" s="439"/>
      <c r="BT10" s="439"/>
      <c r="BU10" s="440"/>
      <c r="BV10" s="438">
        <v>11500</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95</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47451</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500000</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46322</v>
      </c>
      <c r="S13" s="492"/>
      <c r="T13" s="492"/>
      <c r="U13" s="492"/>
      <c r="V13" s="493"/>
      <c r="W13" s="417" t="s">
        <v>140</v>
      </c>
      <c r="X13" s="418"/>
      <c r="Y13" s="418"/>
      <c r="Z13" s="418"/>
      <c r="AA13" s="418"/>
      <c r="AB13" s="408"/>
      <c r="AC13" s="458">
        <v>647</v>
      </c>
      <c r="AD13" s="459"/>
      <c r="AE13" s="459"/>
      <c r="AF13" s="459"/>
      <c r="AG13" s="501"/>
      <c r="AH13" s="458">
        <v>644</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-856453</v>
      </c>
      <c r="BO13" s="439"/>
      <c r="BP13" s="439"/>
      <c r="BQ13" s="439"/>
      <c r="BR13" s="439"/>
      <c r="BS13" s="439"/>
      <c r="BT13" s="439"/>
      <c r="BU13" s="440"/>
      <c r="BV13" s="438">
        <v>404741</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7.3</v>
      </c>
      <c r="CU13" s="405"/>
      <c r="CV13" s="405"/>
      <c r="CW13" s="405"/>
      <c r="CX13" s="405"/>
      <c r="CY13" s="405"/>
      <c r="CZ13" s="405"/>
      <c r="DA13" s="406"/>
      <c r="DB13" s="404">
        <v>6.2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47833</v>
      </c>
      <c r="S14" s="492"/>
      <c r="T14" s="492"/>
      <c r="U14" s="492"/>
      <c r="V14" s="493"/>
      <c r="W14" s="397"/>
      <c r="X14" s="398"/>
      <c r="Y14" s="398"/>
      <c r="Z14" s="398"/>
      <c r="AA14" s="398"/>
      <c r="AB14" s="387"/>
      <c r="AC14" s="494">
        <v>2.8</v>
      </c>
      <c r="AD14" s="495"/>
      <c r="AE14" s="495"/>
      <c r="AF14" s="495"/>
      <c r="AG14" s="496"/>
      <c r="AH14" s="494">
        <v>2.8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0.5</v>
      </c>
      <c r="CU14" s="506"/>
      <c r="CV14" s="506"/>
      <c r="CW14" s="506"/>
      <c r="CX14" s="506"/>
      <c r="CY14" s="506"/>
      <c r="CZ14" s="506"/>
      <c r="DA14" s="507"/>
      <c r="DB14" s="505">
        <v>2.1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46849</v>
      </c>
      <c r="S15" s="492"/>
      <c r="T15" s="492"/>
      <c r="U15" s="492"/>
      <c r="V15" s="493"/>
      <c r="W15" s="417" t="s">
        <v>148</v>
      </c>
      <c r="X15" s="418"/>
      <c r="Y15" s="418"/>
      <c r="Z15" s="418"/>
      <c r="AA15" s="418"/>
      <c r="AB15" s="408"/>
      <c r="AC15" s="458">
        <v>8486</v>
      </c>
      <c r="AD15" s="459"/>
      <c r="AE15" s="459"/>
      <c r="AF15" s="459"/>
      <c r="AG15" s="501"/>
      <c r="AH15" s="458">
        <v>8697</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6786891</v>
      </c>
      <c r="BO15" s="371"/>
      <c r="BP15" s="371"/>
      <c r="BQ15" s="371"/>
      <c r="BR15" s="371"/>
      <c r="BS15" s="371"/>
      <c r="BT15" s="371"/>
      <c r="BU15" s="372"/>
      <c r="BV15" s="370">
        <v>6490278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37.299999999999997</v>
      </c>
      <c r="AD16" s="495"/>
      <c r="AE16" s="495"/>
      <c r="AF16" s="495"/>
      <c r="AG16" s="496"/>
      <c r="AH16" s="494">
        <v>38.200000000000003</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9753979</v>
      </c>
      <c r="BO16" s="439"/>
      <c r="BP16" s="439"/>
      <c r="BQ16" s="439"/>
      <c r="BR16" s="439"/>
      <c r="BS16" s="439"/>
      <c r="BT16" s="439"/>
      <c r="BU16" s="440"/>
      <c r="BV16" s="438">
        <v>9483201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13628</v>
      </c>
      <c r="AD17" s="459"/>
      <c r="AE17" s="459"/>
      <c r="AF17" s="459"/>
      <c r="AG17" s="501"/>
      <c r="AH17" s="458">
        <v>13428</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8616914</v>
      </c>
      <c r="BO17" s="439"/>
      <c r="BP17" s="439"/>
      <c r="BQ17" s="439"/>
      <c r="BR17" s="439"/>
      <c r="BS17" s="439"/>
      <c r="BT17" s="439"/>
      <c r="BU17" s="440"/>
      <c r="BV17" s="438">
        <v>8238964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92.94</v>
      </c>
      <c r="M18" s="523"/>
      <c r="N18" s="523"/>
      <c r="O18" s="523"/>
      <c r="P18" s="523"/>
      <c r="Q18" s="523"/>
      <c r="R18" s="524"/>
      <c r="S18" s="524"/>
      <c r="T18" s="524"/>
      <c r="U18" s="524"/>
      <c r="V18" s="525"/>
      <c r="W18" s="419"/>
      <c r="X18" s="420"/>
      <c r="Y18" s="420"/>
      <c r="Z18" s="420"/>
      <c r="AA18" s="420"/>
      <c r="AB18" s="411"/>
      <c r="AC18" s="526">
        <v>59.9</v>
      </c>
      <c r="AD18" s="527"/>
      <c r="AE18" s="527"/>
      <c r="AF18" s="527"/>
      <c r="AG18" s="528"/>
      <c r="AH18" s="526">
        <v>59</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11020034</v>
      </c>
      <c r="BO18" s="439"/>
      <c r="BP18" s="439"/>
      <c r="BQ18" s="439"/>
      <c r="BR18" s="439"/>
      <c r="BS18" s="439"/>
      <c r="BT18" s="439"/>
      <c r="BU18" s="440"/>
      <c r="BV18" s="438">
        <v>10847996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512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14851115</v>
      </c>
      <c r="BO19" s="439"/>
      <c r="BP19" s="439"/>
      <c r="BQ19" s="439"/>
      <c r="BR19" s="439"/>
      <c r="BS19" s="439"/>
      <c r="BT19" s="439"/>
      <c r="BU19" s="440"/>
      <c r="BV19" s="438">
        <v>13800002</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17810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21188210</v>
      </c>
      <c r="BO22" s="371"/>
      <c r="BP22" s="371"/>
      <c r="BQ22" s="371"/>
      <c r="BR22" s="371"/>
      <c r="BS22" s="371"/>
      <c r="BT22" s="371"/>
      <c r="BU22" s="372"/>
      <c r="BV22" s="370">
        <v>21515871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14692303</v>
      </c>
      <c r="BO23" s="439"/>
      <c r="BP23" s="439"/>
      <c r="BQ23" s="439"/>
      <c r="BR23" s="439"/>
      <c r="BS23" s="439"/>
      <c r="BT23" s="439"/>
      <c r="BU23" s="440"/>
      <c r="BV23" s="438">
        <v>15024626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9800</v>
      </c>
      <c r="R24" s="459"/>
      <c r="S24" s="459"/>
      <c r="T24" s="459"/>
      <c r="U24" s="459"/>
      <c r="V24" s="501"/>
      <c r="W24" s="566"/>
      <c r="X24" s="554"/>
      <c r="Y24" s="555"/>
      <c r="Z24" s="457" t="s">
        <v>173</v>
      </c>
      <c r="AA24" s="431"/>
      <c r="AB24" s="431"/>
      <c r="AC24" s="431"/>
      <c r="AD24" s="431"/>
      <c r="AE24" s="431"/>
      <c r="AF24" s="431"/>
      <c r="AG24" s="432"/>
      <c r="AH24" s="458">
        <v>297</v>
      </c>
      <c r="AI24" s="459"/>
      <c r="AJ24" s="459"/>
      <c r="AK24" s="459"/>
      <c r="AL24" s="501"/>
      <c r="AM24" s="458">
        <v>951885</v>
      </c>
      <c r="AN24" s="459"/>
      <c r="AO24" s="459"/>
      <c r="AP24" s="459"/>
      <c r="AQ24" s="459"/>
      <c r="AR24" s="501"/>
      <c r="AS24" s="458">
        <v>3205</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12979986</v>
      </c>
      <c r="BO24" s="439"/>
      <c r="BP24" s="439"/>
      <c r="BQ24" s="439"/>
      <c r="BR24" s="439"/>
      <c r="BS24" s="439"/>
      <c r="BT24" s="439"/>
      <c r="BU24" s="440"/>
      <c r="BV24" s="438">
        <v>12798185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2</v>
      </c>
      <c r="M25" s="459"/>
      <c r="N25" s="459"/>
      <c r="O25" s="459"/>
      <c r="P25" s="501"/>
      <c r="Q25" s="458">
        <v>7940</v>
      </c>
      <c r="R25" s="459"/>
      <c r="S25" s="459"/>
      <c r="T25" s="459"/>
      <c r="U25" s="459"/>
      <c r="V25" s="501"/>
      <c r="W25" s="566"/>
      <c r="X25" s="554"/>
      <c r="Y25" s="555"/>
      <c r="Z25" s="457" t="s">
        <v>176</v>
      </c>
      <c r="AA25" s="431"/>
      <c r="AB25" s="431"/>
      <c r="AC25" s="431"/>
      <c r="AD25" s="431"/>
      <c r="AE25" s="431"/>
      <c r="AF25" s="431"/>
      <c r="AG25" s="432"/>
      <c r="AH25" s="458">
        <v>72</v>
      </c>
      <c r="AI25" s="459"/>
      <c r="AJ25" s="459"/>
      <c r="AK25" s="459"/>
      <c r="AL25" s="501"/>
      <c r="AM25" s="458">
        <v>232056</v>
      </c>
      <c r="AN25" s="459"/>
      <c r="AO25" s="459"/>
      <c r="AP25" s="459"/>
      <c r="AQ25" s="459"/>
      <c r="AR25" s="501"/>
      <c r="AS25" s="458">
        <v>3223</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1672198</v>
      </c>
      <c r="BO25" s="371"/>
      <c r="BP25" s="371"/>
      <c r="BQ25" s="371"/>
      <c r="BR25" s="371"/>
      <c r="BS25" s="371"/>
      <c r="BT25" s="371"/>
      <c r="BU25" s="372"/>
      <c r="BV25" s="370">
        <v>1640156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6950</v>
      </c>
      <c r="R26" s="459"/>
      <c r="S26" s="459"/>
      <c r="T26" s="459"/>
      <c r="U26" s="459"/>
      <c r="V26" s="501"/>
      <c r="W26" s="566"/>
      <c r="X26" s="554"/>
      <c r="Y26" s="555"/>
      <c r="Z26" s="457" t="s">
        <v>179</v>
      </c>
      <c r="AA26" s="578"/>
      <c r="AB26" s="578"/>
      <c r="AC26" s="578"/>
      <c r="AD26" s="578"/>
      <c r="AE26" s="578"/>
      <c r="AF26" s="578"/>
      <c r="AG26" s="579"/>
      <c r="AH26" s="458">
        <v>14</v>
      </c>
      <c r="AI26" s="459"/>
      <c r="AJ26" s="459"/>
      <c r="AK26" s="459"/>
      <c r="AL26" s="501"/>
      <c r="AM26" s="458">
        <v>47292</v>
      </c>
      <c r="AN26" s="459"/>
      <c r="AO26" s="459"/>
      <c r="AP26" s="459"/>
      <c r="AQ26" s="459"/>
      <c r="AR26" s="501"/>
      <c r="AS26" s="458">
        <v>3378</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181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5280</v>
      </c>
      <c r="R27" s="459"/>
      <c r="S27" s="459"/>
      <c r="T27" s="459"/>
      <c r="U27" s="459"/>
      <c r="V27" s="501"/>
      <c r="W27" s="566"/>
      <c r="X27" s="554"/>
      <c r="Y27" s="555"/>
      <c r="Z27" s="457" t="s">
        <v>183</v>
      </c>
      <c r="AA27" s="431"/>
      <c r="AB27" s="431"/>
      <c r="AC27" s="431"/>
      <c r="AD27" s="431"/>
      <c r="AE27" s="431"/>
      <c r="AF27" s="431"/>
      <c r="AG27" s="432"/>
      <c r="AH27" s="458">
        <v>11</v>
      </c>
      <c r="AI27" s="459"/>
      <c r="AJ27" s="459"/>
      <c r="AK27" s="459"/>
      <c r="AL27" s="501"/>
      <c r="AM27" s="458">
        <v>41692</v>
      </c>
      <c r="AN27" s="459"/>
      <c r="AO27" s="459"/>
      <c r="AP27" s="459"/>
      <c r="AQ27" s="459"/>
      <c r="AR27" s="501"/>
      <c r="AS27" s="458">
        <v>3790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550000</v>
      </c>
      <c r="BO27" s="548"/>
      <c r="BP27" s="548"/>
      <c r="BQ27" s="548"/>
      <c r="BR27" s="548"/>
      <c r="BS27" s="548"/>
      <c r="BT27" s="548"/>
      <c r="BU27" s="549"/>
      <c r="BV27" s="547">
        <v>550000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4490</v>
      </c>
      <c r="R28" s="459"/>
      <c r="S28" s="459"/>
      <c r="T28" s="459"/>
      <c r="U28" s="459"/>
      <c r="V28" s="501"/>
      <c r="W28" s="566"/>
      <c r="X28" s="554"/>
      <c r="Y28" s="555"/>
      <c r="Z28" s="457" t="s">
        <v>186</v>
      </c>
      <c r="AA28" s="431"/>
      <c r="AB28" s="431"/>
      <c r="AC28" s="431"/>
      <c r="AD28" s="431"/>
      <c r="AE28" s="431"/>
      <c r="AF28" s="431"/>
      <c r="AG28" s="432"/>
      <c r="AH28" s="458" t="s">
        <v>181</v>
      </c>
      <c r="AI28" s="459"/>
      <c r="AJ28" s="459"/>
      <c r="AK28" s="459"/>
      <c r="AL28" s="501"/>
      <c r="AM28" s="458" t="s">
        <v>129</v>
      </c>
      <c r="AN28" s="459"/>
      <c r="AO28" s="459"/>
      <c r="AP28" s="459"/>
      <c r="AQ28" s="459"/>
      <c r="AR28" s="501"/>
      <c r="AS28" s="458" t="s">
        <v>129</v>
      </c>
      <c r="AT28" s="459"/>
      <c r="AU28" s="459"/>
      <c r="AV28" s="459"/>
      <c r="AW28" s="459"/>
      <c r="AX28" s="460"/>
      <c r="AY28" s="580" t="s">
        <v>187</v>
      </c>
      <c r="AZ28" s="581"/>
      <c r="BA28" s="581"/>
      <c r="BB28" s="582"/>
      <c r="BC28" s="367" t="s">
        <v>49</v>
      </c>
      <c r="BD28" s="368"/>
      <c r="BE28" s="368"/>
      <c r="BF28" s="368"/>
      <c r="BG28" s="368"/>
      <c r="BH28" s="368"/>
      <c r="BI28" s="368"/>
      <c r="BJ28" s="368"/>
      <c r="BK28" s="368"/>
      <c r="BL28" s="368"/>
      <c r="BM28" s="369"/>
      <c r="BN28" s="370">
        <v>4542252</v>
      </c>
      <c r="BO28" s="371"/>
      <c r="BP28" s="371"/>
      <c r="BQ28" s="371"/>
      <c r="BR28" s="371"/>
      <c r="BS28" s="371"/>
      <c r="BT28" s="371"/>
      <c r="BU28" s="372"/>
      <c r="BV28" s="370">
        <v>4636152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14</v>
      </c>
      <c r="M29" s="459"/>
      <c r="N29" s="459"/>
      <c r="O29" s="459"/>
      <c r="P29" s="501"/>
      <c r="Q29" s="458">
        <v>4090</v>
      </c>
      <c r="R29" s="459"/>
      <c r="S29" s="459"/>
      <c r="T29" s="459"/>
      <c r="U29" s="459"/>
      <c r="V29" s="501"/>
      <c r="W29" s="567"/>
      <c r="X29" s="568"/>
      <c r="Y29" s="569"/>
      <c r="Z29" s="457" t="s">
        <v>189</v>
      </c>
      <c r="AA29" s="431"/>
      <c r="AB29" s="431"/>
      <c r="AC29" s="431"/>
      <c r="AD29" s="431"/>
      <c r="AE29" s="431"/>
      <c r="AF29" s="431"/>
      <c r="AG29" s="432"/>
      <c r="AH29" s="458">
        <v>308</v>
      </c>
      <c r="AI29" s="459"/>
      <c r="AJ29" s="459"/>
      <c r="AK29" s="459"/>
      <c r="AL29" s="501"/>
      <c r="AM29" s="458">
        <v>993577</v>
      </c>
      <c r="AN29" s="459"/>
      <c r="AO29" s="459"/>
      <c r="AP29" s="459"/>
      <c r="AQ29" s="459"/>
      <c r="AR29" s="501"/>
      <c r="AS29" s="458">
        <v>3226</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961477</v>
      </c>
      <c r="BO29" s="439"/>
      <c r="BP29" s="439"/>
      <c r="BQ29" s="439"/>
      <c r="BR29" s="439"/>
      <c r="BS29" s="439"/>
      <c r="BT29" s="439"/>
      <c r="BU29" s="440"/>
      <c r="BV29" s="438">
        <v>960477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100.1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2863946</v>
      </c>
      <c r="BO30" s="548"/>
      <c r="BP30" s="548"/>
      <c r="BQ30" s="548"/>
      <c r="BR30" s="548"/>
      <c r="BS30" s="548"/>
      <c r="BT30" s="548"/>
      <c r="BU30" s="549"/>
      <c r="BV30" s="547">
        <v>2920630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200</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206</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北播磨総合医療センター企業団</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小野市都市施設管理協会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北播衛生事務組合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小野市土地開発公社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都市開発事業会計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小野加東加西環境施設事務組合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小野加東広域事務組合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兵庫県市町村職員退職手当組合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兵庫県後期高齢者医療広域連合(一般会計)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兵庫県後期高齢者医療広域連合(特別会計)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cEVtIaFL+wqDtQ9cj4lQYbCt4H9zZxNsQAuxmfVOWxSq17Fu7Qj+9dXBS1G2882b6yYzKXWUgalxZ1EDXzXQ==" saltValue="r/RcDK8gZBn1baqx7xxNL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572</v>
      </c>
      <c r="D34" s="1151"/>
      <c r="E34" s="1152"/>
      <c r="F34" s="32">
        <v>33.72</v>
      </c>
      <c r="G34" s="33">
        <v>31.14</v>
      </c>
      <c r="H34" s="33">
        <v>23.91</v>
      </c>
      <c r="I34" s="33">
        <v>22.81</v>
      </c>
      <c r="J34" s="34">
        <v>19.899999999999999</v>
      </c>
      <c r="K34" s="22"/>
      <c r="L34" s="22"/>
      <c r="M34" s="22"/>
      <c r="N34" s="22"/>
      <c r="O34" s="22"/>
      <c r="P34" s="22"/>
    </row>
    <row r="35" spans="1:16" ht="39" customHeight="1" x14ac:dyDescent="0.15">
      <c r="A35" s="22"/>
      <c r="B35" s="35"/>
      <c r="C35" s="1145" t="s">
        <v>573</v>
      </c>
      <c r="D35" s="1146"/>
      <c r="E35" s="1147"/>
      <c r="F35" s="36">
        <v>1.26</v>
      </c>
      <c r="G35" s="37">
        <v>1.62</v>
      </c>
      <c r="H35" s="37">
        <v>1.92</v>
      </c>
      <c r="I35" s="37">
        <v>3.2</v>
      </c>
      <c r="J35" s="38">
        <v>3.91</v>
      </c>
      <c r="K35" s="22"/>
      <c r="L35" s="22"/>
      <c r="M35" s="22"/>
      <c r="N35" s="22"/>
      <c r="O35" s="22"/>
      <c r="P35" s="22"/>
    </row>
    <row r="36" spans="1:16" ht="39" customHeight="1" x14ac:dyDescent="0.15">
      <c r="A36" s="22"/>
      <c r="B36" s="35"/>
      <c r="C36" s="1145" t="s">
        <v>574</v>
      </c>
      <c r="D36" s="1146"/>
      <c r="E36" s="1147"/>
      <c r="F36" s="36">
        <v>3.42</v>
      </c>
      <c r="G36" s="37">
        <v>3.87</v>
      </c>
      <c r="H36" s="37">
        <v>3.39</v>
      </c>
      <c r="I36" s="37">
        <v>6.48</v>
      </c>
      <c r="J36" s="38">
        <v>3.57</v>
      </c>
      <c r="K36" s="22"/>
      <c r="L36" s="22"/>
      <c r="M36" s="22"/>
      <c r="N36" s="22"/>
      <c r="O36" s="22"/>
      <c r="P36" s="22"/>
    </row>
    <row r="37" spans="1:16" ht="39" customHeight="1" x14ac:dyDescent="0.15">
      <c r="A37" s="22"/>
      <c r="B37" s="35"/>
      <c r="C37" s="1145" t="s">
        <v>575</v>
      </c>
      <c r="D37" s="1146"/>
      <c r="E37" s="1147"/>
      <c r="F37" s="36">
        <v>3.97</v>
      </c>
      <c r="G37" s="37">
        <v>3.99</v>
      </c>
      <c r="H37" s="37">
        <v>3.89</v>
      </c>
      <c r="I37" s="37">
        <v>3.73</v>
      </c>
      <c r="J37" s="38">
        <v>2.85</v>
      </c>
      <c r="K37" s="22"/>
      <c r="L37" s="22"/>
      <c r="M37" s="22"/>
      <c r="N37" s="22"/>
      <c r="O37" s="22"/>
      <c r="P37" s="22"/>
    </row>
    <row r="38" spans="1:16" ht="39" customHeight="1" x14ac:dyDescent="0.15">
      <c r="A38" s="22"/>
      <c r="B38" s="35"/>
      <c r="C38" s="1145" t="s">
        <v>576</v>
      </c>
      <c r="D38" s="1146"/>
      <c r="E38" s="1147"/>
      <c r="F38" s="36">
        <v>0.28000000000000003</v>
      </c>
      <c r="G38" s="37">
        <v>0.02</v>
      </c>
      <c r="H38" s="37">
        <v>0.17</v>
      </c>
      <c r="I38" s="37">
        <v>0.98</v>
      </c>
      <c r="J38" s="38">
        <v>1.8</v>
      </c>
      <c r="K38" s="22"/>
      <c r="L38" s="22"/>
      <c r="M38" s="22"/>
      <c r="N38" s="22"/>
      <c r="O38" s="22"/>
      <c r="P38" s="22"/>
    </row>
    <row r="39" spans="1:16" ht="39" customHeight="1" x14ac:dyDescent="0.15">
      <c r="A39" s="22"/>
      <c r="B39" s="35"/>
      <c r="C39" s="1145" t="s">
        <v>577</v>
      </c>
      <c r="D39" s="1146"/>
      <c r="E39" s="1147"/>
      <c r="F39" s="36">
        <v>1.1499999999999999</v>
      </c>
      <c r="G39" s="37">
        <v>1.33</v>
      </c>
      <c r="H39" s="37">
        <v>1.69</v>
      </c>
      <c r="I39" s="37">
        <v>1.0900000000000001</v>
      </c>
      <c r="J39" s="38">
        <v>0.78</v>
      </c>
      <c r="K39" s="22"/>
      <c r="L39" s="22"/>
      <c r="M39" s="22"/>
      <c r="N39" s="22"/>
      <c r="O39" s="22"/>
      <c r="P39" s="22"/>
    </row>
    <row r="40" spans="1:16" ht="39" customHeight="1" x14ac:dyDescent="0.15">
      <c r="A40" s="22"/>
      <c r="B40" s="35"/>
      <c r="C40" s="1145" t="s">
        <v>578</v>
      </c>
      <c r="D40" s="1146"/>
      <c r="E40" s="1147"/>
      <c r="F40" s="36">
        <v>0.13</v>
      </c>
      <c r="G40" s="37">
        <v>0.14000000000000001</v>
      </c>
      <c r="H40" s="37">
        <v>0.13</v>
      </c>
      <c r="I40" s="37">
        <v>0.14000000000000001</v>
      </c>
      <c r="J40" s="38">
        <v>0.15</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579</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580</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RZmSS6tutakr1Prthj8aBR7BtstceQ24F+DS2vl+z87sRLSHnLEqvGA1z1aGiYvjTT13MvMMGRBia++IaNd9w==" saltValue="sGtPEvBeLR9+ekLkWxEL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1893</v>
      </c>
      <c r="L45" s="60">
        <v>1836</v>
      </c>
      <c r="M45" s="60">
        <v>1988</v>
      </c>
      <c r="N45" s="60">
        <v>2101</v>
      </c>
      <c r="O45" s="61">
        <v>2130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14</v>
      </c>
      <c r="F48" s="1161"/>
      <c r="G48" s="1161"/>
      <c r="H48" s="1161"/>
      <c r="I48" s="1161"/>
      <c r="J48" s="1162"/>
      <c r="K48" s="63">
        <v>580</v>
      </c>
      <c r="L48" s="64">
        <v>586</v>
      </c>
      <c r="M48" s="64">
        <v>546</v>
      </c>
      <c r="N48" s="64">
        <v>554</v>
      </c>
      <c r="O48" s="65">
        <v>546</v>
      </c>
      <c r="P48" s="48"/>
      <c r="Q48" s="48"/>
      <c r="R48" s="48"/>
      <c r="S48" s="48"/>
      <c r="T48" s="48"/>
      <c r="U48" s="48"/>
    </row>
    <row r="49" spans="1:21" ht="30.75" customHeight="1" x14ac:dyDescent="0.15">
      <c r="A49" s="48"/>
      <c r="B49" s="1155"/>
      <c r="C49" s="1156"/>
      <c r="D49" s="62"/>
      <c r="E49" s="1161" t="s">
        <v>15</v>
      </c>
      <c r="F49" s="1161"/>
      <c r="G49" s="1161"/>
      <c r="H49" s="1161"/>
      <c r="I49" s="1161"/>
      <c r="J49" s="1162"/>
      <c r="K49" s="63">
        <v>261</v>
      </c>
      <c r="L49" s="64">
        <v>242</v>
      </c>
      <c r="M49" s="64">
        <v>223</v>
      </c>
      <c r="N49" s="64">
        <v>283</v>
      </c>
      <c r="O49" s="65">
        <v>278</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522</v>
      </c>
      <c r="L50" s="64" t="s">
        <v>522</v>
      </c>
      <c r="M50" s="64" t="s">
        <v>522</v>
      </c>
      <c r="N50" s="64" t="s">
        <v>522</v>
      </c>
      <c r="O50" s="65" t="s">
        <v>522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2456</v>
      </c>
      <c r="L52" s="64">
        <v>2203</v>
      </c>
      <c r="M52" s="64">
        <v>2172</v>
      </c>
      <c r="N52" s="64">
        <v>2162</v>
      </c>
      <c r="O52" s="65">
        <v>2134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278</v>
      </c>
      <c r="L53" s="69">
        <v>461</v>
      </c>
      <c r="M53" s="69">
        <v>585</v>
      </c>
      <c r="N53" s="69">
        <v>776</v>
      </c>
      <c r="O53" s="70">
        <v>820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3adop8HIId2eomRHbWQdsrngEyYIJnxWfZx1LrajkFsqaA4ubMxCTsokDuPXN1M3vO+VM6Nhd/OHU7p/NRZmQ==" saltValue="8i8Qyd8BIkbiQS3TPolV+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s="96" customFormat="1" ht="15" customHeight="1" x14ac:dyDescent="0.15"/>
    <row r="19" s="96" customFormat="1" ht="15" customHeight="1" x14ac:dyDescent="0.15"/>
    <row r="20" s="96" customFormat="1" ht="15" customHeight="1" x14ac:dyDescent="0.15"/>
    <row r="21" s="96" customFormat="1" ht="15" customHeight="1" x14ac:dyDescent="0.15"/>
    <row r="22" s="96" customFormat="1" ht="15" customHeight="1" x14ac:dyDescent="0.15"/>
    <row r="23" s="96" customFormat="1" ht="15" customHeight="1" x14ac:dyDescent="0.15"/>
    <row r="24" s="96" customFormat="1" ht="15" customHeight="1" x14ac:dyDescent="0.15"/>
    <row r="25" s="96" customFormat="1"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84" t="s">
        <v>31</v>
      </c>
      <c r="C41" s="1185"/>
      <c r="D41" s="105"/>
      <c r="E41" s="1190" t="s">
        <v>32</v>
      </c>
      <c r="F41" s="1190"/>
      <c r="G41" s="1190"/>
      <c r="H41" s="1191"/>
      <c r="I41" s="355">
        <v>18948</v>
      </c>
      <c r="J41" s="356">
        <v>21557</v>
      </c>
      <c r="K41" s="356">
        <v>21695</v>
      </c>
      <c r="L41" s="356">
        <v>21516</v>
      </c>
      <c r="M41" s="357">
        <v>21188</v>
      </c>
    </row>
    <row r="42" spans="2:13" ht="27.75" customHeight="1" x14ac:dyDescent="0.15">
      <c r="B42" s="1186"/>
      <c r="C42" s="1187"/>
      <c r="D42" s="106"/>
      <c r="E42" s="1192" t="s">
        <v>33</v>
      </c>
      <c r="F42" s="1192"/>
      <c r="G42" s="1192"/>
      <c r="H42" s="1193"/>
      <c r="I42" s="358" t="s">
        <v>522</v>
      </c>
      <c r="J42" s="359" t="s">
        <v>522</v>
      </c>
      <c r="K42" s="359" t="s">
        <v>522</v>
      </c>
      <c r="L42" s="359" t="s">
        <v>522</v>
      </c>
      <c r="M42" s="360" t="s">
        <v>522</v>
      </c>
    </row>
    <row r="43" spans="2:13" ht="27.75" customHeight="1" x14ac:dyDescent="0.15">
      <c r="B43" s="1186"/>
      <c r="C43" s="1187"/>
      <c r="D43" s="106"/>
      <c r="E43" s="1192" t="s">
        <v>34</v>
      </c>
      <c r="F43" s="1192"/>
      <c r="G43" s="1192"/>
      <c r="H43" s="1193"/>
      <c r="I43" s="358">
        <v>4802</v>
      </c>
      <c r="J43" s="359">
        <v>4203</v>
      </c>
      <c r="K43" s="359">
        <v>3843</v>
      </c>
      <c r="L43" s="359">
        <v>3592</v>
      </c>
      <c r="M43" s="360">
        <v>3302</v>
      </c>
    </row>
    <row r="44" spans="2:13" ht="27.75" customHeight="1" x14ac:dyDescent="0.15">
      <c r="B44" s="1186"/>
      <c r="C44" s="1187"/>
      <c r="D44" s="106"/>
      <c r="E44" s="1192" t="s">
        <v>35</v>
      </c>
      <c r="F44" s="1192"/>
      <c r="G44" s="1192"/>
      <c r="H44" s="1193"/>
      <c r="I44" s="358">
        <v>2584</v>
      </c>
      <c r="J44" s="359">
        <v>2496</v>
      </c>
      <c r="K44" s="359">
        <v>2836</v>
      </c>
      <c r="L44" s="359">
        <v>2908</v>
      </c>
      <c r="M44" s="360">
        <v>2764</v>
      </c>
    </row>
    <row r="45" spans="2:13" ht="27.75" customHeight="1" x14ac:dyDescent="0.15">
      <c r="B45" s="1186"/>
      <c r="C45" s="1187"/>
      <c r="D45" s="106"/>
      <c r="E45" s="1192" t="s">
        <v>36</v>
      </c>
      <c r="F45" s="1192"/>
      <c r="G45" s="1192"/>
      <c r="H45" s="1193"/>
      <c r="I45" s="358">
        <v>2788</v>
      </c>
      <c r="J45" s="359">
        <v>2681</v>
      </c>
      <c r="K45" s="359">
        <v>2661</v>
      </c>
      <c r="L45" s="359">
        <v>2596</v>
      </c>
      <c r="M45" s="360">
        <v>2555</v>
      </c>
    </row>
    <row r="46" spans="2:13" ht="27.75" customHeight="1" x14ac:dyDescent="0.15">
      <c r="B46" s="1186"/>
      <c r="C46" s="1187"/>
      <c r="D46" s="107"/>
      <c r="E46" s="1192" t="s">
        <v>37</v>
      </c>
      <c r="F46" s="1192"/>
      <c r="G46" s="1192"/>
      <c r="H46" s="1193"/>
      <c r="I46" s="358" t="s">
        <v>522</v>
      </c>
      <c r="J46" s="359" t="s">
        <v>522</v>
      </c>
      <c r="K46" s="359" t="s">
        <v>522</v>
      </c>
      <c r="L46" s="359" t="s">
        <v>522</v>
      </c>
      <c r="M46" s="360" t="s">
        <v>522</v>
      </c>
    </row>
    <row r="47" spans="2:13" ht="27.75" customHeight="1" x14ac:dyDescent="0.15">
      <c r="B47" s="1186"/>
      <c r="C47" s="1187"/>
      <c r="D47" s="108"/>
      <c r="E47" s="1194" t="s">
        <v>38</v>
      </c>
      <c r="F47" s="1195"/>
      <c r="G47" s="1195"/>
      <c r="H47" s="1196"/>
      <c r="I47" s="358" t="s">
        <v>522</v>
      </c>
      <c r="J47" s="359" t="s">
        <v>522</v>
      </c>
      <c r="K47" s="359" t="s">
        <v>522</v>
      </c>
      <c r="L47" s="359" t="s">
        <v>522</v>
      </c>
      <c r="M47" s="360" t="s">
        <v>522</v>
      </c>
    </row>
    <row r="48" spans="2:13" ht="27.75" customHeight="1" x14ac:dyDescent="0.15">
      <c r="B48" s="1186"/>
      <c r="C48" s="1187"/>
      <c r="D48" s="106"/>
      <c r="E48" s="1192" t="s">
        <v>39</v>
      </c>
      <c r="F48" s="1192"/>
      <c r="G48" s="1192"/>
      <c r="H48" s="1193"/>
      <c r="I48" s="358" t="s">
        <v>522</v>
      </c>
      <c r="J48" s="359" t="s">
        <v>522</v>
      </c>
      <c r="K48" s="359" t="s">
        <v>522</v>
      </c>
      <c r="L48" s="359" t="s">
        <v>522</v>
      </c>
      <c r="M48" s="360" t="s">
        <v>522</v>
      </c>
    </row>
    <row r="49" spans="2:13" ht="27.75" customHeight="1" x14ac:dyDescent="0.15">
      <c r="B49" s="1188"/>
      <c r="C49" s="1189"/>
      <c r="D49" s="106"/>
      <c r="E49" s="1192" t="s">
        <v>40</v>
      </c>
      <c r="F49" s="1192"/>
      <c r="G49" s="1192"/>
      <c r="H49" s="1193"/>
      <c r="I49" s="358" t="s">
        <v>522</v>
      </c>
      <c r="J49" s="359" t="s">
        <v>522</v>
      </c>
      <c r="K49" s="359" t="s">
        <v>522</v>
      </c>
      <c r="L49" s="359" t="s">
        <v>522</v>
      </c>
      <c r="M49" s="360" t="s">
        <v>522</v>
      </c>
    </row>
    <row r="50" spans="2:13" ht="27.75" customHeight="1" x14ac:dyDescent="0.15">
      <c r="B50" s="1197" t="s">
        <v>41</v>
      </c>
      <c r="C50" s="1198"/>
      <c r="D50" s="109"/>
      <c r="E50" s="1192" t="s">
        <v>42</v>
      </c>
      <c r="F50" s="1192"/>
      <c r="G50" s="1192"/>
      <c r="H50" s="1193"/>
      <c r="I50" s="358">
        <v>9922</v>
      </c>
      <c r="J50" s="359">
        <v>7839</v>
      </c>
      <c r="K50" s="359">
        <v>8520</v>
      </c>
      <c r="L50" s="359">
        <v>8885</v>
      </c>
      <c r="M50" s="360">
        <v>8867</v>
      </c>
    </row>
    <row r="51" spans="2:13" ht="27.75" customHeight="1" x14ac:dyDescent="0.15">
      <c r="B51" s="1186"/>
      <c r="C51" s="1187"/>
      <c r="D51" s="106"/>
      <c r="E51" s="1192" t="s">
        <v>43</v>
      </c>
      <c r="F51" s="1192"/>
      <c r="G51" s="1192"/>
      <c r="H51" s="1193"/>
      <c r="I51" s="358">
        <v>1471</v>
      </c>
      <c r="J51" s="359">
        <v>1412</v>
      </c>
      <c r="K51" s="359">
        <v>1398</v>
      </c>
      <c r="L51" s="359">
        <v>1393</v>
      </c>
      <c r="M51" s="360">
        <v>1359</v>
      </c>
    </row>
    <row r="52" spans="2:13" ht="27.75" customHeight="1" x14ac:dyDescent="0.15">
      <c r="B52" s="1188"/>
      <c r="C52" s="1189"/>
      <c r="D52" s="106"/>
      <c r="E52" s="1192" t="s">
        <v>44</v>
      </c>
      <c r="F52" s="1192"/>
      <c r="G52" s="1192"/>
      <c r="H52" s="1193"/>
      <c r="I52" s="358">
        <v>20806</v>
      </c>
      <c r="J52" s="359">
        <v>20509</v>
      </c>
      <c r="K52" s="359">
        <v>20569</v>
      </c>
      <c r="L52" s="359">
        <v>20117</v>
      </c>
      <c r="M52" s="360">
        <v>19530</v>
      </c>
    </row>
    <row r="53" spans="2:13" ht="27.75" customHeight="1" thickBot="1" x14ac:dyDescent="0.2">
      <c r="B53" s="1199" t="s">
        <v>45</v>
      </c>
      <c r="C53" s="1200"/>
      <c r="D53" s="110"/>
      <c r="E53" s="1201" t="s">
        <v>46</v>
      </c>
      <c r="F53" s="1201"/>
      <c r="G53" s="1201"/>
      <c r="H53" s="1202"/>
      <c r="I53" s="361">
        <v>-3077</v>
      </c>
      <c r="J53" s="362">
        <v>1178</v>
      </c>
      <c r="K53" s="362">
        <v>548</v>
      </c>
      <c r="L53" s="362">
        <v>218</v>
      </c>
      <c r="M53" s="363">
        <v>54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dY2yAx/vf/qzQ9fr6+mEPvu7Xlyen5QKrBoljgMKgHbgPSWqcesfN9v26lUT6rtKQs2tV6aYwz1xE580sIZL/w==" saltValue="t+im6+DLo2l3B5W5Bt58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9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49</v>
      </c>
      <c r="D55" s="1211"/>
      <c r="E55" s="1212"/>
      <c r="F55" s="122">
        <v>4425</v>
      </c>
      <c r="G55" s="122">
        <v>4636</v>
      </c>
      <c r="H55" s="123">
        <v>4542</v>
      </c>
    </row>
    <row r="56" spans="2:8" ht="52.5" customHeight="1" x14ac:dyDescent="0.15">
      <c r="B56" s="124"/>
      <c r="C56" s="1213" t="s">
        <v>50</v>
      </c>
      <c r="D56" s="1213"/>
      <c r="E56" s="1214"/>
      <c r="F56" s="125">
        <v>956</v>
      </c>
      <c r="G56" s="125">
        <v>960</v>
      </c>
      <c r="H56" s="126">
        <v>961</v>
      </c>
    </row>
    <row r="57" spans="2:8" ht="53.25" customHeight="1" x14ac:dyDescent="0.15">
      <c r="B57" s="124"/>
      <c r="C57" s="1215" t="s">
        <v>51</v>
      </c>
      <c r="D57" s="1215"/>
      <c r="E57" s="1216"/>
      <c r="F57" s="127">
        <v>2976</v>
      </c>
      <c r="G57" s="127">
        <v>2921</v>
      </c>
      <c r="H57" s="128">
        <v>2864</v>
      </c>
    </row>
    <row r="58" spans="2:8" ht="45.75" customHeight="1" x14ac:dyDescent="0.15">
      <c r="B58" s="129"/>
      <c r="C58" s="1203" t="s">
        <v>597</v>
      </c>
      <c r="D58" s="1204"/>
      <c r="E58" s="1205"/>
      <c r="F58" s="130">
        <v>2412</v>
      </c>
      <c r="G58" s="130">
        <v>2362</v>
      </c>
      <c r="H58" s="131">
        <v>2307</v>
      </c>
    </row>
    <row r="59" spans="2:8" ht="45.75" customHeight="1" x14ac:dyDescent="0.15">
      <c r="B59" s="129"/>
      <c r="C59" s="1203" t="s">
        <v>598</v>
      </c>
      <c r="D59" s="1204"/>
      <c r="E59" s="1205"/>
      <c r="F59" s="130">
        <v>371</v>
      </c>
      <c r="G59" s="130">
        <v>371</v>
      </c>
      <c r="H59" s="131">
        <v>371</v>
      </c>
    </row>
    <row r="60" spans="2:8" ht="45.75" customHeight="1" x14ac:dyDescent="0.15">
      <c r="B60" s="129"/>
      <c r="C60" s="1203" t="s">
        <v>599</v>
      </c>
      <c r="D60" s="1204"/>
      <c r="E60" s="1205"/>
      <c r="F60" s="130">
        <v>110</v>
      </c>
      <c r="G60" s="130">
        <v>110</v>
      </c>
      <c r="H60" s="131">
        <v>110</v>
      </c>
    </row>
    <row r="61" spans="2:8" ht="45.75" customHeight="1" x14ac:dyDescent="0.15">
      <c r="B61" s="129"/>
      <c r="C61" s="1203" t="s">
        <v>600</v>
      </c>
      <c r="D61" s="1204"/>
      <c r="E61" s="1205"/>
      <c r="F61" s="130">
        <v>27</v>
      </c>
      <c r="G61" s="130">
        <v>27</v>
      </c>
      <c r="H61" s="131">
        <v>26</v>
      </c>
    </row>
    <row r="62" spans="2:8" ht="45.75" customHeight="1" thickBot="1" x14ac:dyDescent="0.2">
      <c r="B62" s="132"/>
      <c r="C62" s="1206" t="s">
        <v>601</v>
      </c>
      <c r="D62" s="1207"/>
      <c r="E62" s="1208"/>
      <c r="F62" s="133">
        <v>28</v>
      </c>
      <c r="G62" s="133">
        <v>10</v>
      </c>
      <c r="H62" s="134">
        <v>18</v>
      </c>
    </row>
    <row r="63" spans="2:8" ht="52.5" customHeight="1" thickBot="1" x14ac:dyDescent="0.2">
      <c r="B63" s="135"/>
      <c r="C63" s="1209" t="s">
        <v>52</v>
      </c>
      <c r="D63" s="1209"/>
      <c r="E63" s="1210"/>
      <c r="F63" s="136">
        <v>8356</v>
      </c>
      <c r="G63" s="136">
        <v>8517</v>
      </c>
      <c r="H63" s="137">
        <v>8368</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row r="77" s="1" customFormat="1" ht="13.5" hidden="1" customHeight="1" x14ac:dyDescent="0.15"/>
    <row r="78" s="1" customFormat="1" ht="13.5" hidden="1" customHeight="1" x14ac:dyDescent="0.15"/>
    <row r="79" s="1" customFormat="1" ht="13.5" hidden="1" customHeight="1" x14ac:dyDescent="0.15"/>
    <row r="80" s="1" customFormat="1" ht="13.5" hidden="1" customHeight="1" x14ac:dyDescent="0.15"/>
    <row r="81" s="1" customFormat="1" ht="13.5" hidden="1" customHeight="1" x14ac:dyDescent="0.15"/>
    <row r="82" s="1" customFormat="1" ht="13.5" hidden="1" customHeight="1" x14ac:dyDescent="0.15"/>
    <row r="83" s="1" customFormat="1" ht="13.5" hidden="1" customHeight="1" x14ac:dyDescent="0.15"/>
    <row r="84" s="1" customFormat="1" ht="13.5" hidden="1" customHeight="1" x14ac:dyDescent="0.15"/>
    <row r="85" s="1" customFormat="1" ht="13.5" hidden="1" customHeight="1" x14ac:dyDescent="0.15"/>
    <row r="86" s="1" customFormat="1" ht="13.5" hidden="1" customHeight="1" x14ac:dyDescent="0.15"/>
    <row r="87" s="1" customFormat="1" ht="13.5" hidden="1" customHeight="1" x14ac:dyDescent="0.15"/>
    <row r="88" s="1" customFormat="1" ht="13.5" hidden="1" customHeight="1" x14ac:dyDescent="0.15"/>
    <row r="89" s="1" customFormat="1" ht="13.5" hidden="1" customHeight="1" x14ac:dyDescent="0.15"/>
    <row r="90" s="1" customFormat="1" ht="13.5" hidden="1" customHeight="1" x14ac:dyDescent="0.15"/>
    <row r="91" s="1" customFormat="1" ht="13.5" hidden="1" customHeight="1" x14ac:dyDescent="0.15"/>
    <row r="92" s="1" customFormat="1" ht="13.5" hidden="1" customHeight="1" x14ac:dyDescent="0.15"/>
    <row r="93" s="1" customFormat="1" ht="13.5" hidden="1" customHeight="1" x14ac:dyDescent="0.15"/>
    <row r="94" s="1" customFormat="1" ht="13.5" hidden="1" customHeight="1" x14ac:dyDescent="0.15"/>
  </sheetData>
  <sheetProtection algorithmName="SHA-512" hashValue="luhqIZFTBdjeFGWfTWRq9I1A7Fd3XmjyBFttTJVQ6Khao3HnUsHJfjs6dMfqb8Ew4S2wc91m80Dc77VkYn8b5g==" saltValue="2y+WJeLM4y21fPcJrluj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66015</v>
      </c>
      <c r="E3" s="156"/>
      <c r="F3" s="157">
        <v>69729</v>
      </c>
      <c r="G3" s="158"/>
      <c r="H3" s="159"/>
    </row>
    <row r="4" spans="1:8" x14ac:dyDescent="0.15">
      <c r="A4" s="160"/>
      <c r="B4" s="161"/>
      <c r="C4" s="162"/>
      <c r="D4" s="163">
        <v>44634</v>
      </c>
      <c r="E4" s="164"/>
      <c r="F4" s="165">
        <v>38908</v>
      </c>
      <c r="G4" s="166"/>
      <c r="H4" s="167"/>
    </row>
    <row r="5" spans="1:8" x14ac:dyDescent="0.15">
      <c r="A5" s="148" t="s">
        <v>555</v>
      </c>
      <c r="B5" s="153"/>
      <c r="C5" s="154"/>
      <c r="D5" s="155">
        <v>149157</v>
      </c>
      <c r="E5" s="156"/>
      <c r="F5" s="157">
        <v>74581</v>
      </c>
      <c r="G5" s="158"/>
      <c r="H5" s="159"/>
    </row>
    <row r="6" spans="1:8" x14ac:dyDescent="0.15">
      <c r="A6" s="160"/>
      <c r="B6" s="161"/>
      <c r="C6" s="162"/>
      <c r="D6" s="163">
        <v>130677</v>
      </c>
      <c r="E6" s="164"/>
      <c r="F6" s="165">
        <v>41563</v>
      </c>
      <c r="G6" s="166"/>
      <c r="H6" s="167"/>
    </row>
    <row r="7" spans="1:8" x14ac:dyDescent="0.15">
      <c r="A7" s="148" t="s">
        <v>556</v>
      </c>
      <c r="B7" s="153"/>
      <c r="C7" s="154"/>
      <c r="D7" s="155">
        <v>52051</v>
      </c>
      <c r="E7" s="156"/>
      <c r="F7" s="157">
        <v>76347</v>
      </c>
      <c r="G7" s="158"/>
      <c r="H7" s="159"/>
    </row>
    <row r="8" spans="1:8" x14ac:dyDescent="0.15">
      <c r="A8" s="160"/>
      <c r="B8" s="161"/>
      <c r="C8" s="162"/>
      <c r="D8" s="163">
        <v>27750</v>
      </c>
      <c r="E8" s="164"/>
      <c r="F8" s="165">
        <v>41762</v>
      </c>
      <c r="G8" s="166"/>
      <c r="H8" s="167"/>
    </row>
    <row r="9" spans="1:8" x14ac:dyDescent="0.15">
      <c r="A9" s="148" t="s">
        <v>557</v>
      </c>
      <c r="B9" s="153"/>
      <c r="C9" s="154"/>
      <c r="D9" s="155">
        <v>74614</v>
      </c>
      <c r="E9" s="156"/>
      <c r="F9" s="157">
        <v>69604</v>
      </c>
      <c r="G9" s="158"/>
      <c r="H9" s="159"/>
    </row>
    <row r="10" spans="1:8" x14ac:dyDescent="0.15">
      <c r="A10" s="160"/>
      <c r="B10" s="161"/>
      <c r="C10" s="162"/>
      <c r="D10" s="163">
        <v>29281</v>
      </c>
      <c r="E10" s="164"/>
      <c r="F10" s="165">
        <v>36247</v>
      </c>
      <c r="G10" s="166"/>
      <c r="H10" s="167"/>
    </row>
    <row r="11" spans="1:8" x14ac:dyDescent="0.15">
      <c r="A11" s="148" t="s">
        <v>558</v>
      </c>
      <c r="B11" s="153"/>
      <c r="C11" s="154"/>
      <c r="D11" s="155">
        <v>64646</v>
      </c>
      <c r="E11" s="156"/>
      <c r="F11" s="157">
        <v>68410</v>
      </c>
      <c r="G11" s="158"/>
      <c r="H11" s="159"/>
    </row>
    <row r="12" spans="1:8" x14ac:dyDescent="0.15">
      <c r="A12" s="160"/>
      <c r="B12" s="161"/>
      <c r="C12" s="168"/>
      <c r="D12" s="163">
        <v>35480</v>
      </c>
      <c r="E12" s="164"/>
      <c r="F12" s="165">
        <v>35086</v>
      </c>
      <c r="G12" s="166"/>
      <c r="H12" s="167"/>
    </row>
    <row r="13" spans="1:8" x14ac:dyDescent="0.15">
      <c r="A13" s="148"/>
      <c r="B13" s="153"/>
      <c r="C13" s="169"/>
      <c r="D13" s="170">
        <v>81297</v>
      </c>
      <c r="E13" s="171"/>
      <c r="F13" s="172">
        <v>71734</v>
      </c>
      <c r="G13" s="173"/>
      <c r="H13" s="159"/>
    </row>
    <row r="14" spans="1:8" x14ac:dyDescent="0.15">
      <c r="A14" s="160"/>
      <c r="B14" s="161"/>
      <c r="C14" s="162"/>
      <c r="D14" s="163">
        <v>53564</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3.42</v>
      </c>
      <c r="C19" s="174">
        <f>ROUND(VALUE(SUBSTITUTE(実質収支比率等に係る経年分析!G$48,"▲","-")),2)</f>
        <v>3.87</v>
      </c>
      <c r="D19" s="174">
        <f>ROUND(VALUE(SUBSTITUTE(実質収支比率等に係る経年分析!H$48,"▲","-")),2)</f>
        <v>3.39</v>
      </c>
      <c r="E19" s="174">
        <f>ROUND(VALUE(SUBSTITUTE(実質収支比率等に係る経年分析!I$48,"▲","-")),2)</f>
        <v>6.48</v>
      </c>
      <c r="F19" s="174">
        <f>ROUND(VALUE(SUBSTITUTE(実質収支比率等に係る経年分析!J$48,"▲","-")),2)</f>
        <v>3.57</v>
      </c>
    </row>
    <row r="20" spans="1:11" x14ac:dyDescent="0.15">
      <c r="A20" s="174" t="s">
        <v>56</v>
      </c>
      <c r="B20" s="174">
        <f>ROUND(VALUE(SUBSTITUTE(実質収支比率等に係る経年分析!F$47,"▲","-")),2)</f>
        <v>36.53</v>
      </c>
      <c r="C20" s="174">
        <f>ROUND(VALUE(SUBSTITUTE(実質収支比率等に係る経年分析!G$47,"▲","-")),2)</f>
        <v>36.92</v>
      </c>
      <c r="D20" s="174">
        <f>ROUND(VALUE(SUBSTITUTE(実質収支比率等に係る経年分析!H$47,"▲","-")),2)</f>
        <v>38.24</v>
      </c>
      <c r="E20" s="174">
        <f>ROUND(VALUE(SUBSTITUTE(実質収支比率等に係る経年分析!I$47,"▲","-")),2)</f>
        <v>38.26</v>
      </c>
      <c r="F20" s="174">
        <f>ROUND(VALUE(SUBSTITUTE(実質収支比率等に係る経年分析!J$47,"▲","-")),2)</f>
        <v>38.35</v>
      </c>
    </row>
    <row r="21" spans="1:11" x14ac:dyDescent="0.15">
      <c r="A21" s="174" t="s">
        <v>57</v>
      </c>
      <c r="B21" s="174">
        <f>IF(ISNUMBER(VALUE(SUBSTITUTE(実質収支比率等に係る経年分析!F$49,"▲","-"))),ROUND(VALUE(SUBSTITUTE(実質収支比率等に係る経年分析!F$49,"▲","-")),2),NA())</f>
        <v>-2.2799999999999998</v>
      </c>
      <c r="C21" s="174">
        <f>IF(ISNUMBER(VALUE(SUBSTITUTE(実質収支比率等に係る経年分析!G$49,"▲","-"))),ROUND(VALUE(SUBSTITUTE(実質収支比率等に係る経年分析!G$49,"▲","-")),2),NA())</f>
        <v>-1.74</v>
      </c>
      <c r="D21" s="174">
        <f>IF(ISNUMBER(VALUE(SUBSTITUTE(実質収支比率等に係る経年分析!H$49,"▲","-"))),ROUND(VALUE(SUBSTITUTE(実質収支比率等に係る経年分析!H$49,"▲","-")),2),NA())</f>
        <v>-0.31</v>
      </c>
      <c r="E21" s="174">
        <f>IF(ISNUMBER(VALUE(SUBSTITUTE(実質収支比率等に係る経年分析!I$49,"▲","-"))),ROUND(VALUE(SUBSTITUTE(実質収支比率等に係る経年分析!I$49,"▲","-")),2),NA())</f>
        <v>3.34</v>
      </c>
      <c r="F21" s="174">
        <f>IF(ISNUMBER(VALUE(SUBSTITUTE(実質収支比率等に係る経年分析!J$49,"▲","-"))),ROUND(VALUE(SUBSTITUTE(実質収支比率等に係る経年分析!J$49,"▲","-")),2),NA())</f>
        <v>-7.23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1.1499999999999999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1.69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1.0900000000000001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0.28000000000000003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1.8</v>
      </c>
    </row>
    <row r="33" spans="1:16" x14ac:dyDescent="0.15">
      <c r="A33" s="175" t="str">
        <f>IF(連結実質赤字比率に係る赤字・黒字の構成分析!C$37="",NA(),連結実質赤字比率に係る赤字・黒字の構成分析!C$37)</f>
        <v>都市開発事業会計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2.85</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19.899999999999999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2456</v>
      </c>
      <c r="E42" s="176"/>
      <c r="F42" s="176"/>
      <c r="G42" s="176">
        <f>'実質公債費比率（分子）の構造'!L$52</f>
        <v>2203</v>
      </c>
      <c r="H42" s="176"/>
      <c r="I42" s="176"/>
      <c r="J42" s="176">
        <f>'実質公債費比率（分子）の構造'!M$52</f>
        <v>2172</v>
      </c>
      <c r="K42" s="176"/>
      <c r="L42" s="176"/>
      <c r="M42" s="176">
        <f>'実質公債費比率（分子）の構造'!N$52</f>
        <v>2162</v>
      </c>
      <c r="N42" s="176"/>
      <c r="O42" s="176"/>
      <c r="P42" s="176">
        <f>'実質公債費比率（分子）の構造'!O$52</f>
        <v>2134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261</v>
      </c>
      <c r="C45" s="176"/>
      <c r="D45" s="176"/>
      <c r="E45" s="176">
        <f>'実質公債費比率（分子）の構造'!L$49</f>
        <v>242</v>
      </c>
      <c r="F45" s="176"/>
      <c r="G45" s="176"/>
      <c r="H45" s="176">
        <f>'実質公債費比率（分子）の構造'!M$49</f>
        <v>223</v>
      </c>
      <c r="I45" s="176"/>
      <c r="J45" s="176"/>
      <c r="K45" s="176">
        <f>'実質公債費比率（分子）の構造'!N$49</f>
        <v>283</v>
      </c>
      <c r="L45" s="176"/>
      <c r="M45" s="176"/>
      <c r="N45" s="176">
        <f>'実質公債費比率（分子）の構造'!O$49</f>
        <v>278</v>
      </c>
      <c r="O45" s="176"/>
      <c r="P45" s="176"/>
    </row>
    <row r="46" spans="1:16" x14ac:dyDescent="0.15">
      <c r="A46" s="176" t="s">
        <v>68</v>
      </c>
      <c r="B46" s="176">
        <f>'実質公債費比率（分子）の構造'!K$48</f>
        <v>580</v>
      </c>
      <c r="C46" s="176"/>
      <c r="D46" s="176"/>
      <c r="E46" s="176">
        <f>'実質公債費比率（分子）の構造'!L$48</f>
        <v>586</v>
      </c>
      <c r="F46" s="176"/>
      <c r="G46" s="176"/>
      <c r="H46" s="176">
        <f>'実質公債費比率（分子）の構造'!M$48</f>
        <v>546</v>
      </c>
      <c r="I46" s="176"/>
      <c r="J46" s="176"/>
      <c r="K46" s="176">
        <f>'実質公債費比率（分子）の構造'!N$48</f>
        <v>554</v>
      </c>
      <c r="L46" s="176"/>
      <c r="M46" s="176"/>
      <c r="N46" s="176">
        <f>'実質公債費比率（分子）の構造'!O$48</f>
        <v>546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1893</v>
      </c>
      <c r="C49" s="176"/>
      <c r="D49" s="176"/>
      <c r="E49" s="176">
        <f>'実質公債費比率（分子）の構造'!L$45</f>
        <v>1836</v>
      </c>
      <c r="F49" s="176"/>
      <c r="G49" s="176"/>
      <c r="H49" s="176">
        <f>'実質公債費比率（分子）の構造'!M$45</f>
        <v>1988</v>
      </c>
      <c r="I49" s="176"/>
      <c r="J49" s="176"/>
      <c r="K49" s="176">
        <f>'実質公債費比率（分子）の構造'!N$45</f>
        <v>2101</v>
      </c>
      <c r="L49" s="176"/>
      <c r="M49" s="176"/>
      <c r="N49" s="176">
        <f>'実質公債費比率（分子）の構造'!O$45</f>
        <v>2130</v>
      </c>
      <c r="O49" s="176"/>
      <c r="P49" s="176"/>
    </row>
    <row r="50" spans="1:16" x14ac:dyDescent="0.15">
      <c r="A50" s="176" t="s">
        <v>72</v>
      </c>
      <c r="B50" s="176" t="e">
        <f>NA()</f>
        <v>#N/A</v>
      </c>
      <c r="C50" s="176">
        <f>IF(ISNUMBER('実質公債費比率（分子）の構造'!K$53),'実質公債費比率（分子）の構造'!K$53,NA())</f>
        <v>278</v>
      </c>
      <c r="D50" s="176" t="e">
        <f>NA()</f>
        <v>#N/A</v>
      </c>
      <c r="E50" s="176" t="e">
        <f>NA()</f>
        <v>#N/A</v>
      </c>
      <c r="F50" s="176">
        <f>IF(ISNUMBER('実質公債費比率（分子）の構造'!L$53),'実質公債費比率（分子）の構造'!L$53,NA())</f>
        <v>461</v>
      </c>
      <c r="G50" s="176" t="e">
        <f>NA()</f>
        <v>#N/A</v>
      </c>
      <c r="H50" s="176" t="e">
        <f>NA()</f>
        <v>#N/A</v>
      </c>
      <c r="I50" s="176">
        <f>IF(ISNUMBER('実質公債費比率（分子）の構造'!M$53),'実質公債費比率（分子）の構造'!M$53,NA())</f>
        <v>585</v>
      </c>
      <c r="J50" s="176" t="e">
        <f>NA()</f>
        <v>#N/A</v>
      </c>
      <c r="K50" s="176" t="e">
        <f>NA()</f>
        <v>#N/A</v>
      </c>
      <c r="L50" s="176">
        <f>IF(ISNUMBER('実質公債費比率（分子）の構造'!N$53),'実質公債費比率（分子）の構造'!N$53,NA())</f>
        <v>776</v>
      </c>
      <c r="M50" s="176" t="e">
        <f>NA()</f>
        <v>#N/A</v>
      </c>
      <c r="N50" s="176" t="e">
        <f>NA()</f>
        <v>#N/A</v>
      </c>
      <c r="O50" s="176">
        <f>IF(ISNUMBER('実質公債費比率（分子）の構造'!O$53),'実質公債費比率（分子）の構造'!O$53,NA())</f>
        <v>820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20806</v>
      </c>
      <c r="E56" s="175"/>
      <c r="F56" s="175"/>
      <c r="G56" s="175">
        <f>'将来負担比率（分子）の構造'!J$52</f>
        <v>20509</v>
      </c>
      <c r="H56" s="175"/>
      <c r="I56" s="175"/>
      <c r="J56" s="175">
        <f>'将来負担比率（分子）の構造'!K$52</f>
        <v>20569</v>
      </c>
      <c r="K56" s="175"/>
      <c r="L56" s="175"/>
      <c r="M56" s="175">
        <f>'将来負担比率（分子）の構造'!L$52</f>
        <v>20117</v>
      </c>
      <c r="N56" s="175"/>
      <c r="O56" s="175"/>
      <c r="P56" s="175">
        <f>'将来負担比率（分子）の構造'!M$52</f>
        <v>19530</v>
      </c>
    </row>
    <row r="57" spans="1:16" x14ac:dyDescent="0.15">
      <c r="A57" s="175" t="s">
        <v>43</v>
      </c>
      <c r="B57" s="175"/>
      <c r="C57" s="175"/>
      <c r="D57" s="175">
        <f>'将来負担比率（分子）の構造'!I$51</f>
        <v>1471</v>
      </c>
      <c r="E57" s="175"/>
      <c r="F57" s="175"/>
      <c r="G57" s="175">
        <f>'将来負担比率（分子）の構造'!J$51</f>
        <v>1412</v>
      </c>
      <c r="H57" s="175"/>
      <c r="I57" s="175"/>
      <c r="J57" s="175">
        <f>'将来負担比率（分子）の構造'!K$51</f>
        <v>1398</v>
      </c>
      <c r="K57" s="175"/>
      <c r="L57" s="175"/>
      <c r="M57" s="175">
        <f>'将来負担比率（分子）の構造'!L$51</f>
        <v>1393</v>
      </c>
      <c r="N57" s="175"/>
      <c r="O57" s="175"/>
      <c r="P57" s="175">
        <f>'将来負担比率（分子）の構造'!M$51</f>
        <v>1359</v>
      </c>
    </row>
    <row r="58" spans="1:16" x14ac:dyDescent="0.15">
      <c r="A58" s="175" t="s">
        <v>42</v>
      </c>
      <c r="B58" s="175"/>
      <c r="C58" s="175"/>
      <c r="D58" s="175">
        <f>'将来負担比率（分子）の構造'!I$50</f>
        <v>9922</v>
      </c>
      <c r="E58" s="175"/>
      <c r="F58" s="175"/>
      <c r="G58" s="175">
        <f>'将来負担比率（分子）の構造'!J$50</f>
        <v>7839</v>
      </c>
      <c r="H58" s="175"/>
      <c r="I58" s="175"/>
      <c r="J58" s="175">
        <f>'将来負担比率（分子）の構造'!K$50</f>
        <v>8520</v>
      </c>
      <c r="K58" s="175"/>
      <c r="L58" s="175"/>
      <c r="M58" s="175">
        <f>'将来負担比率（分子）の構造'!L$50</f>
        <v>8885</v>
      </c>
      <c r="N58" s="175"/>
      <c r="O58" s="175"/>
      <c r="P58" s="175">
        <f>'将来負担比率（分子）の構造'!M$50</f>
        <v>8867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2788</v>
      </c>
      <c r="C62" s="175"/>
      <c r="D62" s="175"/>
      <c r="E62" s="175">
        <f>'将来負担比率（分子）の構造'!J$45</f>
        <v>2681</v>
      </c>
      <c r="F62" s="175"/>
      <c r="G62" s="175"/>
      <c r="H62" s="175">
        <f>'将来負担比率（分子）の構造'!K$45</f>
        <v>2661</v>
      </c>
      <c r="I62" s="175"/>
      <c r="J62" s="175"/>
      <c r="K62" s="175">
        <f>'将来負担比率（分子）の構造'!L$45</f>
        <v>2596</v>
      </c>
      <c r="L62" s="175"/>
      <c r="M62" s="175"/>
      <c r="N62" s="175">
        <f>'将来負担比率（分子）の構造'!M$45</f>
        <v>2555</v>
      </c>
      <c r="O62" s="175"/>
      <c r="P62" s="175"/>
    </row>
    <row r="63" spans="1:16" x14ac:dyDescent="0.15">
      <c r="A63" s="175" t="s">
        <v>35</v>
      </c>
      <c r="B63" s="175">
        <f>'将来負担比率（分子）の構造'!I$44</f>
        <v>2584</v>
      </c>
      <c r="C63" s="175"/>
      <c r="D63" s="175"/>
      <c r="E63" s="175">
        <f>'将来負担比率（分子）の構造'!J$44</f>
        <v>2496</v>
      </c>
      <c r="F63" s="175"/>
      <c r="G63" s="175"/>
      <c r="H63" s="175">
        <f>'将来負担比率（分子）の構造'!K$44</f>
        <v>2836</v>
      </c>
      <c r="I63" s="175"/>
      <c r="J63" s="175"/>
      <c r="K63" s="175">
        <f>'将来負担比率（分子）の構造'!L$44</f>
        <v>2908</v>
      </c>
      <c r="L63" s="175"/>
      <c r="M63" s="175"/>
      <c r="N63" s="175">
        <f>'将来負担比率（分子）の構造'!M$44</f>
        <v>2764</v>
      </c>
      <c r="O63" s="175"/>
      <c r="P63" s="175"/>
    </row>
    <row r="64" spans="1:16" x14ac:dyDescent="0.15">
      <c r="A64" s="175" t="s">
        <v>34</v>
      </c>
      <c r="B64" s="175">
        <f>'将来負担比率（分子）の構造'!I$43</f>
        <v>4802</v>
      </c>
      <c r="C64" s="175"/>
      <c r="D64" s="175"/>
      <c r="E64" s="175">
        <f>'将来負担比率（分子）の構造'!J$43</f>
        <v>4203</v>
      </c>
      <c r="F64" s="175"/>
      <c r="G64" s="175"/>
      <c r="H64" s="175">
        <f>'将来負担比率（分子）の構造'!K$43</f>
        <v>3843</v>
      </c>
      <c r="I64" s="175"/>
      <c r="J64" s="175"/>
      <c r="K64" s="175">
        <f>'将来負担比率（分子）の構造'!L$43</f>
        <v>3592</v>
      </c>
      <c r="L64" s="175"/>
      <c r="M64" s="175"/>
      <c r="N64" s="175">
        <f>'将来負担比率（分子）の構造'!M$43</f>
        <v>3302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18948</v>
      </c>
      <c r="C66" s="175"/>
      <c r="D66" s="175"/>
      <c r="E66" s="175">
        <f>'将来負担比率（分子）の構造'!J$41</f>
        <v>21557</v>
      </c>
      <c r="F66" s="175"/>
      <c r="G66" s="175"/>
      <c r="H66" s="175">
        <f>'将来負担比率（分子）の構造'!K$41</f>
        <v>21695</v>
      </c>
      <c r="I66" s="175"/>
      <c r="J66" s="175"/>
      <c r="K66" s="175">
        <f>'将来負担比率（分子）の構造'!L$41</f>
        <v>21516</v>
      </c>
      <c r="L66" s="175"/>
      <c r="M66" s="175"/>
      <c r="N66" s="175">
        <f>'将来負担比率（分子）の構造'!M$41</f>
        <v>21188</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1178</v>
      </c>
      <c r="G67" s="175" t="e">
        <f>NA()</f>
        <v>#N/A</v>
      </c>
      <c r="H67" s="175" t="e">
        <f>NA()</f>
        <v>#N/A</v>
      </c>
      <c r="I67" s="175">
        <f>IF(ISNUMBER('将来負担比率（分子）の構造'!K$53), IF('将来負担比率（分子）の構造'!K$53 &lt; 0, 0, '将来負担比率（分子）の構造'!K$53), NA())</f>
        <v>548</v>
      </c>
      <c r="J67" s="175" t="e">
        <f>NA()</f>
        <v>#N/A</v>
      </c>
      <c r="K67" s="175" t="e">
        <f>NA()</f>
        <v>#N/A</v>
      </c>
      <c r="L67" s="175">
        <f>IF(ISNUMBER('将来負担比率（分子）の構造'!L$53), IF('将来負担比率（分子）の構造'!L$53 &lt; 0, 0, '将来負担比率（分子）の構造'!L$53), NA())</f>
        <v>218</v>
      </c>
      <c r="M67" s="175" t="e">
        <f>NA()</f>
        <v>#N/A</v>
      </c>
      <c r="N67" s="175" t="e">
        <f>NA()</f>
        <v>#N/A</v>
      </c>
      <c r="O67" s="175">
        <f>IF(ISNUMBER('将来負担比率（分子）の構造'!M$53), IF('将来負担比率（分子）の構造'!M$53 &lt; 0, 0, '将来負担比率（分子）の構造'!M$53), NA())</f>
        <v>54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4425</v>
      </c>
      <c r="C72" s="179">
        <f>基金残高に係る経年分析!G55</f>
        <v>4636</v>
      </c>
      <c r="D72" s="179">
        <f>基金残高に係る経年分析!H55</f>
        <v>4542</v>
      </c>
    </row>
    <row r="73" spans="1:16" x14ac:dyDescent="0.15">
      <c r="A73" s="178" t="s">
        <v>79</v>
      </c>
      <c r="B73" s="179">
        <f>基金残高に係る経年分析!F56</f>
        <v>956</v>
      </c>
      <c r="C73" s="179">
        <f>基金残高に係る経年分析!G56</f>
        <v>960</v>
      </c>
      <c r="D73" s="179">
        <f>基金残高に係る経年分析!H56</f>
        <v>961</v>
      </c>
    </row>
    <row r="74" spans="1:16" x14ac:dyDescent="0.15">
      <c r="A74" s="178" t="s">
        <v>80</v>
      </c>
      <c r="B74" s="179">
        <f>基金残高に係る経年分析!F57</f>
        <v>2976</v>
      </c>
      <c r="C74" s="179">
        <f>基金残高に係る経年分析!G57</f>
        <v>2921</v>
      </c>
      <c r="D74" s="179">
        <f>基金残高に係る経年分析!H57</f>
        <v>2864</v>
      </c>
    </row>
  </sheetData>
  <sheetProtection algorithmName="SHA-512" hashValue="9zrDXfcSgKHqX565hRpRdtNsjOA/PnrCJ3B7MPgznep0lANnUn5dffZLxyKsUIl4hNA0C0jSxZ+BxAkfSdgdMw==" saltValue="aA0NHO1XIXXFCHkP0l4r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7485237</v>
      </c>
      <c r="S5" s="613"/>
      <c r="T5" s="613"/>
      <c r="U5" s="613"/>
      <c r="V5" s="613"/>
      <c r="W5" s="613"/>
      <c r="X5" s="613"/>
      <c r="Y5" s="614"/>
      <c r="Z5" s="615">
        <v>32.799999999999997</v>
      </c>
      <c r="AA5" s="615"/>
      <c r="AB5" s="615"/>
      <c r="AC5" s="615"/>
      <c r="AD5" s="616">
        <v>7199393</v>
      </c>
      <c r="AE5" s="616"/>
      <c r="AF5" s="616"/>
      <c r="AG5" s="616"/>
      <c r="AH5" s="616"/>
      <c r="AI5" s="616"/>
      <c r="AJ5" s="616"/>
      <c r="AK5" s="616"/>
      <c r="AL5" s="617">
        <v>59.8</v>
      </c>
      <c r="AM5" s="618"/>
      <c r="AN5" s="618"/>
      <c r="AO5" s="619"/>
      <c r="AP5" s="609" t="s">
        <v>232</v>
      </c>
      <c r="AQ5" s="610"/>
      <c r="AR5" s="610"/>
      <c r="AS5" s="610"/>
      <c r="AT5" s="610"/>
      <c r="AU5" s="610"/>
      <c r="AV5" s="610"/>
      <c r="AW5" s="610"/>
      <c r="AX5" s="610"/>
      <c r="AY5" s="610"/>
      <c r="AZ5" s="610"/>
      <c r="BA5" s="610"/>
      <c r="BB5" s="610"/>
      <c r="BC5" s="610"/>
      <c r="BD5" s="610"/>
      <c r="BE5" s="610"/>
      <c r="BF5" s="611"/>
      <c r="BG5" s="623">
        <v>7199394</v>
      </c>
      <c r="BH5" s="624"/>
      <c r="BI5" s="624"/>
      <c r="BJ5" s="624"/>
      <c r="BK5" s="624"/>
      <c r="BL5" s="624"/>
      <c r="BM5" s="624"/>
      <c r="BN5" s="625"/>
      <c r="BO5" s="626">
        <v>96.2</v>
      </c>
      <c r="BP5" s="626"/>
      <c r="BQ5" s="626"/>
      <c r="BR5" s="626"/>
      <c r="BS5" s="627">
        <v>121592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171426</v>
      </c>
      <c r="S6" s="624"/>
      <c r="T6" s="624"/>
      <c r="U6" s="624"/>
      <c r="V6" s="624"/>
      <c r="W6" s="624"/>
      <c r="X6" s="624"/>
      <c r="Y6" s="625"/>
      <c r="Z6" s="626">
        <v>0.8</v>
      </c>
      <c r="AA6" s="626"/>
      <c r="AB6" s="626"/>
      <c r="AC6" s="626"/>
      <c r="AD6" s="627">
        <v>171426</v>
      </c>
      <c r="AE6" s="627"/>
      <c r="AF6" s="627"/>
      <c r="AG6" s="627"/>
      <c r="AH6" s="627"/>
      <c r="AI6" s="627"/>
      <c r="AJ6" s="627"/>
      <c r="AK6" s="627"/>
      <c r="AL6" s="628">
        <v>1.4</v>
      </c>
      <c r="AM6" s="629"/>
      <c r="AN6" s="629"/>
      <c r="AO6" s="630"/>
      <c r="AP6" s="620" t="s">
        <v>237</v>
      </c>
      <c r="AQ6" s="621"/>
      <c r="AR6" s="621"/>
      <c r="AS6" s="621"/>
      <c r="AT6" s="621"/>
      <c r="AU6" s="621"/>
      <c r="AV6" s="621"/>
      <c r="AW6" s="621"/>
      <c r="AX6" s="621"/>
      <c r="AY6" s="621"/>
      <c r="AZ6" s="621"/>
      <c r="BA6" s="621"/>
      <c r="BB6" s="621"/>
      <c r="BC6" s="621"/>
      <c r="BD6" s="621"/>
      <c r="BE6" s="621"/>
      <c r="BF6" s="622"/>
      <c r="BG6" s="623">
        <v>7199394</v>
      </c>
      <c r="BH6" s="624"/>
      <c r="BI6" s="624"/>
      <c r="BJ6" s="624"/>
      <c r="BK6" s="624"/>
      <c r="BL6" s="624"/>
      <c r="BM6" s="624"/>
      <c r="BN6" s="625"/>
      <c r="BO6" s="626">
        <v>96.2</v>
      </c>
      <c r="BP6" s="626"/>
      <c r="BQ6" s="626"/>
      <c r="BR6" s="626"/>
      <c r="BS6" s="627">
        <v>121592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179047</v>
      </c>
      <c r="CS6" s="624"/>
      <c r="CT6" s="624"/>
      <c r="CU6" s="624"/>
      <c r="CV6" s="624"/>
      <c r="CW6" s="624"/>
      <c r="CX6" s="624"/>
      <c r="CY6" s="625"/>
      <c r="CZ6" s="617">
        <v>0.8</v>
      </c>
      <c r="DA6" s="618"/>
      <c r="DB6" s="618"/>
      <c r="DC6" s="634"/>
      <c r="DD6" s="632" t="s">
        <v>239</v>
      </c>
      <c r="DE6" s="624"/>
      <c r="DF6" s="624"/>
      <c r="DG6" s="624"/>
      <c r="DH6" s="624"/>
      <c r="DI6" s="624"/>
      <c r="DJ6" s="624"/>
      <c r="DK6" s="624"/>
      <c r="DL6" s="624"/>
      <c r="DM6" s="624"/>
      <c r="DN6" s="624"/>
      <c r="DO6" s="624"/>
      <c r="DP6" s="625"/>
      <c r="DQ6" s="632">
        <v>179027</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3390</v>
      </c>
      <c r="S7" s="624"/>
      <c r="T7" s="624"/>
      <c r="U7" s="624"/>
      <c r="V7" s="624"/>
      <c r="W7" s="624"/>
      <c r="X7" s="624"/>
      <c r="Y7" s="625"/>
      <c r="Z7" s="626">
        <v>0</v>
      </c>
      <c r="AA7" s="626"/>
      <c r="AB7" s="626"/>
      <c r="AC7" s="626"/>
      <c r="AD7" s="627">
        <v>3390</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2852590</v>
      </c>
      <c r="BH7" s="624"/>
      <c r="BI7" s="624"/>
      <c r="BJ7" s="624"/>
      <c r="BK7" s="624"/>
      <c r="BL7" s="624"/>
      <c r="BM7" s="624"/>
      <c r="BN7" s="625"/>
      <c r="BO7" s="626">
        <v>38.1</v>
      </c>
      <c r="BP7" s="626"/>
      <c r="BQ7" s="626"/>
      <c r="BR7" s="626"/>
      <c r="BS7" s="627">
        <v>121592</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2442158</v>
      </c>
      <c r="CS7" s="624"/>
      <c r="CT7" s="624"/>
      <c r="CU7" s="624"/>
      <c r="CV7" s="624"/>
      <c r="CW7" s="624"/>
      <c r="CX7" s="624"/>
      <c r="CY7" s="625"/>
      <c r="CZ7" s="626">
        <v>11</v>
      </c>
      <c r="DA7" s="626"/>
      <c r="DB7" s="626"/>
      <c r="DC7" s="626"/>
      <c r="DD7" s="632">
        <v>61439</v>
      </c>
      <c r="DE7" s="624"/>
      <c r="DF7" s="624"/>
      <c r="DG7" s="624"/>
      <c r="DH7" s="624"/>
      <c r="DI7" s="624"/>
      <c r="DJ7" s="624"/>
      <c r="DK7" s="624"/>
      <c r="DL7" s="624"/>
      <c r="DM7" s="624"/>
      <c r="DN7" s="624"/>
      <c r="DO7" s="624"/>
      <c r="DP7" s="625"/>
      <c r="DQ7" s="632">
        <v>2171630</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50215</v>
      </c>
      <c r="S8" s="624"/>
      <c r="T8" s="624"/>
      <c r="U8" s="624"/>
      <c r="V8" s="624"/>
      <c r="W8" s="624"/>
      <c r="X8" s="624"/>
      <c r="Y8" s="625"/>
      <c r="Z8" s="626">
        <v>0.2</v>
      </c>
      <c r="AA8" s="626"/>
      <c r="AB8" s="626"/>
      <c r="AC8" s="626"/>
      <c r="AD8" s="627">
        <v>50215</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87105</v>
      </c>
      <c r="BH8" s="624"/>
      <c r="BI8" s="624"/>
      <c r="BJ8" s="624"/>
      <c r="BK8" s="624"/>
      <c r="BL8" s="624"/>
      <c r="BM8" s="624"/>
      <c r="BN8" s="625"/>
      <c r="BO8" s="626">
        <v>1.2</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7568670</v>
      </c>
      <c r="CS8" s="624"/>
      <c r="CT8" s="624"/>
      <c r="CU8" s="624"/>
      <c r="CV8" s="624"/>
      <c r="CW8" s="624"/>
      <c r="CX8" s="624"/>
      <c r="CY8" s="625"/>
      <c r="CZ8" s="626">
        <v>34.1</v>
      </c>
      <c r="DA8" s="626"/>
      <c r="DB8" s="626"/>
      <c r="DC8" s="626"/>
      <c r="DD8" s="632">
        <v>120931</v>
      </c>
      <c r="DE8" s="624"/>
      <c r="DF8" s="624"/>
      <c r="DG8" s="624"/>
      <c r="DH8" s="624"/>
      <c r="DI8" s="624"/>
      <c r="DJ8" s="624"/>
      <c r="DK8" s="624"/>
      <c r="DL8" s="624"/>
      <c r="DM8" s="624"/>
      <c r="DN8" s="624"/>
      <c r="DO8" s="624"/>
      <c r="DP8" s="625"/>
      <c r="DQ8" s="632">
        <v>3335317</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35863</v>
      </c>
      <c r="S9" s="624"/>
      <c r="T9" s="624"/>
      <c r="U9" s="624"/>
      <c r="V9" s="624"/>
      <c r="W9" s="624"/>
      <c r="X9" s="624"/>
      <c r="Y9" s="625"/>
      <c r="Z9" s="626">
        <v>0.2</v>
      </c>
      <c r="AA9" s="626"/>
      <c r="AB9" s="626"/>
      <c r="AC9" s="626"/>
      <c r="AD9" s="627">
        <v>35863</v>
      </c>
      <c r="AE9" s="627"/>
      <c r="AF9" s="627"/>
      <c r="AG9" s="627"/>
      <c r="AH9" s="627"/>
      <c r="AI9" s="627"/>
      <c r="AJ9" s="627"/>
      <c r="AK9" s="627"/>
      <c r="AL9" s="628">
        <v>0.3</v>
      </c>
      <c r="AM9" s="629"/>
      <c r="AN9" s="629"/>
      <c r="AO9" s="630"/>
      <c r="AP9" s="620" t="s">
        <v>248</v>
      </c>
      <c r="AQ9" s="621"/>
      <c r="AR9" s="621"/>
      <c r="AS9" s="621"/>
      <c r="AT9" s="621"/>
      <c r="AU9" s="621"/>
      <c r="AV9" s="621"/>
      <c r="AW9" s="621"/>
      <c r="AX9" s="621"/>
      <c r="AY9" s="621"/>
      <c r="AZ9" s="621"/>
      <c r="BA9" s="621"/>
      <c r="BB9" s="621"/>
      <c r="BC9" s="621"/>
      <c r="BD9" s="621"/>
      <c r="BE9" s="621"/>
      <c r="BF9" s="622"/>
      <c r="BG9" s="623">
        <v>2173181</v>
      </c>
      <c r="BH9" s="624"/>
      <c r="BI9" s="624"/>
      <c r="BJ9" s="624"/>
      <c r="BK9" s="624"/>
      <c r="BL9" s="624"/>
      <c r="BM9" s="624"/>
      <c r="BN9" s="625"/>
      <c r="BO9" s="626">
        <v>29</v>
      </c>
      <c r="BP9" s="626"/>
      <c r="BQ9" s="626"/>
      <c r="BR9" s="626"/>
      <c r="BS9" s="627" t="s">
        <v>239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1859582</v>
      </c>
      <c r="CS9" s="624"/>
      <c r="CT9" s="624"/>
      <c r="CU9" s="624"/>
      <c r="CV9" s="624"/>
      <c r="CW9" s="624"/>
      <c r="CX9" s="624"/>
      <c r="CY9" s="625"/>
      <c r="CZ9" s="626">
        <v>8.4</v>
      </c>
      <c r="DA9" s="626"/>
      <c r="DB9" s="626"/>
      <c r="DC9" s="626"/>
      <c r="DD9" s="632">
        <v>11059</v>
      </c>
      <c r="DE9" s="624"/>
      <c r="DF9" s="624"/>
      <c r="DG9" s="624"/>
      <c r="DH9" s="624"/>
      <c r="DI9" s="624"/>
      <c r="DJ9" s="624"/>
      <c r="DK9" s="624"/>
      <c r="DL9" s="624"/>
      <c r="DM9" s="624"/>
      <c r="DN9" s="624"/>
      <c r="DO9" s="624"/>
      <c r="DP9" s="625"/>
      <c r="DQ9" s="632">
        <v>1558815</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166473</v>
      </c>
      <c r="BH10" s="624"/>
      <c r="BI10" s="624"/>
      <c r="BJ10" s="624"/>
      <c r="BK10" s="624"/>
      <c r="BL10" s="624"/>
      <c r="BM10" s="624"/>
      <c r="BN10" s="625"/>
      <c r="BO10" s="626">
        <v>2.2000000000000002</v>
      </c>
      <c r="BP10" s="626"/>
      <c r="BQ10" s="626"/>
      <c r="BR10" s="626"/>
      <c r="BS10" s="627" t="s">
        <v>245</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82000</v>
      </c>
      <c r="CS10" s="624"/>
      <c r="CT10" s="624"/>
      <c r="CU10" s="624"/>
      <c r="CV10" s="624"/>
      <c r="CW10" s="624"/>
      <c r="CX10" s="624"/>
      <c r="CY10" s="625"/>
      <c r="CZ10" s="626">
        <v>0.4</v>
      </c>
      <c r="DA10" s="626"/>
      <c r="DB10" s="626"/>
      <c r="DC10" s="626"/>
      <c r="DD10" s="632" t="s">
        <v>239</v>
      </c>
      <c r="DE10" s="624"/>
      <c r="DF10" s="624"/>
      <c r="DG10" s="624"/>
      <c r="DH10" s="624"/>
      <c r="DI10" s="624"/>
      <c r="DJ10" s="624"/>
      <c r="DK10" s="624"/>
      <c r="DL10" s="624"/>
      <c r="DM10" s="624"/>
      <c r="DN10" s="624"/>
      <c r="DO10" s="624"/>
      <c r="DP10" s="625"/>
      <c r="DQ10" s="632">
        <v>12000</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1154927</v>
      </c>
      <c r="S11" s="624"/>
      <c r="T11" s="624"/>
      <c r="U11" s="624"/>
      <c r="V11" s="624"/>
      <c r="W11" s="624"/>
      <c r="X11" s="624"/>
      <c r="Y11" s="625"/>
      <c r="Z11" s="628">
        <v>5.0999999999999996</v>
      </c>
      <c r="AA11" s="629"/>
      <c r="AB11" s="629"/>
      <c r="AC11" s="635"/>
      <c r="AD11" s="632">
        <v>1154927</v>
      </c>
      <c r="AE11" s="624"/>
      <c r="AF11" s="624"/>
      <c r="AG11" s="624"/>
      <c r="AH11" s="624"/>
      <c r="AI11" s="624"/>
      <c r="AJ11" s="624"/>
      <c r="AK11" s="625"/>
      <c r="AL11" s="628">
        <v>9.6</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425831</v>
      </c>
      <c r="BH11" s="624"/>
      <c r="BI11" s="624"/>
      <c r="BJ11" s="624"/>
      <c r="BK11" s="624"/>
      <c r="BL11" s="624"/>
      <c r="BM11" s="624"/>
      <c r="BN11" s="625"/>
      <c r="BO11" s="626">
        <v>5.7</v>
      </c>
      <c r="BP11" s="626"/>
      <c r="BQ11" s="626"/>
      <c r="BR11" s="626"/>
      <c r="BS11" s="627">
        <v>121592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433807</v>
      </c>
      <c r="CS11" s="624"/>
      <c r="CT11" s="624"/>
      <c r="CU11" s="624"/>
      <c r="CV11" s="624"/>
      <c r="CW11" s="624"/>
      <c r="CX11" s="624"/>
      <c r="CY11" s="625"/>
      <c r="CZ11" s="626">
        <v>2</v>
      </c>
      <c r="DA11" s="626"/>
      <c r="DB11" s="626"/>
      <c r="DC11" s="626"/>
      <c r="DD11" s="632">
        <v>80556</v>
      </c>
      <c r="DE11" s="624"/>
      <c r="DF11" s="624"/>
      <c r="DG11" s="624"/>
      <c r="DH11" s="624"/>
      <c r="DI11" s="624"/>
      <c r="DJ11" s="624"/>
      <c r="DK11" s="624"/>
      <c r="DL11" s="624"/>
      <c r="DM11" s="624"/>
      <c r="DN11" s="624"/>
      <c r="DO11" s="624"/>
      <c r="DP11" s="625"/>
      <c r="DQ11" s="632">
        <v>228893</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132168</v>
      </c>
      <c r="S12" s="624"/>
      <c r="T12" s="624"/>
      <c r="U12" s="624"/>
      <c r="V12" s="624"/>
      <c r="W12" s="624"/>
      <c r="X12" s="624"/>
      <c r="Y12" s="625"/>
      <c r="Z12" s="626">
        <v>0.6</v>
      </c>
      <c r="AA12" s="626"/>
      <c r="AB12" s="626"/>
      <c r="AC12" s="626"/>
      <c r="AD12" s="627">
        <v>132168</v>
      </c>
      <c r="AE12" s="627"/>
      <c r="AF12" s="627"/>
      <c r="AG12" s="627"/>
      <c r="AH12" s="627"/>
      <c r="AI12" s="627"/>
      <c r="AJ12" s="627"/>
      <c r="AK12" s="627"/>
      <c r="AL12" s="628">
        <v>1.1000000000000001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3857919</v>
      </c>
      <c r="BH12" s="624"/>
      <c r="BI12" s="624"/>
      <c r="BJ12" s="624"/>
      <c r="BK12" s="624"/>
      <c r="BL12" s="624"/>
      <c r="BM12" s="624"/>
      <c r="BN12" s="625"/>
      <c r="BO12" s="626">
        <v>51.5</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1256394</v>
      </c>
      <c r="CS12" s="624"/>
      <c r="CT12" s="624"/>
      <c r="CU12" s="624"/>
      <c r="CV12" s="624"/>
      <c r="CW12" s="624"/>
      <c r="CX12" s="624"/>
      <c r="CY12" s="625"/>
      <c r="CZ12" s="626">
        <v>5.7</v>
      </c>
      <c r="DA12" s="626"/>
      <c r="DB12" s="626"/>
      <c r="DC12" s="626"/>
      <c r="DD12" s="632">
        <v>37585</v>
      </c>
      <c r="DE12" s="624"/>
      <c r="DF12" s="624"/>
      <c r="DG12" s="624"/>
      <c r="DH12" s="624"/>
      <c r="DI12" s="624"/>
      <c r="DJ12" s="624"/>
      <c r="DK12" s="624"/>
      <c r="DL12" s="624"/>
      <c r="DM12" s="624"/>
      <c r="DN12" s="624"/>
      <c r="DO12" s="624"/>
      <c r="DP12" s="625"/>
      <c r="DQ12" s="632">
        <v>969404</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245</v>
      </c>
      <c r="AA13" s="626"/>
      <c r="AB13" s="626"/>
      <c r="AC13" s="626"/>
      <c r="AD13" s="627" t="s">
        <v>181</v>
      </c>
      <c r="AE13" s="627"/>
      <c r="AF13" s="627"/>
      <c r="AG13" s="627"/>
      <c r="AH13" s="627"/>
      <c r="AI13" s="627"/>
      <c r="AJ13" s="627"/>
      <c r="AK13" s="627"/>
      <c r="AL13" s="628" t="s">
        <v>245</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3847040</v>
      </c>
      <c r="BH13" s="624"/>
      <c r="BI13" s="624"/>
      <c r="BJ13" s="624"/>
      <c r="BK13" s="624"/>
      <c r="BL13" s="624"/>
      <c r="BM13" s="624"/>
      <c r="BN13" s="625"/>
      <c r="BO13" s="626">
        <v>51.4</v>
      </c>
      <c r="BP13" s="626"/>
      <c r="BQ13" s="626"/>
      <c r="BR13" s="626"/>
      <c r="BS13" s="627" t="s">
        <v>239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2825029</v>
      </c>
      <c r="CS13" s="624"/>
      <c r="CT13" s="624"/>
      <c r="CU13" s="624"/>
      <c r="CV13" s="624"/>
      <c r="CW13" s="624"/>
      <c r="CX13" s="624"/>
      <c r="CY13" s="625"/>
      <c r="CZ13" s="626">
        <v>12.7</v>
      </c>
      <c r="DA13" s="626"/>
      <c r="DB13" s="626"/>
      <c r="DC13" s="626"/>
      <c r="DD13" s="632">
        <v>1614920</v>
      </c>
      <c r="DE13" s="624"/>
      <c r="DF13" s="624"/>
      <c r="DG13" s="624"/>
      <c r="DH13" s="624"/>
      <c r="DI13" s="624"/>
      <c r="DJ13" s="624"/>
      <c r="DK13" s="624"/>
      <c r="DL13" s="624"/>
      <c r="DM13" s="624"/>
      <c r="DN13" s="624"/>
      <c r="DO13" s="624"/>
      <c r="DP13" s="625"/>
      <c r="DQ13" s="632">
        <v>1392097</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494</v>
      </c>
      <c r="S14" s="624"/>
      <c r="T14" s="624"/>
      <c r="U14" s="624"/>
      <c r="V14" s="624"/>
      <c r="W14" s="624"/>
      <c r="X14" s="624"/>
      <c r="Y14" s="625"/>
      <c r="Z14" s="626">
        <v>0</v>
      </c>
      <c r="AA14" s="626"/>
      <c r="AB14" s="626"/>
      <c r="AC14" s="626"/>
      <c r="AD14" s="627">
        <v>494</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187102</v>
      </c>
      <c r="BH14" s="624"/>
      <c r="BI14" s="624"/>
      <c r="BJ14" s="624"/>
      <c r="BK14" s="624"/>
      <c r="BL14" s="624"/>
      <c r="BM14" s="624"/>
      <c r="BN14" s="625"/>
      <c r="BO14" s="626">
        <v>2.5</v>
      </c>
      <c r="BP14" s="626"/>
      <c r="BQ14" s="626"/>
      <c r="BR14" s="626"/>
      <c r="BS14" s="627" t="s">
        <v>245</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763767</v>
      </c>
      <c r="CS14" s="624"/>
      <c r="CT14" s="624"/>
      <c r="CU14" s="624"/>
      <c r="CV14" s="624"/>
      <c r="CW14" s="624"/>
      <c r="CX14" s="624"/>
      <c r="CY14" s="625"/>
      <c r="CZ14" s="626">
        <v>3.4</v>
      </c>
      <c r="DA14" s="626"/>
      <c r="DB14" s="626"/>
      <c r="DC14" s="626"/>
      <c r="DD14" s="632">
        <v>21785</v>
      </c>
      <c r="DE14" s="624"/>
      <c r="DF14" s="624"/>
      <c r="DG14" s="624"/>
      <c r="DH14" s="624"/>
      <c r="DI14" s="624"/>
      <c r="DJ14" s="624"/>
      <c r="DK14" s="624"/>
      <c r="DL14" s="624"/>
      <c r="DM14" s="624"/>
      <c r="DN14" s="624"/>
      <c r="DO14" s="624"/>
      <c r="DP14" s="625"/>
      <c r="DQ14" s="632">
        <v>734812</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245</v>
      </c>
      <c r="AA15" s="626"/>
      <c r="AB15" s="626"/>
      <c r="AC15" s="626"/>
      <c r="AD15" s="627" t="s">
        <v>245</v>
      </c>
      <c r="AE15" s="627"/>
      <c r="AF15" s="627"/>
      <c r="AG15" s="627"/>
      <c r="AH15" s="627"/>
      <c r="AI15" s="627"/>
      <c r="AJ15" s="627"/>
      <c r="AK15" s="627"/>
      <c r="AL15" s="628" t="s">
        <v>245</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301783</v>
      </c>
      <c r="BH15" s="624"/>
      <c r="BI15" s="624"/>
      <c r="BJ15" s="624"/>
      <c r="BK15" s="624"/>
      <c r="BL15" s="624"/>
      <c r="BM15" s="624"/>
      <c r="BN15" s="625"/>
      <c r="BO15" s="626">
        <v>4</v>
      </c>
      <c r="BP15" s="626"/>
      <c r="BQ15" s="626"/>
      <c r="BR15" s="626"/>
      <c r="BS15" s="627" t="s">
        <v>245</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2647377</v>
      </c>
      <c r="CS15" s="624"/>
      <c r="CT15" s="624"/>
      <c r="CU15" s="624"/>
      <c r="CV15" s="624"/>
      <c r="CW15" s="624"/>
      <c r="CX15" s="624"/>
      <c r="CY15" s="625"/>
      <c r="CZ15" s="626">
        <v>11.9</v>
      </c>
      <c r="DA15" s="626"/>
      <c r="DB15" s="626"/>
      <c r="DC15" s="626"/>
      <c r="DD15" s="632">
        <v>1119260</v>
      </c>
      <c r="DE15" s="624"/>
      <c r="DF15" s="624"/>
      <c r="DG15" s="624"/>
      <c r="DH15" s="624"/>
      <c r="DI15" s="624"/>
      <c r="DJ15" s="624"/>
      <c r="DK15" s="624"/>
      <c r="DL15" s="624"/>
      <c r="DM15" s="624"/>
      <c r="DN15" s="624"/>
      <c r="DO15" s="624"/>
      <c r="DP15" s="625"/>
      <c r="DQ15" s="632">
        <v>1558868</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31677</v>
      </c>
      <c r="S16" s="624"/>
      <c r="T16" s="624"/>
      <c r="U16" s="624"/>
      <c r="V16" s="624"/>
      <c r="W16" s="624"/>
      <c r="X16" s="624"/>
      <c r="Y16" s="625"/>
      <c r="Z16" s="626">
        <v>0.1</v>
      </c>
      <c r="AA16" s="626"/>
      <c r="AB16" s="626"/>
      <c r="AC16" s="626"/>
      <c r="AD16" s="627">
        <v>31677</v>
      </c>
      <c r="AE16" s="627"/>
      <c r="AF16" s="627"/>
      <c r="AG16" s="627"/>
      <c r="AH16" s="627"/>
      <c r="AI16" s="627"/>
      <c r="AJ16" s="627"/>
      <c r="AK16" s="627"/>
      <c r="AL16" s="628">
        <v>0.3</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245</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245</v>
      </c>
      <c r="DA16" s="626"/>
      <c r="DB16" s="626"/>
      <c r="DC16" s="626"/>
      <c r="DD16" s="632" t="s">
        <v>239</v>
      </c>
      <c r="DE16" s="624"/>
      <c r="DF16" s="624"/>
      <c r="DG16" s="624"/>
      <c r="DH16" s="624"/>
      <c r="DI16" s="624"/>
      <c r="DJ16" s="624"/>
      <c r="DK16" s="624"/>
      <c r="DL16" s="624"/>
      <c r="DM16" s="624"/>
      <c r="DN16" s="624"/>
      <c r="DO16" s="624"/>
      <c r="DP16" s="625"/>
      <c r="DQ16" s="632" t="s">
        <v>245</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112587</v>
      </c>
      <c r="S17" s="624"/>
      <c r="T17" s="624"/>
      <c r="U17" s="624"/>
      <c r="V17" s="624"/>
      <c r="W17" s="624"/>
      <c r="X17" s="624"/>
      <c r="Y17" s="625"/>
      <c r="Z17" s="626">
        <v>0.5</v>
      </c>
      <c r="AA17" s="626"/>
      <c r="AB17" s="626"/>
      <c r="AC17" s="626"/>
      <c r="AD17" s="627">
        <v>112587</v>
      </c>
      <c r="AE17" s="627"/>
      <c r="AF17" s="627"/>
      <c r="AG17" s="627"/>
      <c r="AH17" s="627"/>
      <c r="AI17" s="627"/>
      <c r="AJ17" s="627"/>
      <c r="AK17" s="627"/>
      <c r="AL17" s="628">
        <v>0.9</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239</v>
      </c>
      <c r="BP17" s="626"/>
      <c r="BQ17" s="626"/>
      <c r="BR17" s="626"/>
      <c r="BS17" s="627" t="s">
        <v>239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2130301</v>
      </c>
      <c r="CS17" s="624"/>
      <c r="CT17" s="624"/>
      <c r="CU17" s="624"/>
      <c r="CV17" s="624"/>
      <c r="CW17" s="624"/>
      <c r="CX17" s="624"/>
      <c r="CY17" s="625"/>
      <c r="CZ17" s="626">
        <v>9.6</v>
      </c>
      <c r="DA17" s="626"/>
      <c r="DB17" s="626"/>
      <c r="DC17" s="626"/>
      <c r="DD17" s="632" t="s">
        <v>239</v>
      </c>
      <c r="DE17" s="624"/>
      <c r="DF17" s="624"/>
      <c r="DG17" s="624"/>
      <c r="DH17" s="624"/>
      <c r="DI17" s="624"/>
      <c r="DJ17" s="624"/>
      <c r="DK17" s="624"/>
      <c r="DL17" s="624"/>
      <c r="DM17" s="624"/>
      <c r="DN17" s="624"/>
      <c r="DO17" s="624"/>
      <c r="DP17" s="625"/>
      <c r="DQ17" s="632">
        <v>2108593</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69161</v>
      </c>
      <c r="S18" s="624"/>
      <c r="T18" s="624"/>
      <c r="U18" s="624"/>
      <c r="V18" s="624"/>
      <c r="W18" s="624"/>
      <c r="X18" s="624"/>
      <c r="Y18" s="625"/>
      <c r="Z18" s="626">
        <v>0.3</v>
      </c>
      <c r="AA18" s="626"/>
      <c r="AB18" s="626"/>
      <c r="AC18" s="626"/>
      <c r="AD18" s="627">
        <v>69161</v>
      </c>
      <c r="AE18" s="627"/>
      <c r="AF18" s="627"/>
      <c r="AG18" s="627"/>
      <c r="AH18" s="627"/>
      <c r="AI18" s="627"/>
      <c r="AJ18" s="627"/>
      <c r="AK18" s="627"/>
      <c r="AL18" s="628">
        <v>0.6</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245</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58409</v>
      </c>
      <c r="S19" s="624"/>
      <c r="T19" s="624"/>
      <c r="U19" s="624"/>
      <c r="V19" s="624"/>
      <c r="W19" s="624"/>
      <c r="X19" s="624"/>
      <c r="Y19" s="625"/>
      <c r="Z19" s="626">
        <v>0.3</v>
      </c>
      <c r="AA19" s="626"/>
      <c r="AB19" s="626"/>
      <c r="AC19" s="626"/>
      <c r="AD19" s="627">
        <v>58409</v>
      </c>
      <c r="AE19" s="627"/>
      <c r="AF19" s="627"/>
      <c r="AG19" s="627"/>
      <c r="AH19" s="627"/>
      <c r="AI19" s="627"/>
      <c r="AJ19" s="627"/>
      <c r="AK19" s="627"/>
      <c r="AL19" s="628">
        <v>0.5</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285843</v>
      </c>
      <c r="BH19" s="624"/>
      <c r="BI19" s="624"/>
      <c r="BJ19" s="624"/>
      <c r="BK19" s="624"/>
      <c r="BL19" s="624"/>
      <c r="BM19" s="624"/>
      <c r="BN19" s="625"/>
      <c r="BO19" s="626">
        <v>3.8</v>
      </c>
      <c r="BP19" s="626"/>
      <c r="BQ19" s="626"/>
      <c r="BR19" s="626"/>
      <c r="BS19" s="627" t="s">
        <v>245</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181</v>
      </c>
      <c r="DA19" s="626"/>
      <c r="DB19" s="626"/>
      <c r="DC19" s="626"/>
      <c r="DD19" s="632" t="s">
        <v>239</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10752</v>
      </c>
      <c r="S20" s="624"/>
      <c r="T20" s="624"/>
      <c r="U20" s="624"/>
      <c r="V20" s="624"/>
      <c r="W20" s="624"/>
      <c r="X20" s="624"/>
      <c r="Y20" s="625"/>
      <c r="Z20" s="626">
        <v>0</v>
      </c>
      <c r="AA20" s="626"/>
      <c r="AB20" s="626"/>
      <c r="AC20" s="626"/>
      <c r="AD20" s="627">
        <v>10752</v>
      </c>
      <c r="AE20" s="627"/>
      <c r="AF20" s="627"/>
      <c r="AG20" s="627"/>
      <c r="AH20" s="627"/>
      <c r="AI20" s="627"/>
      <c r="AJ20" s="627"/>
      <c r="AK20" s="627"/>
      <c r="AL20" s="628">
        <v>0.1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285843</v>
      </c>
      <c r="BH20" s="624"/>
      <c r="BI20" s="624"/>
      <c r="BJ20" s="624"/>
      <c r="BK20" s="624"/>
      <c r="BL20" s="624"/>
      <c r="BM20" s="624"/>
      <c r="BN20" s="625"/>
      <c r="BO20" s="626">
        <v>3.8</v>
      </c>
      <c r="BP20" s="626"/>
      <c r="BQ20" s="626"/>
      <c r="BR20" s="626"/>
      <c r="BS20" s="627" t="s">
        <v>245</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22188132</v>
      </c>
      <c r="CS20" s="624"/>
      <c r="CT20" s="624"/>
      <c r="CU20" s="624"/>
      <c r="CV20" s="624"/>
      <c r="CW20" s="624"/>
      <c r="CX20" s="624"/>
      <c r="CY20" s="625"/>
      <c r="CZ20" s="626">
        <v>100</v>
      </c>
      <c r="DA20" s="626"/>
      <c r="DB20" s="626"/>
      <c r="DC20" s="626"/>
      <c r="DD20" s="632">
        <v>3067535</v>
      </c>
      <c r="DE20" s="624"/>
      <c r="DF20" s="624"/>
      <c r="DG20" s="624"/>
      <c r="DH20" s="624"/>
      <c r="DI20" s="624"/>
      <c r="DJ20" s="624"/>
      <c r="DK20" s="624"/>
      <c r="DL20" s="624"/>
      <c r="DM20" s="624"/>
      <c r="DN20" s="624"/>
      <c r="DO20" s="624"/>
      <c r="DP20" s="625"/>
      <c r="DQ20" s="632">
        <v>14249456</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3341807</v>
      </c>
      <c r="S21" s="624"/>
      <c r="T21" s="624"/>
      <c r="U21" s="624"/>
      <c r="V21" s="624"/>
      <c r="W21" s="624"/>
      <c r="X21" s="624"/>
      <c r="Y21" s="625"/>
      <c r="Z21" s="626">
        <v>14.7</v>
      </c>
      <c r="AA21" s="626"/>
      <c r="AB21" s="626"/>
      <c r="AC21" s="626"/>
      <c r="AD21" s="627">
        <v>2972713</v>
      </c>
      <c r="AE21" s="627"/>
      <c r="AF21" s="627"/>
      <c r="AG21" s="627"/>
      <c r="AH21" s="627"/>
      <c r="AI21" s="627"/>
      <c r="AJ21" s="627"/>
      <c r="AK21" s="627"/>
      <c r="AL21" s="628">
        <v>24.7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11</v>
      </c>
      <c r="BH21" s="624"/>
      <c r="BI21" s="624"/>
      <c r="BJ21" s="624"/>
      <c r="BK21" s="624"/>
      <c r="BL21" s="624"/>
      <c r="BM21" s="624"/>
      <c r="BN21" s="625"/>
      <c r="BO21" s="626">
        <v>0</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2972713</v>
      </c>
      <c r="S22" s="624"/>
      <c r="T22" s="624"/>
      <c r="U22" s="624"/>
      <c r="V22" s="624"/>
      <c r="W22" s="624"/>
      <c r="X22" s="624"/>
      <c r="Y22" s="625"/>
      <c r="Z22" s="626">
        <v>13</v>
      </c>
      <c r="AA22" s="626"/>
      <c r="AB22" s="626"/>
      <c r="AC22" s="626"/>
      <c r="AD22" s="627">
        <v>2972713</v>
      </c>
      <c r="AE22" s="627"/>
      <c r="AF22" s="627"/>
      <c r="AG22" s="627"/>
      <c r="AH22" s="627"/>
      <c r="AI22" s="627"/>
      <c r="AJ22" s="627"/>
      <c r="AK22" s="627"/>
      <c r="AL22" s="628">
        <v>24.7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239</v>
      </c>
      <c r="BP22" s="626"/>
      <c r="BQ22" s="626"/>
      <c r="BR22" s="626"/>
      <c r="BS22" s="627" t="s">
        <v>245</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369094</v>
      </c>
      <c r="S23" s="624"/>
      <c r="T23" s="624"/>
      <c r="U23" s="624"/>
      <c r="V23" s="624"/>
      <c r="W23" s="624"/>
      <c r="X23" s="624"/>
      <c r="Y23" s="625"/>
      <c r="Z23" s="626">
        <v>1.6</v>
      </c>
      <c r="AA23" s="626"/>
      <c r="AB23" s="626"/>
      <c r="AC23" s="626"/>
      <c r="AD23" s="627" t="s">
        <v>245</v>
      </c>
      <c r="AE23" s="627"/>
      <c r="AF23" s="627"/>
      <c r="AG23" s="627"/>
      <c r="AH23" s="627"/>
      <c r="AI23" s="627"/>
      <c r="AJ23" s="627"/>
      <c r="AK23" s="627"/>
      <c r="AL23" s="628" t="s">
        <v>239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285832</v>
      </c>
      <c r="BH23" s="624"/>
      <c r="BI23" s="624"/>
      <c r="BJ23" s="624"/>
      <c r="BK23" s="624"/>
      <c r="BL23" s="624"/>
      <c r="BM23" s="624"/>
      <c r="BN23" s="625"/>
      <c r="BO23" s="626">
        <v>3.8</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245</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239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245</v>
      </c>
      <c r="BP24" s="626"/>
      <c r="BQ24" s="626"/>
      <c r="BR24" s="626"/>
      <c r="BS24" s="627" t="s">
        <v>245</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10448535</v>
      </c>
      <c r="CS24" s="613"/>
      <c r="CT24" s="613"/>
      <c r="CU24" s="613"/>
      <c r="CV24" s="613"/>
      <c r="CW24" s="613"/>
      <c r="CX24" s="613"/>
      <c r="CY24" s="614"/>
      <c r="CZ24" s="617">
        <v>47.1</v>
      </c>
      <c r="DA24" s="618"/>
      <c r="DB24" s="618"/>
      <c r="DC24" s="634"/>
      <c r="DD24" s="653">
        <v>6554961</v>
      </c>
      <c r="DE24" s="613"/>
      <c r="DF24" s="613"/>
      <c r="DG24" s="613"/>
      <c r="DH24" s="613"/>
      <c r="DI24" s="613"/>
      <c r="DJ24" s="613"/>
      <c r="DK24" s="614"/>
      <c r="DL24" s="653">
        <v>6280368</v>
      </c>
      <c r="DM24" s="613"/>
      <c r="DN24" s="613"/>
      <c r="DO24" s="613"/>
      <c r="DP24" s="613"/>
      <c r="DQ24" s="613"/>
      <c r="DR24" s="613"/>
      <c r="DS24" s="613"/>
      <c r="DT24" s="613"/>
      <c r="DU24" s="613"/>
      <c r="DV24" s="614"/>
      <c r="DW24" s="617">
        <v>51.1</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12588952</v>
      </c>
      <c r="S25" s="624"/>
      <c r="T25" s="624"/>
      <c r="U25" s="624"/>
      <c r="V25" s="624"/>
      <c r="W25" s="624"/>
      <c r="X25" s="624"/>
      <c r="Y25" s="625"/>
      <c r="Z25" s="626">
        <v>55.2</v>
      </c>
      <c r="AA25" s="626"/>
      <c r="AB25" s="626"/>
      <c r="AC25" s="626"/>
      <c r="AD25" s="627">
        <v>11934014</v>
      </c>
      <c r="AE25" s="627"/>
      <c r="AF25" s="627"/>
      <c r="AG25" s="627"/>
      <c r="AH25" s="627"/>
      <c r="AI25" s="627"/>
      <c r="AJ25" s="627"/>
      <c r="AK25" s="627"/>
      <c r="AL25" s="628">
        <v>99.1</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239</v>
      </c>
      <c r="BP25" s="626"/>
      <c r="BQ25" s="626"/>
      <c r="BR25" s="626"/>
      <c r="BS25" s="627" t="s">
        <v>181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3492809</v>
      </c>
      <c r="CS25" s="654"/>
      <c r="CT25" s="654"/>
      <c r="CU25" s="654"/>
      <c r="CV25" s="654"/>
      <c r="CW25" s="654"/>
      <c r="CX25" s="654"/>
      <c r="CY25" s="655"/>
      <c r="CZ25" s="628">
        <v>15.7</v>
      </c>
      <c r="DA25" s="656"/>
      <c r="DB25" s="656"/>
      <c r="DC25" s="658"/>
      <c r="DD25" s="632">
        <v>3157386</v>
      </c>
      <c r="DE25" s="654"/>
      <c r="DF25" s="654"/>
      <c r="DG25" s="654"/>
      <c r="DH25" s="654"/>
      <c r="DI25" s="654"/>
      <c r="DJ25" s="654"/>
      <c r="DK25" s="655"/>
      <c r="DL25" s="632">
        <v>3059253</v>
      </c>
      <c r="DM25" s="654"/>
      <c r="DN25" s="654"/>
      <c r="DO25" s="654"/>
      <c r="DP25" s="654"/>
      <c r="DQ25" s="654"/>
      <c r="DR25" s="654"/>
      <c r="DS25" s="654"/>
      <c r="DT25" s="654"/>
      <c r="DU25" s="654"/>
      <c r="DV25" s="655"/>
      <c r="DW25" s="628">
        <v>24.9</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7259</v>
      </c>
      <c r="S26" s="624"/>
      <c r="T26" s="624"/>
      <c r="U26" s="624"/>
      <c r="V26" s="624"/>
      <c r="W26" s="624"/>
      <c r="X26" s="624"/>
      <c r="Y26" s="625"/>
      <c r="Z26" s="626">
        <v>0</v>
      </c>
      <c r="AA26" s="626"/>
      <c r="AB26" s="626"/>
      <c r="AC26" s="626"/>
      <c r="AD26" s="627">
        <v>7259</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1989534</v>
      </c>
      <c r="CS26" s="624"/>
      <c r="CT26" s="624"/>
      <c r="CU26" s="624"/>
      <c r="CV26" s="624"/>
      <c r="CW26" s="624"/>
      <c r="CX26" s="624"/>
      <c r="CY26" s="625"/>
      <c r="CZ26" s="628">
        <v>9</v>
      </c>
      <c r="DA26" s="656"/>
      <c r="DB26" s="656"/>
      <c r="DC26" s="658"/>
      <c r="DD26" s="632">
        <v>1773895</v>
      </c>
      <c r="DE26" s="624"/>
      <c r="DF26" s="624"/>
      <c r="DG26" s="624"/>
      <c r="DH26" s="624"/>
      <c r="DI26" s="624"/>
      <c r="DJ26" s="624"/>
      <c r="DK26" s="625"/>
      <c r="DL26" s="632" t="s">
        <v>245</v>
      </c>
      <c r="DM26" s="624"/>
      <c r="DN26" s="624"/>
      <c r="DO26" s="624"/>
      <c r="DP26" s="624"/>
      <c r="DQ26" s="624"/>
      <c r="DR26" s="624"/>
      <c r="DS26" s="624"/>
      <c r="DT26" s="624"/>
      <c r="DU26" s="624"/>
      <c r="DV26" s="625"/>
      <c r="DW26" s="628" t="s">
        <v>239</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80795</v>
      </c>
      <c r="S27" s="624"/>
      <c r="T27" s="624"/>
      <c r="U27" s="624"/>
      <c r="V27" s="624"/>
      <c r="W27" s="624"/>
      <c r="X27" s="624"/>
      <c r="Y27" s="625"/>
      <c r="Z27" s="626">
        <v>0.4</v>
      </c>
      <c r="AA27" s="626"/>
      <c r="AB27" s="626"/>
      <c r="AC27" s="626"/>
      <c r="AD27" s="627" t="s">
        <v>245</v>
      </c>
      <c r="AE27" s="627"/>
      <c r="AF27" s="627"/>
      <c r="AG27" s="627"/>
      <c r="AH27" s="627"/>
      <c r="AI27" s="627"/>
      <c r="AJ27" s="627"/>
      <c r="AK27" s="627"/>
      <c r="AL27" s="628" t="s">
        <v>239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7485237</v>
      </c>
      <c r="BH27" s="624"/>
      <c r="BI27" s="624"/>
      <c r="BJ27" s="624"/>
      <c r="BK27" s="624"/>
      <c r="BL27" s="624"/>
      <c r="BM27" s="624"/>
      <c r="BN27" s="625"/>
      <c r="BO27" s="626">
        <v>100</v>
      </c>
      <c r="BP27" s="626"/>
      <c r="BQ27" s="626"/>
      <c r="BR27" s="626"/>
      <c r="BS27" s="627">
        <v>121592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4825425</v>
      </c>
      <c r="CS27" s="654"/>
      <c r="CT27" s="654"/>
      <c r="CU27" s="654"/>
      <c r="CV27" s="654"/>
      <c r="CW27" s="654"/>
      <c r="CX27" s="654"/>
      <c r="CY27" s="655"/>
      <c r="CZ27" s="628">
        <v>21.7</v>
      </c>
      <c r="DA27" s="656"/>
      <c r="DB27" s="656"/>
      <c r="DC27" s="658"/>
      <c r="DD27" s="632">
        <v>1288982</v>
      </c>
      <c r="DE27" s="654"/>
      <c r="DF27" s="654"/>
      <c r="DG27" s="654"/>
      <c r="DH27" s="654"/>
      <c r="DI27" s="654"/>
      <c r="DJ27" s="654"/>
      <c r="DK27" s="655"/>
      <c r="DL27" s="632">
        <v>1112522</v>
      </c>
      <c r="DM27" s="654"/>
      <c r="DN27" s="654"/>
      <c r="DO27" s="654"/>
      <c r="DP27" s="654"/>
      <c r="DQ27" s="654"/>
      <c r="DR27" s="654"/>
      <c r="DS27" s="654"/>
      <c r="DT27" s="654"/>
      <c r="DU27" s="654"/>
      <c r="DV27" s="655"/>
      <c r="DW27" s="628">
        <v>9</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367614</v>
      </c>
      <c r="S28" s="624"/>
      <c r="T28" s="624"/>
      <c r="U28" s="624"/>
      <c r="V28" s="624"/>
      <c r="W28" s="624"/>
      <c r="X28" s="624"/>
      <c r="Y28" s="625"/>
      <c r="Z28" s="626">
        <v>1.6</v>
      </c>
      <c r="AA28" s="626"/>
      <c r="AB28" s="626"/>
      <c r="AC28" s="626"/>
      <c r="AD28" s="627">
        <v>42704</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2130301</v>
      </c>
      <c r="CS28" s="624"/>
      <c r="CT28" s="624"/>
      <c r="CU28" s="624"/>
      <c r="CV28" s="624"/>
      <c r="CW28" s="624"/>
      <c r="CX28" s="624"/>
      <c r="CY28" s="625"/>
      <c r="CZ28" s="628">
        <v>9.6</v>
      </c>
      <c r="DA28" s="656"/>
      <c r="DB28" s="656"/>
      <c r="DC28" s="658"/>
      <c r="DD28" s="632">
        <v>2108593</v>
      </c>
      <c r="DE28" s="624"/>
      <c r="DF28" s="624"/>
      <c r="DG28" s="624"/>
      <c r="DH28" s="624"/>
      <c r="DI28" s="624"/>
      <c r="DJ28" s="624"/>
      <c r="DK28" s="625"/>
      <c r="DL28" s="632">
        <v>2108593</v>
      </c>
      <c r="DM28" s="624"/>
      <c r="DN28" s="624"/>
      <c r="DO28" s="624"/>
      <c r="DP28" s="624"/>
      <c r="DQ28" s="624"/>
      <c r="DR28" s="624"/>
      <c r="DS28" s="624"/>
      <c r="DT28" s="624"/>
      <c r="DU28" s="624"/>
      <c r="DV28" s="625"/>
      <c r="DW28" s="628">
        <v>17.100000000000001</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37653</v>
      </c>
      <c r="S29" s="624"/>
      <c r="T29" s="624"/>
      <c r="U29" s="624"/>
      <c r="V29" s="624"/>
      <c r="W29" s="624"/>
      <c r="X29" s="624"/>
      <c r="Y29" s="625"/>
      <c r="Z29" s="626">
        <v>0.2</v>
      </c>
      <c r="AA29" s="626"/>
      <c r="AB29" s="626"/>
      <c r="AC29" s="626"/>
      <c r="AD29" s="627" t="s">
        <v>245</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2130299</v>
      </c>
      <c r="CS29" s="654"/>
      <c r="CT29" s="654"/>
      <c r="CU29" s="654"/>
      <c r="CV29" s="654"/>
      <c r="CW29" s="654"/>
      <c r="CX29" s="654"/>
      <c r="CY29" s="655"/>
      <c r="CZ29" s="628">
        <v>9.6</v>
      </c>
      <c r="DA29" s="656"/>
      <c r="DB29" s="656"/>
      <c r="DC29" s="658"/>
      <c r="DD29" s="632">
        <v>2108591</v>
      </c>
      <c r="DE29" s="654"/>
      <c r="DF29" s="654"/>
      <c r="DG29" s="654"/>
      <c r="DH29" s="654"/>
      <c r="DI29" s="654"/>
      <c r="DJ29" s="654"/>
      <c r="DK29" s="655"/>
      <c r="DL29" s="632">
        <v>2108591</v>
      </c>
      <c r="DM29" s="654"/>
      <c r="DN29" s="654"/>
      <c r="DO29" s="654"/>
      <c r="DP29" s="654"/>
      <c r="DQ29" s="654"/>
      <c r="DR29" s="654"/>
      <c r="DS29" s="654"/>
      <c r="DT29" s="654"/>
      <c r="DU29" s="654"/>
      <c r="DV29" s="655"/>
      <c r="DW29" s="628">
        <v>17.100000000000001</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4143475</v>
      </c>
      <c r="S30" s="624"/>
      <c r="T30" s="624"/>
      <c r="U30" s="624"/>
      <c r="V30" s="624"/>
      <c r="W30" s="624"/>
      <c r="X30" s="624"/>
      <c r="Y30" s="625"/>
      <c r="Z30" s="626">
        <v>18.2</v>
      </c>
      <c r="AA30" s="626"/>
      <c r="AB30" s="626"/>
      <c r="AC30" s="626"/>
      <c r="AD30" s="627" t="s">
        <v>245</v>
      </c>
      <c r="AE30" s="627"/>
      <c r="AF30" s="627"/>
      <c r="AG30" s="627"/>
      <c r="AH30" s="627"/>
      <c r="AI30" s="627"/>
      <c r="AJ30" s="627"/>
      <c r="AK30" s="627"/>
      <c r="AL30" s="628" t="s">
        <v>245</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2054077</v>
      </c>
      <c r="CS30" s="624"/>
      <c r="CT30" s="624"/>
      <c r="CU30" s="624"/>
      <c r="CV30" s="624"/>
      <c r="CW30" s="624"/>
      <c r="CX30" s="624"/>
      <c r="CY30" s="625"/>
      <c r="CZ30" s="628">
        <v>9.3000000000000007</v>
      </c>
      <c r="DA30" s="656"/>
      <c r="DB30" s="656"/>
      <c r="DC30" s="658"/>
      <c r="DD30" s="632">
        <v>2033612</v>
      </c>
      <c r="DE30" s="624"/>
      <c r="DF30" s="624"/>
      <c r="DG30" s="624"/>
      <c r="DH30" s="624"/>
      <c r="DI30" s="624"/>
      <c r="DJ30" s="624"/>
      <c r="DK30" s="625"/>
      <c r="DL30" s="632">
        <v>2033612</v>
      </c>
      <c r="DM30" s="624"/>
      <c r="DN30" s="624"/>
      <c r="DO30" s="624"/>
      <c r="DP30" s="624"/>
      <c r="DQ30" s="624"/>
      <c r="DR30" s="624"/>
      <c r="DS30" s="624"/>
      <c r="DT30" s="624"/>
      <c r="DU30" s="624"/>
      <c r="DV30" s="625"/>
      <c r="DW30" s="628">
        <v>16.5</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v>49728</v>
      </c>
      <c r="S31" s="624"/>
      <c r="T31" s="624"/>
      <c r="U31" s="624"/>
      <c r="V31" s="624"/>
      <c r="W31" s="624"/>
      <c r="X31" s="624"/>
      <c r="Y31" s="625"/>
      <c r="Z31" s="626">
        <v>0.2</v>
      </c>
      <c r="AA31" s="626"/>
      <c r="AB31" s="626"/>
      <c r="AC31" s="626"/>
      <c r="AD31" s="627">
        <v>49728</v>
      </c>
      <c r="AE31" s="627"/>
      <c r="AF31" s="627"/>
      <c r="AG31" s="627"/>
      <c r="AH31" s="627"/>
      <c r="AI31" s="627"/>
      <c r="AJ31" s="627"/>
      <c r="AK31" s="627"/>
      <c r="AL31" s="628">
        <v>0.4</v>
      </c>
      <c r="AM31" s="629"/>
      <c r="AN31" s="629"/>
      <c r="AO31" s="630"/>
      <c r="AP31" s="667" t="s">
        <v>317</v>
      </c>
      <c r="AQ31" s="668"/>
      <c r="AR31" s="668"/>
      <c r="AS31" s="668"/>
      <c r="AT31" s="673" t="s">
        <v>318</v>
      </c>
      <c r="AU31" s="218"/>
      <c r="AV31" s="218"/>
      <c r="AW31" s="218"/>
      <c r="AX31" s="609" t="s">
        <v>189</v>
      </c>
      <c r="AY31" s="610"/>
      <c r="AZ31" s="610"/>
      <c r="BA31" s="610"/>
      <c r="BB31" s="610"/>
      <c r="BC31" s="610"/>
      <c r="BD31" s="610"/>
      <c r="BE31" s="610"/>
      <c r="BF31" s="611"/>
      <c r="BG31" s="676">
        <v>99.5</v>
      </c>
      <c r="BH31" s="677"/>
      <c r="BI31" s="677"/>
      <c r="BJ31" s="677"/>
      <c r="BK31" s="677"/>
      <c r="BL31" s="677"/>
      <c r="BM31" s="618">
        <v>98.3</v>
      </c>
      <c r="BN31" s="677"/>
      <c r="BO31" s="677"/>
      <c r="BP31" s="677"/>
      <c r="BQ31" s="678"/>
      <c r="BR31" s="676">
        <v>99.6</v>
      </c>
      <c r="BS31" s="677"/>
      <c r="BT31" s="677"/>
      <c r="BU31" s="677"/>
      <c r="BV31" s="677"/>
      <c r="BW31" s="677"/>
      <c r="BX31" s="618">
        <v>98.1</v>
      </c>
      <c r="BY31" s="677"/>
      <c r="BZ31" s="677"/>
      <c r="CA31" s="677"/>
      <c r="CB31" s="678"/>
      <c r="CD31" s="663"/>
      <c r="CE31" s="664"/>
      <c r="CF31" s="620" t="s">
        <v>319</v>
      </c>
      <c r="CG31" s="621"/>
      <c r="CH31" s="621"/>
      <c r="CI31" s="621"/>
      <c r="CJ31" s="621"/>
      <c r="CK31" s="621"/>
      <c r="CL31" s="621"/>
      <c r="CM31" s="621"/>
      <c r="CN31" s="621"/>
      <c r="CO31" s="621"/>
      <c r="CP31" s="621"/>
      <c r="CQ31" s="622"/>
      <c r="CR31" s="623">
        <v>76222</v>
      </c>
      <c r="CS31" s="654"/>
      <c r="CT31" s="654"/>
      <c r="CU31" s="654"/>
      <c r="CV31" s="654"/>
      <c r="CW31" s="654"/>
      <c r="CX31" s="654"/>
      <c r="CY31" s="655"/>
      <c r="CZ31" s="628">
        <v>0.3</v>
      </c>
      <c r="DA31" s="656"/>
      <c r="DB31" s="656"/>
      <c r="DC31" s="658"/>
      <c r="DD31" s="632">
        <v>74979</v>
      </c>
      <c r="DE31" s="654"/>
      <c r="DF31" s="654"/>
      <c r="DG31" s="654"/>
      <c r="DH31" s="654"/>
      <c r="DI31" s="654"/>
      <c r="DJ31" s="654"/>
      <c r="DK31" s="655"/>
      <c r="DL31" s="632">
        <v>74979</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1602556</v>
      </c>
      <c r="S32" s="624"/>
      <c r="T32" s="624"/>
      <c r="U32" s="624"/>
      <c r="V32" s="624"/>
      <c r="W32" s="624"/>
      <c r="X32" s="624"/>
      <c r="Y32" s="625"/>
      <c r="Z32" s="626">
        <v>7</v>
      </c>
      <c r="AA32" s="626"/>
      <c r="AB32" s="626"/>
      <c r="AC32" s="626"/>
      <c r="AD32" s="627" t="s">
        <v>181</v>
      </c>
      <c r="AE32" s="627"/>
      <c r="AF32" s="627"/>
      <c r="AG32" s="627"/>
      <c r="AH32" s="627"/>
      <c r="AI32" s="627"/>
      <c r="AJ32" s="627"/>
      <c r="AK32" s="627"/>
      <c r="AL32" s="628" t="s">
        <v>245</v>
      </c>
      <c r="AM32" s="629"/>
      <c r="AN32" s="629"/>
      <c r="AO32" s="630"/>
      <c r="AP32" s="669"/>
      <c r="AQ32" s="670"/>
      <c r="AR32" s="670"/>
      <c r="AS32" s="670"/>
      <c r="AT32" s="674"/>
      <c r="AU32" s="214" t="s">
        <v>321</v>
      </c>
      <c r="AX32" s="620" t="s">
        <v>322</v>
      </c>
      <c r="AY32" s="621"/>
      <c r="AZ32" s="621"/>
      <c r="BA32" s="621"/>
      <c r="BB32" s="621"/>
      <c r="BC32" s="621"/>
      <c r="BD32" s="621"/>
      <c r="BE32" s="621"/>
      <c r="BF32" s="622"/>
      <c r="BG32" s="679">
        <v>99.3</v>
      </c>
      <c r="BH32" s="654"/>
      <c r="BI32" s="654"/>
      <c r="BJ32" s="654"/>
      <c r="BK32" s="654"/>
      <c r="BL32" s="654"/>
      <c r="BM32" s="629">
        <v>97.6</v>
      </c>
      <c r="BN32" s="654"/>
      <c r="BO32" s="654"/>
      <c r="BP32" s="654"/>
      <c r="BQ32" s="680"/>
      <c r="BR32" s="679">
        <v>99.5</v>
      </c>
      <c r="BS32" s="654"/>
      <c r="BT32" s="654"/>
      <c r="BU32" s="654"/>
      <c r="BV32" s="654"/>
      <c r="BW32" s="654"/>
      <c r="BX32" s="629">
        <v>97.5</v>
      </c>
      <c r="BY32" s="654"/>
      <c r="BZ32" s="654"/>
      <c r="CA32" s="654"/>
      <c r="CB32" s="680"/>
      <c r="CD32" s="665"/>
      <c r="CE32" s="666"/>
      <c r="CF32" s="620" t="s">
        <v>323</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6"/>
      <c r="DB32" s="656"/>
      <c r="DC32" s="658"/>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23313</v>
      </c>
      <c r="S33" s="624"/>
      <c r="T33" s="624"/>
      <c r="U33" s="624"/>
      <c r="V33" s="624"/>
      <c r="W33" s="624"/>
      <c r="X33" s="624"/>
      <c r="Y33" s="625"/>
      <c r="Z33" s="626">
        <v>0.1</v>
      </c>
      <c r="AA33" s="626"/>
      <c r="AB33" s="626"/>
      <c r="AC33" s="626"/>
      <c r="AD33" s="627">
        <v>7596</v>
      </c>
      <c r="AE33" s="627"/>
      <c r="AF33" s="627"/>
      <c r="AG33" s="627"/>
      <c r="AH33" s="627"/>
      <c r="AI33" s="627"/>
      <c r="AJ33" s="627"/>
      <c r="AK33" s="627"/>
      <c r="AL33" s="628">
        <v>0.1</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99.7</v>
      </c>
      <c r="BH33" s="682"/>
      <c r="BI33" s="682"/>
      <c r="BJ33" s="682"/>
      <c r="BK33" s="682"/>
      <c r="BL33" s="682"/>
      <c r="BM33" s="683">
        <v>98.7</v>
      </c>
      <c r="BN33" s="682"/>
      <c r="BO33" s="682"/>
      <c r="BP33" s="682"/>
      <c r="BQ33" s="684"/>
      <c r="BR33" s="681">
        <v>99.7</v>
      </c>
      <c r="BS33" s="682"/>
      <c r="BT33" s="682"/>
      <c r="BU33" s="682"/>
      <c r="BV33" s="682"/>
      <c r="BW33" s="682"/>
      <c r="BX33" s="683">
        <v>98.5</v>
      </c>
      <c r="BY33" s="682"/>
      <c r="BZ33" s="682"/>
      <c r="CA33" s="682"/>
      <c r="CB33" s="684"/>
      <c r="CD33" s="620" t="s">
        <v>326</v>
      </c>
      <c r="CE33" s="621"/>
      <c r="CF33" s="621"/>
      <c r="CG33" s="621"/>
      <c r="CH33" s="621"/>
      <c r="CI33" s="621"/>
      <c r="CJ33" s="621"/>
      <c r="CK33" s="621"/>
      <c r="CL33" s="621"/>
      <c r="CM33" s="621"/>
      <c r="CN33" s="621"/>
      <c r="CO33" s="621"/>
      <c r="CP33" s="621"/>
      <c r="CQ33" s="622"/>
      <c r="CR33" s="623">
        <v>8672062</v>
      </c>
      <c r="CS33" s="654"/>
      <c r="CT33" s="654"/>
      <c r="CU33" s="654"/>
      <c r="CV33" s="654"/>
      <c r="CW33" s="654"/>
      <c r="CX33" s="654"/>
      <c r="CY33" s="655"/>
      <c r="CZ33" s="628">
        <v>39.1</v>
      </c>
      <c r="DA33" s="656"/>
      <c r="DB33" s="656"/>
      <c r="DC33" s="658"/>
      <c r="DD33" s="632">
        <v>7134056</v>
      </c>
      <c r="DE33" s="654"/>
      <c r="DF33" s="654"/>
      <c r="DG33" s="654"/>
      <c r="DH33" s="654"/>
      <c r="DI33" s="654"/>
      <c r="DJ33" s="654"/>
      <c r="DK33" s="655"/>
      <c r="DL33" s="632">
        <v>4739666</v>
      </c>
      <c r="DM33" s="654"/>
      <c r="DN33" s="654"/>
      <c r="DO33" s="654"/>
      <c r="DP33" s="654"/>
      <c r="DQ33" s="654"/>
      <c r="DR33" s="654"/>
      <c r="DS33" s="654"/>
      <c r="DT33" s="654"/>
      <c r="DU33" s="654"/>
      <c r="DV33" s="655"/>
      <c r="DW33" s="628">
        <v>38.5</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327084</v>
      </c>
      <c r="S34" s="624"/>
      <c r="T34" s="624"/>
      <c r="U34" s="624"/>
      <c r="V34" s="624"/>
      <c r="W34" s="624"/>
      <c r="X34" s="624"/>
      <c r="Y34" s="625"/>
      <c r="Z34" s="626">
        <v>1.4</v>
      </c>
      <c r="AA34" s="626"/>
      <c r="AB34" s="626"/>
      <c r="AC34" s="626"/>
      <c r="AD34" s="627" t="s">
        <v>239</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3045546</v>
      </c>
      <c r="CS34" s="624"/>
      <c r="CT34" s="624"/>
      <c r="CU34" s="624"/>
      <c r="CV34" s="624"/>
      <c r="CW34" s="624"/>
      <c r="CX34" s="624"/>
      <c r="CY34" s="625"/>
      <c r="CZ34" s="628">
        <v>13.7</v>
      </c>
      <c r="DA34" s="656"/>
      <c r="DB34" s="656"/>
      <c r="DC34" s="658"/>
      <c r="DD34" s="632">
        <v>2289408</v>
      </c>
      <c r="DE34" s="624"/>
      <c r="DF34" s="624"/>
      <c r="DG34" s="624"/>
      <c r="DH34" s="624"/>
      <c r="DI34" s="624"/>
      <c r="DJ34" s="624"/>
      <c r="DK34" s="625"/>
      <c r="DL34" s="632">
        <v>1582156</v>
      </c>
      <c r="DM34" s="624"/>
      <c r="DN34" s="624"/>
      <c r="DO34" s="624"/>
      <c r="DP34" s="624"/>
      <c r="DQ34" s="624"/>
      <c r="DR34" s="624"/>
      <c r="DS34" s="624"/>
      <c r="DT34" s="624"/>
      <c r="DU34" s="624"/>
      <c r="DV34" s="625"/>
      <c r="DW34" s="628">
        <v>12.9</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589082</v>
      </c>
      <c r="S35" s="624"/>
      <c r="T35" s="624"/>
      <c r="U35" s="624"/>
      <c r="V35" s="624"/>
      <c r="W35" s="624"/>
      <c r="X35" s="624"/>
      <c r="Y35" s="625"/>
      <c r="Z35" s="626">
        <v>2.6</v>
      </c>
      <c r="AA35" s="626"/>
      <c r="AB35" s="626"/>
      <c r="AC35" s="626"/>
      <c r="AD35" s="627" t="s">
        <v>245</v>
      </c>
      <c r="AE35" s="627"/>
      <c r="AF35" s="627"/>
      <c r="AG35" s="627"/>
      <c r="AH35" s="627"/>
      <c r="AI35" s="627"/>
      <c r="AJ35" s="627"/>
      <c r="AK35" s="627"/>
      <c r="AL35" s="628" t="s">
        <v>239</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131110</v>
      </c>
      <c r="CS35" s="654"/>
      <c r="CT35" s="654"/>
      <c r="CU35" s="654"/>
      <c r="CV35" s="654"/>
      <c r="CW35" s="654"/>
      <c r="CX35" s="654"/>
      <c r="CY35" s="655"/>
      <c r="CZ35" s="628">
        <v>0.6</v>
      </c>
      <c r="DA35" s="656"/>
      <c r="DB35" s="656"/>
      <c r="DC35" s="658"/>
      <c r="DD35" s="632">
        <v>128383</v>
      </c>
      <c r="DE35" s="654"/>
      <c r="DF35" s="654"/>
      <c r="DG35" s="654"/>
      <c r="DH35" s="654"/>
      <c r="DI35" s="654"/>
      <c r="DJ35" s="654"/>
      <c r="DK35" s="655"/>
      <c r="DL35" s="632">
        <v>128383</v>
      </c>
      <c r="DM35" s="654"/>
      <c r="DN35" s="654"/>
      <c r="DO35" s="654"/>
      <c r="DP35" s="654"/>
      <c r="DQ35" s="654"/>
      <c r="DR35" s="654"/>
      <c r="DS35" s="654"/>
      <c r="DT35" s="654"/>
      <c r="DU35" s="654"/>
      <c r="DV35" s="655"/>
      <c r="DW35" s="628">
        <v>1</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705591</v>
      </c>
      <c r="S36" s="624"/>
      <c r="T36" s="624"/>
      <c r="U36" s="624"/>
      <c r="V36" s="624"/>
      <c r="W36" s="624"/>
      <c r="X36" s="624"/>
      <c r="Y36" s="625"/>
      <c r="Z36" s="626">
        <v>3.1</v>
      </c>
      <c r="AA36" s="626"/>
      <c r="AB36" s="626"/>
      <c r="AC36" s="626"/>
      <c r="AD36" s="627" t="s">
        <v>239</v>
      </c>
      <c r="AE36" s="627"/>
      <c r="AF36" s="627"/>
      <c r="AG36" s="627"/>
      <c r="AH36" s="627"/>
      <c r="AI36" s="627"/>
      <c r="AJ36" s="627"/>
      <c r="AK36" s="627"/>
      <c r="AL36" s="628" t="s">
        <v>239</v>
      </c>
      <c r="AM36" s="629"/>
      <c r="AN36" s="629"/>
      <c r="AO36" s="630"/>
      <c r="AP36" s="222"/>
      <c r="AQ36" s="685" t="s">
        <v>334</v>
      </c>
      <c r="AR36" s="686"/>
      <c r="AS36" s="686"/>
      <c r="AT36" s="686"/>
      <c r="AU36" s="686"/>
      <c r="AV36" s="686"/>
      <c r="AW36" s="686"/>
      <c r="AX36" s="686"/>
      <c r="AY36" s="687"/>
      <c r="AZ36" s="612">
        <v>3172060</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93511</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3504488</v>
      </c>
      <c r="CS36" s="624"/>
      <c r="CT36" s="624"/>
      <c r="CU36" s="624"/>
      <c r="CV36" s="624"/>
      <c r="CW36" s="624"/>
      <c r="CX36" s="624"/>
      <c r="CY36" s="625"/>
      <c r="CZ36" s="628">
        <v>15.8</v>
      </c>
      <c r="DA36" s="656"/>
      <c r="DB36" s="656"/>
      <c r="DC36" s="658"/>
      <c r="DD36" s="632">
        <v>3234962</v>
      </c>
      <c r="DE36" s="624"/>
      <c r="DF36" s="624"/>
      <c r="DG36" s="624"/>
      <c r="DH36" s="624"/>
      <c r="DI36" s="624"/>
      <c r="DJ36" s="624"/>
      <c r="DK36" s="625"/>
      <c r="DL36" s="632">
        <v>1595885</v>
      </c>
      <c r="DM36" s="624"/>
      <c r="DN36" s="624"/>
      <c r="DO36" s="624"/>
      <c r="DP36" s="624"/>
      <c r="DQ36" s="624"/>
      <c r="DR36" s="624"/>
      <c r="DS36" s="624"/>
      <c r="DT36" s="624"/>
      <c r="DU36" s="624"/>
      <c r="DV36" s="625"/>
      <c r="DW36" s="628">
        <v>13</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540273</v>
      </c>
      <c r="S37" s="624"/>
      <c r="T37" s="624"/>
      <c r="U37" s="624"/>
      <c r="V37" s="624"/>
      <c r="W37" s="624"/>
      <c r="X37" s="624"/>
      <c r="Y37" s="625"/>
      <c r="Z37" s="626">
        <v>2.4</v>
      </c>
      <c r="AA37" s="626"/>
      <c r="AB37" s="626"/>
      <c r="AC37" s="626"/>
      <c r="AD37" s="627">
        <v>1721</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711346</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42098</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273263</v>
      </c>
      <c r="CS37" s="654"/>
      <c r="CT37" s="654"/>
      <c r="CU37" s="654"/>
      <c r="CV37" s="654"/>
      <c r="CW37" s="654"/>
      <c r="CX37" s="654"/>
      <c r="CY37" s="655"/>
      <c r="CZ37" s="628">
        <v>1.2</v>
      </c>
      <c r="DA37" s="656"/>
      <c r="DB37" s="656"/>
      <c r="DC37" s="658"/>
      <c r="DD37" s="632">
        <v>273263</v>
      </c>
      <c r="DE37" s="654"/>
      <c r="DF37" s="654"/>
      <c r="DG37" s="654"/>
      <c r="DH37" s="654"/>
      <c r="DI37" s="654"/>
      <c r="DJ37" s="654"/>
      <c r="DK37" s="655"/>
      <c r="DL37" s="632">
        <v>217055</v>
      </c>
      <c r="DM37" s="654"/>
      <c r="DN37" s="654"/>
      <c r="DO37" s="654"/>
      <c r="DP37" s="654"/>
      <c r="DQ37" s="654"/>
      <c r="DR37" s="654"/>
      <c r="DS37" s="654"/>
      <c r="DT37" s="654"/>
      <c r="DU37" s="654"/>
      <c r="DV37" s="655"/>
      <c r="DW37" s="628">
        <v>1.8</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1726416</v>
      </c>
      <c r="S38" s="624"/>
      <c r="T38" s="624"/>
      <c r="U38" s="624"/>
      <c r="V38" s="624"/>
      <c r="W38" s="624"/>
      <c r="X38" s="624"/>
      <c r="Y38" s="625"/>
      <c r="Z38" s="626">
        <v>7.6</v>
      </c>
      <c r="AA38" s="626"/>
      <c r="AB38" s="626"/>
      <c r="AC38" s="626"/>
      <c r="AD38" s="627" t="s">
        <v>239</v>
      </c>
      <c r="AE38" s="627"/>
      <c r="AF38" s="627"/>
      <c r="AG38" s="627"/>
      <c r="AH38" s="627"/>
      <c r="AI38" s="627"/>
      <c r="AJ38" s="627"/>
      <c r="AK38" s="627"/>
      <c r="AL38" s="628" t="s">
        <v>245</v>
      </c>
      <c r="AM38" s="629"/>
      <c r="AN38" s="629"/>
      <c r="AO38" s="630"/>
      <c r="AQ38" s="689" t="s">
        <v>342</v>
      </c>
      <c r="AR38" s="690"/>
      <c r="AS38" s="690"/>
      <c r="AT38" s="690"/>
      <c r="AU38" s="690"/>
      <c r="AV38" s="690"/>
      <c r="AW38" s="690"/>
      <c r="AX38" s="690"/>
      <c r="AY38" s="691"/>
      <c r="AZ38" s="623">
        <v>638333</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5715</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1821020</v>
      </c>
      <c r="CS38" s="624"/>
      <c r="CT38" s="624"/>
      <c r="CU38" s="624"/>
      <c r="CV38" s="624"/>
      <c r="CW38" s="624"/>
      <c r="CX38" s="624"/>
      <c r="CY38" s="625"/>
      <c r="CZ38" s="628">
        <v>8.1999999999999993</v>
      </c>
      <c r="DA38" s="656"/>
      <c r="DB38" s="656"/>
      <c r="DC38" s="658"/>
      <c r="DD38" s="632">
        <v>1462693</v>
      </c>
      <c r="DE38" s="624"/>
      <c r="DF38" s="624"/>
      <c r="DG38" s="624"/>
      <c r="DH38" s="624"/>
      <c r="DI38" s="624"/>
      <c r="DJ38" s="624"/>
      <c r="DK38" s="625"/>
      <c r="DL38" s="632">
        <v>1433242</v>
      </c>
      <c r="DM38" s="624"/>
      <c r="DN38" s="624"/>
      <c r="DO38" s="624"/>
      <c r="DP38" s="624"/>
      <c r="DQ38" s="624"/>
      <c r="DR38" s="624"/>
      <c r="DS38" s="624"/>
      <c r="DT38" s="624"/>
      <c r="DU38" s="624"/>
      <c r="DV38" s="625"/>
      <c r="DW38" s="628">
        <v>11.7</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245</v>
      </c>
      <c r="AA39" s="626"/>
      <c r="AB39" s="626"/>
      <c r="AC39" s="626"/>
      <c r="AD39" s="627" t="s">
        <v>245</v>
      </c>
      <c r="AE39" s="627"/>
      <c r="AF39" s="627"/>
      <c r="AG39" s="627"/>
      <c r="AH39" s="627"/>
      <c r="AI39" s="627"/>
      <c r="AJ39" s="627"/>
      <c r="AK39" s="627"/>
      <c r="AL39" s="628" t="s">
        <v>245</v>
      </c>
      <c r="AM39" s="629"/>
      <c r="AN39" s="629"/>
      <c r="AO39" s="630"/>
      <c r="AQ39" s="689" t="s">
        <v>346</v>
      </c>
      <c r="AR39" s="690"/>
      <c r="AS39" s="690"/>
      <c r="AT39" s="690"/>
      <c r="AU39" s="690"/>
      <c r="AV39" s="690"/>
      <c r="AW39" s="690"/>
      <c r="AX39" s="690"/>
      <c r="AY39" s="691"/>
      <c r="AZ39" s="623">
        <v>1361</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8724</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39498</v>
      </c>
      <c r="CS39" s="654"/>
      <c r="CT39" s="654"/>
      <c r="CU39" s="654"/>
      <c r="CV39" s="654"/>
      <c r="CW39" s="654"/>
      <c r="CX39" s="654"/>
      <c r="CY39" s="655"/>
      <c r="CZ39" s="628">
        <v>0.2</v>
      </c>
      <c r="DA39" s="656"/>
      <c r="DB39" s="656"/>
      <c r="DC39" s="658"/>
      <c r="DD39" s="632">
        <v>18610</v>
      </c>
      <c r="DE39" s="654"/>
      <c r="DF39" s="654"/>
      <c r="DG39" s="654"/>
      <c r="DH39" s="654"/>
      <c r="DI39" s="654"/>
      <c r="DJ39" s="654"/>
      <c r="DK39" s="655"/>
      <c r="DL39" s="632" t="s">
        <v>239</v>
      </c>
      <c r="DM39" s="654"/>
      <c r="DN39" s="654"/>
      <c r="DO39" s="654"/>
      <c r="DP39" s="654"/>
      <c r="DQ39" s="654"/>
      <c r="DR39" s="654"/>
      <c r="DS39" s="654"/>
      <c r="DT39" s="654"/>
      <c r="DU39" s="654"/>
      <c r="DV39" s="655"/>
      <c r="DW39" s="628" t="s">
        <v>239</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255916</v>
      </c>
      <c r="S40" s="624"/>
      <c r="T40" s="624"/>
      <c r="U40" s="624"/>
      <c r="V40" s="624"/>
      <c r="W40" s="624"/>
      <c r="X40" s="624"/>
      <c r="Y40" s="625"/>
      <c r="Z40" s="626">
        <v>1.1000000000000001</v>
      </c>
      <c r="AA40" s="626"/>
      <c r="AB40" s="626"/>
      <c r="AC40" s="626"/>
      <c r="AD40" s="627" t="s">
        <v>245</v>
      </c>
      <c r="AE40" s="627"/>
      <c r="AF40" s="627"/>
      <c r="AG40" s="627"/>
      <c r="AH40" s="627"/>
      <c r="AI40" s="627"/>
      <c r="AJ40" s="627"/>
      <c r="AK40" s="627"/>
      <c r="AL40" s="628" t="s">
        <v>245</v>
      </c>
      <c r="AM40" s="629"/>
      <c r="AN40" s="629"/>
      <c r="AO40" s="630"/>
      <c r="AQ40" s="689" t="s">
        <v>350</v>
      </c>
      <c r="AR40" s="690"/>
      <c r="AS40" s="690"/>
      <c r="AT40" s="690"/>
      <c r="AU40" s="690"/>
      <c r="AV40" s="690"/>
      <c r="AW40" s="690"/>
      <c r="AX40" s="690"/>
      <c r="AY40" s="691"/>
      <c r="AZ40" s="623" t="s">
        <v>245</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112</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130400</v>
      </c>
      <c r="CS40" s="624"/>
      <c r="CT40" s="624"/>
      <c r="CU40" s="624"/>
      <c r="CV40" s="624"/>
      <c r="CW40" s="624"/>
      <c r="CX40" s="624"/>
      <c r="CY40" s="625"/>
      <c r="CZ40" s="628">
        <v>0.6</v>
      </c>
      <c r="DA40" s="656"/>
      <c r="DB40" s="656"/>
      <c r="DC40" s="658"/>
      <c r="DD40" s="632" t="s">
        <v>239</v>
      </c>
      <c r="DE40" s="624"/>
      <c r="DF40" s="624"/>
      <c r="DG40" s="624"/>
      <c r="DH40" s="624"/>
      <c r="DI40" s="624"/>
      <c r="DJ40" s="624"/>
      <c r="DK40" s="625"/>
      <c r="DL40" s="632" t="s">
        <v>239</v>
      </c>
      <c r="DM40" s="624"/>
      <c r="DN40" s="624"/>
      <c r="DO40" s="624"/>
      <c r="DP40" s="624"/>
      <c r="DQ40" s="624"/>
      <c r="DR40" s="624"/>
      <c r="DS40" s="624"/>
      <c r="DT40" s="624"/>
      <c r="DU40" s="624"/>
      <c r="DV40" s="625"/>
      <c r="DW40" s="628" t="s">
        <v>245</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22789791</v>
      </c>
      <c r="S41" s="699"/>
      <c r="T41" s="699"/>
      <c r="U41" s="699"/>
      <c r="V41" s="699"/>
      <c r="W41" s="699"/>
      <c r="X41" s="699"/>
      <c r="Y41" s="700"/>
      <c r="Z41" s="701">
        <v>100</v>
      </c>
      <c r="AA41" s="701"/>
      <c r="AB41" s="701"/>
      <c r="AC41" s="701"/>
      <c r="AD41" s="702">
        <v>12043022</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401402</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245</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245</v>
      </c>
      <c r="CS41" s="654"/>
      <c r="CT41" s="654"/>
      <c r="CU41" s="654"/>
      <c r="CV41" s="654"/>
      <c r="CW41" s="654"/>
      <c r="CX41" s="654"/>
      <c r="CY41" s="655"/>
      <c r="CZ41" s="628" t="s">
        <v>245</v>
      </c>
      <c r="DA41" s="656"/>
      <c r="DB41" s="656"/>
      <c r="DC41" s="658"/>
      <c r="DD41" s="632" t="s">
        <v>245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1419618</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406</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3067535</v>
      </c>
      <c r="CS42" s="654"/>
      <c r="CT42" s="654"/>
      <c r="CU42" s="654"/>
      <c r="CV42" s="654"/>
      <c r="CW42" s="654"/>
      <c r="CX42" s="654"/>
      <c r="CY42" s="655"/>
      <c r="CZ42" s="628">
        <v>13.8</v>
      </c>
      <c r="DA42" s="656"/>
      <c r="DB42" s="656"/>
      <c r="DC42" s="658"/>
      <c r="DD42" s="632">
        <v>560439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73876</v>
      </c>
      <c r="CS43" s="654"/>
      <c r="CT43" s="654"/>
      <c r="CU43" s="654"/>
      <c r="CV43" s="654"/>
      <c r="CW43" s="654"/>
      <c r="CX43" s="654"/>
      <c r="CY43" s="655"/>
      <c r="CZ43" s="628">
        <v>0.3</v>
      </c>
      <c r="DA43" s="656"/>
      <c r="DB43" s="656"/>
      <c r="DC43" s="658"/>
      <c r="DD43" s="632">
        <v>73876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3067535</v>
      </c>
      <c r="CS44" s="624"/>
      <c r="CT44" s="624"/>
      <c r="CU44" s="624"/>
      <c r="CV44" s="624"/>
      <c r="CW44" s="624"/>
      <c r="CX44" s="624"/>
      <c r="CY44" s="625"/>
      <c r="CZ44" s="628">
        <v>13.8</v>
      </c>
      <c r="DA44" s="629"/>
      <c r="DB44" s="629"/>
      <c r="DC44" s="635"/>
      <c r="DD44" s="632">
        <v>560439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1373865</v>
      </c>
      <c r="CS45" s="654"/>
      <c r="CT45" s="654"/>
      <c r="CU45" s="654"/>
      <c r="CV45" s="654"/>
      <c r="CW45" s="654"/>
      <c r="CX45" s="654"/>
      <c r="CY45" s="655"/>
      <c r="CZ45" s="628">
        <v>6.2</v>
      </c>
      <c r="DA45" s="656"/>
      <c r="DB45" s="656"/>
      <c r="DC45" s="658"/>
      <c r="DD45" s="632">
        <v>90110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1683555</v>
      </c>
      <c r="CS46" s="624"/>
      <c r="CT46" s="624"/>
      <c r="CU46" s="624"/>
      <c r="CV46" s="624"/>
      <c r="CW46" s="624"/>
      <c r="CX46" s="624"/>
      <c r="CY46" s="625"/>
      <c r="CZ46" s="628">
        <v>7.6</v>
      </c>
      <c r="DA46" s="629"/>
      <c r="DB46" s="629"/>
      <c r="DC46" s="635"/>
      <c r="DD46" s="632">
        <v>468881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t="s">
        <v>245</v>
      </c>
      <c r="CS47" s="654"/>
      <c r="CT47" s="654"/>
      <c r="CU47" s="654"/>
      <c r="CV47" s="654"/>
      <c r="CW47" s="654"/>
      <c r="CX47" s="654"/>
      <c r="CY47" s="655"/>
      <c r="CZ47" s="628" t="s">
        <v>245</v>
      </c>
      <c r="DA47" s="656"/>
      <c r="DB47" s="656"/>
      <c r="DC47" s="658"/>
      <c r="DD47" s="632" t="s">
        <v>239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22188132</v>
      </c>
      <c r="CS49" s="682"/>
      <c r="CT49" s="682"/>
      <c r="CU49" s="682"/>
      <c r="CV49" s="682"/>
      <c r="CW49" s="682"/>
      <c r="CX49" s="682"/>
      <c r="CY49" s="711"/>
      <c r="CZ49" s="703">
        <v>100</v>
      </c>
      <c r="DA49" s="712"/>
      <c r="DB49" s="712"/>
      <c r="DC49" s="713"/>
      <c r="DD49" s="714">
        <v>14249456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uUMrct4Y8R10iGypcfAguzGqnAfR3sbR6DLr+fGxoHDrk038n7nFEZhpci/+puIPqQ/3kspcS6GBoxvTu6PTg==" saltValue="QEYO/e+Um46l5rTFI1M7m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22790</v>
      </c>
      <c r="R7" s="764"/>
      <c r="S7" s="764"/>
      <c r="T7" s="764"/>
      <c r="U7" s="764"/>
      <c r="V7" s="764">
        <v>22188</v>
      </c>
      <c r="W7" s="764"/>
      <c r="X7" s="764"/>
      <c r="Y7" s="764"/>
      <c r="Z7" s="764"/>
      <c r="AA7" s="764">
        <v>602</v>
      </c>
      <c r="AB7" s="764"/>
      <c r="AC7" s="764"/>
      <c r="AD7" s="764"/>
      <c r="AE7" s="765"/>
      <c r="AF7" s="766">
        <v>423</v>
      </c>
      <c r="AG7" s="767"/>
      <c r="AH7" s="767"/>
      <c r="AI7" s="767"/>
      <c r="AJ7" s="768"/>
      <c r="AK7" s="769">
        <v>589</v>
      </c>
      <c r="AL7" s="770"/>
      <c r="AM7" s="770"/>
      <c r="AN7" s="770"/>
      <c r="AO7" s="770"/>
      <c r="AP7" s="770">
        <v>21188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73"/>
      <c r="CH7" s="743">
        <v>2</v>
      </c>
      <c r="CI7" s="744"/>
      <c r="CJ7" s="744"/>
      <c r="CK7" s="744"/>
      <c r="CL7" s="745"/>
      <c r="CM7" s="743">
        <v>150</v>
      </c>
      <c r="CN7" s="744"/>
      <c r="CO7" s="744"/>
      <c r="CP7" s="744"/>
      <c r="CQ7" s="745"/>
      <c r="CR7" s="743">
        <v>105</v>
      </c>
      <c r="CS7" s="744"/>
      <c r="CT7" s="744"/>
      <c r="CU7" s="744"/>
      <c r="CV7" s="745"/>
      <c r="CW7" s="743" t="s">
        <v>522</v>
      </c>
      <c r="CX7" s="744"/>
      <c r="CY7" s="744"/>
      <c r="CZ7" s="744"/>
      <c r="DA7" s="745"/>
      <c r="DB7" s="743" t="s">
        <v>522</v>
      </c>
      <c r="DC7" s="744"/>
      <c r="DD7" s="744"/>
      <c r="DE7" s="744"/>
      <c r="DF7" s="745"/>
      <c r="DG7" s="743" t="s">
        <v>522</v>
      </c>
      <c r="DH7" s="744"/>
      <c r="DI7" s="744"/>
      <c r="DJ7" s="744"/>
      <c r="DK7" s="745"/>
      <c r="DL7" s="743" t="s">
        <v>522</v>
      </c>
      <c r="DM7" s="744"/>
      <c r="DN7" s="744"/>
      <c r="DO7" s="744"/>
      <c r="DP7" s="745"/>
      <c r="DQ7" s="743" t="s">
        <v>522</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596</v>
      </c>
      <c r="BT8" s="783"/>
      <c r="BU8" s="783"/>
      <c r="BV8" s="783"/>
      <c r="BW8" s="783"/>
      <c r="BX8" s="783"/>
      <c r="BY8" s="783"/>
      <c r="BZ8" s="783"/>
      <c r="CA8" s="783"/>
      <c r="CB8" s="783"/>
      <c r="CC8" s="783"/>
      <c r="CD8" s="783"/>
      <c r="CE8" s="783"/>
      <c r="CF8" s="783"/>
      <c r="CG8" s="784"/>
      <c r="CH8" s="785">
        <v>-3</v>
      </c>
      <c r="CI8" s="786"/>
      <c r="CJ8" s="786"/>
      <c r="CK8" s="786"/>
      <c r="CL8" s="787"/>
      <c r="CM8" s="785">
        <v>339</v>
      </c>
      <c r="CN8" s="786"/>
      <c r="CO8" s="786"/>
      <c r="CP8" s="786"/>
      <c r="CQ8" s="787"/>
      <c r="CR8" s="785">
        <v>5</v>
      </c>
      <c r="CS8" s="786"/>
      <c r="CT8" s="786"/>
      <c r="CU8" s="786"/>
      <c r="CV8" s="787"/>
      <c r="CW8" s="785" t="s">
        <v>522</v>
      </c>
      <c r="CX8" s="786"/>
      <c r="CY8" s="786"/>
      <c r="CZ8" s="786"/>
      <c r="DA8" s="787"/>
      <c r="DB8" s="785">
        <v>99</v>
      </c>
      <c r="DC8" s="786"/>
      <c r="DD8" s="786"/>
      <c r="DE8" s="786"/>
      <c r="DF8" s="787"/>
      <c r="DG8" s="785" t="s">
        <v>522</v>
      </c>
      <c r="DH8" s="786"/>
      <c r="DI8" s="786"/>
      <c r="DJ8" s="786"/>
      <c r="DK8" s="787"/>
      <c r="DL8" s="785" t="s">
        <v>522</v>
      </c>
      <c r="DM8" s="786"/>
      <c r="DN8" s="786"/>
      <c r="DO8" s="786"/>
      <c r="DP8" s="787"/>
      <c r="DQ8" s="785" t="s">
        <v>522</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423</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v>5201</v>
      </c>
      <c r="R28" s="823"/>
      <c r="S28" s="823"/>
      <c r="T28" s="823"/>
      <c r="U28" s="823"/>
      <c r="V28" s="823">
        <v>5107</v>
      </c>
      <c r="W28" s="823"/>
      <c r="X28" s="823"/>
      <c r="Y28" s="823"/>
      <c r="Z28" s="823"/>
      <c r="AA28" s="823">
        <v>94</v>
      </c>
      <c r="AB28" s="823"/>
      <c r="AC28" s="823"/>
      <c r="AD28" s="823"/>
      <c r="AE28" s="824"/>
      <c r="AF28" s="825">
        <v>94</v>
      </c>
      <c r="AG28" s="823"/>
      <c r="AH28" s="823"/>
      <c r="AI28" s="823"/>
      <c r="AJ28" s="826"/>
      <c r="AK28" s="827">
        <v>401</v>
      </c>
      <c r="AL28" s="828"/>
      <c r="AM28" s="828"/>
      <c r="AN28" s="828"/>
      <c r="AO28" s="828"/>
      <c r="AP28" s="828" t="s">
        <v>522</v>
      </c>
      <c r="AQ28" s="828"/>
      <c r="AR28" s="828"/>
      <c r="AS28" s="828"/>
      <c r="AT28" s="828"/>
      <c r="AU28" s="828" t="s">
        <v>522</v>
      </c>
      <c r="AV28" s="828"/>
      <c r="AW28" s="828"/>
      <c r="AX28" s="828"/>
      <c r="AY28" s="828"/>
      <c r="AZ28" s="829" t="s">
        <v>522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v>4343</v>
      </c>
      <c r="R29" s="753"/>
      <c r="S29" s="753"/>
      <c r="T29" s="753"/>
      <c r="U29" s="753"/>
      <c r="V29" s="753">
        <v>4129</v>
      </c>
      <c r="W29" s="753"/>
      <c r="X29" s="753"/>
      <c r="Y29" s="753"/>
      <c r="Z29" s="753"/>
      <c r="AA29" s="753">
        <v>214</v>
      </c>
      <c r="AB29" s="753"/>
      <c r="AC29" s="753"/>
      <c r="AD29" s="753"/>
      <c r="AE29" s="754"/>
      <c r="AF29" s="755">
        <v>214</v>
      </c>
      <c r="AG29" s="756"/>
      <c r="AH29" s="756"/>
      <c r="AI29" s="756"/>
      <c r="AJ29" s="757"/>
      <c r="AK29" s="834">
        <v>652</v>
      </c>
      <c r="AL29" s="830"/>
      <c r="AM29" s="830"/>
      <c r="AN29" s="830"/>
      <c r="AO29" s="830"/>
      <c r="AP29" s="830" t="s">
        <v>522</v>
      </c>
      <c r="AQ29" s="830"/>
      <c r="AR29" s="830"/>
      <c r="AS29" s="830"/>
      <c r="AT29" s="830"/>
      <c r="AU29" s="830" t="s">
        <v>522</v>
      </c>
      <c r="AV29" s="830"/>
      <c r="AW29" s="830"/>
      <c r="AX29" s="830"/>
      <c r="AY29" s="830"/>
      <c r="AZ29" s="831" t="s">
        <v>522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v>729</v>
      </c>
      <c r="R30" s="753"/>
      <c r="S30" s="753"/>
      <c r="T30" s="753"/>
      <c r="U30" s="753"/>
      <c r="V30" s="753">
        <v>710</v>
      </c>
      <c r="W30" s="753"/>
      <c r="X30" s="753"/>
      <c r="Y30" s="753"/>
      <c r="Z30" s="753"/>
      <c r="AA30" s="753">
        <v>19</v>
      </c>
      <c r="AB30" s="753"/>
      <c r="AC30" s="753"/>
      <c r="AD30" s="753"/>
      <c r="AE30" s="754"/>
      <c r="AF30" s="755">
        <v>19</v>
      </c>
      <c r="AG30" s="756"/>
      <c r="AH30" s="756"/>
      <c r="AI30" s="756"/>
      <c r="AJ30" s="757"/>
      <c r="AK30" s="834">
        <v>174</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411</v>
      </c>
      <c r="C31" s="750"/>
      <c r="D31" s="750"/>
      <c r="E31" s="750"/>
      <c r="F31" s="750"/>
      <c r="G31" s="750"/>
      <c r="H31" s="750"/>
      <c r="I31" s="750"/>
      <c r="J31" s="750"/>
      <c r="K31" s="750"/>
      <c r="L31" s="750"/>
      <c r="M31" s="750"/>
      <c r="N31" s="750"/>
      <c r="O31" s="750"/>
      <c r="P31" s="751"/>
      <c r="Q31" s="752">
        <v>1312</v>
      </c>
      <c r="R31" s="753"/>
      <c r="S31" s="753"/>
      <c r="T31" s="753"/>
      <c r="U31" s="753"/>
      <c r="V31" s="753">
        <v>1076</v>
      </c>
      <c r="W31" s="753"/>
      <c r="X31" s="753"/>
      <c r="Y31" s="753"/>
      <c r="Z31" s="753"/>
      <c r="AA31" s="753">
        <v>237</v>
      </c>
      <c r="AB31" s="753"/>
      <c r="AC31" s="753"/>
      <c r="AD31" s="753"/>
      <c r="AE31" s="754"/>
      <c r="AF31" s="755">
        <v>2358</v>
      </c>
      <c r="AG31" s="756"/>
      <c r="AH31" s="756"/>
      <c r="AI31" s="756"/>
      <c r="AJ31" s="757"/>
      <c r="AK31" s="834">
        <v>1</v>
      </c>
      <c r="AL31" s="830"/>
      <c r="AM31" s="830"/>
      <c r="AN31" s="830"/>
      <c r="AO31" s="830"/>
      <c r="AP31" s="830">
        <v>507</v>
      </c>
      <c r="AQ31" s="830"/>
      <c r="AR31" s="830"/>
      <c r="AS31" s="830"/>
      <c r="AT31" s="830"/>
      <c r="AU31" s="830" t="s">
        <v>522</v>
      </c>
      <c r="AV31" s="830"/>
      <c r="AW31" s="830"/>
      <c r="AX31" s="830"/>
      <c r="AY31" s="830"/>
      <c r="AZ31" s="831" t="s">
        <v>522</v>
      </c>
      <c r="BA31" s="831"/>
      <c r="BB31" s="831"/>
      <c r="BC31" s="831"/>
      <c r="BD31" s="831"/>
      <c r="BE31" s="832" t="s">
        <v>587</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1590</v>
      </c>
      <c r="R32" s="753"/>
      <c r="S32" s="753"/>
      <c r="T32" s="753"/>
      <c r="U32" s="753"/>
      <c r="V32" s="753">
        <v>1460</v>
      </c>
      <c r="W32" s="753"/>
      <c r="X32" s="753"/>
      <c r="Y32" s="753"/>
      <c r="Z32" s="753"/>
      <c r="AA32" s="753">
        <v>130</v>
      </c>
      <c r="AB32" s="753"/>
      <c r="AC32" s="753"/>
      <c r="AD32" s="753"/>
      <c r="AE32" s="754"/>
      <c r="AF32" s="755">
        <v>464</v>
      </c>
      <c r="AG32" s="756"/>
      <c r="AH32" s="756"/>
      <c r="AI32" s="756"/>
      <c r="AJ32" s="757"/>
      <c r="AK32" s="834">
        <v>778</v>
      </c>
      <c r="AL32" s="830"/>
      <c r="AM32" s="830"/>
      <c r="AN32" s="830"/>
      <c r="AO32" s="830"/>
      <c r="AP32" s="830">
        <v>7641</v>
      </c>
      <c r="AQ32" s="830"/>
      <c r="AR32" s="830"/>
      <c r="AS32" s="830"/>
      <c r="AT32" s="830"/>
      <c r="AU32" s="830" t="s">
        <v>522</v>
      </c>
      <c r="AV32" s="830"/>
      <c r="AW32" s="830"/>
      <c r="AX32" s="830"/>
      <c r="AY32" s="830"/>
      <c r="AZ32" s="831" t="s">
        <v>522</v>
      </c>
      <c r="BA32" s="831"/>
      <c r="BB32" s="831"/>
      <c r="BC32" s="831"/>
      <c r="BD32" s="831"/>
      <c r="BE32" s="832" t="s">
        <v>587</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7</v>
      </c>
      <c r="R33" s="753"/>
      <c r="S33" s="753"/>
      <c r="T33" s="753"/>
      <c r="U33" s="753"/>
      <c r="V33" s="753">
        <v>9</v>
      </c>
      <c r="W33" s="753"/>
      <c r="X33" s="753"/>
      <c r="Y33" s="753"/>
      <c r="Z33" s="753"/>
      <c r="AA33" s="753">
        <v>-2</v>
      </c>
      <c r="AB33" s="753"/>
      <c r="AC33" s="753"/>
      <c r="AD33" s="753"/>
      <c r="AE33" s="754"/>
      <c r="AF33" s="755">
        <v>338</v>
      </c>
      <c r="AG33" s="756"/>
      <c r="AH33" s="756"/>
      <c r="AI33" s="756"/>
      <c r="AJ33" s="757"/>
      <c r="AK33" s="834" t="s">
        <v>522</v>
      </c>
      <c r="AL33" s="830"/>
      <c r="AM33" s="830"/>
      <c r="AN33" s="830"/>
      <c r="AO33" s="830"/>
      <c r="AP33" s="830" t="s">
        <v>522</v>
      </c>
      <c r="AQ33" s="830"/>
      <c r="AR33" s="830"/>
      <c r="AS33" s="830"/>
      <c r="AT33" s="830"/>
      <c r="AU33" s="830" t="s">
        <v>522</v>
      </c>
      <c r="AV33" s="830"/>
      <c r="AW33" s="830"/>
      <c r="AX33" s="830"/>
      <c r="AY33" s="830"/>
      <c r="AZ33" s="831" t="s">
        <v>522</v>
      </c>
      <c r="BA33" s="831"/>
      <c r="BB33" s="831"/>
      <c r="BC33" s="831"/>
      <c r="BD33" s="831"/>
      <c r="BE33" s="832" t="s">
        <v>587</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3485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418</v>
      </c>
      <c r="B66" s="730"/>
      <c r="C66" s="730"/>
      <c r="D66" s="730"/>
      <c r="E66" s="730"/>
      <c r="F66" s="730"/>
      <c r="G66" s="730"/>
      <c r="H66" s="730"/>
      <c r="I66" s="730"/>
      <c r="J66" s="730"/>
      <c r="K66" s="730"/>
      <c r="L66" s="730"/>
      <c r="M66" s="730"/>
      <c r="N66" s="730"/>
      <c r="O66" s="730"/>
      <c r="P66" s="731"/>
      <c r="Q66" s="725" t="s">
        <v>419</v>
      </c>
      <c r="R66" s="721"/>
      <c r="S66" s="721"/>
      <c r="T66" s="721"/>
      <c r="U66" s="722"/>
      <c r="V66" s="725" t="s">
        <v>420</v>
      </c>
      <c r="W66" s="721"/>
      <c r="X66" s="721"/>
      <c r="Y66" s="721"/>
      <c r="Z66" s="722"/>
      <c r="AA66" s="725" t="s">
        <v>421</v>
      </c>
      <c r="AB66" s="721"/>
      <c r="AC66" s="721"/>
      <c r="AD66" s="721"/>
      <c r="AE66" s="722"/>
      <c r="AF66" s="854" t="s">
        <v>422</v>
      </c>
      <c r="AG66" s="815"/>
      <c r="AH66" s="815"/>
      <c r="AI66" s="815"/>
      <c r="AJ66" s="855"/>
      <c r="AK66" s="725" t="s">
        <v>423</v>
      </c>
      <c r="AL66" s="730"/>
      <c r="AM66" s="730"/>
      <c r="AN66" s="730"/>
      <c r="AO66" s="731"/>
      <c r="AP66" s="725" t="s">
        <v>424</v>
      </c>
      <c r="AQ66" s="721"/>
      <c r="AR66" s="721"/>
      <c r="AS66" s="721"/>
      <c r="AT66" s="722"/>
      <c r="AU66" s="725" t="s">
        <v>425</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18772</v>
      </c>
      <c r="R68" s="866"/>
      <c r="S68" s="866"/>
      <c r="T68" s="866"/>
      <c r="U68" s="866"/>
      <c r="V68" s="866">
        <v>18289</v>
      </c>
      <c r="W68" s="866"/>
      <c r="X68" s="866"/>
      <c r="Y68" s="866"/>
      <c r="Z68" s="866"/>
      <c r="AA68" s="866">
        <v>483</v>
      </c>
      <c r="AB68" s="866"/>
      <c r="AC68" s="866"/>
      <c r="AD68" s="866"/>
      <c r="AE68" s="866"/>
      <c r="AF68" s="866">
        <v>2150</v>
      </c>
      <c r="AG68" s="866"/>
      <c r="AH68" s="866"/>
      <c r="AI68" s="866"/>
      <c r="AJ68" s="866"/>
      <c r="AK68" s="866">
        <v>1600</v>
      </c>
      <c r="AL68" s="866"/>
      <c r="AM68" s="866"/>
      <c r="AN68" s="866"/>
      <c r="AO68" s="866"/>
      <c r="AP68" s="866">
        <v>10868</v>
      </c>
      <c r="AQ68" s="866"/>
      <c r="AR68" s="866"/>
      <c r="AS68" s="866"/>
      <c r="AT68" s="866"/>
      <c r="AU68" s="866">
        <v>2673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210</v>
      </c>
      <c r="R69" s="830"/>
      <c r="S69" s="830"/>
      <c r="T69" s="830"/>
      <c r="U69" s="830"/>
      <c r="V69" s="830">
        <v>180</v>
      </c>
      <c r="W69" s="830"/>
      <c r="X69" s="830"/>
      <c r="Y69" s="830"/>
      <c r="Z69" s="830"/>
      <c r="AA69" s="830">
        <v>30</v>
      </c>
      <c r="AB69" s="830"/>
      <c r="AC69" s="830"/>
      <c r="AD69" s="830"/>
      <c r="AE69" s="830"/>
      <c r="AF69" s="830">
        <v>30</v>
      </c>
      <c r="AG69" s="830"/>
      <c r="AH69" s="830"/>
      <c r="AI69" s="830"/>
      <c r="AJ69" s="830"/>
      <c r="AK69" s="830" t="s">
        <v>522</v>
      </c>
      <c r="AL69" s="830"/>
      <c r="AM69" s="830"/>
      <c r="AN69" s="830"/>
      <c r="AO69" s="830"/>
      <c r="AP69" s="830">
        <v>575</v>
      </c>
      <c r="AQ69" s="830"/>
      <c r="AR69" s="830"/>
      <c r="AS69" s="830"/>
      <c r="AT69" s="830"/>
      <c r="AU69" s="830">
        <v>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697</v>
      </c>
      <c r="R70" s="830"/>
      <c r="S70" s="830"/>
      <c r="T70" s="830"/>
      <c r="U70" s="830"/>
      <c r="V70" s="830">
        <v>677</v>
      </c>
      <c r="W70" s="830"/>
      <c r="X70" s="830"/>
      <c r="Y70" s="830"/>
      <c r="Z70" s="830"/>
      <c r="AA70" s="830">
        <v>20</v>
      </c>
      <c r="AB70" s="830"/>
      <c r="AC70" s="830"/>
      <c r="AD70" s="830"/>
      <c r="AE70" s="830"/>
      <c r="AF70" s="830">
        <v>20</v>
      </c>
      <c r="AG70" s="830"/>
      <c r="AH70" s="830"/>
      <c r="AI70" s="830"/>
      <c r="AJ70" s="830"/>
      <c r="AK70" s="830" t="s">
        <v>522</v>
      </c>
      <c r="AL70" s="830"/>
      <c r="AM70" s="830"/>
      <c r="AN70" s="830"/>
      <c r="AO70" s="830"/>
      <c r="AP70" s="830" t="s">
        <v>522</v>
      </c>
      <c r="AQ70" s="830"/>
      <c r="AR70" s="830"/>
      <c r="AS70" s="830"/>
      <c r="AT70" s="830"/>
      <c r="AU70" s="830" t="s">
        <v>522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93</v>
      </c>
      <c r="R71" s="830"/>
      <c r="S71" s="830"/>
      <c r="T71" s="830"/>
      <c r="U71" s="830"/>
      <c r="V71" s="830">
        <v>73</v>
      </c>
      <c r="W71" s="830"/>
      <c r="X71" s="830"/>
      <c r="Y71" s="830"/>
      <c r="Z71" s="830"/>
      <c r="AA71" s="830">
        <v>20</v>
      </c>
      <c r="AB71" s="830"/>
      <c r="AC71" s="830"/>
      <c r="AD71" s="830"/>
      <c r="AE71" s="830"/>
      <c r="AF71" s="830">
        <v>20</v>
      </c>
      <c r="AG71" s="830"/>
      <c r="AH71" s="830"/>
      <c r="AI71" s="830"/>
      <c r="AJ71" s="830"/>
      <c r="AK71" s="830" t="s">
        <v>522</v>
      </c>
      <c r="AL71" s="830"/>
      <c r="AM71" s="830"/>
      <c r="AN71" s="830"/>
      <c r="AO71" s="830"/>
      <c r="AP71" s="830">
        <v>3</v>
      </c>
      <c r="AQ71" s="830"/>
      <c r="AR71" s="830"/>
      <c r="AS71" s="830"/>
      <c r="AT71" s="830"/>
      <c r="AU71" s="830">
        <v>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11899</v>
      </c>
      <c r="R72" s="830"/>
      <c r="S72" s="830"/>
      <c r="T72" s="830"/>
      <c r="U72" s="830"/>
      <c r="V72" s="830">
        <v>10876</v>
      </c>
      <c r="W72" s="830"/>
      <c r="X72" s="830"/>
      <c r="Y72" s="830"/>
      <c r="Z72" s="830"/>
      <c r="AA72" s="830">
        <v>1023</v>
      </c>
      <c r="AB72" s="830"/>
      <c r="AC72" s="830"/>
      <c r="AD72" s="830"/>
      <c r="AE72" s="830"/>
      <c r="AF72" s="830">
        <v>1023</v>
      </c>
      <c r="AG72" s="830"/>
      <c r="AH72" s="830"/>
      <c r="AI72" s="830"/>
      <c r="AJ72" s="830"/>
      <c r="AK72" s="830" t="s">
        <v>522</v>
      </c>
      <c r="AL72" s="830"/>
      <c r="AM72" s="830"/>
      <c r="AN72" s="830"/>
      <c r="AO72" s="830"/>
      <c r="AP72" s="830" t="s">
        <v>522</v>
      </c>
      <c r="AQ72" s="830"/>
      <c r="AR72" s="830"/>
      <c r="AS72" s="830"/>
      <c r="AT72" s="830"/>
      <c r="AU72" s="830" t="s">
        <v>522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560</v>
      </c>
      <c r="R73" s="830"/>
      <c r="S73" s="830"/>
      <c r="T73" s="830"/>
      <c r="U73" s="830"/>
      <c r="V73" s="830">
        <v>328</v>
      </c>
      <c r="W73" s="830"/>
      <c r="X73" s="830"/>
      <c r="Y73" s="830"/>
      <c r="Z73" s="830"/>
      <c r="AA73" s="830">
        <v>232</v>
      </c>
      <c r="AB73" s="830"/>
      <c r="AC73" s="830"/>
      <c r="AD73" s="830"/>
      <c r="AE73" s="830"/>
      <c r="AF73" s="830">
        <v>232</v>
      </c>
      <c r="AG73" s="830"/>
      <c r="AH73" s="830"/>
      <c r="AI73" s="830"/>
      <c r="AJ73" s="830"/>
      <c r="AK73" s="830" t="s">
        <v>522</v>
      </c>
      <c r="AL73" s="830"/>
      <c r="AM73" s="830"/>
      <c r="AN73" s="830"/>
      <c r="AO73" s="830"/>
      <c r="AP73" s="830" t="s">
        <v>522</v>
      </c>
      <c r="AQ73" s="830"/>
      <c r="AR73" s="830"/>
      <c r="AS73" s="830"/>
      <c r="AT73" s="830"/>
      <c r="AU73" s="830" t="s">
        <v>522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594</v>
      </c>
      <c r="C74" s="874"/>
      <c r="D74" s="874"/>
      <c r="E74" s="874"/>
      <c r="F74" s="874"/>
      <c r="G74" s="874"/>
      <c r="H74" s="874"/>
      <c r="I74" s="874"/>
      <c r="J74" s="874"/>
      <c r="K74" s="874"/>
      <c r="L74" s="874"/>
      <c r="M74" s="874"/>
      <c r="N74" s="874"/>
      <c r="O74" s="874"/>
      <c r="P74" s="875"/>
      <c r="Q74" s="876">
        <v>843822</v>
      </c>
      <c r="R74" s="830"/>
      <c r="S74" s="830"/>
      <c r="T74" s="830"/>
      <c r="U74" s="830"/>
      <c r="V74" s="830">
        <v>825694</v>
      </c>
      <c r="W74" s="830"/>
      <c r="X74" s="830"/>
      <c r="Y74" s="830"/>
      <c r="Z74" s="830"/>
      <c r="AA74" s="830">
        <v>18128</v>
      </c>
      <c r="AB74" s="830"/>
      <c r="AC74" s="830"/>
      <c r="AD74" s="830"/>
      <c r="AE74" s="830"/>
      <c r="AF74" s="830">
        <v>18128</v>
      </c>
      <c r="AG74" s="830"/>
      <c r="AH74" s="830"/>
      <c r="AI74" s="830"/>
      <c r="AJ74" s="830"/>
      <c r="AK74" s="830">
        <v>9864</v>
      </c>
      <c r="AL74" s="830"/>
      <c r="AM74" s="830"/>
      <c r="AN74" s="830"/>
      <c r="AO74" s="830"/>
      <c r="AP74" s="830" t="s">
        <v>522</v>
      </c>
      <c r="AQ74" s="830"/>
      <c r="AR74" s="830"/>
      <c r="AS74" s="830"/>
      <c r="AT74" s="830"/>
      <c r="AU74" s="830" t="s">
        <v>522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313</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313</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313</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1987960</v>
      </c>
      <c r="AB110" s="900"/>
      <c r="AC110" s="900"/>
      <c r="AD110" s="900"/>
      <c r="AE110" s="901"/>
      <c r="AF110" s="902">
        <v>2100776</v>
      </c>
      <c r="AG110" s="900"/>
      <c r="AH110" s="900"/>
      <c r="AI110" s="900"/>
      <c r="AJ110" s="901"/>
      <c r="AK110" s="902">
        <v>2130299</v>
      </c>
      <c r="AL110" s="900"/>
      <c r="AM110" s="900"/>
      <c r="AN110" s="900"/>
      <c r="AO110" s="901"/>
      <c r="AP110" s="903">
        <v>21.5</v>
      </c>
      <c r="AQ110" s="904"/>
      <c r="AR110" s="904"/>
      <c r="AS110" s="904"/>
      <c r="AT110" s="905"/>
      <c r="AU110" s="906" t="s">
        <v>74</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21695059</v>
      </c>
      <c r="BR110" s="931"/>
      <c r="BS110" s="931"/>
      <c r="BT110" s="931"/>
      <c r="BU110" s="931"/>
      <c r="BV110" s="931">
        <v>21515871</v>
      </c>
      <c r="BW110" s="931"/>
      <c r="BX110" s="931"/>
      <c r="BY110" s="931"/>
      <c r="BZ110" s="931"/>
      <c r="CA110" s="931">
        <v>21188210</v>
      </c>
      <c r="CB110" s="931"/>
      <c r="CC110" s="931"/>
      <c r="CD110" s="931"/>
      <c r="CE110" s="931"/>
      <c r="CF110" s="944">
        <v>213.6</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416</v>
      </c>
      <c r="DH110" s="931"/>
      <c r="DI110" s="931"/>
      <c r="DJ110" s="931"/>
      <c r="DK110" s="931"/>
      <c r="DL110" s="931" t="s">
        <v>245</v>
      </c>
      <c r="DM110" s="931"/>
      <c r="DN110" s="931"/>
      <c r="DO110" s="931"/>
      <c r="DP110" s="931"/>
      <c r="DQ110" s="931" t="s">
        <v>245</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397</v>
      </c>
      <c r="AG111" s="938"/>
      <c r="AH111" s="938"/>
      <c r="AI111" s="938"/>
      <c r="AJ111" s="939"/>
      <c r="AK111" s="940" t="s">
        <v>446</v>
      </c>
      <c r="AL111" s="938"/>
      <c r="AM111" s="938"/>
      <c r="AN111" s="938"/>
      <c r="AO111" s="939"/>
      <c r="AP111" s="941" t="s">
        <v>245</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245</v>
      </c>
      <c r="BR111" s="926"/>
      <c r="BS111" s="926"/>
      <c r="BT111" s="926"/>
      <c r="BU111" s="926"/>
      <c r="BV111" s="926" t="s">
        <v>443</v>
      </c>
      <c r="BW111" s="926"/>
      <c r="BX111" s="926"/>
      <c r="BY111" s="926"/>
      <c r="BZ111" s="926"/>
      <c r="CA111" s="926" t="s">
        <v>397</v>
      </c>
      <c r="CB111" s="926"/>
      <c r="CC111" s="926"/>
      <c r="CD111" s="926"/>
      <c r="CE111" s="926"/>
      <c r="CF111" s="920" t="s">
        <v>446</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397</v>
      </c>
      <c r="DH111" s="926"/>
      <c r="DI111" s="926"/>
      <c r="DJ111" s="926"/>
      <c r="DK111" s="926"/>
      <c r="DL111" s="926" t="s">
        <v>397</v>
      </c>
      <c r="DM111" s="926"/>
      <c r="DN111" s="926"/>
      <c r="DO111" s="926"/>
      <c r="DP111" s="926"/>
      <c r="DQ111" s="926" t="s">
        <v>245</v>
      </c>
      <c r="DR111" s="926"/>
      <c r="DS111" s="926"/>
      <c r="DT111" s="926"/>
      <c r="DU111" s="926"/>
      <c r="DV111" s="927" t="s">
        <v>445</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245</v>
      </c>
      <c r="AG112" s="959"/>
      <c r="AH112" s="959"/>
      <c r="AI112" s="959"/>
      <c r="AJ112" s="960"/>
      <c r="AK112" s="961" t="s">
        <v>443</v>
      </c>
      <c r="AL112" s="959"/>
      <c r="AM112" s="959"/>
      <c r="AN112" s="959"/>
      <c r="AO112" s="960"/>
      <c r="AP112" s="962" t="s">
        <v>446</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3843178</v>
      </c>
      <c r="BR112" s="926"/>
      <c r="BS112" s="926"/>
      <c r="BT112" s="926"/>
      <c r="BU112" s="926"/>
      <c r="BV112" s="926">
        <v>3592029</v>
      </c>
      <c r="BW112" s="926"/>
      <c r="BX112" s="926"/>
      <c r="BY112" s="926"/>
      <c r="BZ112" s="926"/>
      <c r="CA112" s="926">
        <v>3301804</v>
      </c>
      <c r="CB112" s="926"/>
      <c r="CC112" s="926"/>
      <c r="CD112" s="926"/>
      <c r="CE112" s="926"/>
      <c r="CF112" s="920">
        <v>33.299999999999997</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245</v>
      </c>
      <c r="DH112" s="926"/>
      <c r="DI112" s="926"/>
      <c r="DJ112" s="926"/>
      <c r="DK112" s="926"/>
      <c r="DL112" s="926" t="s">
        <v>397</v>
      </c>
      <c r="DM112" s="926"/>
      <c r="DN112" s="926"/>
      <c r="DO112" s="926"/>
      <c r="DP112" s="926"/>
      <c r="DQ112" s="926" t="s">
        <v>397</v>
      </c>
      <c r="DR112" s="926"/>
      <c r="DS112" s="926"/>
      <c r="DT112" s="926"/>
      <c r="DU112" s="926"/>
      <c r="DV112" s="927" t="s">
        <v>416</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545867</v>
      </c>
      <c r="AB113" s="938"/>
      <c r="AC113" s="938"/>
      <c r="AD113" s="938"/>
      <c r="AE113" s="939"/>
      <c r="AF113" s="940">
        <v>553909</v>
      </c>
      <c r="AG113" s="938"/>
      <c r="AH113" s="938"/>
      <c r="AI113" s="938"/>
      <c r="AJ113" s="939"/>
      <c r="AK113" s="940">
        <v>546237</v>
      </c>
      <c r="AL113" s="938"/>
      <c r="AM113" s="938"/>
      <c r="AN113" s="938"/>
      <c r="AO113" s="939"/>
      <c r="AP113" s="941">
        <v>5.5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2835620</v>
      </c>
      <c r="BR113" s="926"/>
      <c r="BS113" s="926"/>
      <c r="BT113" s="926"/>
      <c r="BU113" s="926"/>
      <c r="BV113" s="926">
        <v>2907996</v>
      </c>
      <c r="BW113" s="926"/>
      <c r="BX113" s="926"/>
      <c r="BY113" s="926"/>
      <c r="BZ113" s="926"/>
      <c r="CA113" s="926">
        <v>2763629</v>
      </c>
      <c r="CB113" s="926"/>
      <c r="CC113" s="926"/>
      <c r="CD113" s="926"/>
      <c r="CE113" s="926"/>
      <c r="CF113" s="920">
        <v>27.9</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446</v>
      </c>
      <c r="DH113" s="959"/>
      <c r="DI113" s="959"/>
      <c r="DJ113" s="959"/>
      <c r="DK113" s="960"/>
      <c r="DL113" s="961" t="s">
        <v>445</v>
      </c>
      <c r="DM113" s="959"/>
      <c r="DN113" s="959"/>
      <c r="DO113" s="959"/>
      <c r="DP113" s="960"/>
      <c r="DQ113" s="961" t="s">
        <v>245</v>
      </c>
      <c r="DR113" s="959"/>
      <c r="DS113" s="959"/>
      <c r="DT113" s="959"/>
      <c r="DU113" s="960"/>
      <c r="DV113" s="962" t="s">
        <v>446</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223058</v>
      </c>
      <c r="AB114" s="959"/>
      <c r="AC114" s="959"/>
      <c r="AD114" s="959"/>
      <c r="AE114" s="960"/>
      <c r="AF114" s="961">
        <v>283057</v>
      </c>
      <c r="AG114" s="959"/>
      <c r="AH114" s="959"/>
      <c r="AI114" s="959"/>
      <c r="AJ114" s="960"/>
      <c r="AK114" s="961">
        <v>278222</v>
      </c>
      <c r="AL114" s="959"/>
      <c r="AM114" s="959"/>
      <c r="AN114" s="959"/>
      <c r="AO114" s="960"/>
      <c r="AP114" s="962">
        <v>2.8</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2661036</v>
      </c>
      <c r="BR114" s="926"/>
      <c r="BS114" s="926"/>
      <c r="BT114" s="926"/>
      <c r="BU114" s="926"/>
      <c r="BV114" s="926">
        <v>2596352</v>
      </c>
      <c r="BW114" s="926"/>
      <c r="BX114" s="926"/>
      <c r="BY114" s="926"/>
      <c r="BZ114" s="926"/>
      <c r="CA114" s="926">
        <v>2555482</v>
      </c>
      <c r="CB114" s="926"/>
      <c r="CC114" s="926"/>
      <c r="CD114" s="926"/>
      <c r="CE114" s="926"/>
      <c r="CF114" s="920">
        <v>25.8</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245</v>
      </c>
      <c r="DH114" s="959"/>
      <c r="DI114" s="959"/>
      <c r="DJ114" s="959"/>
      <c r="DK114" s="960"/>
      <c r="DL114" s="961" t="s">
        <v>443</v>
      </c>
      <c r="DM114" s="959"/>
      <c r="DN114" s="959"/>
      <c r="DO114" s="959"/>
      <c r="DP114" s="960"/>
      <c r="DQ114" s="961" t="s">
        <v>397</v>
      </c>
      <c r="DR114" s="959"/>
      <c r="DS114" s="959"/>
      <c r="DT114" s="959"/>
      <c r="DU114" s="960"/>
      <c r="DV114" s="962" t="s">
        <v>397</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397</v>
      </c>
      <c r="AB115" s="938"/>
      <c r="AC115" s="938"/>
      <c r="AD115" s="938"/>
      <c r="AE115" s="939"/>
      <c r="AF115" s="940" t="s">
        <v>397</v>
      </c>
      <c r="AG115" s="938"/>
      <c r="AH115" s="938"/>
      <c r="AI115" s="938"/>
      <c r="AJ115" s="939"/>
      <c r="AK115" s="940" t="s">
        <v>443</v>
      </c>
      <c r="AL115" s="938"/>
      <c r="AM115" s="938"/>
      <c r="AN115" s="938"/>
      <c r="AO115" s="939"/>
      <c r="AP115" s="941" t="s">
        <v>245</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443</v>
      </c>
      <c r="BW115" s="926"/>
      <c r="BX115" s="926"/>
      <c r="BY115" s="926"/>
      <c r="BZ115" s="926"/>
      <c r="CA115" s="926" t="s">
        <v>245</v>
      </c>
      <c r="CB115" s="926"/>
      <c r="CC115" s="926"/>
      <c r="CD115" s="926"/>
      <c r="CE115" s="926"/>
      <c r="CF115" s="920" t="s">
        <v>443</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443</v>
      </c>
      <c r="DM115" s="959"/>
      <c r="DN115" s="959"/>
      <c r="DO115" s="959"/>
      <c r="DP115" s="960"/>
      <c r="DQ115" s="961" t="s">
        <v>245</v>
      </c>
      <c r="DR115" s="959"/>
      <c r="DS115" s="959"/>
      <c r="DT115" s="959"/>
      <c r="DU115" s="960"/>
      <c r="DV115" s="962" t="s">
        <v>397</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245</v>
      </c>
      <c r="AB116" s="959"/>
      <c r="AC116" s="959"/>
      <c r="AD116" s="959"/>
      <c r="AE116" s="960"/>
      <c r="AF116" s="961" t="s">
        <v>443</v>
      </c>
      <c r="AG116" s="959"/>
      <c r="AH116" s="959"/>
      <c r="AI116" s="959"/>
      <c r="AJ116" s="960"/>
      <c r="AK116" s="961" t="s">
        <v>416</v>
      </c>
      <c r="AL116" s="959"/>
      <c r="AM116" s="959"/>
      <c r="AN116" s="959"/>
      <c r="AO116" s="960"/>
      <c r="AP116" s="962" t="s">
        <v>245</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397</v>
      </c>
      <c r="BW116" s="926"/>
      <c r="BX116" s="926"/>
      <c r="BY116" s="926"/>
      <c r="BZ116" s="926"/>
      <c r="CA116" s="926" t="s">
        <v>443</v>
      </c>
      <c r="CB116" s="926"/>
      <c r="CC116" s="926"/>
      <c r="CD116" s="926"/>
      <c r="CE116" s="926"/>
      <c r="CF116" s="920" t="s">
        <v>416</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245</v>
      </c>
      <c r="DH116" s="959"/>
      <c r="DI116" s="959"/>
      <c r="DJ116" s="959"/>
      <c r="DK116" s="960"/>
      <c r="DL116" s="961" t="s">
        <v>397</v>
      </c>
      <c r="DM116" s="959"/>
      <c r="DN116" s="959"/>
      <c r="DO116" s="959"/>
      <c r="DP116" s="960"/>
      <c r="DQ116" s="961" t="s">
        <v>445</v>
      </c>
      <c r="DR116" s="959"/>
      <c r="DS116" s="959"/>
      <c r="DT116" s="959"/>
      <c r="DU116" s="960"/>
      <c r="DV116" s="962" t="s">
        <v>397</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2756885</v>
      </c>
      <c r="AB117" s="979"/>
      <c r="AC117" s="979"/>
      <c r="AD117" s="979"/>
      <c r="AE117" s="980"/>
      <c r="AF117" s="981">
        <v>2937742</v>
      </c>
      <c r="AG117" s="979"/>
      <c r="AH117" s="979"/>
      <c r="AI117" s="979"/>
      <c r="AJ117" s="980"/>
      <c r="AK117" s="981">
        <v>2954758</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443</v>
      </c>
      <c r="BW117" s="926"/>
      <c r="BX117" s="926"/>
      <c r="BY117" s="926"/>
      <c r="BZ117" s="926"/>
      <c r="CA117" s="926" t="s">
        <v>397</v>
      </c>
      <c r="CB117" s="926"/>
      <c r="CC117" s="926"/>
      <c r="CD117" s="926"/>
      <c r="CE117" s="926"/>
      <c r="CF117" s="920" t="s">
        <v>443</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245</v>
      </c>
      <c r="DM117" s="959"/>
      <c r="DN117" s="959"/>
      <c r="DO117" s="959"/>
      <c r="DP117" s="960"/>
      <c r="DQ117" s="961" t="s">
        <v>397</v>
      </c>
      <c r="DR117" s="959"/>
      <c r="DS117" s="959"/>
      <c r="DT117" s="959"/>
      <c r="DU117" s="960"/>
      <c r="DV117" s="962" t="s">
        <v>397</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313</v>
      </c>
      <c r="AL118" s="893"/>
      <c r="AM118" s="893"/>
      <c r="AN118" s="893"/>
      <c r="AO118" s="894"/>
      <c r="AP118" s="970" t="s">
        <v>437</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397</v>
      </c>
      <c r="BR118" s="1000"/>
      <c r="BS118" s="1000"/>
      <c r="BT118" s="1000"/>
      <c r="BU118" s="1000"/>
      <c r="BV118" s="1000" t="s">
        <v>397</v>
      </c>
      <c r="BW118" s="1000"/>
      <c r="BX118" s="1000"/>
      <c r="BY118" s="1000"/>
      <c r="BZ118" s="1000"/>
      <c r="CA118" s="1000" t="s">
        <v>397</v>
      </c>
      <c r="CB118" s="1000"/>
      <c r="CC118" s="1000"/>
      <c r="CD118" s="1000"/>
      <c r="CE118" s="1000"/>
      <c r="CF118" s="920" t="s">
        <v>443</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245</v>
      </c>
      <c r="DH118" s="959"/>
      <c r="DI118" s="959"/>
      <c r="DJ118" s="959"/>
      <c r="DK118" s="960"/>
      <c r="DL118" s="961" t="s">
        <v>245</v>
      </c>
      <c r="DM118" s="959"/>
      <c r="DN118" s="959"/>
      <c r="DO118" s="959"/>
      <c r="DP118" s="960"/>
      <c r="DQ118" s="961" t="s">
        <v>446</v>
      </c>
      <c r="DR118" s="959"/>
      <c r="DS118" s="959"/>
      <c r="DT118" s="959"/>
      <c r="DU118" s="960"/>
      <c r="DV118" s="962" t="s">
        <v>397</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443</v>
      </c>
      <c r="AG119" s="900"/>
      <c r="AH119" s="900"/>
      <c r="AI119" s="900"/>
      <c r="AJ119" s="901"/>
      <c r="AK119" s="902" t="s">
        <v>245</v>
      </c>
      <c r="AL119" s="900"/>
      <c r="AM119" s="900"/>
      <c r="AN119" s="900"/>
      <c r="AO119" s="901"/>
      <c r="AP119" s="903" t="s">
        <v>245</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470</v>
      </c>
      <c r="BP119" s="1005"/>
      <c r="BQ119" s="999">
        <v>31034893</v>
      </c>
      <c r="BR119" s="1000"/>
      <c r="BS119" s="1000"/>
      <c r="BT119" s="1000"/>
      <c r="BU119" s="1000"/>
      <c r="BV119" s="1000">
        <v>30612248</v>
      </c>
      <c r="BW119" s="1000"/>
      <c r="BX119" s="1000"/>
      <c r="BY119" s="1000"/>
      <c r="BZ119" s="1000"/>
      <c r="CA119" s="1000">
        <v>29809125</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245</v>
      </c>
      <c r="DH119" s="986"/>
      <c r="DI119" s="986"/>
      <c r="DJ119" s="986"/>
      <c r="DK119" s="987"/>
      <c r="DL119" s="985" t="s">
        <v>245</v>
      </c>
      <c r="DM119" s="986"/>
      <c r="DN119" s="986"/>
      <c r="DO119" s="986"/>
      <c r="DP119" s="987"/>
      <c r="DQ119" s="985" t="s">
        <v>445</v>
      </c>
      <c r="DR119" s="986"/>
      <c r="DS119" s="986"/>
      <c r="DT119" s="986"/>
      <c r="DU119" s="987"/>
      <c r="DV119" s="988" t="s">
        <v>397</v>
      </c>
      <c r="DW119" s="989"/>
      <c r="DX119" s="989"/>
      <c r="DY119" s="989"/>
      <c r="DZ119" s="990"/>
    </row>
    <row r="120" spans="1:130" s="230" customFormat="1" ht="26.25" customHeight="1" x14ac:dyDescent="0.15">
      <c r="A120" s="1063"/>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445</v>
      </c>
      <c r="AG120" s="959"/>
      <c r="AH120" s="959"/>
      <c r="AI120" s="959"/>
      <c r="AJ120" s="960"/>
      <c r="AK120" s="961" t="s">
        <v>446</v>
      </c>
      <c r="AL120" s="959"/>
      <c r="AM120" s="959"/>
      <c r="AN120" s="959"/>
      <c r="AO120" s="960"/>
      <c r="AP120" s="962" t="s">
        <v>445</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8520103</v>
      </c>
      <c r="BR120" s="931"/>
      <c r="BS120" s="931"/>
      <c r="BT120" s="931"/>
      <c r="BU120" s="931"/>
      <c r="BV120" s="931">
        <v>8884993</v>
      </c>
      <c r="BW120" s="931"/>
      <c r="BX120" s="931"/>
      <c r="BY120" s="931"/>
      <c r="BZ120" s="931"/>
      <c r="CA120" s="931">
        <v>8866565</v>
      </c>
      <c r="CB120" s="931"/>
      <c r="CC120" s="931"/>
      <c r="CD120" s="931"/>
      <c r="CE120" s="931"/>
      <c r="CF120" s="944">
        <v>89.4</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3842838</v>
      </c>
      <c r="DH120" s="931"/>
      <c r="DI120" s="931"/>
      <c r="DJ120" s="931"/>
      <c r="DK120" s="931"/>
      <c r="DL120" s="931">
        <v>3591359</v>
      </c>
      <c r="DM120" s="931"/>
      <c r="DN120" s="931"/>
      <c r="DO120" s="931"/>
      <c r="DP120" s="931"/>
      <c r="DQ120" s="931">
        <v>3300791</v>
      </c>
      <c r="DR120" s="931"/>
      <c r="DS120" s="931"/>
      <c r="DT120" s="931"/>
      <c r="DU120" s="931"/>
      <c r="DV120" s="932">
        <v>33.299999999999997</v>
      </c>
      <c r="DW120" s="932"/>
      <c r="DX120" s="932"/>
      <c r="DY120" s="932"/>
      <c r="DZ120" s="933"/>
    </row>
    <row r="121" spans="1:130" s="230" customFormat="1" ht="26.25" customHeight="1" x14ac:dyDescent="0.15">
      <c r="A121" s="1063"/>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443</v>
      </c>
      <c r="AB121" s="959"/>
      <c r="AC121" s="959"/>
      <c r="AD121" s="959"/>
      <c r="AE121" s="960"/>
      <c r="AF121" s="961" t="s">
        <v>445</v>
      </c>
      <c r="AG121" s="959"/>
      <c r="AH121" s="959"/>
      <c r="AI121" s="959"/>
      <c r="AJ121" s="960"/>
      <c r="AK121" s="961" t="s">
        <v>397</v>
      </c>
      <c r="AL121" s="959"/>
      <c r="AM121" s="959"/>
      <c r="AN121" s="959"/>
      <c r="AO121" s="960"/>
      <c r="AP121" s="962" t="s">
        <v>397</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1397500</v>
      </c>
      <c r="BR121" s="926"/>
      <c r="BS121" s="926"/>
      <c r="BT121" s="926"/>
      <c r="BU121" s="926"/>
      <c r="BV121" s="926">
        <v>1392931</v>
      </c>
      <c r="BW121" s="926"/>
      <c r="BX121" s="926"/>
      <c r="BY121" s="926"/>
      <c r="BZ121" s="926"/>
      <c r="CA121" s="926">
        <v>1358593</v>
      </c>
      <c r="CB121" s="926"/>
      <c r="CC121" s="926"/>
      <c r="CD121" s="926"/>
      <c r="CE121" s="926"/>
      <c r="CF121" s="920">
        <v>13.7</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340</v>
      </c>
      <c r="DH121" s="926"/>
      <c r="DI121" s="926"/>
      <c r="DJ121" s="926"/>
      <c r="DK121" s="926"/>
      <c r="DL121" s="926">
        <v>670</v>
      </c>
      <c r="DM121" s="926"/>
      <c r="DN121" s="926"/>
      <c r="DO121" s="926"/>
      <c r="DP121" s="926"/>
      <c r="DQ121" s="926">
        <v>1013</v>
      </c>
      <c r="DR121" s="926"/>
      <c r="DS121" s="926"/>
      <c r="DT121" s="926"/>
      <c r="DU121" s="926"/>
      <c r="DV121" s="927">
        <v>0</v>
      </c>
      <c r="DW121" s="927"/>
      <c r="DX121" s="927"/>
      <c r="DY121" s="927"/>
      <c r="DZ121" s="928"/>
    </row>
    <row r="122" spans="1:130" s="230" customFormat="1" ht="26.25" customHeight="1" x14ac:dyDescent="0.15">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245</v>
      </c>
      <c r="AB122" s="959"/>
      <c r="AC122" s="959"/>
      <c r="AD122" s="959"/>
      <c r="AE122" s="960"/>
      <c r="AF122" s="961" t="s">
        <v>245</v>
      </c>
      <c r="AG122" s="959"/>
      <c r="AH122" s="959"/>
      <c r="AI122" s="959"/>
      <c r="AJ122" s="960"/>
      <c r="AK122" s="961" t="s">
        <v>245</v>
      </c>
      <c r="AL122" s="959"/>
      <c r="AM122" s="959"/>
      <c r="AN122" s="959"/>
      <c r="AO122" s="960"/>
      <c r="AP122" s="962" t="s">
        <v>443</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20569432</v>
      </c>
      <c r="BR122" s="1000"/>
      <c r="BS122" s="1000"/>
      <c r="BT122" s="1000"/>
      <c r="BU122" s="1000"/>
      <c r="BV122" s="1000">
        <v>20116632</v>
      </c>
      <c r="BW122" s="1000"/>
      <c r="BX122" s="1000"/>
      <c r="BY122" s="1000"/>
      <c r="BZ122" s="1000"/>
      <c r="CA122" s="1000">
        <v>19530257</v>
      </c>
      <c r="CB122" s="1000"/>
      <c r="CC122" s="1000"/>
      <c r="CD122" s="1000"/>
      <c r="CE122" s="1000"/>
      <c r="CF122" s="1017">
        <v>196.9</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445</v>
      </c>
      <c r="DH122" s="926"/>
      <c r="DI122" s="926"/>
      <c r="DJ122" s="926"/>
      <c r="DK122" s="926"/>
      <c r="DL122" s="926" t="s">
        <v>443</v>
      </c>
      <c r="DM122" s="926"/>
      <c r="DN122" s="926"/>
      <c r="DO122" s="926"/>
      <c r="DP122" s="926"/>
      <c r="DQ122" s="926" t="s">
        <v>445</v>
      </c>
      <c r="DR122" s="926"/>
      <c r="DS122" s="926"/>
      <c r="DT122" s="926"/>
      <c r="DU122" s="926"/>
      <c r="DV122" s="927" t="s">
        <v>446</v>
      </c>
      <c r="DW122" s="927"/>
      <c r="DX122" s="927"/>
      <c r="DY122" s="927"/>
      <c r="DZ122" s="928"/>
    </row>
    <row r="123" spans="1:130" s="230" customFormat="1" ht="26.25" customHeight="1" x14ac:dyDescent="0.15">
      <c r="A123" s="1063"/>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397</v>
      </c>
      <c r="AB123" s="959"/>
      <c r="AC123" s="959"/>
      <c r="AD123" s="959"/>
      <c r="AE123" s="960"/>
      <c r="AF123" s="961" t="s">
        <v>443</v>
      </c>
      <c r="AG123" s="959"/>
      <c r="AH123" s="959"/>
      <c r="AI123" s="959"/>
      <c r="AJ123" s="960"/>
      <c r="AK123" s="961" t="s">
        <v>446</v>
      </c>
      <c r="AL123" s="959"/>
      <c r="AM123" s="959"/>
      <c r="AN123" s="959"/>
      <c r="AO123" s="960"/>
      <c r="AP123" s="962" t="s">
        <v>445</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480</v>
      </c>
      <c r="BP123" s="1005"/>
      <c r="BQ123" s="1035">
        <v>30487035</v>
      </c>
      <c r="BR123" s="1036"/>
      <c r="BS123" s="1036"/>
      <c r="BT123" s="1036"/>
      <c r="BU123" s="1036"/>
      <c r="BV123" s="1036">
        <v>30394556</v>
      </c>
      <c r="BW123" s="1036"/>
      <c r="BX123" s="1036"/>
      <c r="BY123" s="1036"/>
      <c r="BZ123" s="1036"/>
      <c r="CA123" s="1036">
        <v>29755415</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446</v>
      </c>
      <c r="AB124" s="959"/>
      <c r="AC124" s="959"/>
      <c r="AD124" s="959"/>
      <c r="AE124" s="960"/>
      <c r="AF124" s="961" t="s">
        <v>446</v>
      </c>
      <c r="AG124" s="959"/>
      <c r="AH124" s="959"/>
      <c r="AI124" s="959"/>
      <c r="AJ124" s="960"/>
      <c r="AK124" s="961" t="s">
        <v>446</v>
      </c>
      <c r="AL124" s="959"/>
      <c r="AM124" s="959"/>
      <c r="AN124" s="959"/>
      <c r="AO124" s="960"/>
      <c r="AP124" s="962" t="s">
        <v>446</v>
      </c>
      <c r="AQ124" s="963"/>
      <c r="AR124" s="963"/>
      <c r="AS124" s="963"/>
      <c r="AT124" s="964"/>
      <c r="AU124" s="1031" t="s">
        <v>481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5.7</v>
      </c>
      <c r="BR124" s="1027"/>
      <c r="BS124" s="1027"/>
      <c r="BT124" s="1027"/>
      <c r="BU124" s="1027"/>
      <c r="BV124" s="1027">
        <v>2.1</v>
      </c>
      <c r="BW124" s="1027"/>
      <c r="BX124" s="1027"/>
      <c r="BY124" s="1027"/>
      <c r="BZ124" s="1027"/>
      <c r="CA124" s="1027">
        <v>0.5</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397</v>
      </c>
      <c r="DM124" s="986"/>
      <c r="DN124" s="986"/>
      <c r="DO124" s="986"/>
      <c r="DP124" s="987"/>
      <c r="DQ124" s="985" t="s">
        <v>483</v>
      </c>
      <c r="DR124" s="986"/>
      <c r="DS124" s="986"/>
      <c r="DT124" s="986"/>
      <c r="DU124" s="987"/>
      <c r="DV124" s="988" t="s">
        <v>397</v>
      </c>
      <c r="DW124" s="989"/>
      <c r="DX124" s="989"/>
      <c r="DY124" s="989"/>
      <c r="DZ124" s="990"/>
    </row>
    <row r="125" spans="1:130" s="230" customFormat="1" ht="26.25" customHeight="1" x14ac:dyDescent="0.15">
      <c r="A125" s="1063"/>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397</v>
      </c>
      <c r="AB125" s="959"/>
      <c r="AC125" s="959"/>
      <c r="AD125" s="959"/>
      <c r="AE125" s="960"/>
      <c r="AF125" s="961" t="s">
        <v>483</v>
      </c>
      <c r="AG125" s="959"/>
      <c r="AH125" s="959"/>
      <c r="AI125" s="959"/>
      <c r="AJ125" s="960"/>
      <c r="AK125" s="961" t="s">
        <v>397</v>
      </c>
      <c r="AL125" s="959"/>
      <c r="AM125" s="959"/>
      <c r="AN125" s="959"/>
      <c r="AO125" s="960"/>
      <c r="AP125" s="962" t="s">
        <v>397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397</v>
      </c>
      <c r="DH125" s="931"/>
      <c r="DI125" s="931"/>
      <c r="DJ125" s="931"/>
      <c r="DK125" s="931"/>
      <c r="DL125" s="931" t="s">
        <v>397</v>
      </c>
      <c r="DM125" s="931"/>
      <c r="DN125" s="931"/>
      <c r="DO125" s="931"/>
      <c r="DP125" s="931"/>
      <c r="DQ125" s="931" t="s">
        <v>483</v>
      </c>
      <c r="DR125" s="931"/>
      <c r="DS125" s="931"/>
      <c r="DT125" s="931"/>
      <c r="DU125" s="931"/>
      <c r="DV125" s="932" t="s">
        <v>397</v>
      </c>
      <c r="DW125" s="932"/>
      <c r="DX125" s="932"/>
      <c r="DY125" s="932"/>
      <c r="DZ125" s="933"/>
    </row>
    <row r="126" spans="1:130" s="230" customFormat="1" ht="26.25" customHeight="1" thickBot="1" x14ac:dyDescent="0.2">
      <c r="A126" s="1063"/>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483</v>
      </c>
      <c r="AB126" s="959"/>
      <c r="AC126" s="959"/>
      <c r="AD126" s="959"/>
      <c r="AE126" s="960"/>
      <c r="AF126" s="961" t="s">
        <v>397</v>
      </c>
      <c r="AG126" s="959"/>
      <c r="AH126" s="959"/>
      <c r="AI126" s="959"/>
      <c r="AJ126" s="960"/>
      <c r="AK126" s="961" t="s">
        <v>483</v>
      </c>
      <c r="AL126" s="959"/>
      <c r="AM126" s="959"/>
      <c r="AN126" s="959"/>
      <c r="AO126" s="960"/>
      <c r="AP126" s="962" t="s">
        <v>397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487</v>
      </c>
      <c r="DH126" s="926"/>
      <c r="DI126" s="926"/>
      <c r="DJ126" s="926"/>
      <c r="DK126" s="926"/>
      <c r="DL126" s="926" t="s">
        <v>487</v>
      </c>
      <c r="DM126" s="926"/>
      <c r="DN126" s="926"/>
      <c r="DO126" s="926"/>
      <c r="DP126" s="926"/>
      <c r="DQ126" s="926" t="s">
        <v>245</v>
      </c>
      <c r="DR126" s="926"/>
      <c r="DS126" s="926"/>
      <c r="DT126" s="926"/>
      <c r="DU126" s="926"/>
      <c r="DV126" s="927" t="s">
        <v>397</v>
      </c>
      <c r="DW126" s="927"/>
      <c r="DX126" s="927"/>
      <c r="DY126" s="927"/>
      <c r="DZ126" s="928"/>
    </row>
    <row r="127" spans="1:130" s="230" customFormat="1" ht="26.25" customHeight="1" x14ac:dyDescent="0.15">
      <c r="A127" s="1064"/>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397</v>
      </c>
      <c r="AB127" s="959"/>
      <c r="AC127" s="959"/>
      <c r="AD127" s="959"/>
      <c r="AE127" s="960"/>
      <c r="AF127" s="961" t="s">
        <v>483</v>
      </c>
      <c r="AG127" s="959"/>
      <c r="AH127" s="959"/>
      <c r="AI127" s="959"/>
      <c r="AJ127" s="960"/>
      <c r="AK127" s="961" t="s">
        <v>397</v>
      </c>
      <c r="AL127" s="959"/>
      <c r="AM127" s="959"/>
      <c r="AN127" s="959"/>
      <c r="AO127" s="960"/>
      <c r="AP127" s="962" t="s">
        <v>397</v>
      </c>
      <c r="AQ127" s="963"/>
      <c r="AR127" s="963"/>
      <c r="AS127" s="963"/>
      <c r="AT127" s="964"/>
      <c r="AU127" s="232"/>
      <c r="AV127" s="232"/>
      <c r="AW127" s="232"/>
      <c r="AX127" s="1037" t="s">
        <v>489</v>
      </c>
      <c r="AY127" s="1038"/>
      <c r="AZ127" s="1038"/>
      <c r="BA127" s="1038"/>
      <c r="BB127" s="1038"/>
      <c r="BC127" s="1038"/>
      <c r="BD127" s="1038"/>
      <c r="BE127" s="1039"/>
      <c r="BF127" s="1040" t="s">
        <v>490</v>
      </c>
      <c r="BG127" s="1038"/>
      <c r="BH127" s="1038"/>
      <c r="BI127" s="1038"/>
      <c r="BJ127" s="1038"/>
      <c r="BK127" s="1038"/>
      <c r="BL127" s="1039"/>
      <c r="BM127" s="1040" t="s">
        <v>491</v>
      </c>
      <c r="BN127" s="1038"/>
      <c r="BO127" s="1038"/>
      <c r="BP127" s="1038"/>
      <c r="BQ127" s="1038"/>
      <c r="BR127" s="1038"/>
      <c r="BS127" s="1039"/>
      <c r="BT127" s="1040" t="s">
        <v>492</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494</v>
      </c>
      <c r="DH127" s="926"/>
      <c r="DI127" s="926"/>
      <c r="DJ127" s="926"/>
      <c r="DK127" s="926"/>
      <c r="DL127" s="926" t="s">
        <v>495</v>
      </c>
      <c r="DM127" s="926"/>
      <c r="DN127" s="926"/>
      <c r="DO127" s="926"/>
      <c r="DP127" s="926"/>
      <c r="DQ127" s="926" t="s">
        <v>483</v>
      </c>
      <c r="DR127" s="926"/>
      <c r="DS127" s="926"/>
      <c r="DT127" s="926"/>
      <c r="DU127" s="926"/>
      <c r="DV127" s="927" t="s">
        <v>397</v>
      </c>
      <c r="DW127" s="927"/>
      <c r="DX127" s="927"/>
      <c r="DY127" s="927"/>
      <c r="DZ127" s="928"/>
    </row>
    <row r="128" spans="1:130" s="230" customFormat="1" ht="26.25" customHeight="1" thickBot="1" x14ac:dyDescent="0.2">
      <c r="A128" s="1047" t="s">
        <v>496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497</v>
      </c>
      <c r="X128" s="1049"/>
      <c r="Y128" s="1049"/>
      <c r="Z128" s="1050"/>
      <c r="AA128" s="1051">
        <v>191950</v>
      </c>
      <c r="AB128" s="1052"/>
      <c r="AC128" s="1052"/>
      <c r="AD128" s="1052"/>
      <c r="AE128" s="1053"/>
      <c r="AF128" s="1054">
        <v>200455</v>
      </c>
      <c r="AG128" s="1052"/>
      <c r="AH128" s="1052"/>
      <c r="AI128" s="1052"/>
      <c r="AJ128" s="1053"/>
      <c r="AK128" s="1054">
        <v>207072</v>
      </c>
      <c r="AL128" s="1052"/>
      <c r="AM128" s="1052"/>
      <c r="AN128" s="1052"/>
      <c r="AO128" s="1053"/>
      <c r="AP128" s="1055"/>
      <c r="AQ128" s="1056"/>
      <c r="AR128" s="1056"/>
      <c r="AS128" s="1056"/>
      <c r="AT128" s="1057"/>
      <c r="AU128" s="232"/>
      <c r="AV128" s="232"/>
      <c r="AW128" s="232"/>
      <c r="AX128" s="896" t="s">
        <v>498</v>
      </c>
      <c r="AY128" s="897"/>
      <c r="AZ128" s="897"/>
      <c r="BA128" s="897"/>
      <c r="BB128" s="897"/>
      <c r="BC128" s="897"/>
      <c r="BD128" s="897"/>
      <c r="BE128" s="898"/>
      <c r="BF128" s="1058" t="s">
        <v>483</v>
      </c>
      <c r="BG128" s="1059"/>
      <c r="BH128" s="1059"/>
      <c r="BI128" s="1059"/>
      <c r="BJ128" s="1059"/>
      <c r="BK128" s="1059"/>
      <c r="BL128" s="1060"/>
      <c r="BM128" s="1058">
        <v>13.07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499</v>
      </c>
      <c r="CQ128" s="740"/>
      <c r="CR128" s="740"/>
      <c r="CS128" s="740"/>
      <c r="CT128" s="740"/>
      <c r="CU128" s="740"/>
      <c r="CV128" s="740"/>
      <c r="CW128" s="740"/>
      <c r="CX128" s="740"/>
      <c r="CY128" s="740"/>
      <c r="CZ128" s="740"/>
      <c r="DA128" s="740"/>
      <c r="DB128" s="740"/>
      <c r="DC128" s="740"/>
      <c r="DD128" s="740"/>
      <c r="DE128" s="740"/>
      <c r="DF128" s="1042"/>
      <c r="DG128" s="1043" t="s">
        <v>245</v>
      </c>
      <c r="DH128" s="1044"/>
      <c r="DI128" s="1044"/>
      <c r="DJ128" s="1044"/>
      <c r="DK128" s="1044"/>
      <c r="DL128" s="1044" t="s">
        <v>245</v>
      </c>
      <c r="DM128" s="1044"/>
      <c r="DN128" s="1044"/>
      <c r="DO128" s="1044"/>
      <c r="DP128" s="1044"/>
      <c r="DQ128" s="1044" t="s">
        <v>487</v>
      </c>
      <c r="DR128" s="1044"/>
      <c r="DS128" s="1044"/>
      <c r="DT128" s="1044"/>
      <c r="DU128" s="1044"/>
      <c r="DV128" s="1045" t="s">
        <v>397</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11570912</v>
      </c>
      <c r="AB129" s="959"/>
      <c r="AC129" s="959"/>
      <c r="AD129" s="959"/>
      <c r="AE129" s="960"/>
      <c r="AF129" s="961">
        <v>12116304</v>
      </c>
      <c r="AG129" s="959"/>
      <c r="AH129" s="959"/>
      <c r="AI129" s="959"/>
      <c r="AJ129" s="960"/>
      <c r="AK129" s="961">
        <v>11845543</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397</v>
      </c>
      <c r="BG129" s="1067"/>
      <c r="BH129" s="1067"/>
      <c r="BI129" s="1067"/>
      <c r="BJ129" s="1067"/>
      <c r="BK129" s="1067"/>
      <c r="BL129" s="1068"/>
      <c r="BM129" s="1066">
        <v>18.07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1979064</v>
      </c>
      <c r="AB130" s="959"/>
      <c r="AC130" s="959"/>
      <c r="AD130" s="959"/>
      <c r="AE130" s="960"/>
      <c r="AF130" s="961">
        <v>1962814</v>
      </c>
      <c r="AG130" s="959"/>
      <c r="AH130" s="959"/>
      <c r="AI130" s="959"/>
      <c r="AJ130" s="960"/>
      <c r="AK130" s="961">
        <v>1926503</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7.3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9591848</v>
      </c>
      <c r="AB131" s="986"/>
      <c r="AC131" s="986"/>
      <c r="AD131" s="986"/>
      <c r="AE131" s="987"/>
      <c r="AF131" s="985">
        <v>10153490</v>
      </c>
      <c r="AG131" s="986"/>
      <c r="AH131" s="986"/>
      <c r="AI131" s="986"/>
      <c r="AJ131" s="987"/>
      <c r="AK131" s="985">
        <v>9919040</v>
      </c>
      <c r="AL131" s="986"/>
      <c r="AM131" s="986"/>
      <c r="AN131" s="986"/>
      <c r="AO131" s="987"/>
      <c r="AP131" s="1110"/>
      <c r="AQ131" s="1111"/>
      <c r="AR131" s="1111"/>
      <c r="AS131" s="1111"/>
      <c r="AT131" s="1112"/>
      <c r="AU131" s="233"/>
      <c r="AV131" s="233"/>
      <c r="AW131" s="233"/>
      <c r="AX131" s="1083" t="s">
        <v>506</v>
      </c>
      <c r="AY131" s="740"/>
      <c r="AZ131" s="740"/>
      <c r="BA131" s="740"/>
      <c r="BB131" s="740"/>
      <c r="BC131" s="740"/>
      <c r="BD131" s="740"/>
      <c r="BE131" s="1042"/>
      <c r="BF131" s="1084">
        <v>0.5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6.1080096350000002</v>
      </c>
      <c r="AB132" s="1097"/>
      <c r="AC132" s="1097"/>
      <c r="AD132" s="1097"/>
      <c r="AE132" s="1098"/>
      <c r="AF132" s="1099">
        <v>7.6276531519999997</v>
      </c>
      <c r="AG132" s="1097"/>
      <c r="AH132" s="1097"/>
      <c r="AI132" s="1097"/>
      <c r="AJ132" s="1098"/>
      <c r="AK132" s="1099">
        <v>8.2788535190000001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4.5999999999999996</v>
      </c>
      <c r="AB133" s="1080"/>
      <c r="AC133" s="1080"/>
      <c r="AD133" s="1080"/>
      <c r="AE133" s="1081"/>
      <c r="AF133" s="1079">
        <v>6.2</v>
      </c>
      <c r="AG133" s="1080"/>
      <c r="AH133" s="1080"/>
      <c r="AI133" s="1080"/>
      <c r="AJ133" s="1081"/>
      <c r="AK133" s="1079">
        <v>7.3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lsLnAtOIQrzlgvcmVqSN/igd5OkGQJXxxtexFqBq2j3WvsrB9fZVN/W4zqKg65HKlND+EFnwVYUmWDE/WFkFw==" saltValue="tAiVISpD3cvmTWal1V15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JW1shesfRtcKsVLi+D/lHTBOhSR02k57pQicGHhrYq+U4wZfcch+zp9l6en4KnkJfKqtgtAWq0/B6nHPWRs1Q==" saltValue="iqXto+uLB4CGvmAqith+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NpU+X89XMYInhXZSzyWOV+m8+4mr+utsGURJBPHKYHD5JAnb9ogU0XlX7hxqS8ynF564yu5c7qhsOht4WsKpQ==" saltValue="1oyCxcKgCUfnYXO3I0o/2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3492809</v>
      </c>
      <c r="AP9" s="281">
        <v>73609</v>
      </c>
      <c r="AQ9" s="282">
        <v>88339</v>
      </c>
      <c r="AR9" s="283">
        <v>-16.7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19477</v>
      </c>
      <c r="AP10" s="284">
        <v>410</v>
      </c>
      <c r="AQ10" s="285">
        <v>7842</v>
      </c>
      <c r="AR10" s="286">
        <v>-94.8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108618</v>
      </c>
      <c r="AP11" s="284">
        <v>2289</v>
      </c>
      <c r="AQ11" s="285">
        <v>2321</v>
      </c>
      <c r="AR11" s="286">
        <v>-1.4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10</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153158</v>
      </c>
      <c r="AP13" s="284">
        <v>3228</v>
      </c>
      <c r="AQ13" s="285">
        <v>2936</v>
      </c>
      <c r="AR13" s="286">
        <v>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73876</v>
      </c>
      <c r="AP14" s="284">
        <v>1557</v>
      </c>
      <c r="AQ14" s="285">
        <v>1649</v>
      </c>
      <c r="AR14" s="286">
        <v>-5.6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-234220</v>
      </c>
      <c r="AP15" s="284">
        <v>-4936</v>
      </c>
      <c r="AQ15" s="285">
        <v>-5997</v>
      </c>
      <c r="AR15" s="286">
        <v>-17.7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3613718</v>
      </c>
      <c r="AP16" s="284">
        <v>76157</v>
      </c>
      <c r="AQ16" s="285">
        <v>97102</v>
      </c>
      <c r="AR16" s="286">
        <v>-21.6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6.49</v>
      </c>
      <c r="AP21" s="298">
        <v>8.91</v>
      </c>
      <c r="AQ21" s="299">
        <v>-2.42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100.1</v>
      </c>
      <c r="AP22" s="303">
        <v>97.5</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2130299</v>
      </c>
      <c r="AP32" s="312">
        <v>44895</v>
      </c>
      <c r="AQ32" s="313">
        <v>55264</v>
      </c>
      <c r="AR32" s="314">
        <v>-18.8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19</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546237</v>
      </c>
      <c r="AP35" s="312">
        <v>11512</v>
      </c>
      <c r="AQ35" s="313">
        <v>18522</v>
      </c>
      <c r="AR35" s="314">
        <v>-37.799999999999997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278222</v>
      </c>
      <c r="AP36" s="312">
        <v>5863</v>
      </c>
      <c r="AQ36" s="313">
        <v>2744</v>
      </c>
      <c r="AR36" s="314">
        <v>113.7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522</v>
      </c>
      <c r="AP37" s="312" t="s">
        <v>522</v>
      </c>
      <c r="AQ37" s="313">
        <v>519</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-207072</v>
      </c>
      <c r="AP39" s="312">
        <v>-4364</v>
      </c>
      <c r="AQ39" s="313">
        <v>-3996</v>
      </c>
      <c r="AR39" s="314">
        <v>9.1999999999999993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-1926503</v>
      </c>
      <c r="AP40" s="312">
        <v>-40600</v>
      </c>
      <c r="AQ40" s="313">
        <v>-50182</v>
      </c>
      <c r="AR40" s="314">
        <v>-19.100000000000001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821183</v>
      </c>
      <c r="AP41" s="312">
        <v>17306</v>
      </c>
      <c r="AQ41" s="313">
        <v>22892</v>
      </c>
      <c r="AR41" s="314">
        <v>-24.4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3217721</v>
      </c>
      <c r="AN51" s="334">
        <v>66015</v>
      </c>
      <c r="AO51" s="335">
        <v>14.2</v>
      </c>
      <c r="AP51" s="336">
        <v>69729</v>
      </c>
      <c r="AQ51" s="337">
        <v>1.8</v>
      </c>
      <c r="AR51" s="338">
        <v>12.4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2175546</v>
      </c>
      <c r="AN52" s="342">
        <v>44634</v>
      </c>
      <c r="AO52" s="343">
        <v>38.1</v>
      </c>
      <c r="AP52" s="344">
        <v>38908</v>
      </c>
      <c r="AQ52" s="345">
        <v>14</v>
      </c>
      <c r="AR52" s="346">
        <v>24.1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7232036</v>
      </c>
      <c r="AN53" s="334">
        <v>149157</v>
      </c>
      <c r="AO53" s="335">
        <v>125.9</v>
      </c>
      <c r="AP53" s="336">
        <v>74581</v>
      </c>
      <c r="AQ53" s="337">
        <v>7</v>
      </c>
      <c r="AR53" s="338">
        <v>118.9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6336022</v>
      </c>
      <c r="AN54" s="342">
        <v>130677</v>
      </c>
      <c r="AO54" s="343">
        <v>192.8</v>
      </c>
      <c r="AP54" s="344">
        <v>41563</v>
      </c>
      <c r="AQ54" s="345">
        <v>6.8</v>
      </c>
      <c r="AR54" s="346">
        <v>186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2506052</v>
      </c>
      <c r="AN55" s="334">
        <v>52051</v>
      </c>
      <c r="AO55" s="335">
        <v>-65.099999999999994</v>
      </c>
      <c r="AP55" s="336">
        <v>76347</v>
      </c>
      <c r="AQ55" s="337">
        <v>2.4</v>
      </c>
      <c r="AR55" s="338">
        <v>-67.5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1336031</v>
      </c>
      <c r="AN56" s="342">
        <v>27750</v>
      </c>
      <c r="AO56" s="343">
        <v>-78.8</v>
      </c>
      <c r="AP56" s="344">
        <v>41762</v>
      </c>
      <c r="AQ56" s="345">
        <v>0.5</v>
      </c>
      <c r="AR56" s="346">
        <v>-79.3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3569006</v>
      </c>
      <c r="AN57" s="334">
        <v>74614</v>
      </c>
      <c r="AO57" s="335">
        <v>43.3</v>
      </c>
      <c r="AP57" s="336">
        <v>69604</v>
      </c>
      <c r="AQ57" s="337">
        <v>-8.8000000000000007</v>
      </c>
      <c r="AR57" s="338">
        <v>52.1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1400578</v>
      </c>
      <c r="AN58" s="342">
        <v>29281</v>
      </c>
      <c r="AO58" s="343">
        <v>5.5</v>
      </c>
      <c r="AP58" s="344">
        <v>36247</v>
      </c>
      <c r="AQ58" s="345">
        <v>-13.2</v>
      </c>
      <c r="AR58" s="346">
        <v>18.7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3067535</v>
      </c>
      <c r="AN59" s="334">
        <v>64646</v>
      </c>
      <c r="AO59" s="335">
        <v>-13.4</v>
      </c>
      <c r="AP59" s="336">
        <v>68410</v>
      </c>
      <c r="AQ59" s="337">
        <v>-1.7</v>
      </c>
      <c r="AR59" s="338">
        <v>-11.7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1683555</v>
      </c>
      <c r="AN60" s="342">
        <v>35480</v>
      </c>
      <c r="AO60" s="343">
        <v>21.2</v>
      </c>
      <c r="AP60" s="344">
        <v>35086</v>
      </c>
      <c r="AQ60" s="345">
        <v>-3.2</v>
      </c>
      <c r="AR60" s="346">
        <v>24.4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3918470</v>
      </c>
      <c r="AN61" s="349">
        <v>81297</v>
      </c>
      <c r="AO61" s="350">
        <v>21</v>
      </c>
      <c r="AP61" s="351">
        <v>71734</v>
      </c>
      <c r="AQ61" s="352">
        <v>0.1</v>
      </c>
      <c r="AR61" s="338">
        <v>20.9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2586346</v>
      </c>
      <c r="AN62" s="342">
        <v>53564</v>
      </c>
      <c r="AO62" s="343">
        <v>35.799999999999997</v>
      </c>
      <c r="AP62" s="344">
        <v>38713</v>
      </c>
      <c r="AQ62" s="345">
        <v>1</v>
      </c>
      <c r="AR62" s="346">
        <v>34.799999999999997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9/2jeZBdscdBCyowe0PEpGzDo9nRdhTYeDNJPP+9Q2s60gTeCte56LOZe1W9aB9Ce6x+1B80zToqu8FFKbVTQ==" saltValue="uUhY3RUaC1brNijsWdpF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IEPQuJ47NLS6OxBljt10uzCcwVM8MOuT6yyloECs+URQ8thdgI86EkB0Mk8R9LiCvi7hEmn6JDHWCsVG4Wq9SQ==" saltValue="jsaQ0tWHOtr8S35SnARx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GCjkkUUoYIrp70yD4PZQp5l8eNWpiKDL6C59evYPYqi+CTGEQ91tTunIrguDPHacyYieR60B7cusBgjGZL3RBA==" saltValue="I7c/vK6OW/0rmf4dJls4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36.53</v>
      </c>
      <c r="G47" s="12">
        <v>36.92</v>
      </c>
      <c r="H47" s="12">
        <v>38.24</v>
      </c>
      <c r="I47" s="12">
        <v>38.26</v>
      </c>
      <c r="J47" s="13">
        <v>38.35</v>
      </c>
    </row>
    <row r="48" spans="2:10" ht="57.75" customHeight="1" x14ac:dyDescent="0.15">
      <c r="B48" s="14"/>
      <c r="C48" s="1141" t="s">
        <v>4</v>
      </c>
      <c r="D48" s="1141"/>
      <c r="E48" s="1142"/>
      <c r="F48" s="15">
        <v>3.42</v>
      </c>
      <c r="G48" s="16">
        <v>3.87</v>
      </c>
      <c r="H48" s="16">
        <v>3.39</v>
      </c>
      <c r="I48" s="16">
        <v>6.48</v>
      </c>
      <c r="J48" s="17">
        <v>3.57</v>
      </c>
    </row>
    <row r="49" spans="2:10" ht="57.75" customHeight="1" thickBot="1" x14ac:dyDescent="0.2">
      <c r="B49" s="18"/>
      <c r="C49" s="1143" t="s">
        <v>5</v>
      </c>
      <c r="D49" s="1143"/>
      <c r="E49" s="1144"/>
      <c r="F49" s="19" t="s">
        <v>568</v>
      </c>
      <c r="G49" s="20" t="s">
        <v>569</v>
      </c>
      <c r="H49" s="20" t="s">
        <v>570</v>
      </c>
      <c r="I49" s="20">
        <v>3.34</v>
      </c>
      <c r="J49" s="21" t="s">
        <v>571</v>
      </c>
    </row>
    <row r="50" spans="2:10" x14ac:dyDescent="0.15"/>
  </sheetData>
  <sheetProtection algorithmName="SHA-512" hashValue="vr+42syv0i5OC178kmNrBqaibVfWUpyxyKU0v0kEi/uJonSxP3kI1VFaDkxpJBeM7tdxSHZK331PzZA8c3u0Fw==" saltValue="7mCE9cg1DX/+0QESh30V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船越 智史</cp:lastModifiedBy>
  <cp:lastPrinted>2024-03-18T03:58:12Z</cp:lastPrinted>
  <dcterms:created xsi:type="dcterms:W3CDTF">2024-03-14T03:23:11Z</dcterms:created>
  <dcterms:modified xsi:type="dcterms:W3CDTF">2024-03-18T03:59:53Z</dcterms:modified>
  <cp:category/>
</cp:coreProperties>
</file>