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4" i="9"/>
  <c r="C35" i="9" s="1"/>
  <c r="U34" i="9" l="1"/>
  <c r="U35" i="9" s="1"/>
  <c r="U36" i="9" s="1"/>
  <c r="U37" i="9" s="1"/>
  <c r="AM34" i="9"/>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<sst xmlns="http://schemas.openxmlformats.org/spreadsheetml/2006/main" count="997" uniqueCount="542">
  <si>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</si>
  <si>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</si>
  <si>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</si>
  <si>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</si>
  <si>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</si>
  <si>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</si>
  <si>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</si>
  <si>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</si>
  <si>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</si>
  <si>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</si>
  <si>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</si>
  <si>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</si>
  <si>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</si>
  <si>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</si>
  <si>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</si>
  <si>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</si>
  <si>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</si>
  <si>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</si>
  <si>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</si>
  <si>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</si>
  <si>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</si>
  <si>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</si>
  <si>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</si>
  <si>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</si>
  <si>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</si>
  <si>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</si>
  <si>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</si>
  <si>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</si>
  <si>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</si>
  <si>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</si>
  <si>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</si>
  <si>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</si>
  <si>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</si>
  <si>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</si>
  <si>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</si>
  <si>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</si>
  <si>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</si>
  <si>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</si>
  <si>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</si>
  <si>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</si>
  <si>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</si>
  <si>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</si>
  <si>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</si>
  <si>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</si>
  <si>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</si>
  <si>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</si>
  <si>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</si>
  <si>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</si>
  <si>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</si>
  <si>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</si>
  <si>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</si>
  <si>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</si>
  <si>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</si>
  <si>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</si>
  <si>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</si>
  <si>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</si>
  <si>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</si>
  <si>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</si>
  <si>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</si>
  <si>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</si>
  <si>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</si>
  <si>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</si>
  <si>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</si>
  <si>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</si>
  <si>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</si>
  <si>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</si>
  <si>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</si>
  <si>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</si>
  <si>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</si>
  <si>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</si>
  <si>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</si>
  <si>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</si>
  <si>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</si>
  <si>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</si>
  <si>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</si>
  <si>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</si>
  <si>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</si>
  <si>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</si>
  <si>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</si>
  <si>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</si>
  <si>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</si>
  <si>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</si>
  <si>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太子町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</si>
  <si>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</si>
  <si>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</si>
  <si>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</si>
  <si>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</si>
  <si>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</si>
  <si>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</si>
  <si>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</si>
  <si>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</si>
  <si>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</si>
  <si>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</si>
  <si>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</si>
  <si>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</si>
  <si>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</si>
  <si>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</si>
  <si>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</si>
  <si>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</si>
  <si>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</si>
  <si>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</si>
  <si>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</si>
  <si>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</si>
  <si>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</si>
  <si>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</si>
  <si>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</si>
  <si>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</si>
  <si>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</si>
  <si>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</si>
  <si>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</si>
  <si>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</si>
  <si>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</si>
  <si>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</si>
  <si>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</si>
  <si>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</si>
  <si>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</si>
  <si>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</si>
  <si>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</si>
  <si>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</si>
  <si>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</si>
  <si>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</si>
  <si>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</si>
  <si>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</si>
  <si>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</si>
  <si>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</si>
  <si>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</si>
  <si>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</si>
  <si>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</si>
  <si>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</si>
  <si>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</si>
  <si>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</si>
  <si>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</si>
  <si>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</si>
  <si>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</si>
  <si>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</si>
  <si>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</si>
  <si>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</si>
  <si>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</si>
  <si>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</si>
  <si>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</si>
  <si>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</si>
  <si>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</si>
  <si>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</si>
  <si>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</si>
  <si>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</si>
  <si>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</si>
  <si>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</si>
  <si>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</si>
  <si>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</si>
  <si>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</si>
  <si>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</si>
  <si>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</si>
  <si>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</si>
  <si>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</si>
  <si>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</si>
  <si>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</si>
  <si>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</si>
  <si>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</si>
  <si>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</si>
  <si>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</si>
  <si>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</si>
  <si>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</si>
  <si>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</si>
  <si>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</si>
  <si>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</si>
  <si>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</si>
  <si>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</si>
  <si>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</si>
  <si>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</si>
  <si>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</si>
  <si>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</si>
  <si>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</si>
  <si>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</si>
  <si>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</si>
  <si>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</si>
  <si>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</si>
  <si>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</si>
  <si>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</si>
  <si>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</si>
  <si>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</si>
  <si>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</si>
  <si>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</si>
  <si>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</si>
  <si>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</si>
  <si>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</si>
  <si>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</si>
  <si>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</si>
  <si>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</si>
  <si>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</si>
  <si>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</si>
  <si>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</si>
  <si>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</si>
  <si>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</si>
  <si>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</si>
  <si>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兵庫県太子町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</si>
  <si>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</si>
  <si>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</si>
  <si>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</si>
  <si>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</si>
  <si>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</si>
  <si>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</si>
  <si>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</si>
  <si>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</si>
  <si>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</si>
  <si>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</si>
  <si>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</si>
  <si>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</si>
  <si>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</si>
  <si>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</si>
  <si>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</si>
  <si>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</si>
  <si>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</si>
  <si>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</si>
  <si>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</si>
  <si>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</si>
  <si>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</si>
  <si>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</si>
  <si>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</si>
  <si>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</si>
  <si>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</si>
  <si>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</si>
  <si>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</si>
  <si>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</si>
  <si>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</si>
  <si>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</si>
  <si>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</si>
  <si>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</si>
  <si>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</si>
  <si>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</si>
  <si>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</si>
  <si>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</si>
  <si>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</si>
  <si>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</si>
  <si>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</si>
  <si>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</si>
  <si>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</si>
  <si>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</si>
  <si>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</si>
  <si>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</si>
  <si>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</si>
  <si>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</si>
  <si>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</si>
  <si>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</si>
  <si>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</si>
  <si>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</si>
  <si>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</si>
  <si>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</si>
  <si>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</si>
  <si>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</si>
  <si>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</si>
  <si>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</si>
  <si>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</si>
  <si>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</si>
  <si>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</si>
  <si>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</si>
  <si>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</si>
  <si>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</si>
  <si>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</si>
  <si>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</si>
  <si>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</si>
  <si>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</si>
  <si>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</si>
  <si>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</si>
  <si>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</si>
  <si>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</si>
  <si>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</si>
  <si>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</si>
  <si>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</si>
  <si>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</si>
  <si>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</si>
  <si>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</si>
  <si>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</si>
  <si>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</si>
  <si>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</si>
  <si>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</si>
  <si>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</si>
  <si>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</si>
  <si>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</si>
  <si>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</si>
  <si>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</si>
  <si>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</si>
  <si>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</si>
  <si>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</si>
  <si>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</si>
  <si>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</si>
  <si>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</si>
  <si>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</si>
  <si>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</si>
  <si>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</si>
  <si>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</si>
  <si>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</si>
  <si>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</si>
  <si>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</si>
  <si>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</si>
  <si>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</si>
  <si>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</si>
  <si>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</si>
  <si>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</si>
  <si>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</si>
  <si>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</si>
  <si>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</si>
  <si>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</si>
  <si>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</si>
  <si>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</si>
  <si>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</si>
  <si>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</si>
  <si>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</si>
  <si>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</si>
  <si>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</si>
  <si>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</si>
  <si>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</si>
  <si>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</si>
  <si>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</si>
  <si>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</si>
  <si>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</si>
  <si>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</si>
  <si>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</si>
  <si>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</si>
  <si>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</si>
  <si>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</si>
  <si>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</si>
  <si>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</si>
  <si>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</si>
  <si>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</si>
  <si>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</si>
  <si>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</si>
  <si>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</si>
  <si>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</si>
  <si>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</si>
  <si>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</si>
  <si>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</si>
  <si>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</si>
  <si>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</si>
  <si>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</si>
  <si>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</si>
  <si>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</si>
  <si>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</si>
  <si>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</si>
  <si>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</si>
  <si>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</si>
  <si>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</si>
  <si>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</si>
  <si>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</si>
  <si>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</si>
  <si>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</si>
  <si>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兵庫県太子町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</si>
  <si>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</si>
  <si>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</si>
  <si>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</si>
  <si>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</si>
  <si>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</si>
  <si>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</si>
  <si>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</si>
  <si>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</si>
  <si>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</si>
  <si>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</si>
  <si>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</si>
  <si>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</si>
  <si>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</si>
  <si>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</si>
  <si>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</si>
  <si>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</si>
  <si>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</si>
  <si>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</si>
  <si>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</si>
  <si>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</si>
  <si>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</si>
  <si>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</si>
  <si>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</si>
  <si>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</si>
  <si>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</si>
  <si>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</si>
  <si>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</si>
  <si>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</si>
  <si>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</si>
  <si>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</si>
  <si>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</si>
  <si>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</si>
  <si>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</si>
  <si>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</si>
  <si>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</si>
  <si>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</si>
  <si>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</si>
  <si>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</si>
  <si>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</si>
  <si>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</si>
  <si>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</si>
  <si>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</si>
  <si>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</si>
  <si>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</si>
  <si>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</si>
  <si>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</si>
  <si>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</si>
  <si>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</si>
  <si>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</si>
  <si>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</si>
  <si>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</si>
  <si>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</si>
  <si>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</si>
  <si>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</si>
  <si>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</si>
  <si>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</si>
  <si>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</si>
  <si>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</si>
  <si>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</si>
  <si>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</si>
  <si>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</si>
  <si>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</si>
  <si>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</si>
  <si>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</si>
  <si>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</si>
  <si>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</si>
  <si>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</si>
  <si>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</si>
  <si>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</si>
  <si>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</si>
  <si>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</si>
  <si>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</si>
  <si>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</si>
  <si>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</si>
  <si>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</si>
  <si>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</si>
  <si>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</si>
  <si>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</si>
  <si>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</si>
  <si>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</si>
  <si>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</si>
  <si>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</si>
  <si>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</si>
  <si>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</si>
  <si>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</si>
  <si>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</si>
  <si>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</si>
  <si>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</si>
  <si>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</si>
  <si>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</si>
  <si>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</si>
  <si>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</si>
  <si>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</si>
  <si>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</si>
  <si>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</si>
  <si>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</si>
  <si>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</si>
  <si>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</si>
  <si>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</si>
  <si>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</si>
  <si>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</si>
  <si>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</si>
  <si>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</si>
  <si>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</si>
  <si>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</si>
  <si>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</si>
  <si>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</si>
  <si>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</si>
  <si>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</si>
  <si>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</si>
  <si>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</si>
  <si>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</si>
  <si>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</si>
  <si>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</si>
  <si>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</si>
  <si>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</si>
  <si>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</si>
  <si>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</si>
  <si>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</si>
  <si>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</si>
  <si>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</si>
  <si>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</si>
  <si>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</si>
  <si>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</si>
  <si>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</si>
  <si>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</si>
  <si>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</si>
  <si>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</si>
  <si>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</si>
  <si>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</si>
  <si>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</si>
  <si>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</si>
  <si>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</si>
  <si>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</si>
  <si>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</si>
  <si>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</si>
  <si>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</si>
  <si>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</si>
  <si>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</si>
  <si>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</si>
  <si>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</si>
  <si>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</si>
  <si>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</si>
  <si>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</si>
  <si>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</si>
  <si>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</si>
  <si>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</si>
  <si>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</si>
  <si>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</si>
  <si>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</si>
  <si>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</si>
  <si>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</si>
  <si>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</si>
  <si>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</si>
  <si>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</si>
  <si>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</si>
  <si>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</si>
  <si>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</si>
  <si>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</si>
  <si>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</si>
  <si>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</si>
  <si>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</si>
  <si>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</si>
  <si>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</si>
  <si>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</si>
  <si>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</si>
  <si>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</si>
  <si>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</si>
  <si>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</si>
  <si>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</si>
  <si>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</si>
  <si>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</si>
  <si>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</si>
  <si>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</si>
  <si>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</si>
  <si>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介護保険特別会計（介護サービス事業勘定）</t>
  </si>
  <si>
    <t>▲ 0.01</t>
  </si>
  <si>
    <t>水道事業会計</t>
  </si>
  <si>
    <t>一般会計</t>
  </si>
  <si>
    <t>国民健康保険特別会計</t>
  </si>
  <si>
    <t>介護保険特別会計（保険事業勘定）</t>
  </si>
  <si>
    <t>下水道事業特別会計</t>
  </si>
  <si>
    <t>後期高齢者医療特別会計</t>
  </si>
  <si>
    <t>墓園事業特別会計</t>
  </si>
  <si>
    <t>その他会計（赤字）</t>
  </si>
  <si>
    <t>その他会計（黒字）</t>
  </si>
  <si>
    <t>兵庫県町土地開発公社</t>
    <phoneticPr fontId="5"/>
  </si>
  <si>
    <t>兵庫県市町村職員退職手当組合</t>
  </si>
  <si>
    <t>兵庫県町議会議員公務災害補償組合</t>
  </si>
  <si>
    <t>兵庫県市町交通災害共済組合</t>
  </si>
  <si>
    <t>兵庫県後期高齢者医療広域連合（一般会計）</t>
  </si>
  <si>
    <t>兵庫県後期高齢者医療広域連合（特別会計）</t>
  </si>
  <si>
    <t>西はりま消防組合</t>
    <rPh sb="0" eb="1">
      <t>ニシ</t>
    </rPh>
    <rPh sb="4" eb="6">
      <t>ショウボウ</t>
    </rPh>
    <rPh sb="6" eb="8">
      <t>クミアイ</t>
    </rPh>
    <phoneticPr fontId="2"/>
  </si>
  <si>
    <t>揖龍保健衛生施設事務組合</t>
    <rPh sb="2" eb="4">
      <t>ホケン</t>
    </rPh>
    <rPh sb="10" eb="12">
      <t>クミアイ</t>
    </rPh>
    <phoneticPr fontId="2"/>
  </si>
  <si>
    <t>揖龍保険衛生施設事務組合（休日夜間急病センター特別会計）</t>
    <phoneticPr fontId="5"/>
  </si>
  <si>
    <t>揖龍地区農業共済事務組合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</si>
</sst>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37847</c:v>
                </c:pt>
                <c:pt idx="1">
                  <c:v>21299</c:v>
                </c:pt>
                <c:pt idx="2">
                  <c:v>22253</c:v>
                </c:pt>
                <c:pt idx="3">
                  <c:v>30771</c:v>
                </c:pt>
                <c:pt idx="4">
                  <c:v>16878</c:v>
                </c:pt>
              </c:numCache>
            </c:numRef>
          </c:val>
          <c:smooth val="0"/>
        </c:ser>
        <c:dLbls>
          <c:showLegendKey val="0"/>
          <c:showVal val="0"/>
          <c:showCatName val="0"/>
          <c:showSerName val="0"/>
          <c:showPercent val="0"/>
          <c:showBubbleSize val="0"/>
        </c:dLbls>
        <c:marker val="1"/>
        <c:smooth val="0"/>
        <c:axId val="93328896"/>
        <c:axId val="93330816"/>
      </c:lineChart>
      <c:catAx>
        <c:axId val="933288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330816"/>
        <c:crosses val="autoZero"/>
        <c:auto val="1"/>
        <c:lblAlgn val="ctr"/>
        <c:lblOffset val="100"/>
        <c:tickLblSkip val="1"/>
        <c:tickMarkSkip val="1"/>
        <c:noMultiLvlLbl val="0"/>
      </c:catAx>
      <c:valAx>
        <c:axId val="933308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328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1.99</c:v>
                </c:pt>
                <c:pt idx="1">
                  <c:v>3.44</c:v>
                </c:pt>
                <c:pt idx="2">
                  <c:v>2.46</c:v>
                </c:pt>
                <c:pt idx="3">
                  <c:v>4.71</c:v>
                </c:pt>
                <c:pt idx="4">
                  <c:v>4.18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15.93</c:v>
                </c:pt>
                <c:pt idx="1">
                  <c:v>17.37</c:v>
                </c:pt>
                <c:pt idx="2">
                  <c:v>21.87</c:v>
                </c:pt>
                <c:pt idx="3">
                  <c:v>27.12</c:v>
                </c:pt>
                <c:pt idx="4">
                  <c:v>29.96</c:v>
                </c:pt>
              </c:numCache>
            </c:numRef>
          </c:val>
        </c:ser>
        <c:dLbls>
          <c:showLegendKey val="0"/>
          <c:showVal val="0"/>
          <c:showCatName val="0"/>
          <c:showSerName val="0"/>
          <c:showPercent val="0"/>
          <c:showBubbleSize val="0"/>
        </c:dLbls>
        <c:gapWidth val="250"/>
        <c:overlap val="100"/>
        <c:axId val="106399232"/>
        <c:axId val="106401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1.01</c:v>
                </c:pt>
                <c:pt idx="1">
                  <c:v>3.49</c:v>
                </c:pt>
                <c:pt idx="2">
                  <c:v>3.5</c:v>
                </c:pt>
                <c:pt idx="3">
                  <c:v>7.54</c:v>
                </c:pt>
                <c:pt idx="4">
                  <c:v>2.5299999999999998</c:v>
                </c:pt>
              </c:numCache>
            </c:numRef>
          </c:val>
          <c:smooth val="0"/>
        </c:ser>
        <c:dLbls>
          <c:showLegendKey val="0"/>
          <c:showVal val="0"/>
          <c:showCatName val="0"/>
          <c:showSerName val="0"/>
          <c:showPercent val="0"/>
          <c:showBubbleSize val="0"/>
        </c:dLbls>
        <c:marker val="1"/>
        <c:smooth val="0"/>
        <c:axId val="106399232"/>
        <c:axId val="106401152"/>
      </c:lineChart>
      <c:catAx>
        <c:axId val="10639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401152"/>
        <c:crosses val="autoZero"/>
        <c:auto val="1"/>
        <c:lblAlgn val="ctr"/>
        <c:lblOffset val="100"/>
        <c:tickLblSkip val="1"/>
        <c:tickMarkSkip val="1"/>
        <c:noMultiLvlLbl val="0"/>
      </c:catAx>
      <c:valAx>
        <c:axId val="106401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39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7.0000000000000007E-2</c:v>
                </c:pt>
                <c:pt idx="4">
                  <c:v>#N/A</c:v>
                </c:pt>
                <c:pt idx="5">
                  <c:v>0.08</c:v>
                </c:pt>
                <c:pt idx="6">
                  <c:v>#N/A</c:v>
                </c:pt>
                <c:pt idx="7">
                  <c:v>0.06</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墓園事業特別会計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0.09</c:v>
                </c:pt>
                <c:pt idx="2">
                  <c:v>#N/A</c:v>
                </c:pt>
                <c:pt idx="3">
                  <c:v>0.06</c:v>
                </c:pt>
                <c:pt idx="4">
                  <c:v>#N/A</c:v>
                </c:pt>
                <c:pt idx="5">
                  <c:v>0.03</c:v>
                </c:pt>
                <c:pt idx="6">
                  <c:v>#N/A</c:v>
                </c:pt>
                <c:pt idx="7">
                  <c:v>0.1</c:v>
                </c:pt>
                <c:pt idx="8">
                  <c:v>#N/A</c:v>
                </c:pt>
                <c:pt idx="9">
                  <c:v>0.08</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0.08</c:v>
                </c:pt>
                <c:pt idx="2">
                  <c:v>#N/A</c:v>
                </c:pt>
                <c:pt idx="3">
                  <c:v>0.08</c:v>
                </c:pt>
                <c:pt idx="4">
                  <c:v>#N/A</c:v>
                </c:pt>
                <c:pt idx="5">
                  <c:v>0.08</c:v>
                </c:pt>
                <c:pt idx="6">
                  <c:v>#N/A</c:v>
                </c:pt>
                <c:pt idx="7">
                  <c:v>0.1</c:v>
                </c:pt>
                <c:pt idx="8">
                  <c:v>#N/A</c:v>
                </c:pt>
                <c:pt idx="9">
                  <c:v>0.09</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0.74</c:v>
                </c:pt>
                <c:pt idx="2">
                  <c:v>#N/A</c:v>
                </c:pt>
                <c:pt idx="3">
                  <c:v>0.74</c:v>
                </c:pt>
                <c:pt idx="4">
                  <c:v>#N/A</c:v>
                </c:pt>
                <c:pt idx="5">
                  <c:v>0.21</c:v>
                </c:pt>
                <c:pt idx="6">
                  <c:v>#N/A</c:v>
                </c:pt>
                <c:pt idx="7">
                  <c:v>0.43</c:v>
                </c:pt>
                <c:pt idx="8">
                  <c:v>#N/A</c:v>
                </c:pt>
                <c:pt idx="9">
                  <c:v>0.55000000000000004</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0.16</c:v>
                </c:pt>
                <c:pt idx="2">
                  <c:v>#N/A</c:v>
                </c:pt>
                <c:pt idx="3">
                  <c:v>0.01</c:v>
                </c:pt>
                <c:pt idx="4">
                  <c:v>#N/A</c:v>
                </c:pt>
                <c:pt idx="5">
                  <c:v>0.83</c:v>
                </c:pt>
                <c:pt idx="6">
                  <c:v>#N/A</c:v>
                </c:pt>
                <c:pt idx="7">
                  <c:v>0.7</c:v>
                </c:pt>
                <c:pt idx="8">
                  <c:v>#N/A</c:v>
                </c:pt>
                <c:pt idx="9">
                  <c:v>1.18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3.98</c:v>
                </c:pt>
                <c:pt idx="2">
                  <c:v>#N/A</c:v>
                </c:pt>
                <c:pt idx="3">
                  <c:v>2.5099999999999998</c:v>
                </c:pt>
                <c:pt idx="4">
                  <c:v>#N/A</c:v>
                </c:pt>
                <c:pt idx="5">
                  <c:v>1.84</c:v>
                </c:pt>
                <c:pt idx="6">
                  <c:v>#N/A</c:v>
                </c:pt>
                <c:pt idx="7">
                  <c:v>2.25</c:v>
                </c:pt>
                <c:pt idx="8">
                  <c:v>#N/A</c:v>
                </c:pt>
                <c:pt idx="9">
                  <c:v>2.44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1.9</c:v>
                </c:pt>
                <c:pt idx="2">
                  <c:v>#N/A</c:v>
                </c:pt>
                <c:pt idx="3">
                  <c:v>3.39</c:v>
                </c:pt>
                <c:pt idx="4">
                  <c:v>#N/A</c:v>
                </c:pt>
                <c:pt idx="5">
                  <c:v>2.4300000000000002</c:v>
                </c:pt>
                <c:pt idx="6">
                  <c:v>#N/A</c:v>
                </c:pt>
                <c:pt idx="7">
                  <c:v>4.6100000000000003</c:v>
                </c:pt>
                <c:pt idx="8">
                  <c:v>#N/A</c:v>
                </c:pt>
                <c:pt idx="9">
                  <c:v>4.0999999999999996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14.65</c:v>
                </c:pt>
                <c:pt idx="2">
                  <c:v>#N/A</c:v>
                </c:pt>
                <c:pt idx="3">
                  <c:v>11.57</c:v>
                </c:pt>
                <c:pt idx="4">
                  <c:v>#N/A</c:v>
                </c:pt>
                <c:pt idx="5">
                  <c:v>13.09</c:v>
                </c:pt>
                <c:pt idx="6">
                  <c:v>#N/A</c:v>
                </c:pt>
                <c:pt idx="7">
                  <c:v>10.220000000000001</c:v>
                </c:pt>
                <c:pt idx="8">
                  <c:v>#N/A</c:v>
                </c:pt>
                <c:pt idx="9">
                  <c:v>11.84</c:v>
                </c:pt>
              </c:numCache>
            </c:numRef>
          </c:val>
        </c:ser>
        <c:ser>
          <c:idx val="9"/>
          <c:order val="9"/>
          <c:tx>
            <c:strRef>
              <c:f>データシート!$A$36</c:f>
              <c:strCache>
                <c:ptCount val="1"/>
                <c:pt idx="0">
                  <c:v>介護保険特別会計（介護サービス事業勘定）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0.01</c:v>
                </c:pt>
                <c:pt idx="8">
                  <c:v>0.01</c:v>
                </c:pt>
                <c:pt idx="9">
                  <c:v>#N/A</c:v>
                </c:pt>
              </c:numCache>
            </c:numRef>
          </c:val>
        </c:ser>
        <c:dLbls>
          <c:showLegendKey val="0"/>
          <c:showVal val="0"/>
          <c:showCatName val="0"/>
          <c:showSerName val="0"/>
          <c:showPercent val="0"/>
          <c:showBubbleSize val="0"/>
        </c:dLbls>
        <c:gapWidth val="150"/>
        <c:overlap val="100"/>
        <c:axId val="106577920"/>
        <c:axId val="106579456"/>
      </c:barChart>
      <c:catAx>
        <c:axId val="10657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79456"/>
        <c:crosses val="autoZero"/>
        <c:auto val="1"/>
        <c:lblAlgn val="ctr"/>
        <c:lblOffset val="100"/>
        <c:tickLblSkip val="1"/>
        <c:tickMarkSkip val="1"/>
        <c:noMultiLvlLbl val="0"/>
      </c:catAx>
      <c:valAx>
        <c:axId val="1065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77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1159</c:v>
                </c:pt>
                <c:pt idx="5">
                  <c:v>1231</c:v>
                </c:pt>
                <c:pt idx="8">
                  <c:v>1181</c:v>
                </c:pt>
                <c:pt idx="11">
                  <c:v>1119</c:v>
                </c:pt>
                <c:pt idx="14">
                  <c:v>1161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c:v>
                </c:pt>
                <c:pt idx="3">
                  <c:v>2</c:v>
                </c:pt>
                <c:pt idx="6">
                  <c:v>2</c:v>
                </c:pt>
                <c:pt idx="9">
                  <c:v>2</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276</c:v>
                </c:pt>
                <c:pt idx="3">
                  <c:v>256</c:v>
                </c:pt>
                <c:pt idx="6">
                  <c:v>189</c:v>
                </c:pt>
                <c:pt idx="9">
                  <c:v>68</c:v>
                </c:pt>
                <c:pt idx="12">
                  <c:v>66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647</c:v>
                </c:pt>
                <c:pt idx="3">
                  <c:v>715</c:v>
                </c:pt>
                <c:pt idx="6">
                  <c:v>745</c:v>
                </c:pt>
                <c:pt idx="9">
                  <c:v>793</c:v>
                </c:pt>
                <c:pt idx="12">
                  <c:v>808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972</c:v>
                </c:pt>
                <c:pt idx="3">
                  <c:v>970</c:v>
                </c:pt>
                <c:pt idx="6">
                  <c:v>983</c:v>
                </c:pt>
                <c:pt idx="9">
                  <c:v>994</c:v>
                </c:pt>
                <c:pt idx="12">
                  <c:v>942</c:v>
                </c:pt>
              </c:numCache>
            </c:numRef>
          </c:val>
        </c:ser>
        <c:dLbls>
          <c:showLegendKey val="0"/>
          <c:showVal val="0"/>
          <c:showCatName val="0"/>
          <c:showSerName val="0"/>
          <c:showPercent val="0"/>
          <c:showBubbleSize val="0"/>
        </c:dLbls>
        <c:gapWidth val="100"/>
        <c:overlap val="100"/>
        <c:axId val="92822528"/>
        <c:axId val="92836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738</c:v>
                </c:pt>
                <c:pt idx="2">
                  <c:v>#N/A</c:v>
                </c:pt>
                <c:pt idx="3">
                  <c:v>#N/A</c:v>
                </c:pt>
                <c:pt idx="4">
                  <c:v>712</c:v>
                </c:pt>
                <c:pt idx="5">
                  <c:v>#N/A</c:v>
                </c:pt>
                <c:pt idx="6">
                  <c:v>#N/A</c:v>
                </c:pt>
                <c:pt idx="7">
                  <c:v>738</c:v>
                </c:pt>
                <c:pt idx="8">
                  <c:v>#N/A</c:v>
                </c:pt>
                <c:pt idx="9">
                  <c:v>#N/A</c:v>
                </c:pt>
                <c:pt idx="10">
                  <c:v>738</c:v>
                </c:pt>
                <c:pt idx="11">
                  <c:v>#N/A</c:v>
                </c:pt>
                <c:pt idx="12">
                  <c:v>#N/A</c:v>
                </c:pt>
                <c:pt idx="13">
                  <c:v>656</c:v>
                </c:pt>
                <c:pt idx="14">
                  <c:v>#N/A</c:v>
                </c:pt>
              </c:numCache>
            </c:numRef>
          </c:val>
          <c:smooth val="0"/>
        </c:ser>
        <c:dLbls>
          <c:showLegendKey val="0"/>
          <c:showVal val="0"/>
          <c:showCatName val="0"/>
          <c:showSerName val="0"/>
          <c:showPercent val="0"/>
          <c:showBubbleSize val="0"/>
        </c:dLbls>
        <c:marker val="1"/>
        <c:smooth val="0"/>
        <c:axId val="92822528"/>
        <c:axId val="92836992"/>
      </c:lineChart>
      <c:catAx>
        <c:axId val="9282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836992"/>
        <c:crosses val="autoZero"/>
        <c:auto val="1"/>
        <c:lblAlgn val="ctr"/>
        <c:lblOffset val="100"/>
        <c:tickLblSkip val="1"/>
        <c:tickMarkSkip val="1"/>
        <c:noMultiLvlLbl val="0"/>
      </c:catAx>
      <c:valAx>
        <c:axId val="92836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2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15078</c:v>
                </c:pt>
                <c:pt idx="5">
                  <c:v>14904</c:v>
                </c:pt>
                <c:pt idx="8">
                  <c:v>14846</c:v>
                </c:pt>
                <c:pt idx="11">
                  <c:v>14800</c:v>
                </c:pt>
                <c:pt idx="14">
                  <c:v>14596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2435</c:v>
                </c:pt>
                <c:pt idx="5">
                  <c:v>2403</c:v>
                </c:pt>
                <c:pt idx="8">
                  <c:v>2815</c:v>
                </c:pt>
                <c:pt idx="11">
                  <c:v>3186</c:v>
                </c:pt>
                <c:pt idx="14">
                  <c:v>3686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1640</c:v>
                </c:pt>
                <c:pt idx="3">
                  <c:v>1584</c:v>
                </c:pt>
                <c:pt idx="6">
                  <c:v>1617</c:v>
                </c:pt>
                <c:pt idx="9">
                  <c:v>1541</c:v>
                </c:pt>
                <c:pt idx="12">
                  <c:v>1560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798</c:v>
                </c:pt>
                <c:pt idx="3">
                  <c:v>554</c:v>
                </c:pt>
                <c:pt idx="6">
                  <c:v>371</c:v>
                </c:pt>
                <c:pt idx="9">
                  <c:v>314</c:v>
                </c:pt>
                <c:pt idx="12">
                  <c:v>251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12928</c:v>
                </c:pt>
                <c:pt idx="3">
                  <c:v>11911</c:v>
                </c:pt>
                <c:pt idx="6">
                  <c:v>11123</c:v>
                </c:pt>
                <c:pt idx="9">
                  <c:v>10790</c:v>
                </c:pt>
                <c:pt idx="12">
                  <c:v>10199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c:v>
                </c:pt>
                <c:pt idx="3">
                  <c:v>7</c:v>
                </c:pt>
                <c:pt idx="6">
                  <c:v>7</c:v>
                </c:pt>
                <c:pt idx="9">
                  <c:v>5</c:v>
                </c:pt>
                <c:pt idx="12">
                  <c:v>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8594</c:v>
                </c:pt>
                <c:pt idx="3">
                  <c:v>8555</c:v>
                </c:pt>
                <c:pt idx="6">
                  <c:v>8733</c:v>
                </c:pt>
                <c:pt idx="9">
                  <c:v>8807</c:v>
                </c:pt>
                <c:pt idx="12">
                  <c:v>8730</c:v>
                </c:pt>
              </c:numCache>
            </c:numRef>
          </c:val>
        </c:ser>
        <c:dLbls>
          <c:showLegendKey val="0"/>
          <c:showVal val="0"/>
          <c:showCatName val="0"/>
          <c:showSerName val="0"/>
          <c:showPercent val="0"/>
          <c:showBubbleSize val="0"/>
        </c:dLbls>
        <c:gapWidth val="100"/>
        <c:overlap val="100"/>
        <c:axId val="84067456"/>
        <c:axId val="84069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6456</c:v>
                </c:pt>
                <c:pt idx="2">
                  <c:v>#N/A</c:v>
                </c:pt>
                <c:pt idx="3">
                  <c:v>#N/A</c:v>
                </c:pt>
                <c:pt idx="4">
                  <c:v>5303</c:v>
                </c:pt>
                <c:pt idx="5">
                  <c:v>#N/A</c:v>
                </c:pt>
                <c:pt idx="6">
                  <c:v>#N/A</c:v>
                </c:pt>
                <c:pt idx="7">
                  <c:v>4188</c:v>
                </c:pt>
                <c:pt idx="8">
                  <c:v>#N/A</c:v>
                </c:pt>
                <c:pt idx="9">
                  <c:v>#N/A</c:v>
                </c:pt>
                <c:pt idx="10">
                  <c:v>3472</c:v>
                </c:pt>
                <c:pt idx="11">
                  <c:v>#N/A</c:v>
                </c:pt>
                <c:pt idx="12">
                  <c:v>#N/A</c:v>
                </c:pt>
                <c:pt idx="13">
                  <c:v>2461</c:v>
                </c:pt>
                <c:pt idx="14">
                  <c:v>#N/A</c:v>
                </c:pt>
              </c:numCache>
            </c:numRef>
          </c:val>
          <c:smooth val="0"/>
        </c:ser>
        <c:dLbls>
          <c:showLegendKey val="0"/>
          <c:showVal val="0"/>
          <c:showCatName val="0"/>
          <c:showSerName val="0"/>
          <c:showPercent val="0"/>
          <c:showBubbleSize val="0"/>
        </c:dLbls>
        <c:marker val="1"/>
        <c:smooth val="0"/>
        <c:axId val="84067456"/>
        <c:axId val="84069376"/>
      </c:lineChart>
      <c:catAx>
        <c:axId val="8406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4069376"/>
        <c:crosses val="autoZero"/>
        <c:auto val="1"/>
        <c:lblAlgn val="ctr"/>
        <c:lblOffset val="100"/>
        <c:tickLblSkip val="1"/>
        <c:tickMarkSkip val="1"/>
        <c:noMultiLvlLbl val="0"/>
      </c:catAx>
      <c:valAx>
        <c:axId val="84069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06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兵庫県太子町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34,613
34,398
22.62
9,817,204
9,490,205
285,231
6,819,258
8,729,962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43.5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近年</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低下傾向（平成2</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年度から0.06ポイント低下）</a:t>
          </a:r>
          <a:r>
            <a:rPr lang="ja-JP" altLang="en-US" sz="1100" b="0" i="0" baseline="0">
              <a:solidFill>
                <a:schemeClr val="dk1"/>
              </a:solidFill>
              <a:effectLst/>
              <a:latin typeface="+mn-lt"/>
              <a:ea typeface="+mn-ea"/>
              <a:cs typeface="+mn-cs"/>
            </a:rPr>
            <a:t>にある</a:t>
          </a:r>
          <a:r>
            <a:rPr lang="ja-JP" altLang="ja-JP" sz="1100" b="0" i="0" baseline="0">
              <a:solidFill>
                <a:schemeClr val="dk1"/>
              </a:solidFill>
              <a:effectLst/>
              <a:latin typeface="+mn-lt"/>
              <a:ea typeface="+mn-ea"/>
              <a:cs typeface="+mn-cs"/>
            </a:rPr>
            <a:t>。景気の持ち直し</a:t>
          </a:r>
          <a:r>
            <a:rPr lang="ja-JP" altLang="en-US" sz="1100" b="0" i="0" baseline="0">
              <a:solidFill>
                <a:schemeClr val="dk1"/>
              </a:solidFill>
              <a:effectLst/>
              <a:latin typeface="+mn-lt"/>
              <a:ea typeface="+mn-ea"/>
              <a:cs typeface="+mn-cs"/>
            </a:rPr>
            <a:t>の局面は見られるが</a:t>
          </a:r>
          <a:r>
            <a:rPr lang="ja-JP" altLang="ja-JP" sz="1100" b="0" i="0" baseline="0">
              <a:solidFill>
                <a:schemeClr val="dk1"/>
              </a:solidFill>
              <a:effectLst/>
              <a:latin typeface="+mn-lt"/>
              <a:ea typeface="+mn-ea"/>
              <a:cs typeface="+mn-cs"/>
            </a:rPr>
            <a:t>、町税において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前年度比</a:t>
          </a:r>
          <a:r>
            <a:rPr lang="ja-JP" altLang="en-US" sz="1100" b="0" i="0" baseline="0">
              <a:solidFill>
                <a:schemeClr val="dk1"/>
              </a:solidFill>
              <a:effectLst/>
              <a:latin typeface="+mn-lt"/>
              <a:ea typeface="+mn-ea"/>
              <a:cs typeface="+mn-cs"/>
            </a:rPr>
            <a:t>は横ばいであるうえ、社会保障経費を含む民生費、及び老朽化施設の維持管理経費等が</a:t>
          </a:r>
          <a:r>
            <a:rPr lang="ja-JP" altLang="ja-JP" sz="1100" b="0" i="0" baseline="0">
              <a:solidFill>
                <a:schemeClr val="dk1"/>
              </a:solidFill>
              <a:effectLst/>
              <a:latin typeface="+mn-lt"/>
              <a:ea typeface="+mn-ea"/>
              <a:cs typeface="+mn-cs"/>
            </a:rPr>
            <a:t>増加しており、財政力指数下落の要因となっている。</a:t>
          </a:r>
          <a:endParaRPr lang="ja-JP" altLang="en-US"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緊急に必要な事業を峻別し投資的経費を抑制する等、歳出の見直しを実施</a:t>
          </a:r>
          <a:r>
            <a:rPr lang="ja-JP" altLang="en-US" sz="1100" b="0" i="0" baseline="0">
              <a:solidFill>
                <a:schemeClr val="dk1"/>
              </a:solidFill>
              <a:effectLst/>
              <a:latin typeface="+mn-lt"/>
              <a:ea typeface="+mn-ea"/>
              <a:cs typeface="+mn-cs"/>
            </a:rPr>
            <a:t>し景気回復に伴う</a:t>
          </a:r>
          <a:r>
            <a:rPr lang="ja-JP" altLang="ja-JP" sz="1100" b="0" i="0" baseline="0">
              <a:solidFill>
                <a:schemeClr val="dk1"/>
              </a:solidFill>
              <a:effectLst/>
              <a:latin typeface="+mn-lt"/>
              <a:ea typeface="+mn-ea"/>
              <a:cs typeface="+mn-cs"/>
            </a:rPr>
            <a:t>税収の</a:t>
          </a:r>
          <a:r>
            <a:rPr lang="ja-JP" altLang="en-US" sz="1100" b="0" i="0" baseline="0">
              <a:solidFill>
                <a:schemeClr val="dk1"/>
              </a:solidFill>
              <a:effectLst/>
              <a:latin typeface="+mn-lt"/>
              <a:ea typeface="+mn-ea"/>
              <a:cs typeface="+mn-cs"/>
            </a:rPr>
            <a:t>向上</a:t>
          </a:r>
          <a:r>
            <a:rPr lang="ja-JP" altLang="ja-JP" sz="1100" b="0" i="0" baseline="0">
              <a:solidFill>
                <a:schemeClr val="dk1"/>
              </a:solidFill>
              <a:effectLst/>
              <a:latin typeface="+mn-lt"/>
              <a:ea typeface="+mn-ea"/>
              <a:cs typeface="+mn-cs"/>
            </a:rPr>
            <a:t>対策を中心とする歳入確保に努める。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92428</xdr:rowOff>
    </xdr:from>
    <xdr:to>
      <xdr:col>7</xdr:col>
      <xdr:colOff>152400</xdr:colOff>
      <xdr:row>42</xdr:row>
      <xdr:rowOff>92428</xdr:rowOff>
    </xdr:to>
    <xdr:cxnSp macro="">
      <xdr:nvCxnSpPr>
        <xdr:cNvPr id="68" name="直線コネクタ 67"/>
        <xdr:cNvCxnSpPr/>
      </xdr:nvCxnSpPr>
      <xdr:spPr>
        <a:xfrm>
          <a:off x="4114800" y="7293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92428</xdr:rowOff>
    </xdr:to>
    <xdr:cxnSp macro="">
      <xdr:nvCxnSpPr>
        <xdr:cNvPr id="71" name="直線コネクタ 70"/>
        <xdr:cNvCxnSpPr/>
      </xdr:nvCxnSpPr>
      <xdr:spPr>
        <a:xfrm>
          <a:off x="3225800" y="72665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38805</xdr:rowOff>
    </xdr:from>
    <xdr:to>
      <xdr:col>4</xdr:col>
      <xdr:colOff>482600</xdr:colOff>
      <xdr:row>42</xdr:row>
      <xdr:rowOff>65617</xdr:rowOff>
    </xdr:to>
    <xdr:cxnSp macro="">
      <xdr:nvCxnSpPr>
        <xdr:cNvPr id="74" name="直線コネクタ 73"/>
        <xdr:cNvCxnSpPr/>
      </xdr:nvCxnSpPr>
      <xdr:spPr>
        <a:xfrm>
          <a:off x="2336800" y="72397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11995</xdr:rowOff>
    </xdr:from>
    <xdr:to>
      <xdr:col>3</xdr:col>
      <xdr:colOff>279400</xdr:colOff>
      <xdr:row>42</xdr:row>
      <xdr:rowOff>38805</xdr:rowOff>
    </xdr:to>
    <xdr:cxnSp macro="">
      <xdr:nvCxnSpPr>
        <xdr:cNvPr id="77" name="直線コネクタ 76"/>
        <xdr:cNvCxnSpPr/>
      </xdr:nvCxnSpPr>
      <xdr:spPr>
        <a:xfrm>
          <a:off x="1447800" y="721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41628</xdr:rowOff>
    </xdr:from>
    <xdr:to>
      <xdr:col>7</xdr:col>
      <xdr:colOff>203200</xdr:colOff>
      <xdr:row>42</xdr:row>
      <xdr:rowOff>143228</xdr:rowOff>
    </xdr:to>
    <xdr:sp macro="" textlink="">
      <xdr:nvSpPr>
        <xdr:cNvPr id="87" name="円/楕円 86"/>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58155</xdr:rowOff>
    </xdr:from>
    <xdr:ext cx="762000" cy="259045"/>
    <xdr:sp macro="" textlink="">
      <xdr:nvSpPr>
        <xdr:cNvPr id="88" name="財政力該当値テキスト"/>
        <xdr:cNvSpPr txBox="1"/>
      </xdr:nvSpPr>
      <xdr:spPr>
        <a:xfrm>
          <a:off x="50419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41628</xdr:rowOff>
    </xdr:from>
    <xdr:to>
      <xdr:col>6</xdr:col>
      <xdr:colOff>50800</xdr:colOff>
      <xdr:row>42</xdr:row>
      <xdr:rowOff>143228</xdr:rowOff>
    </xdr:to>
    <xdr:sp macro="" textlink="">
      <xdr:nvSpPr>
        <xdr:cNvPr id="89" name="円/楕円 88"/>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90" name="テキスト ボックス 89"/>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2" name="テキスト ボックス 91"/>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159455</xdr:rowOff>
    </xdr:from>
    <xdr:to>
      <xdr:col>3</xdr:col>
      <xdr:colOff>330200</xdr:colOff>
      <xdr:row>42</xdr:row>
      <xdr:rowOff>89605</xdr:rowOff>
    </xdr:to>
    <xdr:sp macro="" textlink="">
      <xdr:nvSpPr>
        <xdr:cNvPr id="93" name="円/楕円 92"/>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99782</xdr:rowOff>
    </xdr:from>
    <xdr:ext cx="762000" cy="259045"/>
    <xdr:sp macro="" textlink="">
      <xdr:nvSpPr>
        <xdr:cNvPr id="94" name="テキスト ボックス 93"/>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132645</xdr:rowOff>
    </xdr:from>
    <xdr:to>
      <xdr:col>2</xdr:col>
      <xdr:colOff>127000</xdr:colOff>
      <xdr:row>42</xdr:row>
      <xdr:rowOff>62795</xdr:rowOff>
    </xdr:to>
    <xdr:sp macro="" textlink="">
      <xdr:nvSpPr>
        <xdr:cNvPr id="95" name="円/楕円 94"/>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72972</xdr:rowOff>
    </xdr:from>
    <xdr:ext cx="762000" cy="259045"/>
    <xdr:sp macro="" textlink="">
      <xdr:nvSpPr>
        <xdr:cNvPr id="96" name="テキスト ボックス 95"/>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前年度に比べ1.</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している。効率的な組織運営を図り､定員管理計画に基づいた職員数の管理により人件費</a:t>
          </a:r>
          <a:r>
            <a:rPr lang="ja-JP" altLang="en-US" sz="1100" b="0" i="0" baseline="0">
              <a:solidFill>
                <a:schemeClr val="dk1"/>
              </a:solidFill>
              <a:effectLst/>
              <a:latin typeface="+mn-lt"/>
              <a:ea typeface="+mn-ea"/>
              <a:cs typeface="+mn-cs"/>
            </a:rPr>
            <a:t>等の義務的経費の</a:t>
          </a:r>
          <a:r>
            <a:rPr lang="ja-JP" altLang="ja-JP" sz="1100" b="0" i="0" baseline="0">
              <a:solidFill>
                <a:schemeClr val="dk1"/>
              </a:solidFill>
              <a:effectLst/>
              <a:latin typeface="+mn-lt"/>
              <a:ea typeface="+mn-ea"/>
              <a:cs typeface="+mn-cs"/>
            </a:rPr>
            <a:t>削減など行財政改革への取組</a:t>
          </a:r>
          <a:r>
            <a:rPr lang="ja-JP" altLang="en-US" sz="1100" b="0" i="0" baseline="0">
              <a:solidFill>
                <a:schemeClr val="dk1"/>
              </a:solidFill>
              <a:effectLst/>
              <a:latin typeface="+mn-lt"/>
              <a:ea typeface="+mn-ea"/>
              <a:cs typeface="+mn-cs"/>
            </a:rPr>
            <a:t>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169926</xdr:rowOff>
    </xdr:from>
    <xdr:to>
      <xdr:col>7</xdr:col>
      <xdr:colOff>152400</xdr:colOff>
      <xdr:row>63</xdr:row>
      <xdr:rowOff>66040</xdr:rowOff>
    </xdr:to>
    <xdr:cxnSp macro="">
      <xdr:nvCxnSpPr>
        <xdr:cNvPr id="129" name="直線コネクタ 128"/>
        <xdr:cNvCxnSpPr/>
      </xdr:nvCxnSpPr>
      <xdr:spPr>
        <a:xfrm>
          <a:off x="4114800" y="1079982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169926</xdr:rowOff>
    </xdr:from>
    <xdr:to>
      <xdr:col>6</xdr:col>
      <xdr:colOff>0</xdr:colOff>
      <xdr:row>64</xdr:row>
      <xdr:rowOff>5588</xdr:rowOff>
    </xdr:to>
    <xdr:cxnSp macro="">
      <xdr:nvCxnSpPr>
        <xdr:cNvPr id="132" name="直線コネクタ 131"/>
        <xdr:cNvCxnSpPr/>
      </xdr:nvCxnSpPr>
      <xdr:spPr>
        <a:xfrm flipV="1">
          <a:off x="3225800" y="1079982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112014</xdr:rowOff>
    </xdr:from>
    <xdr:to>
      <xdr:col>4</xdr:col>
      <xdr:colOff>482600</xdr:colOff>
      <xdr:row>64</xdr:row>
      <xdr:rowOff>5588</xdr:rowOff>
    </xdr:to>
    <xdr:cxnSp macro="">
      <xdr:nvCxnSpPr>
        <xdr:cNvPr id="135" name="直線コネクタ 134"/>
        <xdr:cNvCxnSpPr/>
      </xdr:nvCxnSpPr>
      <xdr:spPr>
        <a:xfrm>
          <a:off x="2336800" y="10741914"/>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112014</xdr:rowOff>
    </xdr:from>
    <xdr:to>
      <xdr:col>3</xdr:col>
      <xdr:colOff>279400</xdr:colOff>
      <xdr:row>63</xdr:row>
      <xdr:rowOff>123952</xdr:rowOff>
    </xdr:to>
    <xdr:cxnSp macro="">
      <xdr:nvCxnSpPr>
        <xdr:cNvPr id="138" name="直線コネクタ 137"/>
        <xdr:cNvCxnSpPr/>
      </xdr:nvCxnSpPr>
      <xdr:spPr>
        <a:xfrm flipV="1">
          <a:off x="1447800" y="1074191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2" name="テキスト ボックス 141"/>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48" name="円/楕円 147"/>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31767</xdr:rowOff>
    </xdr:from>
    <xdr:ext cx="762000" cy="259045"/>
    <xdr:sp macro="" textlink="">
      <xdr:nvSpPr>
        <xdr:cNvPr id="149"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119126</xdr:rowOff>
    </xdr:from>
    <xdr:to>
      <xdr:col>6</xdr:col>
      <xdr:colOff>50800</xdr:colOff>
      <xdr:row>63</xdr:row>
      <xdr:rowOff>49276</xdr:rowOff>
    </xdr:to>
    <xdr:sp macro="" textlink="">
      <xdr:nvSpPr>
        <xdr:cNvPr id="150" name="円/楕円 149"/>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59453</xdr:rowOff>
    </xdr:from>
    <xdr:ext cx="736600" cy="259045"/>
    <xdr:sp macro="" textlink="">
      <xdr:nvSpPr>
        <xdr:cNvPr id="151" name="テキスト ボックス 150"/>
        <xdr:cNvSpPr txBox="1"/>
      </xdr:nvSpPr>
      <xdr:spPr>
        <a:xfrm>
          <a:off x="3733800" y="1051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126238</xdr:rowOff>
    </xdr:from>
    <xdr:to>
      <xdr:col>4</xdr:col>
      <xdr:colOff>533400</xdr:colOff>
      <xdr:row>64</xdr:row>
      <xdr:rowOff>56388</xdr:rowOff>
    </xdr:to>
    <xdr:sp macro="" textlink="">
      <xdr:nvSpPr>
        <xdr:cNvPr id="152" name="円/楕円 151"/>
        <xdr:cNvSpPr/>
      </xdr:nvSpPr>
      <xdr:spPr>
        <a:xfrm>
          <a:off x="3175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41165</xdr:rowOff>
    </xdr:from>
    <xdr:ext cx="762000" cy="259045"/>
    <xdr:sp macro="" textlink="">
      <xdr:nvSpPr>
        <xdr:cNvPr id="153" name="テキスト ボックス 152"/>
        <xdr:cNvSpPr txBox="1"/>
      </xdr:nvSpPr>
      <xdr:spPr>
        <a:xfrm>
          <a:off x="2844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61214</xdr:rowOff>
    </xdr:from>
    <xdr:to>
      <xdr:col>3</xdr:col>
      <xdr:colOff>330200</xdr:colOff>
      <xdr:row>62</xdr:row>
      <xdr:rowOff>162814</xdr:rowOff>
    </xdr:to>
    <xdr:sp macro="" textlink="">
      <xdr:nvSpPr>
        <xdr:cNvPr id="154" name="円/楕円 153"/>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1541</xdr:rowOff>
    </xdr:from>
    <xdr:ext cx="762000" cy="259045"/>
    <xdr:sp macro="" textlink="">
      <xdr:nvSpPr>
        <xdr:cNvPr id="155" name="テキスト ボックス 154"/>
        <xdr:cNvSpPr txBox="1"/>
      </xdr:nvSpPr>
      <xdr:spPr>
        <a:xfrm>
          <a:off x="1955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73152</xdr:rowOff>
    </xdr:from>
    <xdr:to>
      <xdr:col>2</xdr:col>
      <xdr:colOff>127000</xdr:colOff>
      <xdr:row>64</xdr:row>
      <xdr:rowOff>3302</xdr:rowOff>
    </xdr:to>
    <xdr:sp macro="" textlink="">
      <xdr:nvSpPr>
        <xdr:cNvPr id="156" name="円/楕円 155"/>
        <xdr:cNvSpPr/>
      </xdr:nvSpPr>
      <xdr:spPr>
        <a:xfrm>
          <a:off x="1397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13479</xdr:rowOff>
    </xdr:from>
    <xdr:ext cx="762000" cy="259045"/>
    <xdr:sp macro="" textlink="">
      <xdr:nvSpPr>
        <xdr:cNvPr id="157" name="テキスト ボックス 156"/>
        <xdr:cNvSpPr txBox="1"/>
      </xdr:nvSpPr>
      <xdr:spPr>
        <a:xfrm>
          <a:off x="1066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[70,872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類似団体内順位は2位となっている。人口1人当たりの行政経費は安価となっており、職員の資質向上を一層高め、維持していく。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79</xdr:row>
      <xdr:rowOff>138973</xdr:rowOff>
    </xdr:from>
    <xdr:to>
      <xdr:col>7</xdr:col>
      <xdr:colOff>152400</xdr:colOff>
      <xdr:row>79</xdr:row>
      <xdr:rowOff>147434</xdr:rowOff>
    </xdr:to>
    <xdr:cxnSp macro="">
      <xdr:nvCxnSpPr>
        <xdr:cNvPr id="192" name="直線コネクタ 191"/>
        <xdr:cNvCxnSpPr/>
      </xdr:nvCxnSpPr>
      <xdr:spPr>
        <a:xfrm flipV="1">
          <a:off x="4114800" y="13683523"/>
          <a:ext cx="838200" cy="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40450</xdr:rowOff>
    </xdr:from>
    <xdr:ext cx="762000" cy="259045"/>
    <xdr:sp macro="" textlink="">
      <xdr:nvSpPr>
        <xdr:cNvPr id="193" name="人件費・物件費等の状況平均値テキスト"/>
        <xdr:cNvSpPr txBox="1"/>
      </xdr:nvSpPr>
      <xdr:spPr>
        <a:xfrm>
          <a:off x="5041900" y="1375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79</xdr:row>
      <xdr:rowOff>147434</xdr:rowOff>
    </xdr:from>
    <xdr:to>
      <xdr:col>6</xdr:col>
      <xdr:colOff>0</xdr:colOff>
      <xdr:row>79</xdr:row>
      <xdr:rowOff>160156</xdr:rowOff>
    </xdr:to>
    <xdr:cxnSp macro="">
      <xdr:nvCxnSpPr>
        <xdr:cNvPr id="195" name="直線コネクタ 194"/>
        <xdr:cNvCxnSpPr/>
      </xdr:nvCxnSpPr>
      <xdr:spPr>
        <a:xfrm flipV="1">
          <a:off x="3225800" y="13691984"/>
          <a:ext cx="889000" cy="1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79</xdr:row>
      <xdr:rowOff>146912</xdr:rowOff>
    </xdr:from>
    <xdr:to>
      <xdr:col>4</xdr:col>
      <xdr:colOff>482600</xdr:colOff>
      <xdr:row>79</xdr:row>
      <xdr:rowOff>160156</xdr:rowOff>
    </xdr:to>
    <xdr:cxnSp macro="">
      <xdr:nvCxnSpPr>
        <xdr:cNvPr id="198" name="直線コネクタ 197"/>
        <xdr:cNvCxnSpPr/>
      </xdr:nvCxnSpPr>
      <xdr:spPr>
        <a:xfrm>
          <a:off x="2336800" y="13691462"/>
          <a:ext cx="889000" cy="1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79</xdr:row>
      <xdr:rowOff>146912</xdr:rowOff>
    </xdr:from>
    <xdr:to>
      <xdr:col>3</xdr:col>
      <xdr:colOff>279400</xdr:colOff>
      <xdr:row>79</xdr:row>
      <xdr:rowOff>163292</xdr:rowOff>
    </xdr:to>
    <xdr:cxnSp macro="">
      <xdr:nvCxnSpPr>
        <xdr:cNvPr id="201" name="直線コネクタ 200"/>
        <xdr:cNvCxnSpPr/>
      </xdr:nvCxnSpPr>
      <xdr:spPr>
        <a:xfrm flipV="1">
          <a:off x="1447800" y="13691462"/>
          <a:ext cx="889000" cy="1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79</xdr:row>
      <xdr:rowOff>88173</xdr:rowOff>
    </xdr:from>
    <xdr:to>
      <xdr:col>7</xdr:col>
      <xdr:colOff>203200</xdr:colOff>
      <xdr:row>80</xdr:row>
      <xdr:rowOff>18323</xdr:rowOff>
    </xdr:to>
    <xdr:sp macro="" textlink="">
      <xdr:nvSpPr>
        <xdr:cNvPr id="211" name="円/楕円 210"/>
        <xdr:cNvSpPr/>
      </xdr:nvSpPr>
      <xdr:spPr>
        <a:xfrm>
          <a:off x="4902200" y="1363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9450</xdr:rowOff>
    </xdr:from>
    <xdr:ext cx="762000" cy="259045"/>
    <xdr:sp macro="" textlink="">
      <xdr:nvSpPr>
        <xdr:cNvPr id="212" name="人件費・物件費等の状況該当値テキスト"/>
        <xdr:cNvSpPr txBox="1"/>
      </xdr:nvSpPr>
      <xdr:spPr>
        <a:xfrm>
          <a:off x="5041900" y="1355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70,872</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96634</xdr:rowOff>
    </xdr:from>
    <xdr:to>
      <xdr:col>6</xdr:col>
      <xdr:colOff>50800</xdr:colOff>
      <xdr:row>80</xdr:row>
      <xdr:rowOff>26784</xdr:rowOff>
    </xdr:to>
    <xdr:sp macro="" textlink="">
      <xdr:nvSpPr>
        <xdr:cNvPr id="213" name="円/楕円 212"/>
        <xdr:cNvSpPr/>
      </xdr:nvSpPr>
      <xdr:spPr>
        <a:xfrm>
          <a:off x="4064000" y="1364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36961</xdr:rowOff>
    </xdr:from>
    <xdr:ext cx="736600" cy="259045"/>
    <xdr:sp macro="" textlink="">
      <xdr:nvSpPr>
        <xdr:cNvPr id="214" name="テキスト ボックス 213"/>
        <xdr:cNvSpPr txBox="1"/>
      </xdr:nvSpPr>
      <xdr:spPr>
        <a:xfrm>
          <a:off x="3733800" y="1341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72,976</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109356</xdr:rowOff>
    </xdr:from>
    <xdr:to>
      <xdr:col>4</xdr:col>
      <xdr:colOff>533400</xdr:colOff>
      <xdr:row>80</xdr:row>
      <xdr:rowOff>39506</xdr:rowOff>
    </xdr:to>
    <xdr:sp macro="" textlink="">
      <xdr:nvSpPr>
        <xdr:cNvPr id="215" name="円/楕円 214"/>
        <xdr:cNvSpPr/>
      </xdr:nvSpPr>
      <xdr:spPr>
        <a:xfrm>
          <a:off x="3175000" y="1365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49683</xdr:rowOff>
    </xdr:from>
    <xdr:ext cx="762000" cy="259045"/>
    <xdr:sp macro="" textlink="">
      <xdr:nvSpPr>
        <xdr:cNvPr id="216" name="テキスト ボックス 215"/>
        <xdr:cNvSpPr txBox="1"/>
      </xdr:nvSpPr>
      <xdr:spPr>
        <a:xfrm>
          <a:off x="2844800" y="1342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76,139</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96112</xdr:rowOff>
    </xdr:from>
    <xdr:to>
      <xdr:col>3</xdr:col>
      <xdr:colOff>330200</xdr:colOff>
      <xdr:row>80</xdr:row>
      <xdr:rowOff>26262</xdr:rowOff>
    </xdr:to>
    <xdr:sp macro="" textlink="">
      <xdr:nvSpPr>
        <xdr:cNvPr id="217" name="円/楕円 216"/>
        <xdr:cNvSpPr/>
      </xdr:nvSpPr>
      <xdr:spPr>
        <a:xfrm>
          <a:off x="2286000" y="1364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36439</xdr:rowOff>
    </xdr:from>
    <xdr:ext cx="762000" cy="259045"/>
    <xdr:sp macro="" textlink="">
      <xdr:nvSpPr>
        <xdr:cNvPr id="218" name="テキスト ボックス 217"/>
        <xdr:cNvSpPr txBox="1"/>
      </xdr:nvSpPr>
      <xdr:spPr>
        <a:xfrm>
          <a:off x="1955800" y="1340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72,846</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112492</xdr:rowOff>
    </xdr:from>
    <xdr:to>
      <xdr:col>2</xdr:col>
      <xdr:colOff>127000</xdr:colOff>
      <xdr:row>80</xdr:row>
      <xdr:rowOff>42642</xdr:rowOff>
    </xdr:to>
    <xdr:sp macro="" textlink="">
      <xdr:nvSpPr>
        <xdr:cNvPr id="219" name="円/楕円 218"/>
        <xdr:cNvSpPr/>
      </xdr:nvSpPr>
      <xdr:spPr>
        <a:xfrm>
          <a:off x="1397000" y="136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52819</xdr:rowOff>
    </xdr:from>
    <xdr:ext cx="762000" cy="259045"/>
    <xdr:sp macro="" textlink="">
      <xdr:nvSpPr>
        <xdr:cNvPr id="220" name="テキスト ボックス 219"/>
        <xdr:cNvSpPr txBox="1"/>
      </xdr:nvSpPr>
      <xdr:spPr>
        <a:xfrm>
          <a:off x="1066800" y="1342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類似団体平均と比較すると1.4ポイント上回って</a:t>
          </a:r>
          <a:r>
            <a:rPr lang="ja-JP" altLang="en-US" sz="1100" b="0" i="0" baseline="0">
              <a:solidFill>
                <a:schemeClr val="dk1"/>
              </a:solidFill>
              <a:effectLst/>
              <a:latin typeface="+mn-lt"/>
              <a:ea typeface="+mn-ea"/>
              <a:cs typeface="+mn-cs"/>
            </a:rPr>
            <a:t>おり、昨年度と同ポイントの差となっている。類似団体との差は各団体の給与制度の差によるものと分析されるが、本町の制度は基本的に国に準拠しており、国の水準を下回っている。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86</xdr:row>
      <xdr:rowOff>53339</xdr:rowOff>
    </xdr:to>
    <xdr:cxnSp macro="">
      <xdr:nvCxnSpPr>
        <xdr:cNvPr id="249" name="直線コネクタ 248"/>
        <xdr:cNvCxnSpPr/>
      </xdr:nvCxnSpPr>
      <xdr:spPr>
        <a:xfrm flipV="1">
          <a:off x="17018000" y="13752407"/>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0"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1" name="直線コネクタ 250"/>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2"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3" name="直線コネクタ 252"/>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50377</xdr:rowOff>
    </xdr:from>
    <xdr:to>
      <xdr:col>24</xdr:col>
      <xdr:colOff>558800</xdr:colOff>
      <xdr:row>87</xdr:row>
      <xdr:rowOff>163407</xdr:rowOff>
    </xdr:to>
    <xdr:cxnSp macro="">
      <xdr:nvCxnSpPr>
        <xdr:cNvPr id="254" name="直線コネクタ 253"/>
        <xdr:cNvCxnSpPr/>
      </xdr:nvCxnSpPr>
      <xdr:spPr>
        <a:xfrm flipV="1">
          <a:off x="16179800" y="14452177"/>
          <a:ext cx="8382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74947</xdr:rowOff>
    </xdr:from>
    <xdr:ext cx="762000" cy="259045"/>
    <xdr:sp macro="" textlink="">
      <xdr:nvSpPr>
        <xdr:cNvPr id="255" name="給与水準   （国との比較）平均値テキスト"/>
        <xdr:cNvSpPr txBox="1"/>
      </xdr:nvSpPr>
      <xdr:spPr>
        <a:xfrm>
          <a:off x="17106900" y="1413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58420</xdr:rowOff>
    </xdr:from>
    <xdr:to>
      <xdr:col>24</xdr:col>
      <xdr:colOff>609600</xdr:colOff>
      <xdr:row>83</xdr:row>
      <xdr:rowOff>160020</xdr:rowOff>
    </xdr:to>
    <xdr:sp macro="" textlink="">
      <xdr:nvSpPr>
        <xdr:cNvPr id="256" name="フローチャート : 判断 255"/>
        <xdr:cNvSpPr/>
      </xdr:nvSpPr>
      <xdr:spPr>
        <a:xfrm>
          <a:off x="169672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163407</xdr:rowOff>
    </xdr:from>
    <xdr:to>
      <xdr:col>23</xdr:col>
      <xdr:colOff>406400</xdr:colOff>
      <xdr:row>88</xdr:row>
      <xdr:rowOff>24130</xdr:rowOff>
    </xdr:to>
    <xdr:cxnSp macro="">
      <xdr:nvCxnSpPr>
        <xdr:cNvPr id="257" name="直線コネクタ 256"/>
        <xdr:cNvCxnSpPr/>
      </xdr:nvCxnSpPr>
      <xdr:spPr>
        <a:xfrm flipV="1">
          <a:off x="15290800" y="150795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8" name="フローチャート : 判断 257"/>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9" name="テキスト ボックス 258"/>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50377</xdr:rowOff>
    </xdr:from>
    <xdr:to>
      <xdr:col>22</xdr:col>
      <xdr:colOff>203200</xdr:colOff>
      <xdr:row>88</xdr:row>
      <xdr:rowOff>24130</xdr:rowOff>
    </xdr:to>
    <xdr:cxnSp macro="">
      <xdr:nvCxnSpPr>
        <xdr:cNvPr id="260" name="直線コネクタ 259"/>
        <xdr:cNvCxnSpPr/>
      </xdr:nvCxnSpPr>
      <xdr:spPr>
        <a:xfrm>
          <a:off x="14401800" y="14452177"/>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8043</xdr:rowOff>
    </xdr:from>
    <xdr:to>
      <xdr:col>22</xdr:col>
      <xdr:colOff>254000</xdr:colOff>
      <xdr:row>87</xdr:row>
      <xdr:rowOff>109643</xdr:rowOff>
    </xdr:to>
    <xdr:sp macro="" textlink="">
      <xdr:nvSpPr>
        <xdr:cNvPr id="261" name="フローチャート : 判断 260"/>
        <xdr:cNvSpPr/>
      </xdr:nvSpPr>
      <xdr:spPr>
        <a:xfrm>
          <a:off x="15240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119820</xdr:rowOff>
    </xdr:from>
    <xdr:ext cx="762000" cy="259045"/>
    <xdr:sp macro="" textlink="">
      <xdr:nvSpPr>
        <xdr:cNvPr id="262" name="テキスト ボックス 261"/>
        <xdr:cNvSpPr txBox="1"/>
      </xdr:nvSpPr>
      <xdr:spPr>
        <a:xfrm>
          <a:off x="14909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26246</xdr:rowOff>
    </xdr:from>
    <xdr:to>
      <xdr:col>21</xdr:col>
      <xdr:colOff>0</xdr:colOff>
      <xdr:row>84</xdr:row>
      <xdr:rowOff>50377</xdr:rowOff>
    </xdr:to>
    <xdr:cxnSp macro="">
      <xdr:nvCxnSpPr>
        <xdr:cNvPr id="263" name="直線コネクタ 262"/>
        <xdr:cNvCxnSpPr/>
      </xdr:nvCxnSpPr>
      <xdr:spPr>
        <a:xfrm>
          <a:off x="13512800" y="144280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50377</xdr:rowOff>
    </xdr:from>
    <xdr:to>
      <xdr:col>21</xdr:col>
      <xdr:colOff>50800</xdr:colOff>
      <xdr:row>83</xdr:row>
      <xdr:rowOff>151977</xdr:rowOff>
    </xdr:to>
    <xdr:sp macro="" textlink="">
      <xdr:nvSpPr>
        <xdr:cNvPr id="264" name="フローチャート : 判断 263"/>
        <xdr:cNvSpPr/>
      </xdr:nvSpPr>
      <xdr:spPr>
        <a:xfrm>
          <a:off x="14351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162154</xdr:rowOff>
    </xdr:from>
    <xdr:ext cx="762000" cy="259045"/>
    <xdr:sp macro="" textlink="">
      <xdr:nvSpPr>
        <xdr:cNvPr id="265" name="テキスト ボックス 264"/>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66" name="フローチャート : 判断 265"/>
        <xdr:cNvSpPr/>
      </xdr:nvSpPr>
      <xdr:spPr>
        <a:xfrm>
          <a:off x="13462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154111</xdr:rowOff>
    </xdr:from>
    <xdr:ext cx="762000" cy="259045"/>
    <xdr:sp macro="" textlink="">
      <xdr:nvSpPr>
        <xdr:cNvPr id="267" name="テキスト ボックス 266"/>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73" name="円/楕円 272"/>
        <xdr:cNvSpPr/>
      </xdr:nvSpPr>
      <xdr:spPr>
        <a:xfrm>
          <a:off x="169672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143104</xdr:rowOff>
    </xdr:from>
    <xdr:ext cx="762000" cy="259045"/>
    <xdr:sp macro="" textlink="">
      <xdr:nvSpPr>
        <xdr:cNvPr id="274" name="給与水準   （国との比較）該当値テキスト"/>
        <xdr:cNvSpPr txBox="1"/>
      </xdr:nvSpPr>
      <xdr:spPr>
        <a:xfrm>
          <a:off x="17106900" y="1437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112607</xdr:rowOff>
    </xdr:from>
    <xdr:to>
      <xdr:col>23</xdr:col>
      <xdr:colOff>457200</xdr:colOff>
      <xdr:row>88</xdr:row>
      <xdr:rowOff>42757</xdr:rowOff>
    </xdr:to>
    <xdr:sp macro="" textlink="">
      <xdr:nvSpPr>
        <xdr:cNvPr id="275" name="円/楕円 274"/>
        <xdr:cNvSpPr/>
      </xdr:nvSpPr>
      <xdr:spPr>
        <a:xfrm>
          <a:off x="16129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27534</xdr:rowOff>
    </xdr:from>
    <xdr:ext cx="736600" cy="259045"/>
    <xdr:sp macro="" textlink="">
      <xdr:nvSpPr>
        <xdr:cNvPr id="276" name="テキスト ボックス 275"/>
        <xdr:cNvSpPr txBox="1"/>
      </xdr:nvSpPr>
      <xdr:spPr>
        <a:xfrm>
          <a:off x="15798800" y="1511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144780</xdr:rowOff>
    </xdr:from>
    <xdr:to>
      <xdr:col>22</xdr:col>
      <xdr:colOff>254000</xdr:colOff>
      <xdr:row>88</xdr:row>
      <xdr:rowOff>74930</xdr:rowOff>
    </xdr:to>
    <xdr:sp macro="" textlink="">
      <xdr:nvSpPr>
        <xdr:cNvPr id="277" name="円/楕円 276"/>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59707</xdr:rowOff>
    </xdr:from>
    <xdr:ext cx="762000" cy="259045"/>
    <xdr:sp macro="" textlink="">
      <xdr:nvSpPr>
        <xdr:cNvPr id="278" name="テキスト ボックス 277"/>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171027</xdr:rowOff>
    </xdr:from>
    <xdr:to>
      <xdr:col>21</xdr:col>
      <xdr:colOff>50800</xdr:colOff>
      <xdr:row>84</xdr:row>
      <xdr:rowOff>101177</xdr:rowOff>
    </xdr:to>
    <xdr:sp macro="" textlink="">
      <xdr:nvSpPr>
        <xdr:cNvPr id="279" name="円/楕円 278"/>
        <xdr:cNvSpPr/>
      </xdr:nvSpPr>
      <xdr:spPr>
        <a:xfrm>
          <a:off x="14351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85954</xdr:rowOff>
    </xdr:from>
    <xdr:ext cx="762000" cy="259045"/>
    <xdr:sp macro="" textlink="">
      <xdr:nvSpPr>
        <xdr:cNvPr id="280" name="テキスト ボックス 279"/>
        <xdr:cNvSpPr txBox="1"/>
      </xdr:nvSpPr>
      <xdr:spPr>
        <a:xfrm>
          <a:off x="14020800" y="1448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146896</xdr:rowOff>
    </xdr:from>
    <xdr:to>
      <xdr:col>19</xdr:col>
      <xdr:colOff>533400</xdr:colOff>
      <xdr:row>84</xdr:row>
      <xdr:rowOff>77046</xdr:rowOff>
    </xdr:to>
    <xdr:sp macro="" textlink="">
      <xdr:nvSpPr>
        <xdr:cNvPr id="281" name="円/楕円 280"/>
        <xdr:cNvSpPr/>
      </xdr:nvSpPr>
      <xdr:spPr>
        <a:xfrm>
          <a:off x="13462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61823</xdr:rowOff>
    </xdr:from>
    <xdr:ext cx="762000" cy="259045"/>
    <xdr:sp macro="" textlink="">
      <xdr:nvSpPr>
        <xdr:cNvPr id="282" name="テキスト ボックス 281"/>
        <xdr:cNvSpPr txBox="1"/>
      </xdr:nvSpPr>
      <xdr:spPr>
        <a:xfrm>
          <a:off x="131318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町の人口が微増するなかで、職員数は定員適正化管理計画に基づき減少しており、千人当たり職員数は減少している。県で3番目に小さい面積（22.62k㎡）に3万4千人以上の人口を抱えていることから効率的な行政運営が可能となっ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4" name="直線コネクタ 313"/>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5"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6" name="直線コネクタ 315"/>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7"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8" name="直線コネクタ 317"/>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14151</xdr:rowOff>
    </xdr:from>
    <xdr:to>
      <xdr:col>24</xdr:col>
      <xdr:colOff>558800</xdr:colOff>
      <xdr:row>59</xdr:row>
      <xdr:rowOff>26791</xdr:rowOff>
    </xdr:to>
    <xdr:cxnSp macro="">
      <xdr:nvCxnSpPr>
        <xdr:cNvPr id="319" name="直線コネクタ 318"/>
        <xdr:cNvCxnSpPr/>
      </xdr:nvCxnSpPr>
      <xdr:spPr>
        <a:xfrm flipV="1">
          <a:off x="16179800" y="10129701"/>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20"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21" name="フローチャート : 判断 320"/>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26791</xdr:rowOff>
    </xdr:from>
    <xdr:to>
      <xdr:col>23</xdr:col>
      <xdr:colOff>406400</xdr:colOff>
      <xdr:row>59</xdr:row>
      <xdr:rowOff>26791</xdr:rowOff>
    </xdr:to>
    <xdr:cxnSp macro="">
      <xdr:nvCxnSpPr>
        <xdr:cNvPr id="322" name="直線コネクタ 321"/>
        <xdr:cNvCxnSpPr/>
      </xdr:nvCxnSpPr>
      <xdr:spPr>
        <a:xfrm>
          <a:off x="15290800" y="101423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3" name="フローチャート : 判断 322"/>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4" name="テキスト ボックス 323"/>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26791</xdr:rowOff>
    </xdr:from>
    <xdr:to>
      <xdr:col>22</xdr:col>
      <xdr:colOff>203200</xdr:colOff>
      <xdr:row>59</xdr:row>
      <xdr:rowOff>37133</xdr:rowOff>
    </xdr:to>
    <xdr:cxnSp macro="">
      <xdr:nvCxnSpPr>
        <xdr:cNvPr id="325" name="直線コネクタ 324"/>
        <xdr:cNvCxnSpPr/>
      </xdr:nvCxnSpPr>
      <xdr:spPr>
        <a:xfrm flipV="1">
          <a:off x="14401800" y="1014234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6" name="フローチャート : 判断 325"/>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7" name="テキスト ボックス 326"/>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37133</xdr:rowOff>
    </xdr:from>
    <xdr:to>
      <xdr:col>21</xdr:col>
      <xdr:colOff>0</xdr:colOff>
      <xdr:row>59</xdr:row>
      <xdr:rowOff>41728</xdr:rowOff>
    </xdr:to>
    <xdr:cxnSp macro="">
      <xdr:nvCxnSpPr>
        <xdr:cNvPr id="328" name="直線コネクタ 327"/>
        <xdr:cNvCxnSpPr/>
      </xdr:nvCxnSpPr>
      <xdr:spPr>
        <a:xfrm flipV="1">
          <a:off x="13512800" y="10152683"/>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9" name="フローチャート : 判断 328"/>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30" name="テキスト ボックス 329"/>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1" name="フローチャート : 判断 330"/>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2" name="テキスト ボックス 331"/>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134801</xdr:rowOff>
    </xdr:from>
    <xdr:to>
      <xdr:col>24</xdr:col>
      <xdr:colOff>609600</xdr:colOff>
      <xdr:row>59</xdr:row>
      <xdr:rowOff>64951</xdr:rowOff>
    </xdr:to>
    <xdr:sp macro="" textlink="">
      <xdr:nvSpPr>
        <xdr:cNvPr id="338" name="円/楕円 337"/>
        <xdr:cNvSpPr/>
      </xdr:nvSpPr>
      <xdr:spPr>
        <a:xfrm>
          <a:off x="169672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56078</xdr:rowOff>
    </xdr:from>
    <xdr:ext cx="762000" cy="259045"/>
    <xdr:sp macro="" textlink="">
      <xdr:nvSpPr>
        <xdr:cNvPr id="339" name="定員管理の状況該当値テキスト"/>
        <xdr:cNvSpPr txBox="1"/>
      </xdr:nvSpPr>
      <xdr:spPr>
        <a:xfrm>
          <a:off x="17106900" y="1000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147441</xdr:rowOff>
    </xdr:from>
    <xdr:to>
      <xdr:col>23</xdr:col>
      <xdr:colOff>457200</xdr:colOff>
      <xdr:row>59</xdr:row>
      <xdr:rowOff>77591</xdr:rowOff>
    </xdr:to>
    <xdr:sp macro="" textlink="">
      <xdr:nvSpPr>
        <xdr:cNvPr id="340" name="円/楕円 339"/>
        <xdr:cNvSpPr/>
      </xdr:nvSpPr>
      <xdr:spPr>
        <a:xfrm>
          <a:off x="16129000" y="100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87768</xdr:rowOff>
    </xdr:from>
    <xdr:ext cx="736600" cy="259045"/>
    <xdr:sp macro="" textlink="">
      <xdr:nvSpPr>
        <xdr:cNvPr id="341" name="テキスト ボックス 340"/>
        <xdr:cNvSpPr txBox="1"/>
      </xdr:nvSpPr>
      <xdr:spPr>
        <a:xfrm>
          <a:off x="15798800" y="9860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147441</xdr:rowOff>
    </xdr:from>
    <xdr:to>
      <xdr:col>22</xdr:col>
      <xdr:colOff>254000</xdr:colOff>
      <xdr:row>59</xdr:row>
      <xdr:rowOff>77591</xdr:rowOff>
    </xdr:to>
    <xdr:sp macro="" textlink="">
      <xdr:nvSpPr>
        <xdr:cNvPr id="342" name="円/楕円 341"/>
        <xdr:cNvSpPr/>
      </xdr:nvSpPr>
      <xdr:spPr>
        <a:xfrm>
          <a:off x="15240000" y="100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87768</xdr:rowOff>
    </xdr:from>
    <xdr:ext cx="762000" cy="259045"/>
    <xdr:sp macro="" textlink="">
      <xdr:nvSpPr>
        <xdr:cNvPr id="343" name="テキスト ボックス 342"/>
        <xdr:cNvSpPr txBox="1"/>
      </xdr:nvSpPr>
      <xdr:spPr>
        <a:xfrm>
          <a:off x="14909800" y="986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157783</xdr:rowOff>
    </xdr:from>
    <xdr:to>
      <xdr:col>21</xdr:col>
      <xdr:colOff>50800</xdr:colOff>
      <xdr:row>59</xdr:row>
      <xdr:rowOff>87933</xdr:rowOff>
    </xdr:to>
    <xdr:sp macro="" textlink="">
      <xdr:nvSpPr>
        <xdr:cNvPr id="344" name="円/楕円 343"/>
        <xdr:cNvSpPr/>
      </xdr:nvSpPr>
      <xdr:spPr>
        <a:xfrm>
          <a:off x="14351000" y="1010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98110</xdr:rowOff>
    </xdr:from>
    <xdr:ext cx="762000" cy="259045"/>
    <xdr:sp macro="" textlink="">
      <xdr:nvSpPr>
        <xdr:cNvPr id="345" name="テキスト ボックス 344"/>
        <xdr:cNvSpPr txBox="1"/>
      </xdr:nvSpPr>
      <xdr:spPr>
        <a:xfrm>
          <a:off x="14020800" y="987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162378</xdr:rowOff>
    </xdr:from>
    <xdr:to>
      <xdr:col>19</xdr:col>
      <xdr:colOff>533400</xdr:colOff>
      <xdr:row>59</xdr:row>
      <xdr:rowOff>92528</xdr:rowOff>
    </xdr:to>
    <xdr:sp macro="" textlink="">
      <xdr:nvSpPr>
        <xdr:cNvPr id="346" name="円/楕円 345"/>
        <xdr:cNvSpPr/>
      </xdr:nvSpPr>
      <xdr:spPr>
        <a:xfrm>
          <a:off x="13462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102705</xdr:rowOff>
    </xdr:from>
    <xdr:ext cx="762000" cy="259045"/>
    <xdr:sp macro="" textlink="">
      <xdr:nvSpPr>
        <xdr:cNvPr id="347" name="テキスト ボックス 346"/>
        <xdr:cNvSpPr txBox="1"/>
      </xdr:nvSpPr>
      <xdr:spPr>
        <a:xfrm>
          <a:off x="13131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前年度より0.</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し、ここ数年は改善傾向であるとはいえ、類似団体平均と比べても</a:t>
          </a:r>
          <a:r>
            <a:rPr lang="en-US" altLang="ja-JP" sz="1100" b="0" i="0" baseline="0">
              <a:solidFill>
                <a:schemeClr val="dk1"/>
              </a:solidFill>
              <a:effectLst/>
              <a:latin typeface="+mn-lt"/>
              <a:ea typeface="+mn-ea"/>
              <a:cs typeface="+mn-cs"/>
            </a:rPr>
            <a:t>4.1</a:t>
          </a:r>
          <a:r>
            <a:rPr lang="ja-JP" altLang="ja-JP" sz="1100" b="0" i="0" baseline="0">
              <a:solidFill>
                <a:schemeClr val="dk1"/>
              </a:solidFill>
              <a:effectLst/>
              <a:latin typeface="+mn-lt"/>
              <a:ea typeface="+mn-ea"/>
              <a:cs typeface="+mn-cs"/>
            </a:rPr>
            <a:t>ポイント高い数値である。公共下水道事業債は長期30年償還である上、毎年度発行を続けている下水道資本費平準化債、流域下水道事業債により残高がなかなか減少していない。今後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新庁舎建設における起債が見込まれるため、財政比率等の予測を行い、発行額の縮小を行う必要がある。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2" name="直線コネクタ 371"/>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3"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4" name="直線コネクタ 373"/>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5"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6" name="直線コネクタ 375"/>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112395</xdr:rowOff>
    </xdr:from>
    <xdr:to>
      <xdr:col>24</xdr:col>
      <xdr:colOff>558800</xdr:colOff>
      <xdr:row>41</xdr:row>
      <xdr:rowOff>136525</xdr:rowOff>
    </xdr:to>
    <xdr:cxnSp macro="">
      <xdr:nvCxnSpPr>
        <xdr:cNvPr id="377" name="直線コネクタ 376"/>
        <xdr:cNvCxnSpPr/>
      </xdr:nvCxnSpPr>
      <xdr:spPr>
        <a:xfrm flipV="1">
          <a:off x="16179800" y="714184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8"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9" name="フローチャート : 判断 378"/>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136525</xdr:rowOff>
    </xdr:from>
    <xdr:to>
      <xdr:col>23</xdr:col>
      <xdr:colOff>406400</xdr:colOff>
      <xdr:row>41</xdr:row>
      <xdr:rowOff>148590</xdr:rowOff>
    </xdr:to>
    <xdr:cxnSp macro="">
      <xdr:nvCxnSpPr>
        <xdr:cNvPr id="380" name="直線コネクタ 379"/>
        <xdr:cNvCxnSpPr/>
      </xdr:nvCxnSpPr>
      <xdr:spPr>
        <a:xfrm flipV="1">
          <a:off x="15290800" y="716597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81" name="フローチャート : 判断 380"/>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2" name="テキスト ボックス 381"/>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148590</xdr:rowOff>
    </xdr:from>
    <xdr:to>
      <xdr:col>22</xdr:col>
      <xdr:colOff>203200</xdr:colOff>
      <xdr:row>42</xdr:row>
      <xdr:rowOff>25400</xdr:rowOff>
    </xdr:to>
    <xdr:cxnSp macro="">
      <xdr:nvCxnSpPr>
        <xdr:cNvPr id="383" name="直線コネクタ 382"/>
        <xdr:cNvCxnSpPr/>
      </xdr:nvCxnSpPr>
      <xdr:spPr>
        <a:xfrm flipV="1">
          <a:off x="14401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4" name="フローチャート : 判断 383"/>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5" name="テキスト ボックス 384"/>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109855</xdr:rowOff>
    </xdr:to>
    <xdr:cxnSp macro="">
      <xdr:nvCxnSpPr>
        <xdr:cNvPr id="386" name="直線コネクタ 385"/>
        <xdr:cNvCxnSpPr/>
      </xdr:nvCxnSpPr>
      <xdr:spPr>
        <a:xfrm flipV="1">
          <a:off x="13512800" y="722630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7" name="フローチャート : 判断 386"/>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8" name="テキスト ボックス 387"/>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9" name="フローチャート : 判断 388"/>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90" name="テキスト ボックス 389"/>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61595</xdr:rowOff>
    </xdr:from>
    <xdr:to>
      <xdr:col>24</xdr:col>
      <xdr:colOff>609600</xdr:colOff>
      <xdr:row>41</xdr:row>
      <xdr:rowOff>163195</xdr:rowOff>
    </xdr:to>
    <xdr:sp macro="" textlink="">
      <xdr:nvSpPr>
        <xdr:cNvPr id="396" name="円/楕円 395"/>
        <xdr:cNvSpPr/>
      </xdr:nvSpPr>
      <xdr:spPr>
        <a:xfrm>
          <a:off x="169672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33672</xdr:rowOff>
    </xdr:from>
    <xdr:ext cx="762000" cy="259045"/>
    <xdr:sp macro="" textlink="">
      <xdr:nvSpPr>
        <xdr:cNvPr id="397" name="公債費負担の状況該当値テキスト"/>
        <xdr:cNvSpPr txBox="1"/>
      </xdr:nvSpPr>
      <xdr:spPr>
        <a:xfrm>
          <a:off x="17106900" y="706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85725</xdr:rowOff>
    </xdr:from>
    <xdr:to>
      <xdr:col>23</xdr:col>
      <xdr:colOff>457200</xdr:colOff>
      <xdr:row>42</xdr:row>
      <xdr:rowOff>15875</xdr:rowOff>
    </xdr:to>
    <xdr:sp macro="" textlink="">
      <xdr:nvSpPr>
        <xdr:cNvPr id="398" name="円/楕円 397"/>
        <xdr:cNvSpPr/>
      </xdr:nvSpPr>
      <xdr:spPr>
        <a:xfrm>
          <a:off x="16129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652</xdr:rowOff>
    </xdr:from>
    <xdr:ext cx="736600" cy="259045"/>
    <xdr:sp macro="" textlink="">
      <xdr:nvSpPr>
        <xdr:cNvPr id="399" name="テキスト ボックス 398"/>
        <xdr:cNvSpPr txBox="1"/>
      </xdr:nvSpPr>
      <xdr:spPr>
        <a:xfrm>
          <a:off x="15798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97790</xdr:rowOff>
    </xdr:from>
    <xdr:to>
      <xdr:col>22</xdr:col>
      <xdr:colOff>254000</xdr:colOff>
      <xdr:row>42</xdr:row>
      <xdr:rowOff>27940</xdr:rowOff>
    </xdr:to>
    <xdr:sp macro="" textlink="">
      <xdr:nvSpPr>
        <xdr:cNvPr id="400" name="円/楕円 399"/>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401" name="テキスト ボックス 400"/>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02" name="円/楕円 401"/>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403" name="テキスト ボックス 402"/>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59055</xdr:rowOff>
    </xdr:from>
    <xdr:to>
      <xdr:col>19</xdr:col>
      <xdr:colOff>533400</xdr:colOff>
      <xdr:row>42</xdr:row>
      <xdr:rowOff>160655</xdr:rowOff>
    </xdr:to>
    <xdr:sp macro="" textlink="">
      <xdr:nvSpPr>
        <xdr:cNvPr id="404" name="円/楕円 403"/>
        <xdr:cNvSpPr/>
      </xdr:nvSpPr>
      <xdr:spPr>
        <a:xfrm>
          <a:off x="13462000" y="72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145432</xdr:rowOff>
    </xdr:from>
    <xdr:ext cx="762000" cy="259045"/>
    <xdr:sp macro="" textlink="">
      <xdr:nvSpPr>
        <xdr:cNvPr id="405" name="テキスト ボックス 404"/>
        <xdr:cNvSpPr txBox="1"/>
      </xdr:nvSpPr>
      <xdr:spPr>
        <a:xfrm>
          <a:off x="13131800" y="734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前年度より1</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ポイント改善した</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水道事業債、下水道債について、償還元金に対して新規発行額が少額であることから残高は順調に減ってきている。昭和60年代～平成17年度に面整備工事を行った下水道事業の</a:t>
          </a:r>
          <a:r>
            <a:rPr lang="ja-JP" altLang="en-US" sz="1100" b="0" i="0" baseline="0">
              <a:solidFill>
                <a:schemeClr val="dk1"/>
              </a:solidFill>
              <a:effectLst/>
              <a:latin typeface="+mn-lt"/>
              <a:ea typeface="+mn-ea"/>
              <a:cs typeface="+mn-cs"/>
            </a:rPr>
            <a:t>償還が課題であるが、</a:t>
          </a:r>
          <a:r>
            <a:rPr lang="ja-JP" altLang="ja-JP" sz="1100" b="0" i="0" baseline="0">
              <a:solidFill>
                <a:schemeClr val="dk1"/>
              </a:solidFill>
              <a:effectLst/>
              <a:latin typeface="+mn-lt"/>
              <a:ea typeface="+mn-ea"/>
              <a:cs typeface="+mn-cs"/>
            </a:rPr>
            <a:t>年度償還額の平準化</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計画的に行</a:t>
          </a:r>
          <a:r>
            <a:rPr lang="ja-JP" altLang="en-US" sz="1100" b="0" i="0" baseline="0">
              <a:solidFill>
                <a:schemeClr val="dk1"/>
              </a:solidFill>
              <a:effectLst/>
              <a:latin typeface="+mn-lt"/>
              <a:ea typeface="+mn-ea"/>
              <a:cs typeface="+mn-cs"/>
            </a:rPr>
            <a:t>いながら、将来負担比率の更なる低減に努める。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4" name="直線コネクタ 433"/>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5"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6" name="直線コネクタ 435"/>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7"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8" name="直線コネクタ 437"/>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148802</xdr:rowOff>
    </xdr:from>
    <xdr:to>
      <xdr:col>24</xdr:col>
      <xdr:colOff>558800</xdr:colOff>
      <xdr:row>16</xdr:row>
      <xdr:rowOff>121327</xdr:rowOff>
    </xdr:to>
    <xdr:cxnSp macro="">
      <xdr:nvCxnSpPr>
        <xdr:cNvPr id="439" name="直線コネクタ 438"/>
        <xdr:cNvCxnSpPr/>
      </xdr:nvCxnSpPr>
      <xdr:spPr>
        <a:xfrm flipV="1">
          <a:off x="16179800" y="2720552"/>
          <a:ext cx="838200" cy="14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40"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41" name="フローチャート : 判断 440"/>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121327</xdr:rowOff>
    </xdr:from>
    <xdr:to>
      <xdr:col>23</xdr:col>
      <xdr:colOff>406400</xdr:colOff>
      <xdr:row>17</xdr:row>
      <xdr:rowOff>59267</xdr:rowOff>
    </xdr:to>
    <xdr:cxnSp macro="">
      <xdr:nvCxnSpPr>
        <xdr:cNvPr id="442" name="直線コネクタ 441"/>
        <xdr:cNvCxnSpPr/>
      </xdr:nvCxnSpPr>
      <xdr:spPr>
        <a:xfrm flipV="1">
          <a:off x="15290800" y="2864527"/>
          <a:ext cx="889000" cy="10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3" name="フローチャート : 判断 442"/>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4" name="テキスト ボックス 443"/>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59267</xdr:rowOff>
    </xdr:from>
    <xdr:to>
      <xdr:col>22</xdr:col>
      <xdr:colOff>203200</xdr:colOff>
      <xdr:row>18</xdr:row>
      <xdr:rowOff>55118</xdr:rowOff>
    </xdr:to>
    <xdr:cxnSp macro="">
      <xdr:nvCxnSpPr>
        <xdr:cNvPr id="445" name="直線コネクタ 444"/>
        <xdr:cNvCxnSpPr/>
      </xdr:nvCxnSpPr>
      <xdr:spPr>
        <a:xfrm flipV="1">
          <a:off x="14401800" y="2973917"/>
          <a:ext cx="889000" cy="16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6" name="フローチャート : 判断 445"/>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7" name="テキスト ボックス 446"/>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55118</xdr:rowOff>
    </xdr:from>
    <xdr:to>
      <xdr:col>21</xdr:col>
      <xdr:colOff>0</xdr:colOff>
      <xdr:row>19</xdr:row>
      <xdr:rowOff>78317</xdr:rowOff>
    </xdr:to>
    <xdr:cxnSp macro="">
      <xdr:nvCxnSpPr>
        <xdr:cNvPr id="448" name="直線コネクタ 447"/>
        <xdr:cNvCxnSpPr/>
      </xdr:nvCxnSpPr>
      <xdr:spPr>
        <a:xfrm flipV="1">
          <a:off x="13512800" y="3141218"/>
          <a:ext cx="889000" cy="19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9" name="フローチャート : 判断 448"/>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50" name="テキスト ボックス 449"/>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51" name="フローチャート : 判断 450"/>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52" name="テキスト ボックス 451"/>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98002</xdr:rowOff>
    </xdr:from>
    <xdr:to>
      <xdr:col>24</xdr:col>
      <xdr:colOff>609600</xdr:colOff>
      <xdr:row>16</xdr:row>
      <xdr:rowOff>28152</xdr:rowOff>
    </xdr:to>
    <xdr:sp macro="" textlink="">
      <xdr:nvSpPr>
        <xdr:cNvPr id="458" name="円/楕円 457"/>
        <xdr:cNvSpPr/>
      </xdr:nvSpPr>
      <xdr:spPr>
        <a:xfrm>
          <a:off x="16967200" y="266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70079</xdr:rowOff>
    </xdr:from>
    <xdr:ext cx="762000" cy="259045"/>
    <xdr:sp macro="" textlink="">
      <xdr:nvSpPr>
        <xdr:cNvPr id="459" name="将来負担の状況該当値テキスト"/>
        <xdr:cNvSpPr txBox="1"/>
      </xdr:nvSpPr>
      <xdr:spPr>
        <a:xfrm>
          <a:off x="17106900" y="264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70527</xdr:rowOff>
    </xdr:from>
    <xdr:to>
      <xdr:col>23</xdr:col>
      <xdr:colOff>457200</xdr:colOff>
      <xdr:row>17</xdr:row>
      <xdr:rowOff>677</xdr:rowOff>
    </xdr:to>
    <xdr:sp macro="" textlink="">
      <xdr:nvSpPr>
        <xdr:cNvPr id="460" name="円/楕円 459"/>
        <xdr:cNvSpPr/>
      </xdr:nvSpPr>
      <xdr:spPr>
        <a:xfrm>
          <a:off x="16129000" y="28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156904</xdr:rowOff>
    </xdr:from>
    <xdr:ext cx="736600" cy="259045"/>
    <xdr:sp macro="" textlink="">
      <xdr:nvSpPr>
        <xdr:cNvPr id="461" name="テキスト ボックス 460"/>
        <xdr:cNvSpPr txBox="1"/>
      </xdr:nvSpPr>
      <xdr:spPr>
        <a:xfrm>
          <a:off x="15798800" y="2900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8467</xdr:rowOff>
    </xdr:from>
    <xdr:to>
      <xdr:col>22</xdr:col>
      <xdr:colOff>254000</xdr:colOff>
      <xdr:row>17</xdr:row>
      <xdr:rowOff>110067</xdr:rowOff>
    </xdr:to>
    <xdr:sp macro="" textlink="">
      <xdr:nvSpPr>
        <xdr:cNvPr id="462" name="円/楕円 461"/>
        <xdr:cNvSpPr/>
      </xdr:nvSpPr>
      <xdr:spPr>
        <a:xfrm>
          <a:off x="15240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94844</xdr:rowOff>
    </xdr:from>
    <xdr:ext cx="762000" cy="259045"/>
    <xdr:sp macro="" textlink="">
      <xdr:nvSpPr>
        <xdr:cNvPr id="463" name="テキスト ボックス 462"/>
        <xdr:cNvSpPr txBox="1"/>
      </xdr:nvSpPr>
      <xdr:spPr>
        <a:xfrm>
          <a:off x="14909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4318</xdr:rowOff>
    </xdr:from>
    <xdr:to>
      <xdr:col>21</xdr:col>
      <xdr:colOff>50800</xdr:colOff>
      <xdr:row>18</xdr:row>
      <xdr:rowOff>105918</xdr:rowOff>
    </xdr:to>
    <xdr:sp macro="" textlink="">
      <xdr:nvSpPr>
        <xdr:cNvPr id="464" name="円/楕円 463"/>
        <xdr:cNvSpPr/>
      </xdr:nvSpPr>
      <xdr:spPr>
        <a:xfrm>
          <a:off x="14351000" y="30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90695</xdr:rowOff>
    </xdr:from>
    <xdr:ext cx="762000" cy="259045"/>
    <xdr:sp macro="" textlink="">
      <xdr:nvSpPr>
        <xdr:cNvPr id="465" name="テキスト ボックス 464"/>
        <xdr:cNvSpPr txBox="1"/>
      </xdr:nvSpPr>
      <xdr:spPr>
        <a:xfrm>
          <a:off x="14020800" y="317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27517</xdr:rowOff>
    </xdr:from>
    <xdr:to>
      <xdr:col>19</xdr:col>
      <xdr:colOff>533400</xdr:colOff>
      <xdr:row>19</xdr:row>
      <xdr:rowOff>129117</xdr:rowOff>
    </xdr:to>
    <xdr:sp macro="" textlink="">
      <xdr:nvSpPr>
        <xdr:cNvPr id="466" name="円/楕円 465"/>
        <xdr:cNvSpPr/>
      </xdr:nvSpPr>
      <xdr:spPr>
        <a:xfrm>
          <a:off x="13462000" y="328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113894</xdr:rowOff>
    </xdr:from>
    <xdr:ext cx="762000" cy="259045"/>
    <xdr:sp macro="" textlink="">
      <xdr:nvSpPr>
        <xdr:cNvPr id="467" name="テキスト ボックス 466"/>
        <xdr:cNvSpPr txBox="1"/>
      </xdr:nvSpPr>
      <xdr:spPr>
        <a:xfrm>
          <a:off x="13131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兵庫県太子町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34,613
34,398
22.62
9,817,204
9,490,205
285,231
6,819,258
8,729,962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43.5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類似団体平均と比較すると、人件費に係る経常収支比率は低</a:t>
          </a:r>
          <a:r>
            <a:rPr lang="ja-JP" altLang="en-US" sz="1100" b="0" i="0" baseline="0">
              <a:solidFill>
                <a:schemeClr val="dk1"/>
              </a:solidFill>
              <a:effectLst/>
              <a:latin typeface="+mn-lt"/>
              <a:ea typeface="+mn-ea"/>
              <a:cs typeface="+mn-cs"/>
            </a:rPr>
            <a:t>いが</a:t>
          </a:r>
          <a:r>
            <a:rPr lang="ja-JP" altLang="ja-JP" sz="1100" b="0" i="0" baseline="0">
              <a:solidFill>
                <a:schemeClr val="dk1"/>
              </a:solidFill>
              <a:effectLst/>
              <a:latin typeface="+mn-lt"/>
              <a:ea typeface="+mn-ea"/>
              <a:cs typeface="+mn-cs"/>
            </a:rPr>
            <a:t>、前年度に比べると0.</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している。</a:t>
          </a:r>
          <a:r>
            <a:rPr lang="ja-JP" altLang="en-US" sz="1100" b="0" i="0" baseline="0">
              <a:solidFill>
                <a:schemeClr val="dk1"/>
              </a:solidFill>
              <a:effectLst/>
              <a:latin typeface="+mn-lt"/>
              <a:ea typeface="+mn-ea"/>
              <a:cs typeface="+mn-cs"/>
            </a:rPr>
            <a:t>定員適正化管理計画を基本に</a:t>
          </a:r>
          <a:r>
            <a:rPr lang="ja-JP" altLang="ja-JP" sz="1100" b="0" i="0" baseline="0">
              <a:solidFill>
                <a:schemeClr val="dk1"/>
              </a:solidFill>
              <a:effectLst/>
              <a:latin typeface="+mn-lt"/>
              <a:ea typeface="+mn-ea"/>
              <a:cs typeface="+mn-cs"/>
            </a:rPr>
            <a:t>行財政改革への取</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組</a:t>
          </a:r>
          <a:r>
            <a:rPr lang="ja-JP" altLang="en-US" sz="1100" b="0" i="0" baseline="0">
              <a:solidFill>
                <a:schemeClr val="dk1"/>
              </a:solidFill>
              <a:effectLst/>
              <a:latin typeface="+mn-lt"/>
              <a:ea typeface="+mn-ea"/>
              <a:cs typeface="+mn-cs"/>
            </a:rPr>
            <a:t>みを</a:t>
          </a:r>
          <a:r>
            <a:rPr lang="ja-JP" altLang="ja-JP" sz="1100" b="0" i="0" baseline="0">
              <a:solidFill>
                <a:schemeClr val="dk1"/>
              </a:solidFill>
              <a:effectLst/>
              <a:latin typeface="+mn-lt"/>
              <a:ea typeface="+mn-ea"/>
              <a:cs typeface="+mn-cs"/>
            </a:rPr>
            <a:t>通じて削減に努める。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3556</xdr:rowOff>
    </xdr:from>
    <xdr:to>
      <xdr:col>7</xdr:col>
      <xdr:colOff>15875</xdr:colOff>
      <xdr:row>36</xdr:row>
      <xdr:rowOff>17272</xdr:rowOff>
    </xdr:to>
    <xdr:cxnSp macro="">
      <xdr:nvCxnSpPr>
        <xdr:cNvPr id="63" name="直線コネクタ 62"/>
        <xdr:cNvCxnSpPr/>
      </xdr:nvCxnSpPr>
      <xdr:spPr>
        <a:xfrm>
          <a:off x="3987800" y="61757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xdr:rowOff>
    </xdr:from>
    <xdr:to>
      <xdr:col>5</xdr:col>
      <xdr:colOff>549275</xdr:colOff>
      <xdr:row>36</xdr:row>
      <xdr:rowOff>44704</xdr:rowOff>
    </xdr:to>
    <xdr:cxnSp macro="">
      <xdr:nvCxnSpPr>
        <xdr:cNvPr id="66" name="直線コネクタ 65"/>
        <xdr:cNvCxnSpPr/>
      </xdr:nvCxnSpPr>
      <xdr:spPr>
        <a:xfrm flipV="1">
          <a:off x="3098800" y="61757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44704</xdr:rowOff>
    </xdr:to>
    <xdr:cxnSp macro="">
      <xdr:nvCxnSpPr>
        <xdr:cNvPr id="69" name="直線コネクタ 68"/>
        <xdr:cNvCxnSpPr/>
      </xdr:nvCxnSpPr>
      <xdr:spPr>
        <a:xfrm>
          <a:off x="2209800" y="6184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49276</xdr:rowOff>
    </xdr:to>
    <xdr:cxnSp macro="">
      <xdr:nvCxnSpPr>
        <xdr:cNvPr id="72" name="直線コネクタ 71"/>
        <xdr:cNvCxnSpPr/>
      </xdr:nvCxnSpPr>
      <xdr:spPr>
        <a:xfrm flipV="1">
          <a:off x="1320800" y="6184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6" name="テキスト ボックス 75"/>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137922</xdr:rowOff>
    </xdr:from>
    <xdr:to>
      <xdr:col>7</xdr:col>
      <xdr:colOff>66675</xdr:colOff>
      <xdr:row>36</xdr:row>
      <xdr:rowOff>68072</xdr:rowOff>
    </xdr:to>
    <xdr:sp macro="" textlink="">
      <xdr:nvSpPr>
        <xdr:cNvPr id="82" name="円/楕円 81"/>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154449</xdr:rowOff>
    </xdr:from>
    <xdr:ext cx="762000" cy="259045"/>
    <xdr:sp macro="" textlink="">
      <xdr:nvSpPr>
        <xdr:cNvPr id="83" name="人件費該当値テキスト"/>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124206</xdr:rowOff>
    </xdr:from>
    <xdr:to>
      <xdr:col>5</xdr:col>
      <xdr:colOff>600075</xdr:colOff>
      <xdr:row>36</xdr:row>
      <xdr:rowOff>54356</xdr:rowOff>
    </xdr:to>
    <xdr:sp macro="" textlink="">
      <xdr:nvSpPr>
        <xdr:cNvPr id="84" name="円/楕円 83"/>
        <xdr:cNvSpPr/>
      </xdr:nvSpPr>
      <xdr:spPr>
        <a:xfrm>
          <a:off x="3937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64533</xdr:rowOff>
    </xdr:from>
    <xdr:ext cx="736600" cy="259045"/>
    <xdr:sp macro="" textlink="">
      <xdr:nvSpPr>
        <xdr:cNvPr id="85" name="テキスト ボックス 84"/>
        <xdr:cNvSpPr txBox="1"/>
      </xdr:nvSpPr>
      <xdr:spPr>
        <a:xfrm>
          <a:off x="3606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165354</xdr:rowOff>
    </xdr:from>
    <xdr:to>
      <xdr:col>4</xdr:col>
      <xdr:colOff>396875</xdr:colOff>
      <xdr:row>36</xdr:row>
      <xdr:rowOff>95504</xdr:rowOff>
    </xdr:to>
    <xdr:sp macro="" textlink="">
      <xdr:nvSpPr>
        <xdr:cNvPr id="86" name="円/楕円 85"/>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105681</xdr:rowOff>
    </xdr:from>
    <xdr:ext cx="762000" cy="259045"/>
    <xdr:sp macro="" textlink="">
      <xdr:nvSpPr>
        <xdr:cNvPr id="87" name="テキスト ボックス 86"/>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88" name="円/楕円 87"/>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89" name="テキスト ボックス 88"/>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169926</xdr:rowOff>
    </xdr:from>
    <xdr:to>
      <xdr:col>1</xdr:col>
      <xdr:colOff>676275</xdr:colOff>
      <xdr:row>36</xdr:row>
      <xdr:rowOff>100076</xdr:rowOff>
    </xdr:to>
    <xdr:sp macro="" textlink="">
      <xdr:nvSpPr>
        <xdr:cNvPr id="90" name="円/楕円 89"/>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110253</xdr:rowOff>
    </xdr:from>
    <xdr:ext cx="762000" cy="259045"/>
    <xdr:sp macro="" textlink="">
      <xdr:nvSpPr>
        <xdr:cNvPr id="91" name="テキスト ボックス 90"/>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物件費に係る経常収支比率は、</a:t>
          </a:r>
          <a:r>
            <a:rPr lang="en-US" altLang="ja-JP" sz="1100" b="0" i="0" baseline="0">
              <a:solidFill>
                <a:schemeClr val="dk1"/>
              </a:solidFill>
              <a:effectLst/>
              <a:latin typeface="+mn-lt"/>
              <a:ea typeface="+mn-ea"/>
              <a:cs typeface="+mn-cs"/>
            </a:rPr>
            <a:t>0.8</a:t>
          </a:r>
          <a:r>
            <a:rPr lang="ja-JP" altLang="en-US" sz="1100" b="0" i="0" baseline="0">
              <a:solidFill>
                <a:schemeClr val="dk1"/>
              </a:solidFill>
              <a:effectLst/>
              <a:latin typeface="+mn-lt"/>
              <a:ea typeface="+mn-ea"/>
              <a:cs typeface="+mn-cs"/>
            </a:rPr>
            <a:t>ポイント改善した</a:t>
          </a:r>
          <a:r>
            <a:rPr lang="ja-JP" altLang="ja-JP" sz="1100" b="0" i="0" baseline="0">
              <a:solidFill>
                <a:schemeClr val="dk1"/>
              </a:solidFill>
              <a:effectLst/>
              <a:latin typeface="+mn-lt"/>
              <a:ea typeface="+mn-ea"/>
              <a:cs typeface="+mn-cs"/>
            </a:rPr>
            <a:t>。当初予算査定において需用費や役務費等、物件費に係る費目に対しては緊縮的措置を講じ</a:t>
          </a:r>
          <a:r>
            <a:rPr lang="ja-JP" altLang="en-US" sz="1100" b="0" i="0" baseline="0">
              <a:solidFill>
                <a:schemeClr val="dk1"/>
              </a:solidFill>
              <a:effectLst/>
              <a:latin typeface="+mn-lt"/>
              <a:ea typeface="+mn-ea"/>
              <a:cs typeface="+mn-cs"/>
            </a:rPr>
            <a:t>ていく</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53848</xdr:rowOff>
    </xdr:from>
    <xdr:to>
      <xdr:col>24</xdr:col>
      <xdr:colOff>31750</xdr:colOff>
      <xdr:row>16</xdr:row>
      <xdr:rowOff>90424</xdr:rowOff>
    </xdr:to>
    <xdr:cxnSp macro="">
      <xdr:nvCxnSpPr>
        <xdr:cNvPr id="121" name="直線コネクタ 120"/>
        <xdr:cNvCxnSpPr/>
      </xdr:nvCxnSpPr>
      <xdr:spPr>
        <a:xfrm flipV="1">
          <a:off x="15671800" y="27970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85852</xdr:rowOff>
    </xdr:from>
    <xdr:to>
      <xdr:col>22</xdr:col>
      <xdr:colOff>565150</xdr:colOff>
      <xdr:row>16</xdr:row>
      <xdr:rowOff>90424</xdr:rowOff>
    </xdr:to>
    <xdr:cxnSp macro="">
      <xdr:nvCxnSpPr>
        <xdr:cNvPr id="124" name="直線コネクタ 123"/>
        <xdr:cNvCxnSpPr/>
      </xdr:nvCxnSpPr>
      <xdr:spPr>
        <a:xfrm>
          <a:off x="14782800" y="2829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85852</xdr:rowOff>
    </xdr:from>
    <xdr:to>
      <xdr:col>21</xdr:col>
      <xdr:colOff>361950</xdr:colOff>
      <xdr:row>16</xdr:row>
      <xdr:rowOff>85852</xdr:rowOff>
    </xdr:to>
    <xdr:cxnSp macro="">
      <xdr:nvCxnSpPr>
        <xdr:cNvPr id="127" name="直線コネクタ 126"/>
        <xdr:cNvCxnSpPr/>
      </xdr:nvCxnSpPr>
      <xdr:spPr>
        <a:xfrm>
          <a:off x="13893800" y="2829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85852</xdr:rowOff>
    </xdr:from>
    <xdr:to>
      <xdr:col>20</xdr:col>
      <xdr:colOff>158750</xdr:colOff>
      <xdr:row>16</xdr:row>
      <xdr:rowOff>131572</xdr:rowOff>
    </xdr:to>
    <xdr:cxnSp macro="">
      <xdr:nvCxnSpPr>
        <xdr:cNvPr id="130" name="直線コネクタ 129"/>
        <xdr:cNvCxnSpPr/>
      </xdr:nvCxnSpPr>
      <xdr:spPr>
        <a:xfrm flipV="1">
          <a:off x="13004800" y="28290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32" name="テキスト ボックス 131"/>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34" name="テキスト ボックス 133"/>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3048</xdr:rowOff>
    </xdr:from>
    <xdr:to>
      <xdr:col>24</xdr:col>
      <xdr:colOff>82550</xdr:colOff>
      <xdr:row>16</xdr:row>
      <xdr:rowOff>104648</xdr:rowOff>
    </xdr:to>
    <xdr:sp macro="" textlink="">
      <xdr:nvSpPr>
        <xdr:cNvPr id="140" name="円/楕円 139"/>
        <xdr:cNvSpPr/>
      </xdr:nvSpPr>
      <xdr:spPr>
        <a:xfrm>
          <a:off x="164592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19575</xdr:rowOff>
    </xdr:from>
    <xdr:ext cx="762000" cy="259045"/>
    <xdr:sp macro="" textlink="">
      <xdr:nvSpPr>
        <xdr:cNvPr id="141" name="物件費該当値テキスト"/>
        <xdr:cNvSpPr txBox="1"/>
      </xdr:nvSpPr>
      <xdr:spPr>
        <a:xfrm>
          <a:off x="16598900" y="25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39624</xdr:rowOff>
    </xdr:from>
    <xdr:to>
      <xdr:col>22</xdr:col>
      <xdr:colOff>615950</xdr:colOff>
      <xdr:row>16</xdr:row>
      <xdr:rowOff>141224</xdr:rowOff>
    </xdr:to>
    <xdr:sp macro="" textlink="">
      <xdr:nvSpPr>
        <xdr:cNvPr id="142" name="円/楕円 141"/>
        <xdr:cNvSpPr/>
      </xdr:nvSpPr>
      <xdr:spPr>
        <a:xfrm>
          <a:off x="15621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151401</xdr:rowOff>
    </xdr:from>
    <xdr:ext cx="736600" cy="259045"/>
    <xdr:sp macro="" textlink="">
      <xdr:nvSpPr>
        <xdr:cNvPr id="143" name="テキスト ボックス 142"/>
        <xdr:cNvSpPr txBox="1"/>
      </xdr:nvSpPr>
      <xdr:spPr>
        <a:xfrm>
          <a:off x="15290800" y="255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35052</xdr:rowOff>
    </xdr:from>
    <xdr:to>
      <xdr:col>21</xdr:col>
      <xdr:colOff>412750</xdr:colOff>
      <xdr:row>16</xdr:row>
      <xdr:rowOff>136652</xdr:rowOff>
    </xdr:to>
    <xdr:sp macro="" textlink="">
      <xdr:nvSpPr>
        <xdr:cNvPr id="144" name="円/楕円 143"/>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146829</xdr:rowOff>
    </xdr:from>
    <xdr:ext cx="762000" cy="259045"/>
    <xdr:sp macro="" textlink="">
      <xdr:nvSpPr>
        <xdr:cNvPr id="145" name="テキスト ボックス 144"/>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35052</xdr:rowOff>
    </xdr:from>
    <xdr:to>
      <xdr:col>20</xdr:col>
      <xdr:colOff>209550</xdr:colOff>
      <xdr:row>16</xdr:row>
      <xdr:rowOff>136652</xdr:rowOff>
    </xdr:to>
    <xdr:sp macro="" textlink="">
      <xdr:nvSpPr>
        <xdr:cNvPr id="146" name="円/楕円 145"/>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146829</xdr:rowOff>
    </xdr:from>
    <xdr:ext cx="762000" cy="259045"/>
    <xdr:sp macro="" textlink="">
      <xdr:nvSpPr>
        <xdr:cNvPr id="147" name="テキスト ボックス 146"/>
        <xdr:cNvSpPr txBox="1"/>
      </xdr:nvSpPr>
      <xdr:spPr>
        <a:xfrm>
          <a:off x="13512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48" name="円/楕円 147"/>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21099</xdr:rowOff>
    </xdr:from>
    <xdr:ext cx="762000" cy="259045"/>
    <xdr:sp macro="" textlink="">
      <xdr:nvSpPr>
        <xdr:cNvPr id="149" name="テキスト ボックス 148"/>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扶助費に係る経常収支比率は0.</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増加した。</a:t>
          </a:r>
          <a:r>
            <a:rPr lang="ja-JP" altLang="ja-JP" sz="1100" b="0" i="0" baseline="0">
              <a:solidFill>
                <a:schemeClr val="dk1"/>
              </a:solidFill>
              <a:effectLst/>
              <a:latin typeface="+mn-lt"/>
              <a:ea typeface="+mn-ea"/>
              <a:cs typeface="+mn-cs"/>
            </a:rPr>
            <a:t>医療・介護給付費の増加が見込まれ、扶助費の伸びに対して確実な対応策が求められる。一例として、健康診断の受診率の引き上げによる疾病予防や特定健診の充実により扶助費を抑制する一方で、単独の給付費の削減、財源確保面からは各種保険料の定期的な見直しを行うこと等で将来に亘って持続可能な運営を推進し、財政を圧迫する上昇傾向に歯止めをかけられ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151493</xdr:rowOff>
    </xdr:from>
    <xdr:to>
      <xdr:col>7</xdr:col>
      <xdr:colOff>15875</xdr:colOff>
      <xdr:row>58</xdr:row>
      <xdr:rowOff>94343</xdr:rowOff>
    </xdr:to>
    <xdr:cxnSp macro="">
      <xdr:nvCxnSpPr>
        <xdr:cNvPr id="184" name="直線コネクタ 183"/>
        <xdr:cNvCxnSpPr/>
      </xdr:nvCxnSpPr>
      <xdr:spPr>
        <a:xfrm>
          <a:off x="3987800" y="99241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151493</xdr:rowOff>
    </xdr:from>
    <xdr:to>
      <xdr:col>5</xdr:col>
      <xdr:colOff>549275</xdr:colOff>
      <xdr:row>58</xdr:row>
      <xdr:rowOff>45357</xdr:rowOff>
    </xdr:to>
    <xdr:cxnSp macro="">
      <xdr:nvCxnSpPr>
        <xdr:cNvPr id="187" name="直線コネクタ 186"/>
        <xdr:cNvCxnSpPr/>
      </xdr:nvCxnSpPr>
      <xdr:spPr>
        <a:xfrm flipV="1">
          <a:off x="3098800" y="99241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118835</xdr:rowOff>
    </xdr:from>
    <xdr:to>
      <xdr:col>4</xdr:col>
      <xdr:colOff>346075</xdr:colOff>
      <xdr:row>58</xdr:row>
      <xdr:rowOff>45357</xdr:rowOff>
    </xdr:to>
    <xdr:cxnSp macro="">
      <xdr:nvCxnSpPr>
        <xdr:cNvPr id="190" name="直線コネクタ 189"/>
        <xdr:cNvCxnSpPr/>
      </xdr:nvCxnSpPr>
      <xdr:spPr>
        <a:xfrm>
          <a:off x="2209800" y="98914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102507</xdr:rowOff>
    </xdr:from>
    <xdr:to>
      <xdr:col>3</xdr:col>
      <xdr:colOff>142875</xdr:colOff>
      <xdr:row>57</xdr:row>
      <xdr:rowOff>118835</xdr:rowOff>
    </xdr:to>
    <xdr:cxnSp macro="">
      <xdr:nvCxnSpPr>
        <xdr:cNvPr id="193" name="直線コネクタ 192"/>
        <xdr:cNvCxnSpPr/>
      </xdr:nvCxnSpPr>
      <xdr:spPr>
        <a:xfrm>
          <a:off x="1320800" y="98751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43543</xdr:rowOff>
    </xdr:from>
    <xdr:to>
      <xdr:col>7</xdr:col>
      <xdr:colOff>66675</xdr:colOff>
      <xdr:row>58</xdr:row>
      <xdr:rowOff>145143</xdr:rowOff>
    </xdr:to>
    <xdr:sp macro="" textlink="">
      <xdr:nvSpPr>
        <xdr:cNvPr id="203" name="円/楕円 202"/>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15620</xdr:rowOff>
    </xdr:from>
    <xdr:ext cx="762000" cy="259045"/>
    <xdr:sp macro="" textlink="">
      <xdr:nvSpPr>
        <xdr:cNvPr id="204" name="扶助費該当値テキスト"/>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100693</xdr:rowOff>
    </xdr:from>
    <xdr:to>
      <xdr:col>5</xdr:col>
      <xdr:colOff>600075</xdr:colOff>
      <xdr:row>58</xdr:row>
      <xdr:rowOff>30843</xdr:rowOff>
    </xdr:to>
    <xdr:sp macro="" textlink="">
      <xdr:nvSpPr>
        <xdr:cNvPr id="205" name="円/楕円 204"/>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15620</xdr:rowOff>
    </xdr:from>
    <xdr:ext cx="736600" cy="259045"/>
    <xdr:sp macro="" textlink="">
      <xdr:nvSpPr>
        <xdr:cNvPr id="206" name="テキスト ボックス 205"/>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166007</xdr:rowOff>
    </xdr:from>
    <xdr:to>
      <xdr:col>4</xdr:col>
      <xdr:colOff>396875</xdr:colOff>
      <xdr:row>58</xdr:row>
      <xdr:rowOff>96157</xdr:rowOff>
    </xdr:to>
    <xdr:sp macro="" textlink="">
      <xdr:nvSpPr>
        <xdr:cNvPr id="207" name="円/楕円 206"/>
        <xdr:cNvSpPr/>
      </xdr:nvSpPr>
      <xdr:spPr>
        <a:xfrm>
          <a:off x="3048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80934</xdr:rowOff>
    </xdr:from>
    <xdr:ext cx="762000" cy="259045"/>
    <xdr:sp macro="" textlink="">
      <xdr:nvSpPr>
        <xdr:cNvPr id="208" name="テキスト ボックス 207"/>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68035</xdr:rowOff>
    </xdr:from>
    <xdr:to>
      <xdr:col>3</xdr:col>
      <xdr:colOff>193675</xdr:colOff>
      <xdr:row>57</xdr:row>
      <xdr:rowOff>169635</xdr:rowOff>
    </xdr:to>
    <xdr:sp macro="" textlink="">
      <xdr:nvSpPr>
        <xdr:cNvPr id="209" name="円/楕円 208"/>
        <xdr:cNvSpPr/>
      </xdr:nvSpPr>
      <xdr:spPr>
        <a:xfrm>
          <a:off x="2159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154412</xdr:rowOff>
    </xdr:from>
    <xdr:ext cx="762000" cy="259045"/>
    <xdr:sp macro="" textlink="">
      <xdr:nvSpPr>
        <xdr:cNvPr id="210" name="テキスト ボックス 209"/>
        <xdr:cNvSpPr txBox="1"/>
      </xdr:nvSpPr>
      <xdr:spPr>
        <a:xfrm>
          <a:off x="1828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51707</xdr:rowOff>
    </xdr:from>
    <xdr:to>
      <xdr:col>1</xdr:col>
      <xdr:colOff>676275</xdr:colOff>
      <xdr:row>57</xdr:row>
      <xdr:rowOff>153307</xdr:rowOff>
    </xdr:to>
    <xdr:sp macro="" textlink="">
      <xdr:nvSpPr>
        <xdr:cNvPr id="211" name="円/楕円 210"/>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138084</xdr:rowOff>
    </xdr:from>
    <xdr:ext cx="762000" cy="259045"/>
    <xdr:sp macro="" textlink="">
      <xdr:nvSpPr>
        <xdr:cNvPr id="212" name="テキスト ボックス 21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繰出金が主な要因</a:t>
          </a:r>
          <a:r>
            <a:rPr lang="ja-JP" altLang="en-US" sz="1100" b="0" i="0" baseline="0">
              <a:solidFill>
                <a:schemeClr val="dk1"/>
              </a:solidFill>
              <a:effectLst/>
              <a:latin typeface="+mn-lt"/>
              <a:ea typeface="+mn-ea"/>
              <a:cs typeface="+mn-cs"/>
            </a:rPr>
            <a:t>となっている</a:t>
          </a:r>
          <a:r>
            <a:rPr lang="ja-JP" altLang="ja-JP" sz="1100" b="0" i="0" baseline="0">
              <a:solidFill>
                <a:schemeClr val="dk1"/>
              </a:solidFill>
              <a:effectLst/>
              <a:latin typeface="+mn-lt"/>
              <a:ea typeface="+mn-ea"/>
              <a:cs typeface="+mn-cs"/>
            </a:rPr>
            <a:t>。財政運営安定のための赤字補填的な要素の繰出をしているが、各特別会計において経費削減を一層進めるとともに、独立採算の原則に立ち返った保険料及び使用料の値上げによる健全化を図ることにより、税収を主な財源とする普通会計の負担</a:t>
          </a:r>
          <a:r>
            <a:rPr lang="ja-JP" altLang="en-US" sz="1100" b="0" i="0" baseline="0">
              <a:solidFill>
                <a:schemeClr val="dk1"/>
              </a:solidFill>
              <a:effectLst/>
              <a:latin typeface="+mn-lt"/>
              <a:ea typeface="+mn-ea"/>
              <a:cs typeface="+mn-cs"/>
            </a:rPr>
            <a:t>の低減を図る。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127000</xdr:rowOff>
    </xdr:to>
    <xdr:cxnSp macro="">
      <xdr:nvCxnSpPr>
        <xdr:cNvPr id="245" name="直線コネクタ 244"/>
        <xdr:cNvCxnSpPr/>
      </xdr:nvCxnSpPr>
      <xdr:spPr>
        <a:xfrm>
          <a:off x="15671800" y="99339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58</xdr:row>
      <xdr:rowOff>96520</xdr:rowOff>
    </xdr:to>
    <xdr:cxnSp macro="">
      <xdr:nvCxnSpPr>
        <xdr:cNvPr id="248" name="直線コネクタ 247"/>
        <xdr:cNvCxnSpPr/>
      </xdr:nvCxnSpPr>
      <xdr:spPr>
        <a:xfrm flipV="1">
          <a:off x="14782800" y="9933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58</xdr:row>
      <xdr:rowOff>96520</xdr:rowOff>
    </xdr:to>
    <xdr:cxnSp macro="">
      <xdr:nvCxnSpPr>
        <xdr:cNvPr id="251" name="直線コネクタ 250"/>
        <xdr:cNvCxnSpPr/>
      </xdr:nvCxnSpPr>
      <xdr:spPr>
        <a:xfrm>
          <a:off x="13893800" y="967486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56</xdr:row>
      <xdr:rowOff>157480</xdr:rowOff>
    </xdr:to>
    <xdr:cxnSp macro="">
      <xdr:nvCxnSpPr>
        <xdr:cNvPr id="254" name="直線コネクタ 253"/>
        <xdr:cNvCxnSpPr/>
      </xdr:nvCxnSpPr>
      <xdr:spPr>
        <a:xfrm flipV="1">
          <a:off x="13004800" y="9674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6" name="テキスト ボックス 255"/>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64" name="円/楕円 263"/>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48277</xdr:rowOff>
    </xdr:from>
    <xdr:ext cx="762000" cy="259045"/>
    <xdr:sp macro="" textlink="">
      <xdr:nvSpPr>
        <xdr:cNvPr id="265"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66" name="円/楕円 265"/>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67" name="テキスト ボックス 266"/>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45720</xdr:rowOff>
    </xdr:from>
    <xdr:to>
      <xdr:col>21</xdr:col>
      <xdr:colOff>412750</xdr:colOff>
      <xdr:row>58</xdr:row>
      <xdr:rowOff>147320</xdr:rowOff>
    </xdr:to>
    <xdr:sp macro="" textlink="">
      <xdr:nvSpPr>
        <xdr:cNvPr id="268" name="円/楕円 267"/>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132097</xdr:rowOff>
    </xdr:from>
    <xdr:ext cx="762000" cy="259045"/>
    <xdr:sp macro="" textlink="">
      <xdr:nvSpPr>
        <xdr:cNvPr id="269" name="テキスト ボックス 268"/>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0" name="円/楕円 269"/>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71" name="テキスト ボックス 270"/>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72" name="円/楕円 271"/>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73" name="テキスト ボックス 272"/>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補助費等に係る経常収支比率は類似団体に比べ高い比率で推移しているが、揖龍保健衛生施設事務組合</a:t>
          </a:r>
          <a:r>
            <a:rPr lang="ja-JP" altLang="en-US" sz="1100" b="0" i="0" baseline="0">
              <a:solidFill>
                <a:schemeClr val="dk1"/>
              </a:solidFill>
              <a:effectLst/>
              <a:latin typeface="+mn-lt"/>
              <a:ea typeface="+mn-ea"/>
              <a:cs typeface="+mn-cs"/>
            </a:rPr>
            <a:t>、西はりま消防組合</a:t>
          </a:r>
          <a:r>
            <a:rPr lang="ja-JP" altLang="ja-JP" sz="1100" b="0" i="0" baseline="0">
              <a:solidFill>
                <a:schemeClr val="dk1"/>
              </a:solidFill>
              <a:effectLst/>
              <a:latin typeface="+mn-lt"/>
              <a:ea typeface="+mn-ea"/>
              <a:cs typeface="+mn-cs"/>
            </a:rPr>
            <a:t>への負担金が多額になっているためである。一部事務組合に係る経費の抑制や町独自の補助金制度等の見直しにより経常収支比率の改善を図る。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100330</xdr:rowOff>
    </xdr:from>
    <xdr:to>
      <xdr:col>24</xdr:col>
      <xdr:colOff>31750</xdr:colOff>
      <xdr:row>37</xdr:row>
      <xdr:rowOff>107950</xdr:rowOff>
    </xdr:to>
    <xdr:cxnSp macro="">
      <xdr:nvCxnSpPr>
        <xdr:cNvPr id="306" name="直線コネクタ 305"/>
        <xdr:cNvCxnSpPr/>
      </xdr:nvCxnSpPr>
      <xdr:spPr>
        <a:xfrm>
          <a:off x="15671800" y="6443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31767</xdr:rowOff>
    </xdr:from>
    <xdr:ext cx="762000" cy="259045"/>
    <xdr:sp macro="" textlink="">
      <xdr:nvSpPr>
        <xdr:cNvPr id="307"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100330</xdr:rowOff>
    </xdr:from>
    <xdr:to>
      <xdr:col>22</xdr:col>
      <xdr:colOff>565150</xdr:colOff>
      <xdr:row>38</xdr:row>
      <xdr:rowOff>27940</xdr:rowOff>
    </xdr:to>
    <xdr:cxnSp macro="">
      <xdr:nvCxnSpPr>
        <xdr:cNvPr id="309" name="直線コネクタ 308"/>
        <xdr:cNvCxnSpPr/>
      </xdr:nvCxnSpPr>
      <xdr:spPr>
        <a:xfrm flipV="1">
          <a:off x="14782800" y="64439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1" name="テキスト ボックス 31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27940</xdr:rowOff>
    </xdr:from>
    <xdr:to>
      <xdr:col>21</xdr:col>
      <xdr:colOff>361950</xdr:colOff>
      <xdr:row>38</xdr:row>
      <xdr:rowOff>127000</xdr:rowOff>
    </xdr:to>
    <xdr:cxnSp macro="">
      <xdr:nvCxnSpPr>
        <xdr:cNvPr id="312" name="直線コネクタ 311"/>
        <xdr:cNvCxnSpPr/>
      </xdr:nvCxnSpPr>
      <xdr:spPr>
        <a:xfrm flipV="1">
          <a:off x="13893800" y="65430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127000</xdr:rowOff>
    </xdr:from>
    <xdr:to>
      <xdr:col>20</xdr:col>
      <xdr:colOff>158750</xdr:colOff>
      <xdr:row>38</xdr:row>
      <xdr:rowOff>142240</xdr:rowOff>
    </xdr:to>
    <xdr:cxnSp macro="">
      <xdr:nvCxnSpPr>
        <xdr:cNvPr id="315" name="直線コネクタ 314"/>
        <xdr:cNvCxnSpPr/>
      </xdr:nvCxnSpPr>
      <xdr:spPr>
        <a:xfrm flipV="1">
          <a:off x="13004800" y="6642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57150</xdr:rowOff>
    </xdr:from>
    <xdr:to>
      <xdr:col>24</xdr:col>
      <xdr:colOff>82550</xdr:colOff>
      <xdr:row>37</xdr:row>
      <xdr:rowOff>158750</xdr:rowOff>
    </xdr:to>
    <xdr:sp macro="" textlink="">
      <xdr:nvSpPr>
        <xdr:cNvPr id="325" name="円/楕円 324"/>
        <xdr:cNvSpPr/>
      </xdr:nvSpPr>
      <xdr:spPr>
        <a:xfrm>
          <a:off x="16459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29227</xdr:rowOff>
    </xdr:from>
    <xdr:ext cx="762000" cy="259045"/>
    <xdr:sp macro="" textlink="">
      <xdr:nvSpPr>
        <xdr:cNvPr id="326" name="補助費等該当値テキスト"/>
        <xdr:cNvSpPr txBox="1"/>
      </xdr:nvSpPr>
      <xdr:spPr>
        <a:xfrm>
          <a:off x="16598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49530</xdr:rowOff>
    </xdr:from>
    <xdr:to>
      <xdr:col>22</xdr:col>
      <xdr:colOff>615950</xdr:colOff>
      <xdr:row>37</xdr:row>
      <xdr:rowOff>151130</xdr:rowOff>
    </xdr:to>
    <xdr:sp macro="" textlink="">
      <xdr:nvSpPr>
        <xdr:cNvPr id="327" name="円/楕円 326"/>
        <xdr:cNvSpPr/>
      </xdr:nvSpPr>
      <xdr:spPr>
        <a:xfrm>
          <a:off x="15621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135907</xdr:rowOff>
    </xdr:from>
    <xdr:ext cx="736600" cy="259045"/>
    <xdr:sp macro="" textlink="">
      <xdr:nvSpPr>
        <xdr:cNvPr id="328" name="テキスト ボックス 327"/>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148590</xdr:rowOff>
    </xdr:from>
    <xdr:to>
      <xdr:col>21</xdr:col>
      <xdr:colOff>412750</xdr:colOff>
      <xdr:row>38</xdr:row>
      <xdr:rowOff>78740</xdr:rowOff>
    </xdr:to>
    <xdr:sp macro="" textlink="">
      <xdr:nvSpPr>
        <xdr:cNvPr id="329" name="円/楕円 328"/>
        <xdr:cNvSpPr/>
      </xdr:nvSpPr>
      <xdr:spPr>
        <a:xfrm>
          <a:off x="14732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63517</xdr:rowOff>
    </xdr:from>
    <xdr:ext cx="762000" cy="259045"/>
    <xdr:sp macro="" textlink="">
      <xdr:nvSpPr>
        <xdr:cNvPr id="330" name="テキスト ボックス 329"/>
        <xdr:cNvSpPr txBox="1"/>
      </xdr:nvSpPr>
      <xdr:spPr>
        <a:xfrm>
          <a:off x="14401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76200</xdr:rowOff>
    </xdr:from>
    <xdr:to>
      <xdr:col>20</xdr:col>
      <xdr:colOff>209550</xdr:colOff>
      <xdr:row>39</xdr:row>
      <xdr:rowOff>6350</xdr:rowOff>
    </xdr:to>
    <xdr:sp macro="" textlink="">
      <xdr:nvSpPr>
        <xdr:cNvPr id="331" name="円/楕円 330"/>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162577</xdr:rowOff>
    </xdr:from>
    <xdr:ext cx="762000" cy="259045"/>
    <xdr:sp macro="" textlink="">
      <xdr:nvSpPr>
        <xdr:cNvPr id="332" name="テキスト ボックス 331"/>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91440</xdr:rowOff>
    </xdr:from>
    <xdr:to>
      <xdr:col>19</xdr:col>
      <xdr:colOff>6350</xdr:colOff>
      <xdr:row>39</xdr:row>
      <xdr:rowOff>21590</xdr:rowOff>
    </xdr:to>
    <xdr:sp macro="" textlink="">
      <xdr:nvSpPr>
        <xdr:cNvPr id="333" name="円/楕円 332"/>
        <xdr:cNvSpPr/>
      </xdr:nvSpPr>
      <xdr:spPr>
        <a:xfrm>
          <a:off x="12954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6367</xdr:rowOff>
    </xdr:from>
    <xdr:ext cx="762000" cy="259045"/>
    <xdr:sp macro="" textlink="">
      <xdr:nvSpPr>
        <xdr:cNvPr id="334" name="テキスト ボックス 333"/>
        <xdr:cNvSpPr txBox="1"/>
      </xdr:nvSpPr>
      <xdr:spPr>
        <a:xfrm>
          <a:off x="12623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公債費に係る経常収支比率は前年度より0.</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している。近年は普通建設事業を抑制しているが、平成27年度においては新庁舎建設における起債が見込まれる。</a:t>
          </a:r>
          <a:r>
            <a:rPr lang="ja-JP" altLang="en-US" sz="1100" b="0" i="0" baseline="0">
              <a:solidFill>
                <a:schemeClr val="dk1"/>
              </a:solidFill>
              <a:effectLst/>
              <a:latin typeface="+mn-lt"/>
              <a:ea typeface="+mn-ea"/>
              <a:cs typeface="+mn-cs"/>
            </a:rPr>
            <a:t>事業の実施により一時的に起債残高は増加するが、</a:t>
          </a:r>
          <a:r>
            <a:rPr lang="ja-JP" altLang="ja-JP" sz="1100" b="0" i="0" baseline="0">
              <a:solidFill>
                <a:schemeClr val="dk1"/>
              </a:solidFill>
              <a:effectLst/>
              <a:latin typeface="+mn-lt"/>
              <a:ea typeface="+mn-ea"/>
              <a:cs typeface="+mn-cs"/>
            </a:rPr>
            <a:t>計画的な事業実施により地方債の発行を平準化し、公債費の抑制に努める。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14987</xdr:rowOff>
    </xdr:from>
    <xdr:to>
      <xdr:col>7</xdr:col>
      <xdr:colOff>15875</xdr:colOff>
      <xdr:row>77</xdr:row>
      <xdr:rowOff>46989</xdr:rowOff>
    </xdr:to>
    <xdr:cxnSp macro="">
      <xdr:nvCxnSpPr>
        <xdr:cNvPr id="364" name="直線コネクタ 363"/>
        <xdr:cNvCxnSpPr/>
      </xdr:nvCxnSpPr>
      <xdr:spPr>
        <a:xfrm flipV="1">
          <a:off x="3987800" y="13216637"/>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37846</xdr:rowOff>
    </xdr:from>
    <xdr:to>
      <xdr:col>5</xdr:col>
      <xdr:colOff>549275</xdr:colOff>
      <xdr:row>77</xdr:row>
      <xdr:rowOff>46989</xdr:rowOff>
    </xdr:to>
    <xdr:cxnSp macro="">
      <xdr:nvCxnSpPr>
        <xdr:cNvPr id="367" name="直線コネクタ 366"/>
        <xdr:cNvCxnSpPr/>
      </xdr:nvCxnSpPr>
      <xdr:spPr>
        <a:xfrm>
          <a:off x="3098800" y="132394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33274</xdr:rowOff>
    </xdr:from>
    <xdr:to>
      <xdr:col>4</xdr:col>
      <xdr:colOff>346075</xdr:colOff>
      <xdr:row>77</xdr:row>
      <xdr:rowOff>37846</xdr:rowOff>
    </xdr:to>
    <xdr:cxnSp macro="">
      <xdr:nvCxnSpPr>
        <xdr:cNvPr id="370" name="直線コネクタ 369"/>
        <xdr:cNvCxnSpPr/>
      </xdr:nvCxnSpPr>
      <xdr:spPr>
        <a:xfrm>
          <a:off x="2209800" y="13234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33274</xdr:rowOff>
    </xdr:from>
    <xdr:to>
      <xdr:col>3</xdr:col>
      <xdr:colOff>142875</xdr:colOff>
      <xdr:row>77</xdr:row>
      <xdr:rowOff>69850</xdr:rowOff>
    </xdr:to>
    <xdr:cxnSp macro="">
      <xdr:nvCxnSpPr>
        <xdr:cNvPr id="373" name="直線コネクタ 372"/>
        <xdr:cNvCxnSpPr/>
      </xdr:nvCxnSpPr>
      <xdr:spPr>
        <a:xfrm flipV="1">
          <a:off x="1320800" y="132349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135637</xdr:rowOff>
    </xdr:from>
    <xdr:to>
      <xdr:col>7</xdr:col>
      <xdr:colOff>66675</xdr:colOff>
      <xdr:row>77</xdr:row>
      <xdr:rowOff>65787</xdr:rowOff>
    </xdr:to>
    <xdr:sp macro="" textlink="">
      <xdr:nvSpPr>
        <xdr:cNvPr id="383" name="円/楕円 382"/>
        <xdr:cNvSpPr/>
      </xdr:nvSpPr>
      <xdr:spPr>
        <a:xfrm>
          <a:off x="4775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152164</xdr:rowOff>
    </xdr:from>
    <xdr:ext cx="762000" cy="259045"/>
    <xdr:sp macro="" textlink="">
      <xdr:nvSpPr>
        <xdr:cNvPr id="384" name="公債費該当値テキスト"/>
        <xdr:cNvSpPr txBox="1"/>
      </xdr:nvSpPr>
      <xdr:spPr>
        <a:xfrm>
          <a:off x="4914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85" name="円/楕円 384"/>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86" name="テキスト ボックス 385"/>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158496</xdr:rowOff>
    </xdr:from>
    <xdr:to>
      <xdr:col>4</xdr:col>
      <xdr:colOff>396875</xdr:colOff>
      <xdr:row>77</xdr:row>
      <xdr:rowOff>88646</xdr:rowOff>
    </xdr:to>
    <xdr:sp macro="" textlink="">
      <xdr:nvSpPr>
        <xdr:cNvPr id="387" name="円/楕円 386"/>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98823</xdr:rowOff>
    </xdr:from>
    <xdr:ext cx="762000" cy="259045"/>
    <xdr:sp macro="" textlink="">
      <xdr:nvSpPr>
        <xdr:cNvPr id="388" name="テキスト ボックス 387"/>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153924</xdr:rowOff>
    </xdr:from>
    <xdr:to>
      <xdr:col>3</xdr:col>
      <xdr:colOff>193675</xdr:colOff>
      <xdr:row>77</xdr:row>
      <xdr:rowOff>84074</xdr:rowOff>
    </xdr:to>
    <xdr:sp macro="" textlink="">
      <xdr:nvSpPr>
        <xdr:cNvPr id="389" name="円/楕円 388"/>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94251</xdr:rowOff>
    </xdr:from>
    <xdr:ext cx="762000" cy="259045"/>
    <xdr:sp macro="" textlink="">
      <xdr:nvSpPr>
        <xdr:cNvPr id="390" name="テキスト ボックス 389"/>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91" name="円/楕円 390"/>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92" name="テキスト ボックス 391"/>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類似団体平均を下回っ</a:t>
          </a:r>
          <a:r>
            <a:rPr lang="ja-JP" altLang="en-US" sz="1100" b="0" i="0" baseline="0">
              <a:solidFill>
                <a:schemeClr val="dk1"/>
              </a:solidFill>
              <a:effectLst/>
              <a:latin typeface="+mn-lt"/>
              <a:ea typeface="+mn-ea"/>
              <a:cs typeface="+mn-cs"/>
            </a:rPr>
            <a:t>ているが</a:t>
          </a:r>
          <a:r>
            <a:rPr lang="ja-JP" altLang="ja-JP" sz="1100" b="0" i="0" baseline="0">
              <a:solidFill>
                <a:schemeClr val="dk1"/>
              </a:solidFill>
              <a:effectLst/>
              <a:latin typeface="+mn-lt"/>
              <a:ea typeface="+mn-ea"/>
              <a:cs typeface="+mn-cs"/>
            </a:rPr>
            <a:t>、今後控えている大規模な事業計画の整理・縮小を図り、住民サービスを低下させることなく、更なる経常経費歳出の抑制を実施し、適正な水準を維持するように努める。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92711</xdr:rowOff>
    </xdr:from>
    <xdr:to>
      <xdr:col>24</xdr:col>
      <xdr:colOff>31750</xdr:colOff>
      <xdr:row>78</xdr:row>
      <xdr:rowOff>1270</xdr:rowOff>
    </xdr:to>
    <xdr:cxnSp macro="">
      <xdr:nvCxnSpPr>
        <xdr:cNvPr id="425" name="直線コネクタ 424"/>
        <xdr:cNvCxnSpPr/>
      </xdr:nvCxnSpPr>
      <xdr:spPr>
        <a:xfrm>
          <a:off x="15671800" y="1329436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92711</xdr:rowOff>
    </xdr:from>
    <xdr:to>
      <xdr:col>22</xdr:col>
      <xdr:colOff>565150</xdr:colOff>
      <xdr:row>78</xdr:row>
      <xdr:rowOff>69850</xdr:rowOff>
    </xdr:to>
    <xdr:cxnSp macro="">
      <xdr:nvCxnSpPr>
        <xdr:cNvPr id="428" name="直線コネクタ 427"/>
        <xdr:cNvCxnSpPr/>
      </xdr:nvCxnSpPr>
      <xdr:spPr>
        <a:xfrm flipV="1">
          <a:off x="14782800" y="1329436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30" name="テキスト ボックス 429"/>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58420</xdr:rowOff>
    </xdr:from>
    <xdr:to>
      <xdr:col>21</xdr:col>
      <xdr:colOff>361950</xdr:colOff>
      <xdr:row>78</xdr:row>
      <xdr:rowOff>69850</xdr:rowOff>
    </xdr:to>
    <xdr:cxnSp macro="">
      <xdr:nvCxnSpPr>
        <xdr:cNvPr id="431" name="直線コネクタ 430"/>
        <xdr:cNvCxnSpPr/>
      </xdr:nvCxnSpPr>
      <xdr:spPr>
        <a:xfrm>
          <a:off x="13893800" y="1326007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58420</xdr:rowOff>
    </xdr:from>
    <xdr:to>
      <xdr:col>20</xdr:col>
      <xdr:colOff>158750</xdr:colOff>
      <xdr:row>78</xdr:row>
      <xdr:rowOff>1270</xdr:rowOff>
    </xdr:to>
    <xdr:cxnSp macro="">
      <xdr:nvCxnSpPr>
        <xdr:cNvPr id="434" name="直線コネクタ 433"/>
        <xdr:cNvCxnSpPr/>
      </xdr:nvCxnSpPr>
      <xdr:spPr>
        <a:xfrm flipV="1">
          <a:off x="13004800" y="1326007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6" name="テキスト ボックス 435"/>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8" name="テキスト ボックス 437"/>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44" name="円/楕円 443"/>
        <xdr:cNvSpPr/>
      </xdr:nvSpPr>
      <xdr:spPr>
        <a:xfrm>
          <a:off x="16459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93997</xdr:rowOff>
    </xdr:from>
    <xdr:ext cx="762000" cy="259045"/>
    <xdr:sp macro="" textlink="">
      <xdr:nvSpPr>
        <xdr:cNvPr id="445" name="公債費以外該当値テキスト"/>
        <xdr:cNvSpPr txBox="1"/>
      </xdr:nvSpPr>
      <xdr:spPr>
        <a:xfrm>
          <a:off x="165989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46" name="円/楕円 445"/>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47" name="テキスト ボックス 44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19050</xdr:rowOff>
    </xdr:from>
    <xdr:to>
      <xdr:col>21</xdr:col>
      <xdr:colOff>412750</xdr:colOff>
      <xdr:row>78</xdr:row>
      <xdr:rowOff>120650</xdr:rowOff>
    </xdr:to>
    <xdr:sp macro="" textlink="">
      <xdr:nvSpPr>
        <xdr:cNvPr id="448" name="円/楕円 447"/>
        <xdr:cNvSpPr/>
      </xdr:nvSpPr>
      <xdr:spPr>
        <a:xfrm>
          <a:off x="14732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105427</xdr:rowOff>
    </xdr:from>
    <xdr:ext cx="762000" cy="259045"/>
    <xdr:sp macro="" textlink="">
      <xdr:nvSpPr>
        <xdr:cNvPr id="449" name="テキスト ボックス 448"/>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7620</xdr:rowOff>
    </xdr:from>
    <xdr:to>
      <xdr:col>20</xdr:col>
      <xdr:colOff>209550</xdr:colOff>
      <xdr:row>77</xdr:row>
      <xdr:rowOff>109220</xdr:rowOff>
    </xdr:to>
    <xdr:sp macro="" textlink="">
      <xdr:nvSpPr>
        <xdr:cNvPr id="450" name="円/楕円 449"/>
        <xdr:cNvSpPr/>
      </xdr:nvSpPr>
      <xdr:spPr>
        <a:xfrm>
          <a:off x="13843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51" name="テキスト ボックス 450"/>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121920</xdr:rowOff>
    </xdr:from>
    <xdr:to>
      <xdr:col>19</xdr:col>
      <xdr:colOff>6350</xdr:colOff>
      <xdr:row>78</xdr:row>
      <xdr:rowOff>52070</xdr:rowOff>
    </xdr:to>
    <xdr:sp macro="" textlink="">
      <xdr:nvSpPr>
        <xdr:cNvPr id="452" name="円/楕円 451"/>
        <xdr:cNvSpPr/>
      </xdr:nvSpPr>
      <xdr:spPr>
        <a:xfrm>
          <a:off x="12954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36847</xdr:rowOff>
    </xdr:from>
    <xdr:ext cx="762000" cy="259045"/>
    <xdr:sp macro="" textlink="">
      <xdr:nvSpPr>
        <xdr:cNvPr id="453" name="テキスト ボックス 452"/>
        <xdr:cNvSpPr txBox="1"/>
      </xdr:nvSpPr>
      <xdr:spPr>
        <a:xfrm>
          <a:off x="12623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兵庫県太子町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167266</xdr:rowOff>
    </xdr:from>
    <xdr:to>
      <xdr:col>4</xdr:col>
      <xdr:colOff>1117600</xdr:colOff>
      <xdr:row>19</xdr:row>
      <xdr:rowOff>107950</xdr:rowOff>
    </xdr:to>
    <xdr:cxnSp macro="">
      <xdr:nvCxnSpPr>
        <xdr:cNvPr id="52" name="直線コネクタ 51"/>
        <xdr:cNvCxnSpPr/>
      </xdr:nvCxnSpPr>
      <xdr:spPr bwMode="auto">
        <a:xfrm flipV="1">
          <a:off x="5003800" y="3300991"/>
          <a:ext cx="647700" cy="112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97489</xdr:rowOff>
    </xdr:from>
    <xdr:to>
      <xdr:col>4</xdr:col>
      <xdr:colOff>469900</xdr:colOff>
      <xdr:row>19</xdr:row>
      <xdr:rowOff>107950</xdr:rowOff>
    </xdr:to>
    <xdr:cxnSp macro="">
      <xdr:nvCxnSpPr>
        <xdr:cNvPr id="55" name="直線コネクタ 54"/>
        <xdr:cNvCxnSpPr/>
      </xdr:nvCxnSpPr>
      <xdr:spPr bwMode="auto">
        <a:xfrm>
          <a:off x="4305300" y="3402664"/>
          <a:ext cx="698500" cy="10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97489</xdr:rowOff>
    </xdr:from>
    <xdr:to>
      <xdr:col>3</xdr:col>
      <xdr:colOff>904875</xdr:colOff>
      <xdr:row>19</xdr:row>
      <xdr:rowOff>100112</xdr:rowOff>
    </xdr:to>
    <xdr:cxnSp macro="">
      <xdr:nvCxnSpPr>
        <xdr:cNvPr id="58" name="直線コネクタ 57"/>
        <xdr:cNvCxnSpPr/>
      </xdr:nvCxnSpPr>
      <xdr:spPr bwMode="auto">
        <a:xfrm flipV="1">
          <a:off x="3606800" y="3402664"/>
          <a:ext cx="698500" cy="2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87997</xdr:rowOff>
    </xdr:from>
    <xdr:to>
      <xdr:col>3</xdr:col>
      <xdr:colOff>206375</xdr:colOff>
      <xdr:row>19</xdr:row>
      <xdr:rowOff>100112</xdr:rowOff>
    </xdr:to>
    <xdr:cxnSp macro="">
      <xdr:nvCxnSpPr>
        <xdr:cNvPr id="61" name="直線コネクタ 60"/>
        <xdr:cNvCxnSpPr/>
      </xdr:nvCxnSpPr>
      <xdr:spPr bwMode="auto">
        <a:xfrm>
          <a:off x="2908300" y="3393172"/>
          <a:ext cx="698500" cy="12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116466</xdr:rowOff>
    </xdr:from>
    <xdr:to>
      <xdr:col>5</xdr:col>
      <xdr:colOff>34925</xdr:colOff>
      <xdr:row>19</xdr:row>
      <xdr:rowOff>46617</xdr:rowOff>
    </xdr:to>
    <xdr:sp macro="" textlink="">
      <xdr:nvSpPr>
        <xdr:cNvPr id="71" name="円/楕円 70"/>
        <xdr:cNvSpPr/>
      </xdr:nvSpPr>
      <xdr:spPr bwMode="auto">
        <a:xfrm>
          <a:off x="5600700" y="325019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88543</xdr:rowOff>
    </xdr:from>
    <xdr:ext cx="762000" cy="259045"/>
    <xdr:sp macro="" textlink="">
      <xdr:nvSpPr>
        <xdr:cNvPr id="72" name="人口1人当たり決算額の推移該当値テキスト130"/>
        <xdr:cNvSpPr txBox="1"/>
      </xdr:nvSpPr>
      <xdr:spPr>
        <a:xfrm>
          <a:off x="5740400" y="322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58,426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57150</xdr:rowOff>
    </xdr:from>
    <xdr:to>
      <xdr:col>4</xdr:col>
      <xdr:colOff>520700</xdr:colOff>
      <xdr:row>19</xdr:row>
      <xdr:rowOff>158750</xdr:rowOff>
    </xdr:to>
    <xdr:sp macro="" textlink="">
      <xdr:nvSpPr>
        <xdr:cNvPr id="73" name="円/楕円 72"/>
        <xdr:cNvSpPr/>
      </xdr:nvSpPr>
      <xdr:spPr bwMode="auto">
        <a:xfrm>
          <a:off x="4953000" y="336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143527</xdr:rowOff>
    </xdr:from>
    <xdr:ext cx="736600" cy="259045"/>
    <xdr:sp macro="" textlink="">
      <xdr:nvSpPr>
        <xdr:cNvPr id="74" name="テキスト ボックス 73"/>
        <xdr:cNvSpPr txBox="1"/>
      </xdr:nvSpPr>
      <xdr:spPr>
        <a:xfrm>
          <a:off x="4622800" y="344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48,125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46689</xdr:rowOff>
    </xdr:from>
    <xdr:to>
      <xdr:col>3</xdr:col>
      <xdr:colOff>955675</xdr:colOff>
      <xdr:row>19</xdr:row>
      <xdr:rowOff>148289</xdr:rowOff>
    </xdr:to>
    <xdr:sp macro="" textlink="">
      <xdr:nvSpPr>
        <xdr:cNvPr id="75" name="円/楕円 74"/>
        <xdr:cNvSpPr/>
      </xdr:nvSpPr>
      <xdr:spPr bwMode="auto">
        <a:xfrm>
          <a:off x="4254500" y="3351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133066</xdr:rowOff>
    </xdr:from>
    <xdr:ext cx="762000" cy="259045"/>
    <xdr:sp macro="" textlink="">
      <xdr:nvSpPr>
        <xdr:cNvPr id="76" name="テキスト ボックス 75"/>
        <xdr:cNvSpPr txBox="1"/>
      </xdr:nvSpPr>
      <xdr:spPr>
        <a:xfrm>
          <a:off x="3924300" y="343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49,086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49312</xdr:rowOff>
    </xdr:from>
    <xdr:to>
      <xdr:col>3</xdr:col>
      <xdr:colOff>257175</xdr:colOff>
      <xdr:row>19</xdr:row>
      <xdr:rowOff>150912</xdr:rowOff>
    </xdr:to>
    <xdr:sp macro="" textlink="">
      <xdr:nvSpPr>
        <xdr:cNvPr id="77" name="円/楕円 76"/>
        <xdr:cNvSpPr/>
      </xdr:nvSpPr>
      <xdr:spPr bwMode="auto">
        <a:xfrm>
          <a:off x="3556000" y="3354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135689</xdr:rowOff>
    </xdr:from>
    <xdr:ext cx="762000" cy="259045"/>
    <xdr:sp macro="" textlink="">
      <xdr:nvSpPr>
        <xdr:cNvPr id="78" name="テキスト ボックス 77"/>
        <xdr:cNvSpPr txBox="1"/>
      </xdr:nvSpPr>
      <xdr:spPr>
        <a:xfrm>
          <a:off x="3225800" y="3440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48,845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37197</xdr:rowOff>
    </xdr:from>
    <xdr:to>
      <xdr:col>2</xdr:col>
      <xdr:colOff>692150</xdr:colOff>
      <xdr:row>19</xdr:row>
      <xdr:rowOff>138797</xdr:rowOff>
    </xdr:to>
    <xdr:sp macro="" textlink="">
      <xdr:nvSpPr>
        <xdr:cNvPr id="79" name="円/楕円 78"/>
        <xdr:cNvSpPr/>
      </xdr:nvSpPr>
      <xdr:spPr bwMode="auto">
        <a:xfrm>
          <a:off x="2857500" y="3342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123574</xdr:rowOff>
    </xdr:from>
    <xdr:ext cx="762000" cy="259045"/>
    <xdr:sp macro="" textlink="">
      <xdr:nvSpPr>
        <xdr:cNvPr id="80" name="テキスト ボックス 79"/>
        <xdr:cNvSpPr txBox="1"/>
      </xdr:nvSpPr>
      <xdr:spPr>
        <a:xfrm>
          <a:off x="2527300" y="342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159061</xdr:rowOff>
    </xdr:from>
    <xdr:to>
      <xdr:col>4</xdr:col>
      <xdr:colOff>1117600</xdr:colOff>
      <xdr:row>35</xdr:row>
      <xdr:rowOff>203962</xdr:rowOff>
    </xdr:to>
    <xdr:cxnSp macro="">
      <xdr:nvCxnSpPr>
        <xdr:cNvPr id="113" name="直線コネクタ 112"/>
        <xdr:cNvCxnSpPr/>
      </xdr:nvCxnSpPr>
      <xdr:spPr bwMode="auto">
        <a:xfrm>
          <a:off x="5003800" y="6769411"/>
          <a:ext cx="647700" cy="44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201382</xdr:rowOff>
    </xdr:from>
    <xdr:ext cx="762000" cy="259045"/>
    <xdr:sp macro="" textlink="">
      <xdr:nvSpPr>
        <xdr:cNvPr id="114" name="人口1人当たり決算額の推移平均値テキスト445"/>
        <xdr:cNvSpPr txBox="1"/>
      </xdr:nvSpPr>
      <xdr:spPr>
        <a:xfrm>
          <a:off x="5740400" y="6811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156946</xdr:rowOff>
    </xdr:from>
    <xdr:to>
      <xdr:col>4</xdr:col>
      <xdr:colOff>469900</xdr:colOff>
      <xdr:row>35</xdr:row>
      <xdr:rowOff>159061</xdr:rowOff>
    </xdr:to>
    <xdr:cxnSp macro="">
      <xdr:nvCxnSpPr>
        <xdr:cNvPr id="116" name="直線コネクタ 115"/>
        <xdr:cNvCxnSpPr/>
      </xdr:nvCxnSpPr>
      <xdr:spPr bwMode="auto">
        <a:xfrm>
          <a:off x="4305300" y="6767296"/>
          <a:ext cx="698500" cy="2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292384</xdr:rowOff>
    </xdr:from>
    <xdr:ext cx="736600" cy="259045"/>
    <xdr:sp macro="" textlink="">
      <xdr:nvSpPr>
        <xdr:cNvPr id="118" name="テキスト ボックス 117"/>
        <xdr:cNvSpPr txBox="1"/>
      </xdr:nvSpPr>
      <xdr:spPr>
        <a:xfrm>
          <a:off x="4622800" y="690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156946</xdr:rowOff>
    </xdr:from>
    <xdr:to>
      <xdr:col>3</xdr:col>
      <xdr:colOff>904875</xdr:colOff>
      <xdr:row>35</xdr:row>
      <xdr:rowOff>168929</xdr:rowOff>
    </xdr:to>
    <xdr:cxnSp macro="">
      <xdr:nvCxnSpPr>
        <xdr:cNvPr id="119" name="直線コネクタ 118"/>
        <xdr:cNvCxnSpPr/>
      </xdr:nvCxnSpPr>
      <xdr:spPr bwMode="auto">
        <a:xfrm flipV="1">
          <a:off x="3606800" y="6767296"/>
          <a:ext cx="698500" cy="11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261885</xdr:rowOff>
    </xdr:from>
    <xdr:ext cx="762000" cy="259045"/>
    <xdr:sp macro="" textlink="">
      <xdr:nvSpPr>
        <xdr:cNvPr id="121" name="テキスト ボックス 120"/>
        <xdr:cNvSpPr txBox="1"/>
      </xdr:nvSpPr>
      <xdr:spPr>
        <a:xfrm>
          <a:off x="3924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152584</xdr:rowOff>
    </xdr:from>
    <xdr:to>
      <xdr:col>3</xdr:col>
      <xdr:colOff>206375</xdr:colOff>
      <xdr:row>35</xdr:row>
      <xdr:rowOff>168929</xdr:rowOff>
    </xdr:to>
    <xdr:cxnSp macro="">
      <xdr:nvCxnSpPr>
        <xdr:cNvPr id="122" name="直線コネクタ 121"/>
        <xdr:cNvCxnSpPr/>
      </xdr:nvCxnSpPr>
      <xdr:spPr bwMode="auto">
        <a:xfrm>
          <a:off x="2908300" y="6762934"/>
          <a:ext cx="698500" cy="1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220889</xdr:rowOff>
    </xdr:from>
    <xdr:ext cx="762000" cy="259045"/>
    <xdr:sp macro="" textlink="">
      <xdr:nvSpPr>
        <xdr:cNvPr id="124" name="テキスト ボックス 123"/>
        <xdr:cNvSpPr txBox="1"/>
      </xdr:nvSpPr>
      <xdr:spPr>
        <a:xfrm>
          <a:off x="3225800" y="683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208602</xdr:rowOff>
    </xdr:from>
    <xdr:ext cx="762000" cy="259045"/>
    <xdr:sp macro="" textlink="">
      <xdr:nvSpPr>
        <xdr:cNvPr id="126" name="テキスト ボックス 125"/>
        <xdr:cNvSpPr txBox="1"/>
      </xdr:nvSpPr>
      <xdr:spPr>
        <a:xfrm>
          <a:off x="2527300" y="68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153162</xdr:rowOff>
    </xdr:from>
    <xdr:to>
      <xdr:col>5</xdr:col>
      <xdr:colOff>34925</xdr:colOff>
      <xdr:row>35</xdr:row>
      <xdr:rowOff>254762</xdr:rowOff>
    </xdr:to>
    <xdr:sp macro="" textlink="">
      <xdr:nvSpPr>
        <xdr:cNvPr id="132" name="円/楕円 131"/>
        <xdr:cNvSpPr/>
      </xdr:nvSpPr>
      <xdr:spPr bwMode="auto">
        <a:xfrm>
          <a:off x="5600700" y="6763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341139</xdr:rowOff>
    </xdr:from>
    <xdr:ext cx="762000" cy="259045"/>
    <xdr:sp macro="" textlink="">
      <xdr:nvSpPr>
        <xdr:cNvPr id="133" name="人口1人当たり決算額の推移該当値テキスト445"/>
        <xdr:cNvSpPr txBox="1"/>
      </xdr:nvSpPr>
      <xdr:spPr>
        <a:xfrm>
          <a:off x="5740400" y="660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18,960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108261</xdr:rowOff>
    </xdr:from>
    <xdr:to>
      <xdr:col>4</xdr:col>
      <xdr:colOff>520700</xdr:colOff>
      <xdr:row>35</xdr:row>
      <xdr:rowOff>209861</xdr:rowOff>
    </xdr:to>
    <xdr:sp macro="" textlink="">
      <xdr:nvSpPr>
        <xdr:cNvPr id="134" name="円/楕円 133"/>
        <xdr:cNvSpPr/>
      </xdr:nvSpPr>
      <xdr:spPr bwMode="auto">
        <a:xfrm>
          <a:off x="4953000" y="6718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220038</xdr:rowOff>
    </xdr:from>
    <xdr:ext cx="736600" cy="259045"/>
    <xdr:sp macro="" textlink="">
      <xdr:nvSpPr>
        <xdr:cNvPr id="135" name="テキスト ボックス 134"/>
        <xdr:cNvSpPr txBox="1"/>
      </xdr:nvSpPr>
      <xdr:spPr>
        <a:xfrm>
          <a:off x="4622800" y="6487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21,317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106146</xdr:rowOff>
    </xdr:from>
    <xdr:to>
      <xdr:col>3</xdr:col>
      <xdr:colOff>955675</xdr:colOff>
      <xdr:row>35</xdr:row>
      <xdr:rowOff>207746</xdr:rowOff>
    </xdr:to>
    <xdr:sp macro="" textlink="">
      <xdr:nvSpPr>
        <xdr:cNvPr id="136" name="円/楕円 135"/>
        <xdr:cNvSpPr/>
      </xdr:nvSpPr>
      <xdr:spPr bwMode="auto">
        <a:xfrm>
          <a:off x="4254500" y="6716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217923</xdr:rowOff>
    </xdr:from>
    <xdr:ext cx="762000" cy="259045"/>
    <xdr:sp macro="" textlink="">
      <xdr:nvSpPr>
        <xdr:cNvPr id="137" name="テキスト ボックス 136"/>
        <xdr:cNvSpPr txBox="1"/>
      </xdr:nvSpPr>
      <xdr:spPr>
        <a:xfrm>
          <a:off x="3924300" y="648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21,428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118129</xdr:rowOff>
    </xdr:from>
    <xdr:to>
      <xdr:col>3</xdr:col>
      <xdr:colOff>257175</xdr:colOff>
      <xdr:row>35</xdr:row>
      <xdr:rowOff>219729</xdr:rowOff>
    </xdr:to>
    <xdr:sp macro="" textlink="">
      <xdr:nvSpPr>
        <xdr:cNvPr id="138" name="円/楕円 137"/>
        <xdr:cNvSpPr/>
      </xdr:nvSpPr>
      <xdr:spPr bwMode="auto">
        <a:xfrm>
          <a:off x="3556000" y="6728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229906</xdr:rowOff>
    </xdr:from>
    <xdr:ext cx="762000" cy="259045"/>
    <xdr:sp macro="" textlink="">
      <xdr:nvSpPr>
        <xdr:cNvPr id="139" name="テキスト ボックス 138"/>
        <xdr:cNvSpPr txBox="1"/>
      </xdr:nvSpPr>
      <xdr:spPr>
        <a:xfrm>
          <a:off x="3225800" y="649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20,799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101784</xdr:rowOff>
    </xdr:from>
    <xdr:to>
      <xdr:col>2</xdr:col>
      <xdr:colOff>692150</xdr:colOff>
      <xdr:row>35</xdr:row>
      <xdr:rowOff>203384</xdr:rowOff>
    </xdr:to>
    <xdr:sp macro="" textlink="">
      <xdr:nvSpPr>
        <xdr:cNvPr id="140" name="円/楕円 139"/>
        <xdr:cNvSpPr/>
      </xdr:nvSpPr>
      <xdr:spPr bwMode="auto">
        <a:xfrm>
          <a:off x="2857500" y="6712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213561</xdr:rowOff>
    </xdr:from>
    <xdr:ext cx="762000" cy="259045"/>
    <xdr:sp macro="" textlink="">
      <xdr:nvSpPr>
        <xdr:cNvPr id="141" name="テキスト ボックス 140"/>
        <xdr:cNvSpPr txBox="1"/>
      </xdr:nvSpPr>
      <xdr:spPr>
        <a:xfrm>
          <a:off x="2527300" y="648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実質収支額については黒字が続いており、財政調整基金も平成19年度以降最高となる基金残高となった。</a:t>
          </a:r>
          <a:r>
            <a:rPr lang="ja-JP" altLang="en-US" sz="1100" b="0" i="0" baseline="0">
              <a:solidFill>
                <a:schemeClr val="dk1"/>
              </a:solidFill>
              <a:effectLst/>
              <a:latin typeface="+mn-lt"/>
              <a:ea typeface="+mn-ea"/>
              <a:cs typeface="+mn-cs"/>
            </a:rPr>
            <a:t>実質収支は</a:t>
          </a:r>
          <a:r>
            <a:rPr lang="en-US" altLang="ja-JP" sz="1100" b="0" i="0" baseline="0">
              <a:solidFill>
                <a:schemeClr val="dk1"/>
              </a:solidFill>
              <a:effectLst/>
              <a:latin typeface="+mn-lt"/>
              <a:ea typeface="+mn-ea"/>
              <a:cs typeface="+mn-cs"/>
            </a:rPr>
            <a:t>4.18</a:t>
          </a:r>
          <a:r>
            <a:rPr lang="ja-JP" altLang="en-US" sz="1100" b="0" i="0" baseline="0">
              <a:solidFill>
                <a:schemeClr val="dk1"/>
              </a:solidFill>
              <a:effectLst/>
              <a:latin typeface="+mn-lt"/>
              <a:ea typeface="+mn-ea"/>
              <a:cs typeface="+mn-cs"/>
            </a:rPr>
            <a:t>ポイントとなり、</a:t>
          </a:r>
          <a:r>
            <a:rPr lang="ja-JP" altLang="ja-JP" sz="1100" b="0" i="0" baseline="0">
              <a:solidFill>
                <a:schemeClr val="dk1"/>
              </a:solidFill>
              <a:effectLst/>
              <a:latin typeface="+mn-lt"/>
              <a:ea typeface="+mn-ea"/>
              <a:cs typeface="+mn-cs"/>
            </a:rPr>
            <a:t>実質単年度収支について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年度決算は新庁舎建設に向け歳出削減により</a:t>
          </a:r>
          <a:r>
            <a:rPr lang="en-US" altLang="ja-JP" sz="1100" b="0" i="0" baseline="0">
              <a:solidFill>
                <a:schemeClr val="dk1"/>
              </a:solidFill>
              <a:effectLst/>
              <a:latin typeface="+mn-lt"/>
              <a:ea typeface="+mn-ea"/>
              <a:cs typeface="+mn-cs"/>
            </a:rPr>
            <a:t>7.54</a:t>
          </a:r>
          <a:r>
            <a:rPr lang="ja-JP" altLang="en-US" sz="1100" b="0" i="0" baseline="0">
              <a:solidFill>
                <a:schemeClr val="dk1"/>
              </a:solidFill>
              <a:effectLst/>
              <a:latin typeface="+mn-lt"/>
              <a:ea typeface="+mn-ea"/>
              <a:cs typeface="+mn-cs"/>
            </a:rPr>
            <a:t>ポイントと例年になく黒字となったため、平成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年度比は</a:t>
          </a:r>
          <a:r>
            <a:rPr lang="en-US" altLang="ja-JP" sz="1100" b="0" i="0" baseline="0">
              <a:solidFill>
                <a:schemeClr val="dk1"/>
              </a:solidFill>
              <a:effectLst/>
              <a:latin typeface="+mn-lt"/>
              <a:ea typeface="+mn-ea"/>
              <a:cs typeface="+mn-cs"/>
            </a:rPr>
            <a:t>5.01</a:t>
          </a:r>
          <a:r>
            <a:rPr lang="ja-JP" altLang="en-US" sz="1100" b="0" i="0" baseline="0">
              <a:solidFill>
                <a:schemeClr val="dk1"/>
              </a:solidFill>
              <a:effectLst/>
              <a:latin typeface="+mn-lt"/>
              <a:ea typeface="+mn-ea"/>
              <a:cs typeface="+mn-cs"/>
            </a:rPr>
            <a:t>ポイント減となっているが、特筆すべき問題はないと分析している。</a:t>
          </a:r>
          <a:endParaRPr lang="ja-JP" altLang="ja-JP" sz="11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黒字収支となっているが、一般会計からの繰入により黒字収支が維持されている現状がある。各特別会計において経費削減を一層進め、健全化を図ることにより普通会計の負担額を減らしていくよう努める。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大型起債の償還が終了したことにより</a:t>
          </a:r>
          <a:r>
            <a:rPr lang="ja-JP" altLang="ja-JP" sz="1100" b="0" i="0" baseline="0">
              <a:solidFill>
                <a:schemeClr val="dk1"/>
              </a:solidFill>
              <a:effectLst/>
              <a:latin typeface="+mn-lt"/>
              <a:ea typeface="+mn-ea"/>
              <a:cs typeface="+mn-cs"/>
            </a:rPr>
            <a:t>元利償還金は</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に転じ</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。新庁舎建設事業の新</a:t>
          </a:r>
          <a:r>
            <a:rPr lang="ja-JP" altLang="en-US" sz="1100" b="0" i="0" baseline="0">
              <a:solidFill>
                <a:schemeClr val="dk1"/>
              </a:solidFill>
              <a:effectLst/>
              <a:latin typeface="+mn-lt"/>
              <a:ea typeface="+mn-ea"/>
              <a:cs typeface="+mn-cs"/>
            </a:rPr>
            <a:t>発</a:t>
          </a:r>
          <a:r>
            <a:rPr lang="ja-JP" altLang="ja-JP" sz="1100" b="0" i="0" baseline="0">
              <a:solidFill>
                <a:schemeClr val="dk1"/>
              </a:solidFill>
              <a:effectLst/>
              <a:latin typeface="+mn-lt"/>
              <a:ea typeface="+mn-ea"/>
              <a:cs typeface="+mn-cs"/>
            </a:rPr>
            <a:t>債及び各施設の老朽化対策としての起債も必要となる</a:t>
          </a:r>
          <a:r>
            <a:rPr lang="ja-JP" altLang="en-US" sz="1100" b="0" i="0" baseline="0">
              <a:solidFill>
                <a:schemeClr val="dk1"/>
              </a:solidFill>
              <a:effectLst/>
              <a:latin typeface="+mn-lt"/>
              <a:ea typeface="+mn-ea"/>
              <a:cs typeface="+mn-cs"/>
            </a:rPr>
            <a:t>ため、今後は増加する見込であるが、</a:t>
          </a:r>
          <a:r>
            <a:rPr lang="ja-JP" altLang="ja-JP" sz="1100" b="0" i="0" baseline="0">
              <a:solidFill>
                <a:schemeClr val="dk1"/>
              </a:solidFill>
              <a:effectLst/>
              <a:latin typeface="+mn-lt"/>
              <a:ea typeface="+mn-ea"/>
              <a:cs typeface="+mn-cs"/>
            </a:rPr>
            <a:t>町財政の硬直化を招くため、投資的事業の取捨選択に努め、財政健全化に取り組む必要がある。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公営企業債等繰入見込額が高い割合を占めており、次に</a:t>
          </a:r>
          <a:r>
            <a:rPr lang="ja-JP" altLang="en-US" sz="1100" b="0" i="0" baseline="0">
              <a:solidFill>
                <a:schemeClr val="dk1"/>
              </a:solidFill>
              <a:effectLst/>
              <a:latin typeface="+mn-lt"/>
              <a:ea typeface="+mn-ea"/>
              <a:cs typeface="+mn-cs"/>
            </a:rPr>
            <a:t>高い</a:t>
          </a:r>
          <a:r>
            <a:rPr lang="ja-JP" altLang="ja-JP" sz="1100" b="0" i="0" baseline="0">
              <a:solidFill>
                <a:schemeClr val="dk1"/>
              </a:solidFill>
              <a:effectLst/>
              <a:latin typeface="+mn-lt"/>
              <a:ea typeface="+mn-ea"/>
              <a:cs typeface="+mn-cs"/>
            </a:rPr>
            <a:t>割合を占めているのが一般会計等に係る地方債現在高である。一般会計等に係る地方債残高は大きな事業債が完済していく半面、施設の老朽化、耐震化及び新庁舎建設における新発債により地方債残高は上昇するとともに基金は減額するため比率には大きく影響を及ぼす。</a:t>
          </a:r>
          <a:endParaRPr lang="ja-JP" altLang="ja-JP" sz="1400">
            <a:effectLst/>
          </a:endParaRPr>
        </a:p>
        <a:p>
          <a:pPr rtl="0"/>
          <a:r>
            <a:rPr lang="ja-JP" altLang="ja-JP" sz="1100" b="0" i="0" baseline="0">
              <a:solidFill>
                <a:schemeClr val="dk1"/>
              </a:solidFill>
              <a:effectLst/>
              <a:latin typeface="+mn-lt"/>
              <a:ea typeface="+mn-ea"/>
              <a:cs typeface="+mn-cs"/>
            </a:rPr>
            <a:t>　今後も基金の積み立てに加え、地方債の発行抑制を図るなど、将来にわたり計画性のある健全な財政運営に努める。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9817204</v>
      </c>
      <c r="BO4" s="379"/>
      <c r="BP4" s="379"/>
      <c r="BQ4" s="379"/>
      <c r="BR4" s="379"/>
      <c r="BS4" s="379"/>
      <c r="BT4" s="379"/>
      <c r="BU4" s="380"/>
      <c r="BV4" s="378">
        <v>10249198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4.2</v>
      </c>
      <c r="CU4" s="554"/>
      <c r="CV4" s="554"/>
      <c r="CW4" s="554"/>
      <c r="CX4" s="554"/>
      <c r="CY4" s="554"/>
      <c r="CZ4" s="554"/>
      <c r="DA4" s="555"/>
      <c r="DB4" s="553">
        <v>4.7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9490205</v>
      </c>
      <c r="BO5" s="384"/>
      <c r="BP5" s="384"/>
      <c r="BQ5" s="384"/>
      <c r="BR5" s="384"/>
      <c r="BS5" s="384"/>
      <c r="BT5" s="384"/>
      <c r="BU5" s="385"/>
      <c r="BV5" s="383">
        <v>9924781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86.5</v>
      </c>
      <c r="CU5" s="354"/>
      <c r="CV5" s="354"/>
      <c r="CW5" s="354"/>
      <c r="CX5" s="354"/>
      <c r="CY5" s="354"/>
      <c r="CZ5" s="354"/>
      <c r="DA5" s="355"/>
      <c r="DB5" s="353">
        <v>85.1</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326999</v>
      </c>
      <c r="BO6" s="384"/>
      <c r="BP6" s="384"/>
      <c r="BQ6" s="384"/>
      <c r="BR6" s="384"/>
      <c r="BS6" s="384"/>
      <c r="BT6" s="384"/>
      <c r="BU6" s="385"/>
      <c r="BV6" s="383">
        <v>324417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95.4</v>
      </c>
      <c r="CU6" s="528"/>
      <c r="CV6" s="528"/>
      <c r="CW6" s="528"/>
      <c r="CX6" s="528"/>
      <c r="CY6" s="528"/>
      <c r="CZ6" s="528"/>
      <c r="DA6" s="529"/>
      <c r="DB6" s="527">
        <v>93.5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41768</v>
      </c>
      <c r="BO7" s="384"/>
      <c r="BP7" s="384"/>
      <c r="BQ7" s="384"/>
      <c r="BR7" s="384"/>
      <c r="BS7" s="384"/>
      <c r="BT7" s="384"/>
      <c r="BU7" s="385"/>
      <c r="BV7" s="383">
        <v>5255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6819258</v>
      </c>
      <c r="CU7" s="384"/>
      <c r="CV7" s="384"/>
      <c r="CW7" s="384"/>
      <c r="CX7" s="384"/>
      <c r="CY7" s="384"/>
      <c r="CZ7" s="384"/>
      <c r="DA7" s="385"/>
      <c r="DB7" s="383">
        <v>6769930</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285231</v>
      </c>
      <c r="BO8" s="384"/>
      <c r="BP8" s="384"/>
      <c r="BQ8" s="384"/>
      <c r="BR8" s="384"/>
      <c r="BS8" s="384"/>
      <c r="BT8" s="384"/>
      <c r="BU8" s="385"/>
      <c r="BV8" s="383">
        <v>319162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0.67</v>
      </c>
      <c r="CU8" s="491"/>
      <c r="CV8" s="491"/>
      <c r="CW8" s="491"/>
      <c r="CX8" s="491"/>
      <c r="CY8" s="491"/>
      <c r="CZ8" s="491"/>
      <c r="DA8" s="492"/>
      <c r="DB8" s="490">
        <v>0.67</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33438</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-33931</v>
      </c>
      <c r="BO9" s="384"/>
      <c r="BP9" s="384"/>
      <c r="BQ9" s="384"/>
      <c r="BR9" s="384"/>
      <c r="BS9" s="384"/>
      <c r="BT9" s="384"/>
      <c r="BU9" s="385"/>
      <c r="BV9" s="383">
        <v>153034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12.7</v>
      </c>
      <c r="CU9" s="354"/>
      <c r="CV9" s="354"/>
      <c r="CW9" s="354"/>
      <c r="CX9" s="354"/>
      <c r="CY9" s="354"/>
      <c r="CZ9" s="354"/>
      <c r="DA9" s="355"/>
      <c r="DB9" s="353">
        <v>13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32555</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206652</v>
      </c>
      <c r="BO10" s="384"/>
      <c r="BP10" s="384"/>
      <c r="BQ10" s="384"/>
      <c r="BR10" s="384"/>
      <c r="BS10" s="384"/>
      <c r="BT10" s="384"/>
      <c r="BU10" s="385"/>
      <c r="BV10" s="383">
        <v>357495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34613</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34398</v>
      </c>
      <c r="S13" s="483"/>
      <c r="T13" s="483"/>
      <c r="U13" s="483"/>
      <c r="V13" s="484"/>
      <c r="W13" s="470" t="s">
        <v>123</v>
      </c>
      <c r="X13" s="396"/>
      <c r="Y13" s="396"/>
      <c r="Z13" s="396"/>
      <c r="AA13" s="396"/>
      <c r="AB13" s="397"/>
      <c r="AC13" s="359">
        <v>211</v>
      </c>
      <c r="AD13" s="360"/>
      <c r="AE13" s="360"/>
      <c r="AF13" s="360"/>
      <c r="AG13" s="361"/>
      <c r="AH13" s="359">
        <v>284</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172721</v>
      </c>
      <c r="BO13" s="384"/>
      <c r="BP13" s="384"/>
      <c r="BQ13" s="384"/>
      <c r="BR13" s="384"/>
      <c r="BS13" s="384"/>
      <c r="BT13" s="384"/>
      <c r="BU13" s="385"/>
      <c r="BV13" s="383">
        <v>510529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12.6</v>
      </c>
      <c r="CU13" s="354"/>
      <c r="CV13" s="354"/>
      <c r="CW13" s="354"/>
      <c r="CX13" s="354"/>
      <c r="CY13" s="354"/>
      <c r="CZ13" s="354"/>
      <c r="DA13" s="355"/>
      <c r="DB13" s="353">
        <v>13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34681</v>
      </c>
      <c r="S14" s="483"/>
      <c r="T14" s="483"/>
      <c r="U14" s="483"/>
      <c r="V14" s="484"/>
      <c r="W14" s="485"/>
      <c r="X14" s="399"/>
      <c r="Y14" s="399"/>
      <c r="Z14" s="399"/>
      <c r="AA14" s="399"/>
      <c r="AB14" s="400"/>
      <c r="AC14" s="475">
        <v>1.4</v>
      </c>
      <c r="AD14" s="476"/>
      <c r="AE14" s="476"/>
      <c r="AF14" s="476"/>
      <c r="AG14" s="477"/>
      <c r="AH14" s="475">
        <v>1.8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43.5</v>
      </c>
      <c r="CU14" s="454"/>
      <c r="CV14" s="454"/>
      <c r="CW14" s="454"/>
      <c r="CX14" s="454"/>
      <c r="CY14" s="454"/>
      <c r="CZ14" s="454"/>
      <c r="DA14" s="455"/>
      <c r="DB14" s="486">
        <v>61.4</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34471</v>
      </c>
      <c r="S15" s="483"/>
      <c r="T15" s="483"/>
      <c r="U15" s="483"/>
      <c r="V15" s="484"/>
      <c r="W15" s="470" t="s">
        <v>130</v>
      </c>
      <c r="X15" s="396"/>
      <c r="Y15" s="396"/>
      <c r="Z15" s="396"/>
      <c r="AA15" s="396"/>
      <c r="AB15" s="397"/>
      <c r="AC15" s="359">
        <v>5464</v>
      </c>
      <c r="AD15" s="360"/>
      <c r="AE15" s="360"/>
      <c r="AF15" s="360"/>
      <c r="AG15" s="361"/>
      <c r="AH15" s="359">
        <v>5872</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3514659</v>
      </c>
      <c r="BO15" s="379"/>
      <c r="BP15" s="379"/>
      <c r="BQ15" s="379"/>
      <c r="BR15" s="379"/>
      <c r="BS15" s="379"/>
      <c r="BT15" s="379"/>
      <c r="BU15" s="380"/>
      <c r="BV15" s="378">
        <v>3440447</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36.9</v>
      </c>
      <c r="AD16" s="476"/>
      <c r="AE16" s="476"/>
      <c r="AF16" s="476"/>
      <c r="AG16" s="477"/>
      <c r="AH16" s="475">
        <v>38.200000000000003</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5145866</v>
      </c>
      <c r="BO16" s="384"/>
      <c r="BP16" s="384"/>
      <c r="BQ16" s="384"/>
      <c r="BR16" s="384"/>
      <c r="BS16" s="384"/>
      <c r="BT16" s="384"/>
      <c r="BU16" s="385"/>
      <c r="BV16" s="383">
        <v>5153315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9143</v>
      </c>
      <c r="AD17" s="360"/>
      <c r="AE17" s="360"/>
      <c r="AF17" s="360"/>
      <c r="AG17" s="361"/>
      <c r="AH17" s="359">
        <v>9194</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4553448</v>
      </c>
      <c r="BO17" s="384"/>
      <c r="BP17" s="384"/>
      <c r="BQ17" s="384"/>
      <c r="BR17" s="384"/>
      <c r="BS17" s="384"/>
      <c r="BT17" s="384"/>
      <c r="BU17" s="385"/>
      <c r="BV17" s="383">
        <v>4445616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22.62</v>
      </c>
      <c r="M18" s="446"/>
      <c r="N18" s="446"/>
      <c r="O18" s="446"/>
      <c r="P18" s="446"/>
      <c r="Q18" s="446"/>
      <c r="R18" s="447"/>
      <c r="S18" s="447"/>
      <c r="T18" s="447"/>
      <c r="U18" s="447"/>
      <c r="V18" s="448"/>
      <c r="W18" s="462"/>
      <c r="X18" s="463"/>
      <c r="Y18" s="463"/>
      <c r="Z18" s="463"/>
      <c r="AA18" s="463"/>
      <c r="AB18" s="471"/>
      <c r="AC18" s="347">
        <v>61.7</v>
      </c>
      <c r="AD18" s="348"/>
      <c r="AE18" s="348"/>
      <c r="AF18" s="348"/>
      <c r="AG18" s="449"/>
      <c r="AH18" s="347">
        <v>59.8</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5910232</v>
      </c>
      <c r="BO18" s="384"/>
      <c r="BP18" s="384"/>
      <c r="BQ18" s="384"/>
      <c r="BR18" s="384"/>
      <c r="BS18" s="384"/>
      <c r="BT18" s="384"/>
      <c r="BU18" s="385"/>
      <c r="BV18" s="383">
        <v>5832236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1478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7432145</v>
      </c>
      <c r="BO19" s="384"/>
      <c r="BP19" s="384"/>
      <c r="BQ19" s="384"/>
      <c r="BR19" s="384"/>
      <c r="BS19" s="384"/>
      <c r="BT19" s="384"/>
      <c r="BU19" s="385"/>
      <c r="BV19" s="383">
        <v>7662532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11640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8729962</v>
      </c>
      <c r="BO23" s="384"/>
      <c r="BP23" s="384"/>
      <c r="BQ23" s="384"/>
      <c r="BR23" s="384"/>
      <c r="BS23" s="384"/>
      <c r="BT23" s="384"/>
      <c r="BU23" s="385"/>
      <c r="BV23" s="383">
        <v>8806874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7120</v>
      </c>
      <c r="R24" s="360"/>
      <c r="S24" s="360"/>
      <c r="T24" s="360"/>
      <c r="U24" s="360"/>
      <c r="V24" s="361"/>
      <c r="W24" s="425"/>
      <c r="X24" s="416"/>
      <c r="Y24" s="417"/>
      <c r="Z24" s="356" t="s">
        <v>153</v>
      </c>
      <c r="AA24" s="357"/>
      <c r="AB24" s="357"/>
      <c r="AC24" s="357"/>
      <c r="AD24" s="357"/>
      <c r="AE24" s="357"/>
      <c r="AF24" s="357"/>
      <c r="AG24" s="358"/>
      <c r="AH24" s="359">
        <v>141</v>
      </c>
      <c r="AI24" s="360"/>
      <c r="AJ24" s="360"/>
      <c r="AK24" s="360"/>
      <c r="AL24" s="361"/>
      <c r="AM24" s="359">
        <v>452469</v>
      </c>
      <c r="AN24" s="360"/>
      <c r="AO24" s="360"/>
      <c r="AP24" s="360"/>
      <c r="AQ24" s="360"/>
      <c r="AR24" s="361"/>
      <c r="AS24" s="359">
        <v>3209</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8124155</v>
      </c>
      <c r="BO24" s="384"/>
      <c r="BP24" s="384"/>
      <c r="BQ24" s="384"/>
      <c r="BR24" s="384"/>
      <c r="BS24" s="384"/>
      <c r="BT24" s="384"/>
      <c r="BU24" s="385"/>
      <c r="BV24" s="383">
        <v>8006735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6570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3656572</v>
      </c>
      <c r="BO25" s="379"/>
      <c r="BP25" s="379"/>
      <c r="BQ25" s="379"/>
      <c r="BR25" s="379"/>
      <c r="BS25" s="379"/>
      <c r="BT25" s="379"/>
      <c r="BU25" s="380"/>
      <c r="BV25" s="378">
        <v>239798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6210</v>
      </c>
      <c r="R26" s="360"/>
      <c r="S26" s="360"/>
      <c r="T26" s="360"/>
      <c r="U26" s="360"/>
      <c r="V26" s="361"/>
      <c r="W26" s="425"/>
      <c r="X26" s="416"/>
      <c r="Y26" s="417"/>
      <c r="Z26" s="356" t="s">
        <v>159</v>
      </c>
      <c r="AA26" s="436"/>
      <c r="AB26" s="436"/>
      <c r="AC26" s="436"/>
      <c r="AD26" s="436"/>
      <c r="AE26" s="436"/>
      <c r="AF26" s="436"/>
      <c r="AG26" s="437"/>
      <c r="AH26" s="359">
        <v>1</v>
      </c>
      <c r="AI26" s="360"/>
      <c r="AJ26" s="360"/>
      <c r="AK26" s="360"/>
      <c r="AL26" s="361"/>
      <c r="AM26" s="359">
        <v>3622</v>
      </c>
      <c r="AN26" s="360"/>
      <c r="AO26" s="360"/>
      <c r="AP26" s="360"/>
      <c r="AQ26" s="360"/>
      <c r="AR26" s="361"/>
      <c r="AS26" s="359">
        <v>3622</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3900</v>
      </c>
      <c r="R27" s="360"/>
      <c r="S27" s="360"/>
      <c r="T27" s="360"/>
      <c r="U27" s="360"/>
      <c r="V27" s="361"/>
      <c r="W27" s="425"/>
      <c r="X27" s="416"/>
      <c r="Y27" s="417"/>
      <c r="Z27" s="356" t="s">
        <v>162</v>
      </c>
      <c r="AA27" s="357"/>
      <c r="AB27" s="357"/>
      <c r="AC27" s="357"/>
      <c r="AD27" s="357"/>
      <c r="AE27" s="357"/>
      <c r="AF27" s="357"/>
      <c r="AG27" s="358"/>
      <c r="AH27" s="359">
        <v>22</v>
      </c>
      <c r="AI27" s="360"/>
      <c r="AJ27" s="360"/>
      <c r="AK27" s="360"/>
      <c r="AL27" s="361"/>
      <c r="AM27" s="359">
        <v>67430</v>
      </c>
      <c r="AN27" s="360"/>
      <c r="AO27" s="360"/>
      <c r="AP27" s="360"/>
      <c r="AQ27" s="360"/>
      <c r="AR27" s="361"/>
      <c r="AS27" s="359">
        <v>3065</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112546</v>
      </c>
      <c r="BO27" s="387"/>
      <c r="BP27" s="387"/>
      <c r="BQ27" s="387"/>
      <c r="BR27" s="387"/>
      <c r="BS27" s="387"/>
      <c r="BT27" s="387"/>
      <c r="BU27" s="388"/>
      <c r="BV27" s="386">
        <v>112467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3000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2042730</v>
      </c>
      <c r="BO28" s="379"/>
      <c r="BP28" s="379"/>
      <c r="BQ28" s="379"/>
      <c r="BR28" s="379"/>
      <c r="BS28" s="379"/>
      <c r="BT28" s="379"/>
      <c r="BU28" s="380"/>
      <c r="BV28" s="378">
        <v>1836078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14</v>
      </c>
      <c r="M29" s="360"/>
      <c r="N29" s="360"/>
      <c r="O29" s="360"/>
      <c r="P29" s="361"/>
      <c r="Q29" s="359">
        <v>2710</v>
      </c>
      <c r="R29" s="360"/>
      <c r="S29" s="360"/>
      <c r="T29" s="360"/>
      <c r="U29" s="360"/>
      <c r="V29" s="361"/>
      <c r="W29" s="425"/>
      <c r="X29" s="416"/>
      <c r="Y29" s="417"/>
      <c r="Z29" s="356" t="s">
        <v>169</v>
      </c>
      <c r="AA29" s="357"/>
      <c r="AB29" s="357"/>
      <c r="AC29" s="357"/>
      <c r="AD29" s="357"/>
      <c r="AE29" s="357"/>
      <c r="AF29" s="357"/>
      <c r="AG29" s="358"/>
      <c r="AH29" s="359">
        <v>163</v>
      </c>
      <c r="AI29" s="360"/>
      <c r="AJ29" s="360"/>
      <c r="AK29" s="360"/>
      <c r="AL29" s="361"/>
      <c r="AM29" s="359">
        <v>519899</v>
      </c>
      <c r="AN29" s="360"/>
      <c r="AO29" s="360"/>
      <c r="AP29" s="360"/>
      <c r="AQ29" s="360"/>
      <c r="AR29" s="361"/>
      <c r="AS29" s="359">
        <v>3190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t="s">
        <v>120</v>
      </c>
      <c r="BO29" s="384"/>
      <c r="BP29" s="384"/>
      <c r="BQ29" s="384"/>
      <c r="BR29" s="384"/>
      <c r="BS29" s="384"/>
      <c r="BT29" s="384"/>
      <c r="BU29" s="385"/>
      <c r="BV29" s="383" t="s">
        <v>120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98.1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1360392</v>
      </c>
      <c r="BO30" s="387"/>
      <c r="BP30" s="387"/>
      <c r="BQ30" s="387"/>
      <c r="BR30" s="387"/>
      <c r="BS30" s="387"/>
      <c r="BT30" s="387"/>
      <c r="BU30" s="388"/>
      <c r="BV30" s="386">
        <v>1116120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兵庫県市町村職員退職手当組合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兵庫県町土地開発公社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墓園事業特別会計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介護保険特別会計（保険事業勘定）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兵庫県町議会議員公務災害補償組合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兵庫県市町交通災害共済組合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介護保険特別会計（介護サービス事業勘定）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兵庫県後期高齢者医療広域連合（一般会計）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兵庫県後期高齢者医療広域連合（特別会計）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揖龍保健衛生施設事務組合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揖龍保険衛生施設事務組合（休日夜間急病センター特別会計）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西はりま消防組合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揖龍地区農業共済事務組合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2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9" t="s">
        <v>24</v>
      </c>
      <c r="C41" s="1180"/>
      <c r="D41" s="81"/>
      <c r="E41" s="1181" t="s">
        <v>25</v>
      </c>
      <c r="F41" s="1181"/>
      <c r="G41" s="1181"/>
      <c r="H41" s="1182"/>
      <c r="I41" s="82">
        <v>8594</v>
      </c>
      <c r="J41" s="83">
        <v>8555</v>
      </c>
      <c r="K41" s="83">
        <v>8733</v>
      </c>
      <c r="L41" s="83">
        <v>8807</v>
      </c>
      <c r="M41" s="84">
        <v>8730</v>
      </c>
    </row>
    <row r="42" spans="2:13" ht="27.75" customHeight="1">
      <c r="B42" s="1169"/>
      <c r="C42" s="1170"/>
      <c r="D42" s="85"/>
      <c r="E42" s="1173" t="s">
        <v>26</v>
      </c>
      <c r="F42" s="1173"/>
      <c r="G42" s="1173"/>
      <c r="H42" s="1174"/>
      <c r="I42" s="86">
        <v>10</v>
      </c>
      <c r="J42" s="87">
        <v>7</v>
      </c>
      <c r="K42" s="87">
        <v>7</v>
      </c>
      <c r="L42" s="87">
        <v>5</v>
      </c>
      <c r="M42" s="88">
        <v>4</v>
      </c>
    </row>
    <row r="43" spans="2:13" ht="27.75" customHeight="1">
      <c r="B43" s="1169"/>
      <c r="C43" s="1170"/>
      <c r="D43" s="85"/>
      <c r="E43" s="1173" t="s">
        <v>27</v>
      </c>
      <c r="F43" s="1173"/>
      <c r="G43" s="1173"/>
      <c r="H43" s="1174"/>
      <c r="I43" s="86">
        <v>12928</v>
      </c>
      <c r="J43" s="87">
        <v>11911</v>
      </c>
      <c r="K43" s="87">
        <v>11123</v>
      </c>
      <c r="L43" s="87">
        <v>10790</v>
      </c>
      <c r="M43" s="88">
        <v>10199</v>
      </c>
    </row>
    <row r="44" spans="2:13" ht="27.75" customHeight="1">
      <c r="B44" s="1169"/>
      <c r="C44" s="1170"/>
      <c r="D44" s="85"/>
      <c r="E44" s="1173" t="s">
        <v>28</v>
      </c>
      <c r="F44" s="1173"/>
      <c r="G44" s="1173"/>
      <c r="H44" s="1174"/>
      <c r="I44" s="86">
        <v>798</v>
      </c>
      <c r="J44" s="87">
        <v>554</v>
      </c>
      <c r="K44" s="87">
        <v>371</v>
      </c>
      <c r="L44" s="87">
        <v>314</v>
      </c>
      <c r="M44" s="88">
        <v>251</v>
      </c>
    </row>
    <row r="45" spans="2:13" ht="27.75" customHeight="1">
      <c r="B45" s="1169"/>
      <c r="C45" s="1170"/>
      <c r="D45" s="85"/>
      <c r="E45" s="1173" t="s">
        <v>29</v>
      </c>
      <c r="F45" s="1173"/>
      <c r="G45" s="1173"/>
      <c r="H45" s="1174"/>
      <c r="I45" s="86">
        <v>1640</v>
      </c>
      <c r="J45" s="87">
        <v>1584</v>
      </c>
      <c r="K45" s="87">
        <v>1617</v>
      </c>
      <c r="L45" s="87">
        <v>1541</v>
      </c>
      <c r="M45" s="88">
        <v>1560</v>
      </c>
    </row>
    <row r="46" spans="2:13" ht="27.75" customHeight="1">
      <c r="B46" s="1169"/>
      <c r="C46" s="1170"/>
      <c r="D46" s="85"/>
      <c r="E46" s="1173" t="s">
        <v>30</v>
      </c>
      <c r="F46" s="1173"/>
      <c r="G46" s="1173"/>
      <c r="H46" s="1174"/>
      <c r="I46" s="86" t="s">
        <v>477</v>
      </c>
      <c r="J46" s="87" t="s">
        <v>477</v>
      </c>
      <c r="K46" s="87" t="s">
        <v>477</v>
      </c>
      <c r="L46" s="87" t="s">
        <v>477</v>
      </c>
      <c r="M46" s="88" t="s">
        <v>477</v>
      </c>
    </row>
    <row r="47" spans="2:13" ht="27.75" customHeight="1">
      <c r="B47" s="1169"/>
      <c r="C47" s="1170"/>
      <c r="D47" s="85"/>
      <c r="E47" s="1173" t="s">
        <v>31</v>
      </c>
      <c r="F47" s="1173"/>
      <c r="G47" s="1173"/>
      <c r="H47" s="1174"/>
      <c r="I47" s="86" t="s">
        <v>477</v>
      </c>
      <c r="J47" s="87" t="s">
        <v>477</v>
      </c>
      <c r="K47" s="87" t="s">
        <v>477</v>
      </c>
      <c r="L47" s="87" t="s">
        <v>477</v>
      </c>
      <c r="M47" s="88" t="s">
        <v>477</v>
      </c>
    </row>
    <row r="48" spans="2:13" ht="27.75" customHeight="1">
      <c r="B48" s="1171"/>
      <c r="C48" s="1172"/>
      <c r="D48" s="85"/>
      <c r="E48" s="1173" t="s">
        <v>32</v>
      </c>
      <c r="F48" s="1173"/>
      <c r="G48" s="1173"/>
      <c r="H48" s="1174"/>
      <c r="I48" s="86" t="s">
        <v>477</v>
      </c>
      <c r="J48" s="87" t="s">
        <v>477</v>
      </c>
      <c r="K48" s="87" t="s">
        <v>477</v>
      </c>
      <c r="L48" s="87" t="s">
        <v>477</v>
      </c>
      <c r="M48" s="88" t="s">
        <v>477</v>
      </c>
    </row>
    <row r="49" spans="2:13" ht="27.75" customHeight="1">
      <c r="B49" s="1167" t="s">
        <v>33</v>
      </c>
      <c r="C49" s="1168"/>
      <c r="D49" s="89"/>
      <c r="E49" s="1173" t="s">
        <v>34</v>
      </c>
      <c r="F49" s="1173"/>
      <c r="G49" s="1173"/>
      <c r="H49" s="1174"/>
      <c r="I49" s="86">
        <v>2435</v>
      </c>
      <c r="J49" s="87">
        <v>2403</v>
      </c>
      <c r="K49" s="87">
        <v>2815</v>
      </c>
      <c r="L49" s="87">
        <v>3186</v>
      </c>
      <c r="M49" s="88">
        <v>3686</v>
      </c>
    </row>
    <row r="50" spans="2:13" ht="27.75" customHeight="1">
      <c r="B50" s="1169"/>
      <c r="C50" s="1170"/>
      <c r="D50" s="85"/>
      <c r="E50" s="1173" t="s">
        <v>35</v>
      </c>
      <c r="F50" s="1173"/>
      <c r="G50" s="1173"/>
      <c r="H50" s="1174"/>
      <c r="I50" s="86">
        <v>0</v>
      </c>
      <c r="J50" s="87" t="s">
        <v>477</v>
      </c>
      <c r="K50" s="87" t="s">
        <v>477</v>
      </c>
      <c r="L50" s="87" t="s">
        <v>477</v>
      </c>
      <c r="M50" s="88" t="s">
        <v>477</v>
      </c>
    </row>
    <row r="51" spans="2:13" ht="27.75" customHeight="1">
      <c r="B51" s="1171"/>
      <c r="C51" s="1172"/>
      <c r="D51" s="85"/>
      <c r="E51" s="1173" t="s">
        <v>36</v>
      </c>
      <c r="F51" s="1173"/>
      <c r="G51" s="1173"/>
      <c r="H51" s="1174"/>
      <c r="I51" s="86">
        <v>15078</v>
      </c>
      <c r="J51" s="87">
        <v>14904</v>
      </c>
      <c r="K51" s="87">
        <v>14846</v>
      </c>
      <c r="L51" s="87">
        <v>14800</v>
      </c>
      <c r="M51" s="88">
        <v>14596</v>
      </c>
    </row>
    <row r="52" spans="2:13" ht="27.75" customHeight="1" thickBot="1">
      <c r="B52" s="1175" t="s">
        <v>37</v>
      </c>
      <c r="C52" s="1176"/>
      <c r="D52" s="90"/>
      <c r="E52" s="1177" t="s">
        <v>38</v>
      </c>
      <c r="F52" s="1177"/>
      <c r="G52" s="1177"/>
      <c r="H52" s="1178"/>
      <c r="I52" s="91">
        <v>6456</v>
      </c>
      <c r="J52" s="92">
        <v>5303</v>
      </c>
      <c r="K52" s="92">
        <v>4188</v>
      </c>
      <c r="L52" s="92">
        <v>3472</v>
      </c>
      <c r="M52" s="93">
        <v>2461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37847</v>
      </c>
      <c r="E3" s="116"/>
      <c r="F3" s="117">
        <v>47258</v>
      </c>
      <c r="G3" s="118"/>
      <c r="H3" s="119"/>
    </row>
    <row r="4" spans="1:8">
      <c r="A4" s="120"/>
      <c r="B4" s="121"/>
      <c r="C4" s="122"/>
      <c r="D4" s="123">
        <v>27847</v>
      </c>
      <c r="E4" s="124"/>
      <c r="F4" s="125">
        <v>27842</v>
      </c>
      <c r="G4" s="126"/>
      <c r="H4" s="127"/>
    </row>
    <row r="5" spans="1:8">
      <c r="A5" s="108" t="s">
        <v>510</v>
      </c>
      <c r="B5" s="113"/>
      <c r="C5" s="114"/>
      <c r="D5" s="115">
        <v>21299</v>
      </c>
      <c r="E5" s="116"/>
      <c r="F5" s="117">
        <v>49426</v>
      </c>
      <c r="G5" s="118"/>
      <c r="H5" s="119"/>
    </row>
    <row r="6" spans="1:8">
      <c r="A6" s="120"/>
      <c r="B6" s="121"/>
      <c r="C6" s="122"/>
      <c r="D6" s="123">
        <v>15259</v>
      </c>
      <c r="E6" s="124"/>
      <c r="F6" s="125">
        <v>26568</v>
      </c>
      <c r="G6" s="126"/>
      <c r="H6" s="127"/>
    </row>
    <row r="7" spans="1:8">
      <c r="A7" s="108" t="s">
        <v>511</v>
      </c>
      <c r="B7" s="113"/>
      <c r="C7" s="114"/>
      <c r="D7" s="115">
        <v>22253</v>
      </c>
      <c r="E7" s="116"/>
      <c r="F7" s="117">
        <v>42839</v>
      </c>
      <c r="G7" s="118"/>
      <c r="H7" s="119"/>
    </row>
    <row r="8" spans="1:8">
      <c r="A8" s="120"/>
      <c r="B8" s="121"/>
      <c r="C8" s="122"/>
      <c r="D8" s="123">
        <v>4807</v>
      </c>
      <c r="E8" s="124"/>
      <c r="F8" s="125">
        <v>22027</v>
      </c>
      <c r="G8" s="126"/>
      <c r="H8" s="127"/>
    </row>
    <row r="9" spans="1:8">
      <c r="A9" s="108" t="s">
        <v>512</v>
      </c>
      <c r="B9" s="113"/>
      <c r="C9" s="114"/>
      <c r="D9" s="115">
        <v>30771</v>
      </c>
      <c r="E9" s="116"/>
      <c r="F9" s="117">
        <v>46819</v>
      </c>
      <c r="G9" s="118"/>
      <c r="H9" s="119"/>
    </row>
    <row r="10" spans="1:8">
      <c r="A10" s="120"/>
      <c r="B10" s="121"/>
      <c r="C10" s="122"/>
      <c r="D10" s="123">
        <v>15789</v>
      </c>
      <c r="E10" s="124"/>
      <c r="F10" s="125">
        <v>24121</v>
      </c>
      <c r="G10" s="126"/>
      <c r="H10" s="127"/>
    </row>
    <row r="11" spans="1:8">
      <c r="A11" s="108" t="s">
        <v>513</v>
      </c>
      <c r="B11" s="113"/>
      <c r="C11" s="114"/>
      <c r="D11" s="115">
        <v>16878</v>
      </c>
      <c r="E11" s="116"/>
      <c r="F11" s="117">
        <v>53270</v>
      </c>
      <c r="G11" s="118"/>
      <c r="H11" s="119"/>
    </row>
    <row r="12" spans="1:8">
      <c r="A12" s="120"/>
      <c r="B12" s="121"/>
      <c r="C12" s="128"/>
      <c r="D12" s="123">
        <v>4460</v>
      </c>
      <c r="E12" s="124"/>
      <c r="F12" s="125">
        <v>24316</v>
      </c>
      <c r="G12" s="126"/>
      <c r="H12" s="127"/>
    </row>
    <row r="13" spans="1:8">
      <c r="A13" s="108"/>
      <c r="B13" s="113"/>
      <c r="C13" s="129"/>
      <c r="D13" s="130">
        <v>25810</v>
      </c>
      <c r="E13" s="131"/>
      <c r="F13" s="132">
        <v>47922</v>
      </c>
      <c r="G13" s="133"/>
      <c r="H13" s="119"/>
    </row>
    <row r="14" spans="1:8">
      <c r="A14" s="120"/>
      <c r="B14" s="121"/>
      <c r="C14" s="122"/>
      <c r="D14" s="123">
        <v>13632</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1.99</v>
      </c>
      <c r="C19" s="134">
        <f>ROUND(VALUE(SUBSTITUTE(実質収支比率等に係る経年分析!G$48,"▲","-")),2)</f>
        <v>3.44</v>
      </c>
      <c r="D19" s="134">
        <f>ROUND(VALUE(SUBSTITUTE(実質収支比率等に係る経年分析!H$48,"▲","-")),2)</f>
        <v>2.46</v>
      </c>
      <c r="E19" s="134">
        <f>ROUND(VALUE(SUBSTITUTE(実質収支比率等に係る経年分析!I$48,"▲","-")),2)</f>
        <v>4.71</v>
      </c>
      <c r="F19" s="134">
        <f>ROUND(VALUE(SUBSTITUTE(実質収支比率等に係る経年分析!J$48,"▲","-")),2)</f>
        <v>4.18</v>
      </c>
    </row>
    <row r="20" spans="1:11">
      <c r="A20" s="134" t="s">
        <v>43</v>
      </c>
      <c r="B20" s="134">
        <f>ROUND(VALUE(SUBSTITUTE(実質収支比率等に係る経年分析!F$47,"▲","-")),2)</f>
        <v>15.93</v>
      </c>
      <c r="C20" s="134">
        <f>ROUND(VALUE(SUBSTITUTE(実質収支比率等に係る経年分析!G$47,"▲","-")),2)</f>
        <v>17.37</v>
      </c>
      <c r="D20" s="134">
        <f>ROUND(VALUE(SUBSTITUTE(実質収支比率等に係る経年分析!H$47,"▲","-")),2)</f>
        <v>21.87</v>
      </c>
      <c r="E20" s="134">
        <f>ROUND(VALUE(SUBSTITUTE(実質収支比率等に係る経年分析!I$47,"▲","-")),2)</f>
        <v>27.12</v>
      </c>
      <c r="F20" s="134">
        <f>ROUND(VALUE(SUBSTITUTE(実質収支比率等に係る経年分析!J$47,"▲","-")),2)</f>
        <v>29.96</v>
      </c>
    </row>
    <row r="21" spans="1:11">
      <c r="A21" s="134" t="s">
        <v>44</v>
      </c>
      <c r="B21" s="134">
        <f>IF(ISNUMBER(VALUE(SUBSTITUTE(実質収支比率等に係る経年分析!F$49,"▲","-"))),ROUND(VALUE(SUBSTITUTE(実質収支比率等に係る経年分析!F$49,"▲","-")),2),NA())</f>
        <v>1.01</v>
      </c>
      <c r="C21" s="134">
        <f>IF(ISNUMBER(VALUE(SUBSTITUTE(実質収支比率等に係る経年分析!G$49,"▲","-"))),ROUND(VALUE(SUBSTITUTE(実質収支比率等に係る経年分析!G$49,"▲","-")),2),NA())</f>
        <v>3.49</v>
      </c>
      <c r="D21" s="134">
        <f>IF(ISNUMBER(VALUE(SUBSTITUTE(実質収支比率等に係る経年分析!H$49,"▲","-"))),ROUND(VALUE(SUBSTITUTE(実質収支比率等に係る経年分析!H$49,"▲","-")),2),NA())</f>
        <v>3.5</v>
      </c>
      <c r="E21" s="134">
        <f>IF(ISNUMBER(VALUE(SUBSTITUTE(実質収支比率等に係る経年分析!I$49,"▲","-"))),ROUND(VALUE(SUBSTITUTE(実質収支比率等に係る経年分析!I$49,"▲","-")),2),NA())</f>
        <v>7.54</v>
      </c>
      <c r="F21" s="134">
        <f>IF(ISNUMBER(VALUE(SUBSTITUTE(実質収支比率等に係る経年分析!J$49,"▲","-"))),ROUND(VALUE(SUBSTITUTE(実質収支比率等に係る経年分析!J$49,"▲","-")),2),NA())</f>
        <v>2.5299999999999998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墓園事業特別会計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0.55000000000000004</v>
      </c>
    </row>
    <row r="32" spans="1:11">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1.18</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2.5099999999999998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2.44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2.4300000000000002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4.6100000000000003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4.0999999999999996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14.65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10.220000000000001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11.84</v>
      </c>
    </row>
    <row r="36" spans="1:16">
      <c r="A36" s="135" t="str">
        <f>IF(連結実質赤字比率に係る赤字・黒字の構成分析!C$34="",NA(),連結実質赤字比率に係る赤字・黒字の構成分析!C$34)</f>
        <v>介護保険特別会計（介護サービス事業勘定）</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0.01</v>
      </c>
      <c r="J36" s="135">
        <f>IF(ROUND(VALUE(SUBSTITUTE(連結実質赤字比率に係る赤字・黒字の構成分析!J$34,"▲", "-")), 2) &lt; 0, ABS(ROUND(VALUE(SUBSTITUTE(連結実質赤字比率に係る赤字・黒字の構成分析!J$34,"▲", "-")), 2)), NA())</f>
        <v>0.01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1159</v>
      </c>
      <c r="E42" s="136"/>
      <c r="F42" s="136"/>
      <c r="G42" s="136">
        <f>'実質公債費比率（分子）の構造'!L$52</f>
        <v>1231</v>
      </c>
      <c r="H42" s="136"/>
      <c r="I42" s="136"/>
      <c r="J42" s="136">
        <f>'実質公債費比率（分子）の構造'!M$52</f>
        <v>1181</v>
      </c>
      <c r="K42" s="136"/>
      <c r="L42" s="136"/>
      <c r="M42" s="136">
        <f>'実質公債費比率（分子）の構造'!N$52</f>
        <v>1119</v>
      </c>
      <c r="N42" s="136"/>
      <c r="O42" s="136"/>
      <c r="P42" s="136">
        <f>'実質公債費比率（分子）の構造'!O$52</f>
        <v>1161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v>
      </c>
      <c r="C44" s="136"/>
      <c r="D44" s="136"/>
      <c r="E44" s="136">
        <f>'実質公債費比率（分子）の構造'!L$50</f>
        <v>2</v>
      </c>
      <c r="F44" s="136"/>
      <c r="G44" s="136"/>
      <c r="H44" s="136">
        <f>'実質公債費比率（分子）の構造'!M$50</f>
        <v>2</v>
      </c>
      <c r="I44" s="136"/>
      <c r="J44" s="136"/>
      <c r="K44" s="136">
        <f>'実質公債費比率（分子）の構造'!N$50</f>
        <v>2</v>
      </c>
      <c r="L44" s="136"/>
      <c r="M44" s="136"/>
      <c r="N44" s="136">
        <f>'実質公債費比率（分子）の構造'!O$50</f>
        <v>1</v>
      </c>
      <c r="O44" s="136"/>
      <c r="P44" s="136"/>
    </row>
    <row r="45" spans="1:16">
      <c r="A45" s="136" t="s">
        <v>54</v>
      </c>
      <c r="B45" s="136">
        <f>'実質公債費比率（分子）の構造'!K$49</f>
        <v>276</v>
      </c>
      <c r="C45" s="136"/>
      <c r="D45" s="136"/>
      <c r="E45" s="136">
        <f>'実質公債費比率（分子）の構造'!L$49</f>
        <v>256</v>
      </c>
      <c r="F45" s="136"/>
      <c r="G45" s="136"/>
      <c r="H45" s="136">
        <f>'実質公債費比率（分子）の構造'!M$49</f>
        <v>189</v>
      </c>
      <c r="I45" s="136"/>
      <c r="J45" s="136"/>
      <c r="K45" s="136">
        <f>'実質公債費比率（分子）の構造'!N$49</f>
        <v>68</v>
      </c>
      <c r="L45" s="136"/>
      <c r="M45" s="136"/>
      <c r="N45" s="136">
        <f>'実質公債費比率（分子）の構造'!O$49</f>
        <v>66</v>
      </c>
      <c r="O45" s="136"/>
      <c r="P45" s="136"/>
    </row>
    <row r="46" spans="1:16">
      <c r="A46" s="136" t="s">
        <v>55</v>
      </c>
      <c r="B46" s="136">
        <f>'実質公債費比率（分子）の構造'!K$48</f>
        <v>647</v>
      </c>
      <c r="C46" s="136"/>
      <c r="D46" s="136"/>
      <c r="E46" s="136">
        <f>'実質公債費比率（分子）の構造'!L$48</f>
        <v>715</v>
      </c>
      <c r="F46" s="136"/>
      <c r="G46" s="136"/>
      <c r="H46" s="136">
        <f>'実質公債費比率（分子）の構造'!M$48</f>
        <v>745</v>
      </c>
      <c r="I46" s="136"/>
      <c r="J46" s="136"/>
      <c r="K46" s="136">
        <f>'実質公債費比率（分子）の構造'!N$48</f>
        <v>793</v>
      </c>
      <c r="L46" s="136"/>
      <c r="M46" s="136"/>
      <c r="N46" s="136">
        <f>'実質公債費比率（分子）の構造'!O$48</f>
        <v>808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972</v>
      </c>
      <c r="C49" s="136"/>
      <c r="D49" s="136"/>
      <c r="E49" s="136">
        <f>'実質公債費比率（分子）の構造'!L$45</f>
        <v>970</v>
      </c>
      <c r="F49" s="136"/>
      <c r="G49" s="136"/>
      <c r="H49" s="136">
        <f>'実質公債費比率（分子）の構造'!M$45</f>
        <v>983</v>
      </c>
      <c r="I49" s="136"/>
      <c r="J49" s="136"/>
      <c r="K49" s="136">
        <f>'実質公債費比率（分子）の構造'!N$45</f>
        <v>994</v>
      </c>
      <c r="L49" s="136"/>
      <c r="M49" s="136"/>
      <c r="N49" s="136">
        <f>'実質公債費比率（分子）の構造'!O$45</f>
        <v>942</v>
      </c>
      <c r="O49" s="136"/>
      <c r="P49" s="136"/>
    </row>
    <row r="50" spans="1:16">
      <c r="A50" s="136" t="s">
        <v>59</v>
      </c>
      <c r="B50" s="136" t="e">
        <f>NA()</f>
        <v>#N/A</v>
      </c>
      <c r="C50" s="136">
        <f>IF(ISNUMBER('実質公債費比率（分子）の構造'!K$53),'実質公債費比率（分子）の構造'!K$53,NA())</f>
        <v>738</v>
      </c>
      <c r="D50" s="136" t="e">
        <f>NA()</f>
        <v>#N/A</v>
      </c>
      <c r="E50" s="136" t="e">
        <f>NA()</f>
        <v>#N/A</v>
      </c>
      <c r="F50" s="136">
        <f>IF(ISNUMBER('実質公債費比率（分子）の構造'!L$53),'実質公債費比率（分子）の構造'!L$53,NA())</f>
        <v>712</v>
      </c>
      <c r="G50" s="136" t="e">
        <f>NA()</f>
        <v>#N/A</v>
      </c>
      <c r="H50" s="136" t="e">
        <f>NA()</f>
        <v>#N/A</v>
      </c>
      <c r="I50" s="136">
        <f>IF(ISNUMBER('実質公債費比率（分子）の構造'!M$53),'実質公債費比率（分子）の構造'!M$53,NA())</f>
        <v>738</v>
      </c>
      <c r="J50" s="136" t="e">
        <f>NA()</f>
        <v>#N/A</v>
      </c>
      <c r="K50" s="136" t="e">
        <f>NA()</f>
        <v>#N/A</v>
      </c>
      <c r="L50" s="136">
        <f>IF(ISNUMBER('実質公債費比率（分子）の構造'!N$53),'実質公債費比率（分子）の構造'!N$53,NA())</f>
        <v>738</v>
      </c>
      <c r="M50" s="136" t="e">
        <f>NA()</f>
        <v>#N/A</v>
      </c>
      <c r="N50" s="136" t="e">
        <f>NA()</f>
        <v>#N/A</v>
      </c>
      <c r="O50" s="136">
        <f>IF(ISNUMBER('実質公債費比率（分子）の構造'!O$53),'実質公債費比率（分子）の構造'!O$53,NA())</f>
        <v>656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15078</v>
      </c>
      <c r="E56" s="135"/>
      <c r="F56" s="135"/>
      <c r="G56" s="135">
        <f>'将来負担比率（分子）の構造'!J$51</f>
        <v>14904</v>
      </c>
      <c r="H56" s="135"/>
      <c r="I56" s="135"/>
      <c r="J56" s="135">
        <f>'将来負担比率（分子）の構造'!K$51</f>
        <v>14846</v>
      </c>
      <c r="K56" s="135"/>
      <c r="L56" s="135"/>
      <c r="M56" s="135">
        <f>'将来負担比率（分子）の構造'!L$51</f>
        <v>14800</v>
      </c>
      <c r="N56" s="135"/>
      <c r="O56" s="135"/>
      <c r="P56" s="135">
        <f>'将来負担比率（分子）の構造'!M$51</f>
        <v>14596</v>
      </c>
    </row>
    <row r="57" spans="1:16">
      <c r="A57" s="135" t="s">
        <v>35</v>
      </c>
      <c r="B57" s="135"/>
      <c r="C57" s="135"/>
      <c r="D57" s="135">
        <f>'将来負担比率（分子）の構造'!I$50</f>
        <v>0</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2435</v>
      </c>
      <c r="E58" s="135"/>
      <c r="F58" s="135"/>
      <c r="G58" s="135">
        <f>'将来負担比率（分子）の構造'!J$49</f>
        <v>2403</v>
      </c>
      <c r="H58" s="135"/>
      <c r="I58" s="135"/>
      <c r="J58" s="135">
        <f>'将来負担比率（分子）の構造'!K$49</f>
        <v>2815</v>
      </c>
      <c r="K58" s="135"/>
      <c r="L58" s="135"/>
      <c r="M58" s="135">
        <f>'将来負担比率（分子）の構造'!L$49</f>
        <v>3186</v>
      </c>
      <c r="N58" s="135"/>
      <c r="O58" s="135"/>
      <c r="P58" s="135">
        <f>'将来負担比率（分子）の構造'!M$49</f>
        <v>3686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1640</v>
      </c>
      <c r="C62" s="135"/>
      <c r="D62" s="135"/>
      <c r="E62" s="135">
        <f>'将来負担比率（分子）の構造'!J$45</f>
        <v>1584</v>
      </c>
      <c r="F62" s="135"/>
      <c r="G62" s="135"/>
      <c r="H62" s="135">
        <f>'将来負担比率（分子）の構造'!K$45</f>
        <v>1617</v>
      </c>
      <c r="I62" s="135"/>
      <c r="J62" s="135"/>
      <c r="K62" s="135">
        <f>'将来負担比率（分子）の構造'!L$45</f>
        <v>1541</v>
      </c>
      <c r="L62" s="135"/>
      <c r="M62" s="135"/>
      <c r="N62" s="135">
        <f>'将来負担比率（分子）の構造'!M$45</f>
        <v>1560</v>
      </c>
      <c r="O62" s="135"/>
      <c r="P62" s="135"/>
    </row>
    <row r="63" spans="1:16">
      <c r="A63" s="135" t="s">
        <v>28</v>
      </c>
      <c r="B63" s="135">
        <f>'将来負担比率（分子）の構造'!I$44</f>
        <v>798</v>
      </c>
      <c r="C63" s="135"/>
      <c r="D63" s="135"/>
      <c r="E63" s="135">
        <f>'将来負担比率（分子）の構造'!J$44</f>
        <v>554</v>
      </c>
      <c r="F63" s="135"/>
      <c r="G63" s="135"/>
      <c r="H63" s="135">
        <f>'将来負担比率（分子）の構造'!K$44</f>
        <v>371</v>
      </c>
      <c r="I63" s="135"/>
      <c r="J63" s="135"/>
      <c r="K63" s="135">
        <f>'将来負担比率（分子）の構造'!L$44</f>
        <v>314</v>
      </c>
      <c r="L63" s="135"/>
      <c r="M63" s="135"/>
      <c r="N63" s="135">
        <f>'将来負担比率（分子）の構造'!M$44</f>
        <v>251</v>
      </c>
      <c r="O63" s="135"/>
      <c r="P63" s="135"/>
    </row>
    <row r="64" spans="1:16">
      <c r="A64" s="135" t="s">
        <v>27</v>
      </c>
      <c r="B64" s="135">
        <f>'将来負担比率（分子）の構造'!I$43</f>
        <v>12928</v>
      </c>
      <c r="C64" s="135"/>
      <c r="D64" s="135"/>
      <c r="E64" s="135">
        <f>'将来負担比率（分子）の構造'!J$43</f>
        <v>11911</v>
      </c>
      <c r="F64" s="135"/>
      <c r="G64" s="135"/>
      <c r="H64" s="135">
        <f>'将来負担比率（分子）の構造'!K$43</f>
        <v>11123</v>
      </c>
      <c r="I64" s="135"/>
      <c r="J64" s="135"/>
      <c r="K64" s="135">
        <f>'将来負担比率（分子）の構造'!L$43</f>
        <v>10790</v>
      </c>
      <c r="L64" s="135"/>
      <c r="M64" s="135"/>
      <c r="N64" s="135">
        <f>'将来負担比率（分子）の構造'!M$43</f>
        <v>10199</v>
      </c>
      <c r="O64" s="135"/>
      <c r="P64" s="135"/>
    </row>
    <row r="65" spans="1:16">
      <c r="A65" s="135" t="s">
        <v>26</v>
      </c>
      <c r="B65" s="135">
        <f>'将来負担比率（分子）の構造'!I$42</f>
        <v>10</v>
      </c>
      <c r="C65" s="135"/>
      <c r="D65" s="135"/>
      <c r="E65" s="135">
        <f>'将来負担比率（分子）の構造'!J$42</f>
        <v>7</v>
      </c>
      <c r="F65" s="135"/>
      <c r="G65" s="135"/>
      <c r="H65" s="135">
        <f>'将来負担比率（分子）の構造'!K$42</f>
        <v>7</v>
      </c>
      <c r="I65" s="135"/>
      <c r="J65" s="135"/>
      <c r="K65" s="135">
        <f>'将来負担比率（分子）の構造'!L$42</f>
        <v>5</v>
      </c>
      <c r="L65" s="135"/>
      <c r="M65" s="135"/>
      <c r="N65" s="135">
        <f>'将来負担比率（分子）の構造'!M$42</f>
        <v>4</v>
      </c>
      <c r="O65" s="135"/>
      <c r="P65" s="135"/>
    </row>
    <row r="66" spans="1:16">
      <c r="A66" s="135" t="s">
        <v>25</v>
      </c>
      <c r="B66" s="135">
        <f>'将来負担比率（分子）の構造'!I$41</f>
        <v>8594</v>
      </c>
      <c r="C66" s="135"/>
      <c r="D66" s="135"/>
      <c r="E66" s="135">
        <f>'将来負担比率（分子）の構造'!J$41</f>
        <v>8555</v>
      </c>
      <c r="F66" s="135"/>
      <c r="G66" s="135"/>
      <c r="H66" s="135">
        <f>'将来負担比率（分子）の構造'!K$41</f>
        <v>8733</v>
      </c>
      <c r="I66" s="135"/>
      <c r="J66" s="135"/>
      <c r="K66" s="135">
        <f>'将来負担比率（分子）の構造'!L$41</f>
        <v>8807</v>
      </c>
      <c r="L66" s="135"/>
      <c r="M66" s="135"/>
      <c r="N66" s="135">
        <f>'将来負担比率（分子）の構造'!M$41</f>
        <v>8730</v>
      </c>
      <c r="O66" s="135"/>
      <c r="P66" s="135"/>
    </row>
    <row r="67" spans="1:16">
      <c r="A67" s="135" t="s">
        <v>63</v>
      </c>
      <c r="B67" s="135" t="e">
        <f>NA()</f>
        <v>#N/A</v>
      </c>
      <c r="C67" s="135">
        <f>IF(ISNUMBER('将来負担比率（分子）の構造'!I$52), IF('将来負担比率（分子）の構造'!I$52 &lt; 0, 0, '将来負担比率（分子）の構造'!I$52), NA())</f>
        <v>6456</v>
      </c>
      <c r="D67" s="135" t="e">
        <f>NA()</f>
        <v>#N/A</v>
      </c>
      <c r="E67" s="135" t="e">
        <f>NA()</f>
        <v>#N/A</v>
      </c>
      <c r="F67" s="135">
        <f>IF(ISNUMBER('将来負担比率（分子）の構造'!J$52), IF('将来負担比率（分子）の構造'!J$52 &lt; 0, 0, '将来負担比率（分子）の構造'!J$52), NA())</f>
        <v>5303</v>
      </c>
      <c r="G67" s="135" t="e">
        <f>NA()</f>
        <v>#N/A</v>
      </c>
      <c r="H67" s="135" t="e">
        <f>NA()</f>
        <v>#N/A</v>
      </c>
      <c r="I67" s="135">
        <f>IF(ISNUMBER('将来負担比率（分子）の構造'!K$52), IF('将来負担比率（分子）の構造'!K$52 &lt; 0, 0, '将来負担比率（分子）の構造'!K$52), NA())</f>
        <v>4188</v>
      </c>
      <c r="J67" s="135" t="e">
        <f>NA()</f>
        <v>#N/A</v>
      </c>
      <c r="K67" s="135" t="e">
        <f>NA()</f>
        <v>#N/A</v>
      </c>
      <c r="L67" s="135">
        <f>IF(ISNUMBER('将来負担比率（分子）の構造'!L$52), IF('将来負担比率（分子）の構造'!L$52 &lt; 0, 0, '将来負担比率（分子）の構造'!L$52), NA())</f>
        <v>3472</v>
      </c>
      <c r="M67" s="135" t="e">
        <f>NA()</f>
        <v>#N/A</v>
      </c>
      <c r="N67" s="135" t="e">
        <f>NA()</f>
        <v>#N/A</v>
      </c>
      <c r="O67" s="135">
        <f>IF(ISNUMBER('将来負担比率（分子）の構造'!M$52), IF('将来負担比率（分子）の構造'!M$52 &lt; 0, 0, '将来負担比率（分子）の構造'!M$52), NA())</f>
        <v>2461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6"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4030028</v>
      </c>
      <c r="S5" s="637"/>
      <c r="T5" s="637"/>
      <c r="U5" s="637"/>
      <c r="V5" s="637"/>
      <c r="W5" s="637"/>
      <c r="X5" s="637"/>
      <c r="Y5" s="684"/>
      <c r="Z5" s="697">
        <v>41.1</v>
      </c>
      <c r="AA5" s="697"/>
      <c r="AB5" s="697"/>
      <c r="AC5" s="697"/>
      <c r="AD5" s="698">
        <v>4030028</v>
      </c>
      <c r="AE5" s="698"/>
      <c r="AF5" s="698"/>
      <c r="AG5" s="698"/>
      <c r="AH5" s="698"/>
      <c r="AI5" s="698"/>
      <c r="AJ5" s="698"/>
      <c r="AK5" s="698"/>
      <c r="AL5" s="685">
        <v>65</v>
      </c>
      <c r="AM5" s="654"/>
      <c r="AN5" s="654"/>
      <c r="AO5" s="686"/>
      <c r="AP5" s="673" t="s">
        <v>207</v>
      </c>
      <c r="AQ5" s="674"/>
      <c r="AR5" s="674"/>
      <c r="AS5" s="674"/>
      <c r="AT5" s="674"/>
      <c r="AU5" s="674"/>
      <c r="AV5" s="674"/>
      <c r="AW5" s="674"/>
      <c r="AX5" s="674"/>
      <c r="AY5" s="674"/>
      <c r="AZ5" s="674"/>
      <c r="BA5" s="674"/>
      <c r="BB5" s="674"/>
      <c r="BC5" s="674"/>
      <c r="BD5" s="674"/>
      <c r="BE5" s="674"/>
      <c r="BF5" s="675"/>
      <c r="BG5" s="586">
        <v>4030028</v>
      </c>
      <c r="BH5" s="587"/>
      <c r="BI5" s="587"/>
      <c r="BJ5" s="587"/>
      <c r="BK5" s="587"/>
      <c r="BL5" s="587"/>
      <c r="BM5" s="587"/>
      <c r="BN5" s="588"/>
      <c r="BO5" s="639">
        <v>100</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80372</v>
      </c>
      <c r="S6" s="587"/>
      <c r="T6" s="587"/>
      <c r="U6" s="587"/>
      <c r="V6" s="587"/>
      <c r="W6" s="587"/>
      <c r="X6" s="587"/>
      <c r="Y6" s="588"/>
      <c r="Z6" s="639">
        <v>0.8</v>
      </c>
      <c r="AA6" s="639"/>
      <c r="AB6" s="639"/>
      <c r="AC6" s="639"/>
      <c r="AD6" s="640">
        <v>80372</v>
      </c>
      <c r="AE6" s="640"/>
      <c r="AF6" s="640"/>
      <c r="AG6" s="640"/>
      <c r="AH6" s="640"/>
      <c r="AI6" s="640"/>
      <c r="AJ6" s="640"/>
      <c r="AK6" s="640"/>
      <c r="AL6" s="609">
        <v>1.3</v>
      </c>
      <c r="AM6" s="641"/>
      <c r="AN6" s="641"/>
      <c r="AO6" s="642"/>
      <c r="AP6" s="583" t="s">
        <v>213</v>
      </c>
      <c r="AQ6" s="584"/>
      <c r="AR6" s="584"/>
      <c r="AS6" s="584"/>
      <c r="AT6" s="584"/>
      <c r="AU6" s="584"/>
      <c r="AV6" s="584"/>
      <c r="AW6" s="584"/>
      <c r="AX6" s="584"/>
      <c r="AY6" s="584"/>
      <c r="AZ6" s="584"/>
      <c r="BA6" s="584"/>
      <c r="BB6" s="584"/>
      <c r="BC6" s="584"/>
      <c r="BD6" s="584"/>
      <c r="BE6" s="584"/>
      <c r="BF6" s="585"/>
      <c r="BG6" s="586">
        <v>4030028</v>
      </c>
      <c r="BH6" s="587"/>
      <c r="BI6" s="587"/>
      <c r="BJ6" s="587"/>
      <c r="BK6" s="587"/>
      <c r="BL6" s="587"/>
      <c r="BM6" s="587"/>
      <c r="BN6" s="588"/>
      <c r="BO6" s="639">
        <v>100</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137493</v>
      </c>
      <c r="CS6" s="587"/>
      <c r="CT6" s="587"/>
      <c r="CU6" s="587"/>
      <c r="CV6" s="587"/>
      <c r="CW6" s="587"/>
      <c r="CX6" s="587"/>
      <c r="CY6" s="588"/>
      <c r="CZ6" s="639">
        <v>1.4</v>
      </c>
      <c r="DA6" s="639"/>
      <c r="DB6" s="639"/>
      <c r="DC6" s="639"/>
      <c r="DD6" s="592" t="s">
        <v>208</v>
      </c>
      <c r="DE6" s="587"/>
      <c r="DF6" s="587"/>
      <c r="DG6" s="587"/>
      <c r="DH6" s="587"/>
      <c r="DI6" s="587"/>
      <c r="DJ6" s="587"/>
      <c r="DK6" s="587"/>
      <c r="DL6" s="587"/>
      <c r="DM6" s="587"/>
      <c r="DN6" s="587"/>
      <c r="DO6" s="587"/>
      <c r="DP6" s="588"/>
      <c r="DQ6" s="592">
        <v>137493</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12196</v>
      </c>
      <c r="S7" s="587"/>
      <c r="T7" s="587"/>
      <c r="U7" s="587"/>
      <c r="V7" s="587"/>
      <c r="W7" s="587"/>
      <c r="X7" s="587"/>
      <c r="Y7" s="588"/>
      <c r="Z7" s="639">
        <v>0.1</v>
      </c>
      <c r="AA7" s="639"/>
      <c r="AB7" s="639"/>
      <c r="AC7" s="639"/>
      <c r="AD7" s="640">
        <v>12196</v>
      </c>
      <c r="AE7" s="640"/>
      <c r="AF7" s="640"/>
      <c r="AG7" s="640"/>
      <c r="AH7" s="640"/>
      <c r="AI7" s="640"/>
      <c r="AJ7" s="640"/>
      <c r="AK7" s="640"/>
      <c r="AL7" s="609">
        <v>0.2</v>
      </c>
      <c r="AM7" s="641"/>
      <c r="AN7" s="641"/>
      <c r="AO7" s="642"/>
      <c r="AP7" s="583" t="s">
        <v>216</v>
      </c>
      <c r="AQ7" s="584"/>
      <c r="AR7" s="584"/>
      <c r="AS7" s="584"/>
      <c r="AT7" s="584"/>
      <c r="AU7" s="584"/>
      <c r="AV7" s="584"/>
      <c r="AW7" s="584"/>
      <c r="AX7" s="584"/>
      <c r="AY7" s="584"/>
      <c r="AZ7" s="584"/>
      <c r="BA7" s="584"/>
      <c r="BB7" s="584"/>
      <c r="BC7" s="584"/>
      <c r="BD7" s="584"/>
      <c r="BE7" s="584"/>
      <c r="BF7" s="585"/>
      <c r="BG7" s="586">
        <v>1750110</v>
      </c>
      <c r="BH7" s="587"/>
      <c r="BI7" s="587"/>
      <c r="BJ7" s="587"/>
      <c r="BK7" s="587"/>
      <c r="BL7" s="587"/>
      <c r="BM7" s="587"/>
      <c r="BN7" s="588"/>
      <c r="BO7" s="639">
        <v>43.4</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1415709</v>
      </c>
      <c r="CS7" s="587"/>
      <c r="CT7" s="587"/>
      <c r="CU7" s="587"/>
      <c r="CV7" s="587"/>
      <c r="CW7" s="587"/>
      <c r="CX7" s="587"/>
      <c r="CY7" s="588"/>
      <c r="CZ7" s="639">
        <v>14.9</v>
      </c>
      <c r="DA7" s="639"/>
      <c r="DB7" s="639"/>
      <c r="DC7" s="639"/>
      <c r="DD7" s="592">
        <v>63482</v>
      </c>
      <c r="DE7" s="587"/>
      <c r="DF7" s="587"/>
      <c r="DG7" s="587"/>
      <c r="DH7" s="587"/>
      <c r="DI7" s="587"/>
      <c r="DJ7" s="587"/>
      <c r="DK7" s="587"/>
      <c r="DL7" s="587"/>
      <c r="DM7" s="587"/>
      <c r="DN7" s="587"/>
      <c r="DO7" s="587"/>
      <c r="DP7" s="588"/>
      <c r="DQ7" s="592">
        <v>1278903</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23696</v>
      </c>
      <c r="S8" s="587"/>
      <c r="T8" s="587"/>
      <c r="U8" s="587"/>
      <c r="V8" s="587"/>
      <c r="W8" s="587"/>
      <c r="X8" s="587"/>
      <c r="Y8" s="588"/>
      <c r="Z8" s="639">
        <v>0.2</v>
      </c>
      <c r="AA8" s="639"/>
      <c r="AB8" s="639"/>
      <c r="AC8" s="639"/>
      <c r="AD8" s="640">
        <v>23696</v>
      </c>
      <c r="AE8" s="640"/>
      <c r="AF8" s="640"/>
      <c r="AG8" s="640"/>
      <c r="AH8" s="640"/>
      <c r="AI8" s="640"/>
      <c r="AJ8" s="640"/>
      <c r="AK8" s="640"/>
      <c r="AL8" s="609">
        <v>0.4</v>
      </c>
      <c r="AM8" s="641"/>
      <c r="AN8" s="641"/>
      <c r="AO8" s="642"/>
      <c r="AP8" s="583" t="s">
        <v>219</v>
      </c>
      <c r="AQ8" s="584"/>
      <c r="AR8" s="584"/>
      <c r="AS8" s="584"/>
      <c r="AT8" s="584"/>
      <c r="AU8" s="584"/>
      <c r="AV8" s="584"/>
      <c r="AW8" s="584"/>
      <c r="AX8" s="584"/>
      <c r="AY8" s="584"/>
      <c r="AZ8" s="584"/>
      <c r="BA8" s="584"/>
      <c r="BB8" s="584"/>
      <c r="BC8" s="584"/>
      <c r="BD8" s="584"/>
      <c r="BE8" s="584"/>
      <c r="BF8" s="585"/>
      <c r="BG8" s="586">
        <v>47811</v>
      </c>
      <c r="BH8" s="587"/>
      <c r="BI8" s="587"/>
      <c r="BJ8" s="587"/>
      <c r="BK8" s="587"/>
      <c r="BL8" s="587"/>
      <c r="BM8" s="587"/>
      <c r="BN8" s="588"/>
      <c r="BO8" s="639">
        <v>1.2</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3270688</v>
      </c>
      <c r="CS8" s="587"/>
      <c r="CT8" s="587"/>
      <c r="CU8" s="587"/>
      <c r="CV8" s="587"/>
      <c r="CW8" s="587"/>
      <c r="CX8" s="587"/>
      <c r="CY8" s="588"/>
      <c r="CZ8" s="639">
        <v>34.5</v>
      </c>
      <c r="DA8" s="639"/>
      <c r="DB8" s="639"/>
      <c r="DC8" s="639"/>
      <c r="DD8" s="592">
        <v>204607</v>
      </c>
      <c r="DE8" s="587"/>
      <c r="DF8" s="587"/>
      <c r="DG8" s="587"/>
      <c r="DH8" s="587"/>
      <c r="DI8" s="587"/>
      <c r="DJ8" s="587"/>
      <c r="DK8" s="587"/>
      <c r="DL8" s="587"/>
      <c r="DM8" s="587"/>
      <c r="DN8" s="587"/>
      <c r="DO8" s="587"/>
      <c r="DP8" s="588"/>
      <c r="DQ8" s="592">
        <v>1406432</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37899</v>
      </c>
      <c r="S9" s="587"/>
      <c r="T9" s="587"/>
      <c r="U9" s="587"/>
      <c r="V9" s="587"/>
      <c r="W9" s="587"/>
      <c r="X9" s="587"/>
      <c r="Y9" s="588"/>
      <c r="Z9" s="639">
        <v>0.4</v>
      </c>
      <c r="AA9" s="639"/>
      <c r="AB9" s="639"/>
      <c r="AC9" s="639"/>
      <c r="AD9" s="640">
        <v>37899</v>
      </c>
      <c r="AE9" s="640"/>
      <c r="AF9" s="640"/>
      <c r="AG9" s="640"/>
      <c r="AH9" s="640"/>
      <c r="AI9" s="640"/>
      <c r="AJ9" s="640"/>
      <c r="AK9" s="640"/>
      <c r="AL9" s="609">
        <v>0.6</v>
      </c>
      <c r="AM9" s="641"/>
      <c r="AN9" s="641"/>
      <c r="AO9" s="642"/>
      <c r="AP9" s="583" t="s">
        <v>222</v>
      </c>
      <c r="AQ9" s="584"/>
      <c r="AR9" s="584"/>
      <c r="AS9" s="584"/>
      <c r="AT9" s="584"/>
      <c r="AU9" s="584"/>
      <c r="AV9" s="584"/>
      <c r="AW9" s="584"/>
      <c r="AX9" s="584"/>
      <c r="AY9" s="584"/>
      <c r="AZ9" s="584"/>
      <c r="BA9" s="584"/>
      <c r="BB9" s="584"/>
      <c r="BC9" s="584"/>
      <c r="BD9" s="584"/>
      <c r="BE9" s="584"/>
      <c r="BF9" s="585"/>
      <c r="BG9" s="586">
        <v>1513894</v>
      </c>
      <c r="BH9" s="587"/>
      <c r="BI9" s="587"/>
      <c r="BJ9" s="587"/>
      <c r="BK9" s="587"/>
      <c r="BL9" s="587"/>
      <c r="BM9" s="587"/>
      <c r="BN9" s="588"/>
      <c r="BO9" s="639">
        <v>37.6</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742370</v>
      </c>
      <c r="CS9" s="587"/>
      <c r="CT9" s="587"/>
      <c r="CU9" s="587"/>
      <c r="CV9" s="587"/>
      <c r="CW9" s="587"/>
      <c r="CX9" s="587"/>
      <c r="CY9" s="588"/>
      <c r="CZ9" s="639">
        <v>7.8</v>
      </c>
      <c r="DA9" s="639"/>
      <c r="DB9" s="639"/>
      <c r="DC9" s="639"/>
      <c r="DD9" s="592">
        <v>100</v>
      </c>
      <c r="DE9" s="587"/>
      <c r="DF9" s="587"/>
      <c r="DG9" s="587"/>
      <c r="DH9" s="587"/>
      <c r="DI9" s="587"/>
      <c r="DJ9" s="587"/>
      <c r="DK9" s="587"/>
      <c r="DL9" s="587"/>
      <c r="DM9" s="587"/>
      <c r="DN9" s="587"/>
      <c r="DO9" s="587"/>
      <c r="DP9" s="588"/>
      <c r="DQ9" s="592">
        <v>709218</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280486</v>
      </c>
      <c r="S10" s="587"/>
      <c r="T10" s="587"/>
      <c r="U10" s="587"/>
      <c r="V10" s="587"/>
      <c r="W10" s="587"/>
      <c r="X10" s="587"/>
      <c r="Y10" s="588"/>
      <c r="Z10" s="639">
        <v>2.9</v>
      </c>
      <c r="AA10" s="639"/>
      <c r="AB10" s="639"/>
      <c r="AC10" s="639"/>
      <c r="AD10" s="640">
        <v>280486</v>
      </c>
      <c r="AE10" s="640"/>
      <c r="AF10" s="640"/>
      <c r="AG10" s="640"/>
      <c r="AH10" s="640"/>
      <c r="AI10" s="640"/>
      <c r="AJ10" s="640"/>
      <c r="AK10" s="640"/>
      <c r="AL10" s="609">
        <v>4.5</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65189</v>
      </c>
      <c r="BH10" s="587"/>
      <c r="BI10" s="587"/>
      <c r="BJ10" s="587"/>
      <c r="BK10" s="587"/>
      <c r="BL10" s="587"/>
      <c r="BM10" s="587"/>
      <c r="BN10" s="588"/>
      <c r="BO10" s="639">
        <v>1.6</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7920</v>
      </c>
      <c r="CS10" s="587"/>
      <c r="CT10" s="587"/>
      <c r="CU10" s="587"/>
      <c r="CV10" s="587"/>
      <c r="CW10" s="587"/>
      <c r="CX10" s="587"/>
      <c r="CY10" s="588"/>
      <c r="CZ10" s="639">
        <v>0.1</v>
      </c>
      <c r="DA10" s="639"/>
      <c r="DB10" s="639"/>
      <c r="DC10" s="639"/>
      <c r="DD10" s="592" t="s">
        <v>111</v>
      </c>
      <c r="DE10" s="587"/>
      <c r="DF10" s="587"/>
      <c r="DG10" s="587"/>
      <c r="DH10" s="587"/>
      <c r="DI10" s="587"/>
      <c r="DJ10" s="587"/>
      <c r="DK10" s="587"/>
      <c r="DL10" s="587"/>
      <c r="DM10" s="587"/>
      <c r="DN10" s="587"/>
      <c r="DO10" s="587"/>
      <c r="DP10" s="588"/>
      <c r="DQ10" s="592">
        <v>466</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4110</v>
      </c>
      <c r="S11" s="587"/>
      <c r="T11" s="587"/>
      <c r="U11" s="587"/>
      <c r="V11" s="587"/>
      <c r="W11" s="587"/>
      <c r="X11" s="587"/>
      <c r="Y11" s="588"/>
      <c r="Z11" s="639">
        <v>0</v>
      </c>
      <c r="AA11" s="639"/>
      <c r="AB11" s="639"/>
      <c r="AC11" s="639"/>
      <c r="AD11" s="640">
        <v>4110</v>
      </c>
      <c r="AE11" s="640"/>
      <c r="AF11" s="640"/>
      <c r="AG11" s="640"/>
      <c r="AH11" s="640"/>
      <c r="AI11" s="640"/>
      <c r="AJ11" s="640"/>
      <c r="AK11" s="640"/>
      <c r="AL11" s="609">
        <v>0.1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123216</v>
      </c>
      <c r="BH11" s="587"/>
      <c r="BI11" s="587"/>
      <c r="BJ11" s="587"/>
      <c r="BK11" s="587"/>
      <c r="BL11" s="587"/>
      <c r="BM11" s="587"/>
      <c r="BN11" s="588"/>
      <c r="BO11" s="639">
        <v>3.1</v>
      </c>
      <c r="BP11" s="639"/>
      <c r="BQ11" s="639"/>
      <c r="BR11" s="639"/>
      <c r="BS11" s="592" t="s">
        <v>111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113125</v>
      </c>
      <c r="CS11" s="587"/>
      <c r="CT11" s="587"/>
      <c r="CU11" s="587"/>
      <c r="CV11" s="587"/>
      <c r="CW11" s="587"/>
      <c r="CX11" s="587"/>
      <c r="CY11" s="588"/>
      <c r="CZ11" s="639">
        <v>1.2</v>
      </c>
      <c r="DA11" s="639"/>
      <c r="DB11" s="639"/>
      <c r="DC11" s="639"/>
      <c r="DD11" s="592">
        <v>16131</v>
      </c>
      <c r="DE11" s="587"/>
      <c r="DF11" s="587"/>
      <c r="DG11" s="587"/>
      <c r="DH11" s="587"/>
      <c r="DI11" s="587"/>
      <c r="DJ11" s="587"/>
      <c r="DK11" s="587"/>
      <c r="DL11" s="587"/>
      <c r="DM11" s="587"/>
      <c r="DN11" s="587"/>
      <c r="DO11" s="587"/>
      <c r="DP11" s="588"/>
      <c r="DQ11" s="592">
        <v>91505</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1929700</v>
      </c>
      <c r="BH12" s="587"/>
      <c r="BI12" s="587"/>
      <c r="BJ12" s="587"/>
      <c r="BK12" s="587"/>
      <c r="BL12" s="587"/>
      <c r="BM12" s="587"/>
      <c r="BN12" s="588"/>
      <c r="BO12" s="639">
        <v>47.9</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45592</v>
      </c>
      <c r="CS12" s="587"/>
      <c r="CT12" s="587"/>
      <c r="CU12" s="587"/>
      <c r="CV12" s="587"/>
      <c r="CW12" s="587"/>
      <c r="CX12" s="587"/>
      <c r="CY12" s="588"/>
      <c r="CZ12" s="639">
        <v>0.5</v>
      </c>
      <c r="DA12" s="639"/>
      <c r="DB12" s="639"/>
      <c r="DC12" s="639"/>
      <c r="DD12" s="592" t="s">
        <v>111</v>
      </c>
      <c r="DE12" s="587"/>
      <c r="DF12" s="587"/>
      <c r="DG12" s="587"/>
      <c r="DH12" s="587"/>
      <c r="DI12" s="587"/>
      <c r="DJ12" s="587"/>
      <c r="DK12" s="587"/>
      <c r="DL12" s="587"/>
      <c r="DM12" s="587"/>
      <c r="DN12" s="587"/>
      <c r="DO12" s="587"/>
      <c r="DP12" s="588"/>
      <c r="DQ12" s="592">
        <v>28305</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31106</v>
      </c>
      <c r="S13" s="587"/>
      <c r="T13" s="587"/>
      <c r="U13" s="587"/>
      <c r="V13" s="587"/>
      <c r="W13" s="587"/>
      <c r="X13" s="587"/>
      <c r="Y13" s="588"/>
      <c r="Z13" s="639">
        <v>0.3</v>
      </c>
      <c r="AA13" s="639"/>
      <c r="AB13" s="639"/>
      <c r="AC13" s="639"/>
      <c r="AD13" s="640">
        <v>31106</v>
      </c>
      <c r="AE13" s="640"/>
      <c r="AF13" s="640"/>
      <c r="AG13" s="640"/>
      <c r="AH13" s="640"/>
      <c r="AI13" s="640"/>
      <c r="AJ13" s="640"/>
      <c r="AK13" s="640"/>
      <c r="AL13" s="609">
        <v>0.5</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1925318</v>
      </c>
      <c r="BH13" s="587"/>
      <c r="BI13" s="587"/>
      <c r="BJ13" s="587"/>
      <c r="BK13" s="587"/>
      <c r="BL13" s="587"/>
      <c r="BM13" s="587"/>
      <c r="BN13" s="588"/>
      <c r="BO13" s="639">
        <v>47.8</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1437088</v>
      </c>
      <c r="CS13" s="587"/>
      <c r="CT13" s="587"/>
      <c r="CU13" s="587"/>
      <c r="CV13" s="587"/>
      <c r="CW13" s="587"/>
      <c r="CX13" s="587"/>
      <c r="CY13" s="588"/>
      <c r="CZ13" s="639">
        <v>15.1</v>
      </c>
      <c r="DA13" s="639"/>
      <c r="DB13" s="639"/>
      <c r="DC13" s="639"/>
      <c r="DD13" s="592">
        <v>240810</v>
      </c>
      <c r="DE13" s="587"/>
      <c r="DF13" s="587"/>
      <c r="DG13" s="587"/>
      <c r="DH13" s="587"/>
      <c r="DI13" s="587"/>
      <c r="DJ13" s="587"/>
      <c r="DK13" s="587"/>
      <c r="DL13" s="587"/>
      <c r="DM13" s="587"/>
      <c r="DN13" s="587"/>
      <c r="DO13" s="587"/>
      <c r="DP13" s="588"/>
      <c r="DQ13" s="592">
        <v>1221218</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71845</v>
      </c>
      <c r="BH14" s="587"/>
      <c r="BI14" s="587"/>
      <c r="BJ14" s="587"/>
      <c r="BK14" s="587"/>
      <c r="BL14" s="587"/>
      <c r="BM14" s="587"/>
      <c r="BN14" s="588"/>
      <c r="BO14" s="639">
        <v>1.8</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431773</v>
      </c>
      <c r="CS14" s="587"/>
      <c r="CT14" s="587"/>
      <c r="CU14" s="587"/>
      <c r="CV14" s="587"/>
      <c r="CW14" s="587"/>
      <c r="CX14" s="587"/>
      <c r="CY14" s="588"/>
      <c r="CZ14" s="639">
        <v>4.5</v>
      </c>
      <c r="DA14" s="639"/>
      <c r="DB14" s="639"/>
      <c r="DC14" s="639"/>
      <c r="DD14" s="592">
        <v>4673</v>
      </c>
      <c r="DE14" s="587"/>
      <c r="DF14" s="587"/>
      <c r="DG14" s="587"/>
      <c r="DH14" s="587"/>
      <c r="DI14" s="587"/>
      <c r="DJ14" s="587"/>
      <c r="DK14" s="587"/>
      <c r="DL14" s="587"/>
      <c r="DM14" s="587"/>
      <c r="DN14" s="587"/>
      <c r="DO14" s="587"/>
      <c r="DP14" s="588"/>
      <c r="DQ14" s="592">
        <v>411006</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33053</v>
      </c>
      <c r="S15" s="587"/>
      <c r="T15" s="587"/>
      <c r="U15" s="587"/>
      <c r="V15" s="587"/>
      <c r="W15" s="587"/>
      <c r="X15" s="587"/>
      <c r="Y15" s="588"/>
      <c r="Z15" s="639">
        <v>0.3</v>
      </c>
      <c r="AA15" s="639"/>
      <c r="AB15" s="639"/>
      <c r="AC15" s="639"/>
      <c r="AD15" s="640">
        <v>33053</v>
      </c>
      <c r="AE15" s="640"/>
      <c r="AF15" s="640"/>
      <c r="AG15" s="640"/>
      <c r="AH15" s="640"/>
      <c r="AI15" s="640"/>
      <c r="AJ15" s="640"/>
      <c r="AK15" s="640"/>
      <c r="AL15" s="609">
        <v>0.5</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278373</v>
      </c>
      <c r="BH15" s="587"/>
      <c r="BI15" s="587"/>
      <c r="BJ15" s="587"/>
      <c r="BK15" s="587"/>
      <c r="BL15" s="587"/>
      <c r="BM15" s="587"/>
      <c r="BN15" s="588"/>
      <c r="BO15" s="639">
        <v>6.9</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945982</v>
      </c>
      <c r="CS15" s="587"/>
      <c r="CT15" s="587"/>
      <c r="CU15" s="587"/>
      <c r="CV15" s="587"/>
      <c r="CW15" s="587"/>
      <c r="CX15" s="587"/>
      <c r="CY15" s="588"/>
      <c r="CZ15" s="639">
        <v>10</v>
      </c>
      <c r="DA15" s="639"/>
      <c r="DB15" s="639"/>
      <c r="DC15" s="639"/>
      <c r="DD15" s="592">
        <v>54401</v>
      </c>
      <c r="DE15" s="587"/>
      <c r="DF15" s="587"/>
      <c r="DG15" s="587"/>
      <c r="DH15" s="587"/>
      <c r="DI15" s="587"/>
      <c r="DJ15" s="587"/>
      <c r="DK15" s="587"/>
      <c r="DL15" s="587"/>
      <c r="DM15" s="587"/>
      <c r="DN15" s="587"/>
      <c r="DO15" s="587"/>
      <c r="DP15" s="588"/>
      <c r="DQ15" s="592">
        <v>878135</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1759111</v>
      </c>
      <c r="S16" s="587"/>
      <c r="T16" s="587"/>
      <c r="U16" s="587"/>
      <c r="V16" s="587"/>
      <c r="W16" s="587"/>
      <c r="X16" s="587"/>
      <c r="Y16" s="588"/>
      <c r="Z16" s="639">
        <v>17.899999999999999</v>
      </c>
      <c r="AA16" s="639"/>
      <c r="AB16" s="639"/>
      <c r="AC16" s="639"/>
      <c r="AD16" s="640">
        <v>1631207</v>
      </c>
      <c r="AE16" s="640"/>
      <c r="AF16" s="640"/>
      <c r="AG16" s="640"/>
      <c r="AH16" s="640"/>
      <c r="AI16" s="640"/>
      <c r="AJ16" s="640"/>
      <c r="AK16" s="640"/>
      <c r="AL16" s="609">
        <v>26.3</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1631207</v>
      </c>
      <c r="S17" s="587"/>
      <c r="T17" s="587"/>
      <c r="U17" s="587"/>
      <c r="V17" s="587"/>
      <c r="W17" s="587"/>
      <c r="X17" s="587"/>
      <c r="Y17" s="588"/>
      <c r="Z17" s="639">
        <v>16.600000000000001</v>
      </c>
      <c r="AA17" s="639"/>
      <c r="AB17" s="639"/>
      <c r="AC17" s="639"/>
      <c r="AD17" s="640">
        <v>1631207</v>
      </c>
      <c r="AE17" s="640"/>
      <c r="AF17" s="640"/>
      <c r="AG17" s="640"/>
      <c r="AH17" s="640"/>
      <c r="AI17" s="640"/>
      <c r="AJ17" s="640"/>
      <c r="AK17" s="640"/>
      <c r="AL17" s="609">
        <v>26.3</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942465</v>
      </c>
      <c r="CS17" s="587"/>
      <c r="CT17" s="587"/>
      <c r="CU17" s="587"/>
      <c r="CV17" s="587"/>
      <c r="CW17" s="587"/>
      <c r="CX17" s="587"/>
      <c r="CY17" s="588"/>
      <c r="CZ17" s="639">
        <v>9.9</v>
      </c>
      <c r="DA17" s="639"/>
      <c r="DB17" s="639"/>
      <c r="DC17" s="639"/>
      <c r="DD17" s="592" t="s">
        <v>111</v>
      </c>
      <c r="DE17" s="587"/>
      <c r="DF17" s="587"/>
      <c r="DG17" s="587"/>
      <c r="DH17" s="587"/>
      <c r="DI17" s="587"/>
      <c r="DJ17" s="587"/>
      <c r="DK17" s="587"/>
      <c r="DL17" s="587"/>
      <c r="DM17" s="587"/>
      <c r="DN17" s="587"/>
      <c r="DO17" s="587"/>
      <c r="DP17" s="588"/>
      <c r="DQ17" s="592">
        <v>942465</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127900</v>
      </c>
      <c r="S18" s="587"/>
      <c r="T18" s="587"/>
      <c r="U18" s="587"/>
      <c r="V18" s="587"/>
      <c r="W18" s="587"/>
      <c r="X18" s="587"/>
      <c r="Y18" s="588"/>
      <c r="Z18" s="639">
        <v>1.3</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4</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t="s">
        <v>111</v>
      </c>
      <c r="BH19" s="587"/>
      <c r="BI19" s="587"/>
      <c r="BJ19" s="587"/>
      <c r="BK19" s="587"/>
      <c r="BL19" s="587"/>
      <c r="BM19" s="587"/>
      <c r="BN19" s="588"/>
      <c r="BO19" s="639" t="s">
        <v>111</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6292057</v>
      </c>
      <c r="S20" s="587"/>
      <c r="T20" s="587"/>
      <c r="U20" s="587"/>
      <c r="V20" s="587"/>
      <c r="W20" s="587"/>
      <c r="X20" s="587"/>
      <c r="Y20" s="588"/>
      <c r="Z20" s="639">
        <v>64.099999999999994</v>
      </c>
      <c r="AA20" s="639"/>
      <c r="AB20" s="639"/>
      <c r="AC20" s="639"/>
      <c r="AD20" s="640">
        <v>6164153</v>
      </c>
      <c r="AE20" s="640"/>
      <c r="AF20" s="640"/>
      <c r="AG20" s="640"/>
      <c r="AH20" s="640"/>
      <c r="AI20" s="640"/>
      <c r="AJ20" s="640"/>
      <c r="AK20" s="640"/>
      <c r="AL20" s="609">
        <v>99.5</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t="s">
        <v>111</v>
      </c>
      <c r="BH20" s="587"/>
      <c r="BI20" s="587"/>
      <c r="BJ20" s="587"/>
      <c r="BK20" s="587"/>
      <c r="BL20" s="587"/>
      <c r="BM20" s="587"/>
      <c r="BN20" s="588"/>
      <c r="BO20" s="639" t="s">
        <v>111</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9490205</v>
      </c>
      <c r="CS20" s="587"/>
      <c r="CT20" s="587"/>
      <c r="CU20" s="587"/>
      <c r="CV20" s="587"/>
      <c r="CW20" s="587"/>
      <c r="CX20" s="587"/>
      <c r="CY20" s="588"/>
      <c r="CZ20" s="639">
        <v>100</v>
      </c>
      <c r="DA20" s="639"/>
      <c r="DB20" s="639"/>
      <c r="DC20" s="639"/>
      <c r="DD20" s="592">
        <v>584204</v>
      </c>
      <c r="DE20" s="587"/>
      <c r="DF20" s="587"/>
      <c r="DG20" s="587"/>
      <c r="DH20" s="587"/>
      <c r="DI20" s="587"/>
      <c r="DJ20" s="587"/>
      <c r="DK20" s="587"/>
      <c r="DL20" s="587"/>
      <c r="DM20" s="587"/>
      <c r="DN20" s="587"/>
      <c r="DO20" s="587"/>
      <c r="DP20" s="588"/>
      <c r="DQ20" s="592">
        <v>7105146</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7493</v>
      </c>
      <c r="S21" s="587"/>
      <c r="T21" s="587"/>
      <c r="U21" s="587"/>
      <c r="V21" s="587"/>
      <c r="W21" s="587"/>
      <c r="X21" s="587"/>
      <c r="Y21" s="588"/>
      <c r="Z21" s="639">
        <v>0.1</v>
      </c>
      <c r="AA21" s="639"/>
      <c r="AB21" s="639"/>
      <c r="AC21" s="639"/>
      <c r="AD21" s="640">
        <v>7493</v>
      </c>
      <c r="AE21" s="640"/>
      <c r="AF21" s="640"/>
      <c r="AG21" s="640"/>
      <c r="AH21" s="640"/>
      <c r="AI21" s="640"/>
      <c r="AJ21" s="640"/>
      <c r="AK21" s="640"/>
      <c r="AL21" s="609">
        <v>0.1</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151590</v>
      </c>
      <c r="S22" s="587"/>
      <c r="T22" s="587"/>
      <c r="U22" s="587"/>
      <c r="V22" s="587"/>
      <c r="W22" s="587"/>
      <c r="X22" s="587"/>
      <c r="Y22" s="588"/>
      <c r="Z22" s="639">
        <v>1.5</v>
      </c>
      <c r="AA22" s="639"/>
      <c r="AB22" s="639"/>
      <c r="AC22" s="639"/>
      <c r="AD22" s="640" t="s">
        <v>111</v>
      </c>
      <c r="AE22" s="640"/>
      <c r="AF22" s="640"/>
      <c r="AG22" s="640"/>
      <c r="AH22" s="640"/>
      <c r="AI22" s="640"/>
      <c r="AJ22" s="640"/>
      <c r="AK22" s="640"/>
      <c r="AL22" s="609" t="s">
        <v>111</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134791</v>
      </c>
      <c r="S23" s="587"/>
      <c r="T23" s="587"/>
      <c r="U23" s="587"/>
      <c r="V23" s="587"/>
      <c r="W23" s="587"/>
      <c r="X23" s="587"/>
      <c r="Y23" s="588"/>
      <c r="Z23" s="639">
        <v>1.4</v>
      </c>
      <c r="AA23" s="639"/>
      <c r="AB23" s="639"/>
      <c r="AC23" s="639"/>
      <c r="AD23" s="640">
        <v>23103</v>
      </c>
      <c r="AE23" s="640"/>
      <c r="AF23" s="640"/>
      <c r="AG23" s="640"/>
      <c r="AH23" s="640"/>
      <c r="AI23" s="640"/>
      <c r="AJ23" s="640"/>
      <c r="AK23" s="640"/>
      <c r="AL23" s="609">
        <v>0.4</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25499</v>
      </c>
      <c r="S24" s="587"/>
      <c r="T24" s="587"/>
      <c r="U24" s="587"/>
      <c r="V24" s="587"/>
      <c r="W24" s="587"/>
      <c r="X24" s="587"/>
      <c r="Y24" s="588"/>
      <c r="Z24" s="639">
        <v>0.3</v>
      </c>
      <c r="AA24" s="639"/>
      <c r="AB24" s="639"/>
      <c r="AC24" s="639"/>
      <c r="AD24" s="640" t="s">
        <v>111</v>
      </c>
      <c r="AE24" s="640"/>
      <c r="AF24" s="640"/>
      <c r="AG24" s="640"/>
      <c r="AH24" s="640"/>
      <c r="AI24" s="640"/>
      <c r="AJ24" s="640"/>
      <c r="AK24" s="640"/>
      <c r="AL24" s="609" t="s">
        <v>111</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4442276</v>
      </c>
      <c r="CS24" s="637"/>
      <c r="CT24" s="637"/>
      <c r="CU24" s="637"/>
      <c r="CV24" s="637"/>
      <c r="CW24" s="637"/>
      <c r="CX24" s="637"/>
      <c r="CY24" s="684"/>
      <c r="CZ24" s="688">
        <v>46.8</v>
      </c>
      <c r="DA24" s="689"/>
      <c r="DB24" s="689"/>
      <c r="DC24" s="690"/>
      <c r="DD24" s="683">
        <v>2905352</v>
      </c>
      <c r="DE24" s="637"/>
      <c r="DF24" s="637"/>
      <c r="DG24" s="637"/>
      <c r="DH24" s="637"/>
      <c r="DI24" s="637"/>
      <c r="DJ24" s="637"/>
      <c r="DK24" s="684"/>
      <c r="DL24" s="683">
        <v>2871577</v>
      </c>
      <c r="DM24" s="637"/>
      <c r="DN24" s="637"/>
      <c r="DO24" s="637"/>
      <c r="DP24" s="637"/>
      <c r="DQ24" s="637"/>
      <c r="DR24" s="637"/>
      <c r="DS24" s="637"/>
      <c r="DT24" s="637"/>
      <c r="DU24" s="637"/>
      <c r="DV24" s="684"/>
      <c r="DW24" s="685">
        <v>42</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1166855</v>
      </c>
      <c r="S25" s="587"/>
      <c r="T25" s="587"/>
      <c r="U25" s="587"/>
      <c r="V25" s="587"/>
      <c r="W25" s="587"/>
      <c r="X25" s="587"/>
      <c r="Y25" s="588"/>
      <c r="Z25" s="639">
        <v>11.9</v>
      </c>
      <c r="AA25" s="639"/>
      <c r="AB25" s="639"/>
      <c r="AC25" s="639"/>
      <c r="AD25" s="640" t="s">
        <v>111</v>
      </c>
      <c r="AE25" s="640"/>
      <c r="AF25" s="640"/>
      <c r="AG25" s="640"/>
      <c r="AH25" s="640"/>
      <c r="AI25" s="640"/>
      <c r="AJ25" s="640"/>
      <c r="AK25" s="640"/>
      <c r="AL25" s="609" t="s">
        <v>111</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1535084</v>
      </c>
      <c r="CS25" s="605"/>
      <c r="CT25" s="605"/>
      <c r="CU25" s="605"/>
      <c r="CV25" s="605"/>
      <c r="CW25" s="605"/>
      <c r="CX25" s="605"/>
      <c r="CY25" s="606"/>
      <c r="CZ25" s="589">
        <v>16.2</v>
      </c>
      <c r="DA25" s="607"/>
      <c r="DB25" s="607"/>
      <c r="DC25" s="608"/>
      <c r="DD25" s="592">
        <v>1404274</v>
      </c>
      <c r="DE25" s="605"/>
      <c r="DF25" s="605"/>
      <c r="DG25" s="605"/>
      <c r="DH25" s="605"/>
      <c r="DI25" s="605"/>
      <c r="DJ25" s="605"/>
      <c r="DK25" s="606"/>
      <c r="DL25" s="592">
        <v>1370499</v>
      </c>
      <c r="DM25" s="605"/>
      <c r="DN25" s="605"/>
      <c r="DO25" s="605"/>
      <c r="DP25" s="605"/>
      <c r="DQ25" s="605"/>
      <c r="DR25" s="605"/>
      <c r="DS25" s="605"/>
      <c r="DT25" s="605"/>
      <c r="DU25" s="605"/>
      <c r="DV25" s="606"/>
      <c r="DW25" s="609">
        <v>20.100000000000001</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947480</v>
      </c>
      <c r="CS26" s="587"/>
      <c r="CT26" s="587"/>
      <c r="CU26" s="587"/>
      <c r="CV26" s="587"/>
      <c r="CW26" s="587"/>
      <c r="CX26" s="587"/>
      <c r="CY26" s="588"/>
      <c r="CZ26" s="589">
        <v>10</v>
      </c>
      <c r="DA26" s="607"/>
      <c r="DB26" s="607"/>
      <c r="DC26" s="608"/>
      <c r="DD26" s="592">
        <v>844019</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840646</v>
      </c>
      <c r="S27" s="587"/>
      <c r="T27" s="587"/>
      <c r="U27" s="587"/>
      <c r="V27" s="587"/>
      <c r="W27" s="587"/>
      <c r="X27" s="587"/>
      <c r="Y27" s="588"/>
      <c r="Z27" s="639">
        <v>8.6</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4030028</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1964733</v>
      </c>
      <c r="CS27" s="605"/>
      <c r="CT27" s="605"/>
      <c r="CU27" s="605"/>
      <c r="CV27" s="605"/>
      <c r="CW27" s="605"/>
      <c r="CX27" s="605"/>
      <c r="CY27" s="606"/>
      <c r="CZ27" s="589">
        <v>20.7</v>
      </c>
      <c r="DA27" s="607"/>
      <c r="DB27" s="607"/>
      <c r="DC27" s="608"/>
      <c r="DD27" s="592">
        <v>558619</v>
      </c>
      <c r="DE27" s="605"/>
      <c r="DF27" s="605"/>
      <c r="DG27" s="605"/>
      <c r="DH27" s="605"/>
      <c r="DI27" s="605"/>
      <c r="DJ27" s="605"/>
      <c r="DK27" s="606"/>
      <c r="DL27" s="592">
        <v>558619</v>
      </c>
      <c r="DM27" s="605"/>
      <c r="DN27" s="605"/>
      <c r="DO27" s="605"/>
      <c r="DP27" s="605"/>
      <c r="DQ27" s="605"/>
      <c r="DR27" s="605"/>
      <c r="DS27" s="605"/>
      <c r="DT27" s="605"/>
      <c r="DU27" s="605"/>
      <c r="DV27" s="606"/>
      <c r="DW27" s="609">
        <v>8.1999999999999993</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7648</v>
      </c>
      <c r="S28" s="587"/>
      <c r="T28" s="587"/>
      <c r="U28" s="587"/>
      <c r="V28" s="587"/>
      <c r="W28" s="587"/>
      <c r="X28" s="587"/>
      <c r="Y28" s="588"/>
      <c r="Z28" s="639">
        <v>0.1</v>
      </c>
      <c r="AA28" s="639"/>
      <c r="AB28" s="639"/>
      <c r="AC28" s="639"/>
      <c r="AD28" s="640">
        <v>1881</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942459</v>
      </c>
      <c r="CS28" s="587"/>
      <c r="CT28" s="587"/>
      <c r="CU28" s="587"/>
      <c r="CV28" s="587"/>
      <c r="CW28" s="587"/>
      <c r="CX28" s="587"/>
      <c r="CY28" s="588"/>
      <c r="CZ28" s="589">
        <v>9.9</v>
      </c>
      <c r="DA28" s="607"/>
      <c r="DB28" s="607"/>
      <c r="DC28" s="608"/>
      <c r="DD28" s="592">
        <v>942459</v>
      </c>
      <c r="DE28" s="587"/>
      <c r="DF28" s="587"/>
      <c r="DG28" s="587"/>
      <c r="DH28" s="587"/>
      <c r="DI28" s="587"/>
      <c r="DJ28" s="587"/>
      <c r="DK28" s="588"/>
      <c r="DL28" s="592">
        <v>942459</v>
      </c>
      <c r="DM28" s="587"/>
      <c r="DN28" s="587"/>
      <c r="DO28" s="587"/>
      <c r="DP28" s="587"/>
      <c r="DQ28" s="587"/>
      <c r="DR28" s="587"/>
      <c r="DS28" s="587"/>
      <c r="DT28" s="587"/>
      <c r="DU28" s="587"/>
      <c r="DV28" s="588"/>
      <c r="DW28" s="609">
        <v>13.8</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1295</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942459</v>
      </c>
      <c r="CS29" s="605"/>
      <c r="CT29" s="605"/>
      <c r="CU29" s="605"/>
      <c r="CV29" s="605"/>
      <c r="CW29" s="605"/>
      <c r="CX29" s="605"/>
      <c r="CY29" s="606"/>
      <c r="CZ29" s="589">
        <v>9.9</v>
      </c>
      <c r="DA29" s="607"/>
      <c r="DB29" s="607"/>
      <c r="DC29" s="608"/>
      <c r="DD29" s="592">
        <v>942459</v>
      </c>
      <c r="DE29" s="605"/>
      <c r="DF29" s="605"/>
      <c r="DG29" s="605"/>
      <c r="DH29" s="605"/>
      <c r="DI29" s="605"/>
      <c r="DJ29" s="605"/>
      <c r="DK29" s="606"/>
      <c r="DL29" s="592">
        <v>942459</v>
      </c>
      <c r="DM29" s="605"/>
      <c r="DN29" s="605"/>
      <c r="DO29" s="605"/>
      <c r="DP29" s="605"/>
      <c r="DQ29" s="605"/>
      <c r="DR29" s="605"/>
      <c r="DS29" s="605"/>
      <c r="DT29" s="605"/>
      <c r="DU29" s="605"/>
      <c r="DV29" s="606"/>
      <c r="DW29" s="609">
        <v>13.8</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8630</v>
      </c>
      <c r="S30" s="587"/>
      <c r="T30" s="587"/>
      <c r="U30" s="587"/>
      <c r="V30" s="587"/>
      <c r="W30" s="587"/>
      <c r="X30" s="587"/>
      <c r="Y30" s="588"/>
      <c r="Z30" s="639">
        <v>0.1</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97.9</v>
      </c>
      <c r="BH30" s="653"/>
      <c r="BI30" s="653"/>
      <c r="BJ30" s="653"/>
      <c r="BK30" s="653"/>
      <c r="BL30" s="653"/>
      <c r="BM30" s="654">
        <v>90.5</v>
      </c>
      <c r="BN30" s="653"/>
      <c r="BO30" s="653"/>
      <c r="BP30" s="653"/>
      <c r="BQ30" s="655"/>
      <c r="BR30" s="652">
        <v>97.9</v>
      </c>
      <c r="BS30" s="653"/>
      <c r="BT30" s="653"/>
      <c r="BU30" s="653"/>
      <c r="BV30" s="653"/>
      <c r="BW30" s="653"/>
      <c r="BX30" s="654">
        <v>90.9</v>
      </c>
      <c r="BY30" s="653"/>
      <c r="BZ30" s="653"/>
      <c r="CA30" s="653"/>
      <c r="CB30" s="655"/>
      <c r="CD30" s="658"/>
      <c r="CE30" s="659"/>
      <c r="CF30" s="623" t="s">
        <v>291</v>
      </c>
      <c r="CG30" s="620"/>
      <c r="CH30" s="620"/>
      <c r="CI30" s="620"/>
      <c r="CJ30" s="620"/>
      <c r="CK30" s="620"/>
      <c r="CL30" s="620"/>
      <c r="CM30" s="620"/>
      <c r="CN30" s="620"/>
      <c r="CO30" s="620"/>
      <c r="CP30" s="620"/>
      <c r="CQ30" s="621"/>
      <c r="CR30" s="586">
        <v>813715</v>
      </c>
      <c r="CS30" s="587"/>
      <c r="CT30" s="587"/>
      <c r="CU30" s="587"/>
      <c r="CV30" s="587"/>
      <c r="CW30" s="587"/>
      <c r="CX30" s="587"/>
      <c r="CY30" s="588"/>
      <c r="CZ30" s="589">
        <v>8.6</v>
      </c>
      <c r="DA30" s="607"/>
      <c r="DB30" s="607"/>
      <c r="DC30" s="608"/>
      <c r="DD30" s="592">
        <v>813715</v>
      </c>
      <c r="DE30" s="587"/>
      <c r="DF30" s="587"/>
      <c r="DG30" s="587"/>
      <c r="DH30" s="587"/>
      <c r="DI30" s="587"/>
      <c r="DJ30" s="587"/>
      <c r="DK30" s="588"/>
      <c r="DL30" s="592">
        <v>813715</v>
      </c>
      <c r="DM30" s="587"/>
      <c r="DN30" s="587"/>
      <c r="DO30" s="587"/>
      <c r="DP30" s="587"/>
      <c r="DQ30" s="587"/>
      <c r="DR30" s="587"/>
      <c r="DS30" s="587"/>
      <c r="DT30" s="587"/>
      <c r="DU30" s="587"/>
      <c r="DV30" s="588"/>
      <c r="DW30" s="609">
        <v>11.9</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324417</v>
      </c>
      <c r="S31" s="587"/>
      <c r="T31" s="587"/>
      <c r="U31" s="587"/>
      <c r="V31" s="587"/>
      <c r="W31" s="587"/>
      <c r="X31" s="587"/>
      <c r="Y31" s="588"/>
      <c r="Z31" s="639">
        <v>3.3</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98.6</v>
      </c>
      <c r="BH31" s="605"/>
      <c r="BI31" s="605"/>
      <c r="BJ31" s="605"/>
      <c r="BK31" s="605"/>
      <c r="BL31" s="605"/>
      <c r="BM31" s="641">
        <v>91.9</v>
      </c>
      <c r="BN31" s="651"/>
      <c r="BO31" s="651"/>
      <c r="BP31" s="651"/>
      <c r="BQ31" s="615"/>
      <c r="BR31" s="650">
        <v>98.4</v>
      </c>
      <c r="BS31" s="605"/>
      <c r="BT31" s="605"/>
      <c r="BU31" s="605"/>
      <c r="BV31" s="605"/>
      <c r="BW31" s="605"/>
      <c r="BX31" s="641">
        <v>92.2</v>
      </c>
      <c r="BY31" s="651"/>
      <c r="BZ31" s="651"/>
      <c r="CA31" s="651"/>
      <c r="CB31" s="615"/>
      <c r="CD31" s="658"/>
      <c r="CE31" s="659"/>
      <c r="CF31" s="623" t="s">
        <v>295</v>
      </c>
      <c r="CG31" s="620"/>
      <c r="CH31" s="620"/>
      <c r="CI31" s="620"/>
      <c r="CJ31" s="620"/>
      <c r="CK31" s="620"/>
      <c r="CL31" s="620"/>
      <c r="CM31" s="620"/>
      <c r="CN31" s="620"/>
      <c r="CO31" s="620"/>
      <c r="CP31" s="620"/>
      <c r="CQ31" s="621"/>
      <c r="CR31" s="586">
        <v>128744</v>
      </c>
      <c r="CS31" s="605"/>
      <c r="CT31" s="605"/>
      <c r="CU31" s="605"/>
      <c r="CV31" s="605"/>
      <c r="CW31" s="605"/>
      <c r="CX31" s="605"/>
      <c r="CY31" s="606"/>
      <c r="CZ31" s="589">
        <v>1.4</v>
      </c>
      <c r="DA31" s="607"/>
      <c r="DB31" s="607"/>
      <c r="DC31" s="608"/>
      <c r="DD31" s="592">
        <v>128744</v>
      </c>
      <c r="DE31" s="605"/>
      <c r="DF31" s="605"/>
      <c r="DG31" s="605"/>
      <c r="DH31" s="605"/>
      <c r="DI31" s="605"/>
      <c r="DJ31" s="605"/>
      <c r="DK31" s="606"/>
      <c r="DL31" s="592">
        <v>128744</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119480</v>
      </c>
      <c r="S32" s="587"/>
      <c r="T32" s="587"/>
      <c r="U32" s="587"/>
      <c r="V32" s="587"/>
      <c r="W32" s="587"/>
      <c r="X32" s="587"/>
      <c r="Y32" s="588"/>
      <c r="Z32" s="639">
        <v>1.2</v>
      </c>
      <c r="AA32" s="639"/>
      <c r="AB32" s="639"/>
      <c r="AC32" s="639"/>
      <c r="AD32" s="640">
        <v>1288</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97.1</v>
      </c>
      <c r="BH32" s="571"/>
      <c r="BI32" s="571"/>
      <c r="BJ32" s="571"/>
      <c r="BK32" s="571"/>
      <c r="BL32" s="571"/>
      <c r="BM32" s="634">
        <v>88.3</v>
      </c>
      <c r="BN32" s="571"/>
      <c r="BO32" s="571"/>
      <c r="BP32" s="571"/>
      <c r="BQ32" s="628"/>
      <c r="BR32" s="649">
        <v>97.1</v>
      </c>
      <c r="BS32" s="571"/>
      <c r="BT32" s="571"/>
      <c r="BU32" s="571"/>
      <c r="BV32" s="571"/>
      <c r="BW32" s="571"/>
      <c r="BX32" s="634">
        <v>88.8</v>
      </c>
      <c r="BY32" s="571"/>
      <c r="BZ32" s="571"/>
      <c r="CA32" s="571"/>
      <c r="CB32" s="628"/>
      <c r="CD32" s="660"/>
      <c r="CE32" s="661"/>
      <c r="CF32" s="623" t="s">
        <v>298</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736803</v>
      </c>
      <c r="S33" s="587"/>
      <c r="T33" s="587"/>
      <c r="U33" s="587"/>
      <c r="V33" s="587"/>
      <c r="W33" s="587"/>
      <c r="X33" s="587"/>
      <c r="Y33" s="588"/>
      <c r="Z33" s="639">
        <v>7.5</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4463725</v>
      </c>
      <c r="CS33" s="605"/>
      <c r="CT33" s="605"/>
      <c r="CU33" s="605"/>
      <c r="CV33" s="605"/>
      <c r="CW33" s="605"/>
      <c r="CX33" s="605"/>
      <c r="CY33" s="606"/>
      <c r="CZ33" s="589">
        <v>47</v>
      </c>
      <c r="DA33" s="607"/>
      <c r="DB33" s="607"/>
      <c r="DC33" s="608"/>
      <c r="DD33" s="592">
        <v>4027117</v>
      </c>
      <c r="DE33" s="605"/>
      <c r="DF33" s="605"/>
      <c r="DG33" s="605"/>
      <c r="DH33" s="605"/>
      <c r="DI33" s="605"/>
      <c r="DJ33" s="605"/>
      <c r="DK33" s="606"/>
      <c r="DL33" s="592">
        <v>3038655</v>
      </c>
      <c r="DM33" s="605"/>
      <c r="DN33" s="605"/>
      <c r="DO33" s="605"/>
      <c r="DP33" s="605"/>
      <c r="DQ33" s="605"/>
      <c r="DR33" s="605"/>
      <c r="DS33" s="605"/>
      <c r="DT33" s="605"/>
      <c r="DU33" s="605"/>
      <c r="DV33" s="606"/>
      <c r="DW33" s="609">
        <v>44.5</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1053574</v>
      </c>
      <c r="CS34" s="587"/>
      <c r="CT34" s="587"/>
      <c r="CU34" s="587"/>
      <c r="CV34" s="587"/>
      <c r="CW34" s="587"/>
      <c r="CX34" s="587"/>
      <c r="CY34" s="588"/>
      <c r="CZ34" s="589">
        <v>11.1</v>
      </c>
      <c r="DA34" s="607"/>
      <c r="DB34" s="607"/>
      <c r="DC34" s="608"/>
      <c r="DD34" s="592">
        <v>830517</v>
      </c>
      <c r="DE34" s="587"/>
      <c r="DF34" s="587"/>
      <c r="DG34" s="587"/>
      <c r="DH34" s="587"/>
      <c r="DI34" s="587"/>
      <c r="DJ34" s="587"/>
      <c r="DK34" s="588"/>
      <c r="DL34" s="592">
        <v>743324</v>
      </c>
      <c r="DM34" s="587"/>
      <c r="DN34" s="587"/>
      <c r="DO34" s="587"/>
      <c r="DP34" s="587"/>
      <c r="DQ34" s="587"/>
      <c r="DR34" s="587"/>
      <c r="DS34" s="587"/>
      <c r="DT34" s="587"/>
      <c r="DU34" s="587"/>
      <c r="DV34" s="588"/>
      <c r="DW34" s="609">
        <v>10.9</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634603</v>
      </c>
      <c r="S35" s="587"/>
      <c r="T35" s="587"/>
      <c r="U35" s="587"/>
      <c r="V35" s="587"/>
      <c r="W35" s="587"/>
      <c r="X35" s="587"/>
      <c r="Y35" s="588"/>
      <c r="Z35" s="639">
        <v>6.5</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1737077</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166235</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50075</v>
      </c>
      <c r="CS35" s="605"/>
      <c r="CT35" s="605"/>
      <c r="CU35" s="605"/>
      <c r="CV35" s="605"/>
      <c r="CW35" s="605"/>
      <c r="CX35" s="605"/>
      <c r="CY35" s="606"/>
      <c r="CZ35" s="589">
        <v>0.5</v>
      </c>
      <c r="DA35" s="607"/>
      <c r="DB35" s="607"/>
      <c r="DC35" s="608"/>
      <c r="DD35" s="592">
        <v>50075</v>
      </c>
      <c r="DE35" s="605"/>
      <c r="DF35" s="605"/>
      <c r="DG35" s="605"/>
      <c r="DH35" s="605"/>
      <c r="DI35" s="605"/>
      <c r="DJ35" s="605"/>
      <c r="DK35" s="606"/>
      <c r="DL35" s="592">
        <v>50075</v>
      </c>
      <c r="DM35" s="605"/>
      <c r="DN35" s="605"/>
      <c r="DO35" s="605"/>
      <c r="DP35" s="605"/>
      <c r="DQ35" s="605"/>
      <c r="DR35" s="605"/>
      <c r="DS35" s="605"/>
      <c r="DT35" s="605"/>
      <c r="DU35" s="605"/>
      <c r="DV35" s="606"/>
      <c r="DW35" s="609">
        <v>0.7</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9817204</v>
      </c>
      <c r="S36" s="627"/>
      <c r="T36" s="627"/>
      <c r="U36" s="627"/>
      <c r="V36" s="627"/>
      <c r="W36" s="627"/>
      <c r="X36" s="627"/>
      <c r="Y36" s="630"/>
      <c r="Z36" s="631">
        <v>100</v>
      </c>
      <c r="AA36" s="631"/>
      <c r="AB36" s="631"/>
      <c r="AC36" s="631"/>
      <c r="AD36" s="632">
        <v>6197918</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1009890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137112</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1148445</v>
      </c>
      <c r="CS36" s="587"/>
      <c r="CT36" s="587"/>
      <c r="CU36" s="587"/>
      <c r="CV36" s="587"/>
      <c r="CW36" s="587"/>
      <c r="CX36" s="587"/>
      <c r="CY36" s="588"/>
      <c r="CZ36" s="589">
        <v>12.1</v>
      </c>
      <c r="DA36" s="607"/>
      <c r="DB36" s="607"/>
      <c r="DC36" s="608"/>
      <c r="DD36" s="592">
        <v>1075264</v>
      </c>
      <c r="DE36" s="587"/>
      <c r="DF36" s="587"/>
      <c r="DG36" s="587"/>
      <c r="DH36" s="587"/>
      <c r="DI36" s="587"/>
      <c r="DJ36" s="587"/>
      <c r="DK36" s="588"/>
      <c r="DL36" s="592">
        <v>1061878</v>
      </c>
      <c r="DM36" s="587"/>
      <c r="DN36" s="587"/>
      <c r="DO36" s="587"/>
      <c r="DP36" s="587"/>
      <c r="DQ36" s="587"/>
      <c r="DR36" s="587"/>
      <c r="DS36" s="587"/>
      <c r="DT36" s="587"/>
      <c r="DU36" s="587"/>
      <c r="DV36" s="588"/>
      <c r="DW36" s="609">
        <v>15.5</v>
      </c>
      <c r="DX36" s="610"/>
      <c r="DY36" s="610"/>
      <c r="DZ36" s="610"/>
      <c r="EA36" s="610"/>
      <c r="EB36" s="610"/>
      <c r="EC36" s="611"/>
    </row>
    <row r="37" spans="2:133" ht="11.25" customHeight="1">
      <c r="AQ37" s="612" t="s">
        <v>313</v>
      </c>
      <c r="AR37" s="613"/>
      <c r="AS37" s="613"/>
      <c r="AT37" s="613"/>
      <c r="AU37" s="613"/>
      <c r="AV37" s="613"/>
      <c r="AW37" s="613"/>
      <c r="AX37" s="613"/>
      <c r="AY37" s="614"/>
      <c r="AZ37" s="586">
        <v>5000</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4578</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868130</v>
      </c>
      <c r="CS37" s="605"/>
      <c r="CT37" s="605"/>
      <c r="CU37" s="605"/>
      <c r="CV37" s="605"/>
      <c r="CW37" s="605"/>
      <c r="CX37" s="605"/>
      <c r="CY37" s="606"/>
      <c r="CZ37" s="589">
        <v>9.1</v>
      </c>
      <c r="DA37" s="607"/>
      <c r="DB37" s="607"/>
      <c r="DC37" s="608"/>
      <c r="DD37" s="592">
        <v>863530</v>
      </c>
      <c r="DE37" s="605"/>
      <c r="DF37" s="605"/>
      <c r="DG37" s="605"/>
      <c r="DH37" s="605"/>
      <c r="DI37" s="605"/>
      <c r="DJ37" s="605"/>
      <c r="DK37" s="606"/>
      <c r="DL37" s="592">
        <v>863530</v>
      </c>
      <c r="DM37" s="605"/>
      <c r="DN37" s="605"/>
      <c r="DO37" s="605"/>
      <c r="DP37" s="605"/>
      <c r="DQ37" s="605"/>
      <c r="DR37" s="605"/>
      <c r="DS37" s="605"/>
      <c r="DT37" s="605"/>
      <c r="DU37" s="605"/>
      <c r="DV37" s="606"/>
      <c r="DW37" s="609">
        <v>12.6</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8211</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1732077</v>
      </c>
      <c r="CS38" s="587"/>
      <c r="CT38" s="587"/>
      <c r="CU38" s="587"/>
      <c r="CV38" s="587"/>
      <c r="CW38" s="587"/>
      <c r="CX38" s="587"/>
      <c r="CY38" s="588"/>
      <c r="CZ38" s="589">
        <v>18.3</v>
      </c>
      <c r="DA38" s="607"/>
      <c r="DB38" s="607"/>
      <c r="DC38" s="608"/>
      <c r="DD38" s="592">
        <v>1617939</v>
      </c>
      <c r="DE38" s="587"/>
      <c r="DF38" s="587"/>
      <c r="DG38" s="587"/>
      <c r="DH38" s="587"/>
      <c r="DI38" s="587"/>
      <c r="DJ38" s="587"/>
      <c r="DK38" s="588"/>
      <c r="DL38" s="592">
        <v>1183378</v>
      </c>
      <c r="DM38" s="587"/>
      <c r="DN38" s="587"/>
      <c r="DO38" s="587"/>
      <c r="DP38" s="587"/>
      <c r="DQ38" s="587"/>
      <c r="DR38" s="587"/>
      <c r="DS38" s="587"/>
      <c r="DT38" s="587"/>
      <c r="DU38" s="587"/>
      <c r="DV38" s="588"/>
      <c r="DW38" s="609">
        <v>17.3</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93</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459554</v>
      </c>
      <c r="CS39" s="605"/>
      <c r="CT39" s="605"/>
      <c r="CU39" s="605"/>
      <c r="CV39" s="605"/>
      <c r="CW39" s="605"/>
      <c r="CX39" s="605"/>
      <c r="CY39" s="606"/>
      <c r="CZ39" s="589">
        <v>4.8</v>
      </c>
      <c r="DA39" s="607"/>
      <c r="DB39" s="607"/>
      <c r="DC39" s="608"/>
      <c r="DD39" s="592">
        <v>453322</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167513</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85</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20000</v>
      </c>
      <c r="CS40" s="587"/>
      <c r="CT40" s="587"/>
      <c r="CU40" s="587"/>
      <c r="CV40" s="587"/>
      <c r="CW40" s="587"/>
      <c r="CX40" s="587"/>
      <c r="CY40" s="588"/>
      <c r="CZ40" s="589">
        <v>0.2</v>
      </c>
      <c r="DA40" s="607"/>
      <c r="DB40" s="607"/>
      <c r="DC40" s="608"/>
      <c r="DD40" s="592" t="s">
        <v>317</v>
      </c>
      <c r="DE40" s="587"/>
      <c r="DF40" s="587"/>
      <c r="DG40" s="587"/>
      <c r="DH40" s="587"/>
      <c r="DI40" s="587"/>
      <c r="DJ40" s="587"/>
      <c r="DK40" s="588"/>
      <c r="DL40" s="592" t="s">
        <v>317</v>
      </c>
      <c r="DM40" s="587"/>
      <c r="DN40" s="587"/>
      <c r="DO40" s="587"/>
      <c r="DP40" s="587"/>
      <c r="DQ40" s="587"/>
      <c r="DR40" s="587"/>
      <c r="DS40" s="587"/>
      <c r="DT40" s="587"/>
      <c r="DU40" s="587"/>
      <c r="DV40" s="588"/>
      <c r="DW40" s="609" t="s">
        <v>317</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554674</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270</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584204</v>
      </c>
      <c r="CS42" s="587"/>
      <c r="CT42" s="587"/>
      <c r="CU42" s="587"/>
      <c r="CV42" s="587"/>
      <c r="CW42" s="587"/>
      <c r="CX42" s="587"/>
      <c r="CY42" s="588"/>
      <c r="CZ42" s="589">
        <v>6.2</v>
      </c>
      <c r="DA42" s="590"/>
      <c r="DB42" s="590"/>
      <c r="DC42" s="591"/>
      <c r="DD42" s="592">
        <v>172677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t="s">
        <v>335</v>
      </c>
      <c r="CS43" s="605"/>
      <c r="CT43" s="605"/>
      <c r="CU43" s="605"/>
      <c r="CV43" s="605"/>
      <c r="CW43" s="605"/>
      <c r="CX43" s="605"/>
      <c r="CY43" s="606"/>
      <c r="CZ43" s="589" t="s">
        <v>335</v>
      </c>
      <c r="DA43" s="607"/>
      <c r="DB43" s="607"/>
      <c r="DC43" s="608"/>
      <c r="DD43" s="592" t="s">
        <v>335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286</v>
      </c>
      <c r="CE44" s="600"/>
      <c r="CF44" s="583" t="s">
        <v>337</v>
      </c>
      <c r="CG44" s="584"/>
      <c r="CH44" s="584"/>
      <c r="CI44" s="584"/>
      <c r="CJ44" s="584"/>
      <c r="CK44" s="584"/>
      <c r="CL44" s="584"/>
      <c r="CM44" s="584"/>
      <c r="CN44" s="584"/>
      <c r="CO44" s="584"/>
      <c r="CP44" s="584"/>
      <c r="CQ44" s="585"/>
      <c r="CR44" s="586">
        <v>584204</v>
      </c>
      <c r="CS44" s="587"/>
      <c r="CT44" s="587"/>
      <c r="CU44" s="587"/>
      <c r="CV44" s="587"/>
      <c r="CW44" s="587"/>
      <c r="CX44" s="587"/>
      <c r="CY44" s="588"/>
      <c r="CZ44" s="589">
        <v>6.2</v>
      </c>
      <c r="DA44" s="590"/>
      <c r="DB44" s="590"/>
      <c r="DC44" s="591"/>
      <c r="DD44" s="592">
        <v>172677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426843</v>
      </c>
      <c r="CS45" s="605"/>
      <c r="CT45" s="605"/>
      <c r="CU45" s="605"/>
      <c r="CV45" s="605"/>
      <c r="CW45" s="605"/>
      <c r="CX45" s="605"/>
      <c r="CY45" s="606"/>
      <c r="CZ45" s="589">
        <v>4.5</v>
      </c>
      <c r="DA45" s="607"/>
      <c r="DB45" s="607"/>
      <c r="DC45" s="608"/>
      <c r="DD45" s="592">
        <v>25607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154361</v>
      </c>
      <c r="CS46" s="587"/>
      <c r="CT46" s="587"/>
      <c r="CU46" s="587"/>
      <c r="CV46" s="587"/>
      <c r="CW46" s="587"/>
      <c r="CX46" s="587"/>
      <c r="CY46" s="588"/>
      <c r="CZ46" s="589">
        <v>1.6</v>
      </c>
      <c r="DA46" s="590"/>
      <c r="DB46" s="590"/>
      <c r="DC46" s="591"/>
      <c r="DD46" s="592">
        <v>144070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t="s">
        <v>335</v>
      </c>
      <c r="CS47" s="605"/>
      <c r="CT47" s="605"/>
      <c r="CU47" s="605"/>
      <c r="CV47" s="605"/>
      <c r="CW47" s="605"/>
      <c r="CX47" s="605"/>
      <c r="CY47" s="606"/>
      <c r="CZ47" s="589" t="s">
        <v>335</v>
      </c>
      <c r="DA47" s="607"/>
      <c r="DB47" s="607"/>
      <c r="DC47" s="608"/>
      <c r="DD47" s="592" t="s">
        <v>335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335</v>
      </c>
      <c r="CS48" s="587"/>
      <c r="CT48" s="587"/>
      <c r="CU48" s="587"/>
      <c r="CV48" s="587"/>
      <c r="CW48" s="587"/>
      <c r="CX48" s="587"/>
      <c r="CY48" s="588"/>
      <c r="CZ48" s="589" t="s">
        <v>335</v>
      </c>
      <c r="DA48" s="590"/>
      <c r="DB48" s="590"/>
      <c r="DC48" s="591"/>
      <c r="DD48" s="592" t="s">
        <v>335</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9490205</v>
      </c>
      <c r="CS49" s="571"/>
      <c r="CT49" s="571"/>
      <c r="CU49" s="571"/>
      <c r="CV49" s="571"/>
      <c r="CW49" s="571"/>
      <c r="CX49" s="571"/>
      <c r="CY49" s="572"/>
      <c r="CZ49" s="573">
        <v>100</v>
      </c>
      <c r="DA49" s="574"/>
      <c r="DB49" s="574"/>
      <c r="DC49" s="575"/>
      <c r="DD49" s="576">
        <v>7105146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L8" sqref="BL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9805</v>
      </c>
      <c r="R7" s="1099"/>
      <c r="S7" s="1099"/>
      <c r="T7" s="1099"/>
      <c r="U7" s="1099"/>
      <c r="V7" s="1099">
        <v>9483</v>
      </c>
      <c r="W7" s="1099"/>
      <c r="X7" s="1099"/>
      <c r="Y7" s="1099"/>
      <c r="Z7" s="1099"/>
      <c r="AA7" s="1099">
        <v>322</v>
      </c>
      <c r="AB7" s="1099"/>
      <c r="AC7" s="1099"/>
      <c r="AD7" s="1099"/>
      <c r="AE7" s="1100"/>
      <c r="AF7" s="1101">
        <v>280</v>
      </c>
      <c r="AG7" s="1102"/>
      <c r="AH7" s="1102"/>
      <c r="AI7" s="1102"/>
      <c r="AJ7" s="1103"/>
      <c r="AK7" s="1085">
        <v>0</v>
      </c>
      <c r="AL7" s="1086"/>
      <c r="AM7" s="1086"/>
      <c r="AN7" s="1086"/>
      <c r="AO7" s="1086"/>
      <c r="AP7" s="1086">
        <v>8730</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532</v>
      </c>
      <c r="BT7" s="1090"/>
      <c r="BU7" s="1090"/>
      <c r="BV7" s="1090"/>
      <c r="BW7" s="1090"/>
      <c r="BX7" s="1090"/>
      <c r="BY7" s="1090"/>
      <c r="BZ7" s="1090"/>
      <c r="CA7" s="1090"/>
      <c r="CB7" s="1090"/>
      <c r="CC7" s="1090"/>
      <c r="CD7" s="1090"/>
      <c r="CE7" s="1090"/>
      <c r="CF7" s="1090"/>
      <c r="CG7" s="1091"/>
      <c r="CH7" s="1082">
        <v>0</v>
      </c>
      <c r="CI7" s="1083"/>
      <c r="CJ7" s="1083"/>
      <c r="CK7" s="1083"/>
      <c r="CL7" s="1084"/>
      <c r="CM7" s="1082"/>
      <c r="CN7" s="1083"/>
      <c r="CO7" s="1083"/>
      <c r="CP7" s="1083"/>
      <c r="CQ7" s="1084"/>
      <c r="CR7" s="1082">
        <v>2</v>
      </c>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25" t="s">
        <v>366</v>
      </c>
      <c r="C8" s="1026"/>
      <c r="D8" s="1026"/>
      <c r="E8" s="1026"/>
      <c r="F8" s="1026"/>
      <c r="G8" s="1026"/>
      <c r="H8" s="1026"/>
      <c r="I8" s="1026"/>
      <c r="J8" s="1026"/>
      <c r="K8" s="1026"/>
      <c r="L8" s="1026"/>
      <c r="M8" s="1026"/>
      <c r="N8" s="1026"/>
      <c r="O8" s="1026"/>
      <c r="P8" s="1027"/>
      <c r="Q8" s="1037">
        <v>26</v>
      </c>
      <c r="R8" s="1038"/>
      <c r="S8" s="1038"/>
      <c r="T8" s="1038"/>
      <c r="U8" s="1038"/>
      <c r="V8" s="1038">
        <v>21</v>
      </c>
      <c r="W8" s="1038"/>
      <c r="X8" s="1038"/>
      <c r="Y8" s="1038"/>
      <c r="Z8" s="1038"/>
      <c r="AA8" s="1038">
        <v>5</v>
      </c>
      <c r="AB8" s="1038"/>
      <c r="AC8" s="1038"/>
      <c r="AD8" s="1038"/>
      <c r="AE8" s="1039"/>
      <c r="AF8" s="1031">
        <v>5</v>
      </c>
      <c r="AG8" s="1032"/>
      <c r="AH8" s="1032"/>
      <c r="AI8" s="1032"/>
      <c r="AJ8" s="1033"/>
      <c r="AK8" s="1080">
        <v>0</v>
      </c>
      <c r="AL8" s="1081"/>
      <c r="AM8" s="1081"/>
      <c r="AN8" s="1081"/>
      <c r="AO8" s="1081"/>
      <c r="AP8" s="1081">
        <v>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367</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c r="R23" s="1063"/>
      <c r="S23" s="1063"/>
      <c r="T23" s="1063"/>
      <c r="U23" s="1063"/>
      <c r="V23" s="1063"/>
      <c r="W23" s="1063"/>
      <c r="X23" s="1063"/>
      <c r="Y23" s="1063"/>
      <c r="Z23" s="1063"/>
      <c r="AA23" s="1063"/>
      <c r="AB23" s="1063"/>
      <c r="AC23" s="1063"/>
      <c r="AD23" s="1063"/>
      <c r="AE23" s="1064"/>
      <c r="AF23" s="1065">
        <v>285</v>
      </c>
      <c r="AG23" s="1063"/>
      <c r="AH23" s="1063"/>
      <c r="AI23" s="1063"/>
      <c r="AJ23" s="1066"/>
      <c r="AK23" s="1067"/>
      <c r="AL23" s="1068"/>
      <c r="AM23" s="1068"/>
      <c r="AN23" s="1068"/>
      <c r="AO23" s="1068"/>
      <c r="AP23" s="1063"/>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3480</v>
      </c>
      <c r="R28" s="1048"/>
      <c r="S28" s="1048"/>
      <c r="T28" s="1048"/>
      <c r="U28" s="1048"/>
      <c r="V28" s="1048">
        <v>3314</v>
      </c>
      <c r="W28" s="1048"/>
      <c r="X28" s="1048"/>
      <c r="Y28" s="1048"/>
      <c r="Z28" s="1048"/>
      <c r="AA28" s="1048">
        <v>166</v>
      </c>
      <c r="AB28" s="1048"/>
      <c r="AC28" s="1048"/>
      <c r="AD28" s="1048"/>
      <c r="AE28" s="1049"/>
      <c r="AF28" s="1050">
        <v>166</v>
      </c>
      <c r="AG28" s="1048"/>
      <c r="AH28" s="1048"/>
      <c r="AI28" s="1048"/>
      <c r="AJ28" s="1051"/>
      <c r="AK28" s="1052">
        <v>168</v>
      </c>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381</v>
      </c>
      <c r="C29" s="1026"/>
      <c r="D29" s="1026"/>
      <c r="E29" s="1026"/>
      <c r="F29" s="1026"/>
      <c r="G29" s="1026"/>
      <c r="H29" s="1026"/>
      <c r="I29" s="1026"/>
      <c r="J29" s="1026"/>
      <c r="K29" s="1026"/>
      <c r="L29" s="1026"/>
      <c r="M29" s="1026"/>
      <c r="N29" s="1026"/>
      <c r="O29" s="1026"/>
      <c r="P29" s="1027"/>
      <c r="Q29" s="1037">
        <v>1885</v>
      </c>
      <c r="R29" s="1038"/>
      <c r="S29" s="1038"/>
      <c r="T29" s="1038"/>
      <c r="U29" s="1038"/>
      <c r="V29" s="1038">
        <v>1805</v>
      </c>
      <c r="W29" s="1038"/>
      <c r="X29" s="1038"/>
      <c r="Y29" s="1038"/>
      <c r="Z29" s="1038"/>
      <c r="AA29" s="1038">
        <v>80</v>
      </c>
      <c r="AB29" s="1038"/>
      <c r="AC29" s="1038"/>
      <c r="AD29" s="1038"/>
      <c r="AE29" s="1039"/>
      <c r="AF29" s="1031">
        <v>80</v>
      </c>
      <c r="AG29" s="1032"/>
      <c r="AH29" s="1032"/>
      <c r="AI29" s="1032"/>
      <c r="AJ29" s="1033"/>
      <c r="AK29" s="974">
        <v>290</v>
      </c>
      <c r="AL29" s="965"/>
      <c r="AM29" s="965"/>
      <c r="AN29" s="965"/>
      <c r="AO29" s="965"/>
      <c r="AP29" s="965"/>
      <c r="AQ29" s="965"/>
      <c r="AR29" s="965"/>
      <c r="AS29" s="965"/>
      <c r="AT29" s="965"/>
      <c r="AU29" s="965"/>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382</v>
      </c>
      <c r="C30" s="1026"/>
      <c r="D30" s="1026"/>
      <c r="E30" s="1026"/>
      <c r="F30" s="1026"/>
      <c r="G30" s="1026"/>
      <c r="H30" s="1026"/>
      <c r="I30" s="1026"/>
      <c r="J30" s="1026"/>
      <c r="K30" s="1026"/>
      <c r="L30" s="1026"/>
      <c r="M30" s="1026"/>
      <c r="N30" s="1026"/>
      <c r="O30" s="1026"/>
      <c r="P30" s="1027"/>
      <c r="Q30" s="1037">
        <v>303</v>
      </c>
      <c r="R30" s="1038"/>
      <c r="S30" s="1038"/>
      <c r="T30" s="1038"/>
      <c r="U30" s="1038"/>
      <c r="V30" s="1038">
        <v>297</v>
      </c>
      <c r="W30" s="1038"/>
      <c r="X30" s="1038"/>
      <c r="Y30" s="1038"/>
      <c r="Z30" s="1038"/>
      <c r="AA30" s="1038">
        <v>6</v>
      </c>
      <c r="AB30" s="1038"/>
      <c r="AC30" s="1038"/>
      <c r="AD30" s="1038"/>
      <c r="AE30" s="1039"/>
      <c r="AF30" s="1031">
        <v>6</v>
      </c>
      <c r="AG30" s="1032"/>
      <c r="AH30" s="1032"/>
      <c r="AI30" s="1032"/>
      <c r="AJ30" s="1033"/>
      <c r="AK30" s="974">
        <v>57</v>
      </c>
      <c r="AL30" s="965"/>
      <c r="AM30" s="965"/>
      <c r="AN30" s="965"/>
      <c r="AO30" s="965"/>
      <c r="AP30" s="965"/>
      <c r="AQ30" s="965"/>
      <c r="AR30" s="965"/>
      <c r="AS30" s="965"/>
      <c r="AT30" s="965"/>
      <c r="AU30" s="965"/>
      <c r="AV30" s="965"/>
      <c r="AW30" s="965"/>
      <c r="AX30" s="965"/>
      <c r="AY30" s="965"/>
      <c r="AZ30" s="1036"/>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383</v>
      </c>
      <c r="C31" s="1026"/>
      <c r="D31" s="1026"/>
      <c r="E31" s="1026"/>
      <c r="F31" s="1026"/>
      <c r="G31" s="1026"/>
      <c r="H31" s="1026"/>
      <c r="I31" s="1026"/>
      <c r="J31" s="1026"/>
      <c r="K31" s="1026"/>
      <c r="L31" s="1026"/>
      <c r="M31" s="1026"/>
      <c r="N31" s="1026"/>
      <c r="O31" s="1026"/>
      <c r="P31" s="1027"/>
      <c r="Q31" s="1037">
        <v>15</v>
      </c>
      <c r="R31" s="1038"/>
      <c r="S31" s="1038"/>
      <c r="T31" s="1038"/>
      <c r="U31" s="1038"/>
      <c r="V31" s="1038">
        <v>15</v>
      </c>
      <c r="W31" s="1038"/>
      <c r="X31" s="1038"/>
      <c r="Y31" s="1038"/>
      <c r="Z31" s="1038"/>
      <c r="AA31" s="1038">
        <v>0</v>
      </c>
      <c r="AB31" s="1038"/>
      <c r="AC31" s="1038"/>
      <c r="AD31" s="1038"/>
      <c r="AE31" s="1039"/>
      <c r="AF31" s="1031">
        <v>0</v>
      </c>
      <c r="AG31" s="1032"/>
      <c r="AH31" s="1032"/>
      <c r="AI31" s="1032"/>
      <c r="AJ31" s="1033"/>
      <c r="AK31" s="974">
        <v>5</v>
      </c>
      <c r="AL31" s="965"/>
      <c r="AM31" s="965"/>
      <c r="AN31" s="965"/>
      <c r="AO31" s="965"/>
      <c r="AP31" s="965"/>
      <c r="AQ31" s="965"/>
      <c r="AR31" s="965"/>
      <c r="AS31" s="965"/>
      <c r="AT31" s="965"/>
      <c r="AU31" s="965"/>
      <c r="AV31" s="965"/>
      <c r="AW31" s="965"/>
      <c r="AX31" s="965"/>
      <c r="AY31" s="965"/>
      <c r="AZ31" s="1036"/>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384</v>
      </c>
      <c r="C32" s="1026"/>
      <c r="D32" s="1026"/>
      <c r="E32" s="1026"/>
      <c r="F32" s="1026"/>
      <c r="G32" s="1026"/>
      <c r="H32" s="1026"/>
      <c r="I32" s="1026"/>
      <c r="J32" s="1026"/>
      <c r="K32" s="1026"/>
      <c r="L32" s="1026"/>
      <c r="M32" s="1026"/>
      <c r="N32" s="1026"/>
      <c r="O32" s="1026"/>
      <c r="P32" s="1027"/>
      <c r="Q32" s="1037">
        <v>909</v>
      </c>
      <c r="R32" s="1038"/>
      <c r="S32" s="1038"/>
      <c r="T32" s="1038"/>
      <c r="U32" s="1038"/>
      <c r="V32" s="1038">
        <v>101</v>
      </c>
      <c r="W32" s="1038"/>
      <c r="X32" s="1038"/>
      <c r="Y32" s="1038"/>
      <c r="Z32" s="1038"/>
      <c r="AA32" s="1038">
        <v>807</v>
      </c>
      <c r="AB32" s="1038"/>
      <c r="AC32" s="1038"/>
      <c r="AD32" s="1038"/>
      <c r="AE32" s="1039"/>
      <c r="AF32" s="1031">
        <v>807</v>
      </c>
      <c r="AG32" s="1032"/>
      <c r="AH32" s="1032"/>
      <c r="AI32" s="1032"/>
      <c r="AJ32" s="1033"/>
      <c r="AK32" s="974">
        <v>30</v>
      </c>
      <c r="AL32" s="965"/>
      <c r="AM32" s="965"/>
      <c r="AN32" s="965"/>
      <c r="AO32" s="965"/>
      <c r="AP32" s="965">
        <v>941</v>
      </c>
      <c r="AQ32" s="965"/>
      <c r="AR32" s="965"/>
      <c r="AS32" s="965"/>
      <c r="AT32" s="965"/>
      <c r="AU32" s="965"/>
      <c r="AV32" s="965"/>
      <c r="AW32" s="965"/>
      <c r="AX32" s="965"/>
      <c r="AY32" s="965"/>
      <c r="AZ32" s="1036"/>
      <c r="BA32" s="1036"/>
      <c r="BB32" s="1036"/>
      <c r="BC32" s="1036"/>
      <c r="BD32" s="1036"/>
      <c r="BE32" s="1020" t="s">
        <v>385</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386</v>
      </c>
      <c r="C33" s="1026"/>
      <c r="D33" s="1026"/>
      <c r="E33" s="1026"/>
      <c r="F33" s="1026"/>
      <c r="G33" s="1026"/>
      <c r="H33" s="1026"/>
      <c r="I33" s="1026"/>
      <c r="J33" s="1026"/>
      <c r="K33" s="1026"/>
      <c r="L33" s="1026"/>
      <c r="M33" s="1026"/>
      <c r="N33" s="1026"/>
      <c r="O33" s="1026"/>
      <c r="P33" s="1027"/>
      <c r="Q33" s="1037">
        <v>1752</v>
      </c>
      <c r="R33" s="1038"/>
      <c r="S33" s="1038"/>
      <c r="T33" s="1038"/>
      <c r="U33" s="1038"/>
      <c r="V33" s="1038">
        <v>1714</v>
      </c>
      <c r="W33" s="1038"/>
      <c r="X33" s="1038"/>
      <c r="Y33" s="1038"/>
      <c r="Z33" s="1038"/>
      <c r="AA33" s="1038">
        <v>38</v>
      </c>
      <c r="AB33" s="1038"/>
      <c r="AC33" s="1038"/>
      <c r="AD33" s="1038"/>
      <c r="AE33" s="1039"/>
      <c r="AF33" s="1031">
        <v>38</v>
      </c>
      <c r="AG33" s="1032"/>
      <c r="AH33" s="1032"/>
      <c r="AI33" s="1032"/>
      <c r="AJ33" s="1033"/>
      <c r="AK33" s="974">
        <v>1010</v>
      </c>
      <c r="AL33" s="965"/>
      <c r="AM33" s="965"/>
      <c r="AN33" s="965"/>
      <c r="AO33" s="965"/>
      <c r="AP33" s="965">
        <v>14378</v>
      </c>
      <c r="AQ33" s="965"/>
      <c r="AR33" s="965"/>
      <c r="AS33" s="965"/>
      <c r="AT33" s="965"/>
      <c r="AU33" s="965"/>
      <c r="AV33" s="965"/>
      <c r="AW33" s="965"/>
      <c r="AX33" s="965"/>
      <c r="AY33" s="965"/>
      <c r="AZ33" s="1036"/>
      <c r="BA33" s="1036"/>
      <c r="BB33" s="1036"/>
      <c r="BC33" s="1036"/>
      <c r="BD33" s="1036"/>
      <c r="BE33" s="1020" t="s">
        <v>387</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388</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1097</v>
      </c>
      <c r="AG63" s="953"/>
      <c r="AH63" s="953"/>
      <c r="AI63" s="953"/>
      <c r="AJ63" s="1018"/>
      <c r="AK63" s="1019"/>
      <c r="AL63" s="957"/>
      <c r="AM63" s="957"/>
      <c r="AN63" s="957"/>
      <c r="AO63" s="957"/>
      <c r="AP63" s="953"/>
      <c r="AQ63" s="953"/>
      <c r="AR63" s="953"/>
      <c r="AS63" s="953"/>
      <c r="AT63" s="953"/>
      <c r="AU63" s="953"/>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392</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533</v>
      </c>
      <c r="C68" s="980"/>
      <c r="D68" s="980"/>
      <c r="E68" s="980"/>
      <c r="F68" s="980"/>
      <c r="G68" s="980"/>
      <c r="H68" s="980"/>
      <c r="I68" s="980"/>
      <c r="J68" s="980"/>
      <c r="K68" s="980"/>
      <c r="L68" s="980"/>
      <c r="M68" s="980"/>
      <c r="N68" s="980"/>
      <c r="O68" s="980"/>
      <c r="P68" s="981"/>
      <c r="Q68" s="982">
        <v>19284</v>
      </c>
      <c r="R68" s="976"/>
      <c r="S68" s="976"/>
      <c r="T68" s="976"/>
      <c r="U68" s="976"/>
      <c r="V68" s="976">
        <v>19130</v>
      </c>
      <c r="W68" s="976"/>
      <c r="X68" s="976"/>
      <c r="Y68" s="976"/>
      <c r="Z68" s="976"/>
      <c r="AA68" s="976">
        <v>154</v>
      </c>
      <c r="AB68" s="976"/>
      <c r="AC68" s="976"/>
      <c r="AD68" s="976"/>
      <c r="AE68" s="976"/>
      <c r="AF68" s="976">
        <v>154</v>
      </c>
      <c r="AG68" s="976"/>
      <c r="AH68" s="976"/>
      <c r="AI68" s="976"/>
      <c r="AJ68" s="976"/>
      <c r="AK68" s="976">
        <v>0</v>
      </c>
      <c r="AL68" s="976"/>
      <c r="AM68" s="976"/>
      <c r="AN68" s="976"/>
      <c r="AO68" s="976"/>
      <c r="AP68" s="976">
        <v>0</v>
      </c>
      <c r="AQ68" s="976"/>
      <c r="AR68" s="976"/>
      <c r="AS68" s="976"/>
      <c r="AT68" s="976"/>
      <c r="AU68" s="976">
        <v>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534</v>
      </c>
      <c r="C69" s="969"/>
      <c r="D69" s="969"/>
      <c r="E69" s="969"/>
      <c r="F69" s="969"/>
      <c r="G69" s="969"/>
      <c r="H69" s="969"/>
      <c r="I69" s="969"/>
      <c r="J69" s="969"/>
      <c r="K69" s="969"/>
      <c r="L69" s="969"/>
      <c r="M69" s="969"/>
      <c r="N69" s="969"/>
      <c r="O69" s="969"/>
      <c r="P69" s="970"/>
      <c r="Q69" s="971">
        <v>19</v>
      </c>
      <c r="R69" s="965"/>
      <c r="S69" s="965"/>
      <c r="T69" s="965"/>
      <c r="U69" s="965"/>
      <c r="V69" s="965">
        <v>18</v>
      </c>
      <c r="W69" s="965"/>
      <c r="X69" s="965"/>
      <c r="Y69" s="965"/>
      <c r="Z69" s="965"/>
      <c r="AA69" s="965">
        <v>1</v>
      </c>
      <c r="AB69" s="965"/>
      <c r="AC69" s="965"/>
      <c r="AD69" s="965"/>
      <c r="AE69" s="965"/>
      <c r="AF69" s="965">
        <v>1</v>
      </c>
      <c r="AG69" s="965"/>
      <c r="AH69" s="965"/>
      <c r="AI69" s="965"/>
      <c r="AJ69" s="965"/>
      <c r="AK69" s="965">
        <v>1</v>
      </c>
      <c r="AL69" s="965"/>
      <c r="AM69" s="965"/>
      <c r="AN69" s="965"/>
      <c r="AO69" s="965"/>
      <c r="AP69" s="965">
        <v>0</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535</v>
      </c>
      <c r="C70" s="969"/>
      <c r="D70" s="969"/>
      <c r="E70" s="969"/>
      <c r="F70" s="969"/>
      <c r="G70" s="969"/>
      <c r="H70" s="969"/>
      <c r="I70" s="969"/>
      <c r="J70" s="969"/>
      <c r="K70" s="969"/>
      <c r="L70" s="969"/>
      <c r="M70" s="969"/>
      <c r="N70" s="969"/>
      <c r="O70" s="969"/>
      <c r="P70" s="970"/>
      <c r="Q70" s="971">
        <v>123</v>
      </c>
      <c r="R70" s="965"/>
      <c r="S70" s="965"/>
      <c r="T70" s="965"/>
      <c r="U70" s="965"/>
      <c r="V70" s="965">
        <v>120</v>
      </c>
      <c r="W70" s="965"/>
      <c r="X70" s="965"/>
      <c r="Y70" s="965"/>
      <c r="Z70" s="965"/>
      <c r="AA70" s="965">
        <v>3</v>
      </c>
      <c r="AB70" s="965"/>
      <c r="AC70" s="965"/>
      <c r="AD70" s="965"/>
      <c r="AE70" s="965"/>
      <c r="AF70" s="965">
        <v>3</v>
      </c>
      <c r="AG70" s="965"/>
      <c r="AH70" s="965"/>
      <c r="AI70" s="965"/>
      <c r="AJ70" s="965"/>
      <c r="AK70" s="965">
        <v>39</v>
      </c>
      <c r="AL70" s="965"/>
      <c r="AM70" s="965"/>
      <c r="AN70" s="965"/>
      <c r="AO70" s="965"/>
      <c r="AP70" s="965">
        <v>0</v>
      </c>
      <c r="AQ70" s="965"/>
      <c r="AR70" s="965"/>
      <c r="AS70" s="965"/>
      <c r="AT70" s="965"/>
      <c r="AU70" s="965">
        <v>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536</v>
      </c>
      <c r="C71" s="969"/>
      <c r="D71" s="969"/>
      <c r="E71" s="969"/>
      <c r="F71" s="969"/>
      <c r="G71" s="969"/>
      <c r="H71" s="969"/>
      <c r="I71" s="969"/>
      <c r="J71" s="969"/>
      <c r="K71" s="969"/>
      <c r="L71" s="969"/>
      <c r="M71" s="969"/>
      <c r="N71" s="969"/>
      <c r="O71" s="969"/>
      <c r="P71" s="970"/>
      <c r="Q71" s="971">
        <v>465</v>
      </c>
      <c r="R71" s="965"/>
      <c r="S71" s="965"/>
      <c r="T71" s="965"/>
      <c r="U71" s="965"/>
      <c r="V71" s="965">
        <v>367</v>
      </c>
      <c r="W71" s="965"/>
      <c r="X71" s="965"/>
      <c r="Y71" s="965"/>
      <c r="Z71" s="965"/>
      <c r="AA71" s="965">
        <v>98</v>
      </c>
      <c r="AB71" s="965"/>
      <c r="AC71" s="965"/>
      <c r="AD71" s="965"/>
      <c r="AE71" s="965"/>
      <c r="AF71" s="965">
        <v>98</v>
      </c>
      <c r="AG71" s="965"/>
      <c r="AH71" s="965"/>
      <c r="AI71" s="965"/>
      <c r="AJ71" s="965"/>
      <c r="AK71" s="965">
        <v>171</v>
      </c>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537</v>
      </c>
      <c r="C72" s="969"/>
      <c r="D72" s="969"/>
      <c r="E72" s="969"/>
      <c r="F72" s="969"/>
      <c r="G72" s="969"/>
      <c r="H72" s="969"/>
      <c r="I72" s="969"/>
      <c r="J72" s="969"/>
      <c r="K72" s="969"/>
      <c r="L72" s="969"/>
      <c r="M72" s="969"/>
      <c r="N72" s="969"/>
      <c r="O72" s="969"/>
      <c r="P72" s="970"/>
      <c r="Q72" s="971">
        <v>633531</v>
      </c>
      <c r="R72" s="965"/>
      <c r="S72" s="965"/>
      <c r="T72" s="965"/>
      <c r="U72" s="965"/>
      <c r="V72" s="965">
        <v>615938</v>
      </c>
      <c r="W72" s="965"/>
      <c r="X72" s="965"/>
      <c r="Y72" s="965"/>
      <c r="Z72" s="965"/>
      <c r="AA72" s="965">
        <v>17593</v>
      </c>
      <c r="AB72" s="965"/>
      <c r="AC72" s="965"/>
      <c r="AD72" s="965"/>
      <c r="AE72" s="965"/>
      <c r="AF72" s="965">
        <v>17593</v>
      </c>
      <c r="AG72" s="965"/>
      <c r="AH72" s="965"/>
      <c r="AI72" s="965"/>
      <c r="AJ72" s="965"/>
      <c r="AK72" s="965">
        <v>7898</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539</v>
      </c>
      <c r="C73" s="969"/>
      <c r="D73" s="969"/>
      <c r="E73" s="969"/>
      <c r="F73" s="969"/>
      <c r="G73" s="969"/>
      <c r="H73" s="969"/>
      <c r="I73" s="969"/>
      <c r="J73" s="969"/>
      <c r="K73" s="969"/>
      <c r="L73" s="969"/>
      <c r="M73" s="969"/>
      <c r="N73" s="969"/>
      <c r="O73" s="969"/>
      <c r="P73" s="970"/>
      <c r="Q73" s="971">
        <v>1879</v>
      </c>
      <c r="R73" s="965"/>
      <c r="S73" s="965"/>
      <c r="T73" s="965"/>
      <c r="U73" s="965"/>
      <c r="V73" s="965">
        <v>1788</v>
      </c>
      <c r="W73" s="965"/>
      <c r="X73" s="965"/>
      <c r="Y73" s="965"/>
      <c r="Z73" s="965"/>
      <c r="AA73" s="965">
        <v>91</v>
      </c>
      <c r="AB73" s="965"/>
      <c r="AC73" s="965"/>
      <c r="AD73" s="965"/>
      <c r="AE73" s="965"/>
      <c r="AF73" s="965">
        <v>91</v>
      </c>
      <c r="AG73" s="965"/>
      <c r="AH73" s="965"/>
      <c r="AI73" s="965"/>
      <c r="AJ73" s="965"/>
      <c r="AK73" s="965">
        <v>0</v>
      </c>
      <c r="AL73" s="965"/>
      <c r="AM73" s="965"/>
      <c r="AN73" s="965"/>
      <c r="AO73" s="965"/>
      <c r="AP73" s="965">
        <v>763</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540</v>
      </c>
      <c r="C74" s="969"/>
      <c r="D74" s="969"/>
      <c r="E74" s="969"/>
      <c r="F74" s="969"/>
      <c r="G74" s="969"/>
      <c r="H74" s="969"/>
      <c r="I74" s="969"/>
      <c r="J74" s="969"/>
      <c r="K74" s="969"/>
      <c r="L74" s="969"/>
      <c r="M74" s="969"/>
      <c r="N74" s="969"/>
      <c r="O74" s="969"/>
      <c r="P74" s="970"/>
      <c r="Q74" s="975">
        <v>66</v>
      </c>
      <c r="R74" s="973"/>
      <c r="S74" s="973"/>
      <c r="T74" s="973"/>
      <c r="U74" s="974"/>
      <c r="V74" s="972">
        <v>50</v>
      </c>
      <c r="W74" s="973"/>
      <c r="X74" s="973"/>
      <c r="Y74" s="973"/>
      <c r="Z74" s="974"/>
      <c r="AA74" s="972">
        <v>16</v>
      </c>
      <c r="AB74" s="973"/>
      <c r="AC74" s="973"/>
      <c r="AD74" s="973"/>
      <c r="AE74" s="974"/>
      <c r="AF74" s="972">
        <v>16</v>
      </c>
      <c r="AG74" s="973"/>
      <c r="AH74" s="973"/>
      <c r="AI74" s="973"/>
      <c r="AJ74" s="974"/>
      <c r="AK74" s="965">
        <v>0</v>
      </c>
      <c r="AL74" s="965"/>
      <c r="AM74" s="965"/>
      <c r="AN74" s="965"/>
      <c r="AO74" s="965"/>
      <c r="AP74" s="965">
        <v>0</v>
      </c>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538</v>
      </c>
      <c r="C75" s="969"/>
      <c r="D75" s="969"/>
      <c r="E75" s="969"/>
      <c r="F75" s="969"/>
      <c r="G75" s="969"/>
      <c r="H75" s="969"/>
      <c r="I75" s="969"/>
      <c r="J75" s="969"/>
      <c r="K75" s="969"/>
      <c r="L75" s="969"/>
      <c r="M75" s="969"/>
      <c r="N75" s="969"/>
      <c r="O75" s="969"/>
      <c r="P75" s="970"/>
      <c r="Q75" s="975">
        <v>2991</v>
      </c>
      <c r="R75" s="973"/>
      <c r="S75" s="973"/>
      <c r="T75" s="973"/>
      <c r="U75" s="974"/>
      <c r="V75" s="972">
        <v>2924</v>
      </c>
      <c r="W75" s="973"/>
      <c r="X75" s="973"/>
      <c r="Y75" s="973"/>
      <c r="Z75" s="974"/>
      <c r="AA75" s="972">
        <v>67</v>
      </c>
      <c r="AB75" s="973"/>
      <c r="AC75" s="973"/>
      <c r="AD75" s="973"/>
      <c r="AE75" s="974"/>
      <c r="AF75" s="972">
        <v>67</v>
      </c>
      <c r="AG75" s="973"/>
      <c r="AH75" s="973"/>
      <c r="AI75" s="973"/>
      <c r="AJ75" s="974"/>
      <c r="AK75" s="972">
        <v>0</v>
      </c>
      <c r="AL75" s="973"/>
      <c r="AM75" s="973"/>
      <c r="AN75" s="973"/>
      <c r="AO75" s="974"/>
      <c r="AP75" s="972">
        <v>0</v>
      </c>
      <c r="AQ75" s="973"/>
      <c r="AR75" s="973"/>
      <c r="AS75" s="973"/>
      <c r="AT75" s="974"/>
      <c r="AU75" s="972">
        <v>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541</v>
      </c>
      <c r="C76" s="969"/>
      <c r="D76" s="969"/>
      <c r="E76" s="969"/>
      <c r="F76" s="969"/>
      <c r="G76" s="969"/>
      <c r="H76" s="969"/>
      <c r="I76" s="969"/>
      <c r="J76" s="969"/>
      <c r="K76" s="969"/>
      <c r="L76" s="969"/>
      <c r="M76" s="969"/>
      <c r="N76" s="969"/>
      <c r="O76" s="969"/>
      <c r="P76" s="970"/>
      <c r="Q76" s="975">
        <v>1198</v>
      </c>
      <c r="R76" s="973"/>
      <c r="S76" s="973"/>
      <c r="T76" s="973"/>
      <c r="U76" s="974"/>
      <c r="V76" s="972">
        <v>1187</v>
      </c>
      <c r="W76" s="973"/>
      <c r="X76" s="973"/>
      <c r="Y76" s="973"/>
      <c r="Z76" s="974"/>
      <c r="AA76" s="972">
        <v>11</v>
      </c>
      <c r="AB76" s="973"/>
      <c r="AC76" s="973"/>
      <c r="AD76" s="973"/>
      <c r="AE76" s="974"/>
      <c r="AF76" s="972">
        <v>11</v>
      </c>
      <c r="AG76" s="973"/>
      <c r="AH76" s="973"/>
      <c r="AI76" s="973"/>
      <c r="AJ76" s="974"/>
      <c r="AK76" s="972">
        <v>0</v>
      </c>
      <c r="AL76" s="973"/>
      <c r="AM76" s="973"/>
      <c r="AN76" s="973"/>
      <c r="AO76" s="974"/>
      <c r="AP76" s="972">
        <v>0</v>
      </c>
      <c r="AQ76" s="973"/>
      <c r="AR76" s="973"/>
      <c r="AS76" s="973"/>
      <c r="AT76" s="974"/>
      <c r="AU76" s="972">
        <v>0</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5"/>
      <c r="R77" s="973"/>
      <c r="S77" s="973"/>
      <c r="T77" s="973"/>
      <c r="U77" s="974"/>
      <c r="V77" s="972"/>
      <c r="W77" s="973"/>
      <c r="X77" s="973"/>
      <c r="Y77" s="973"/>
      <c r="Z77" s="974"/>
      <c r="AA77" s="972"/>
      <c r="AB77" s="973"/>
      <c r="AC77" s="973"/>
      <c r="AD77" s="973"/>
      <c r="AE77" s="974"/>
      <c r="AF77" s="972"/>
      <c r="AG77" s="973"/>
      <c r="AH77" s="973"/>
      <c r="AI77" s="973"/>
      <c r="AJ77" s="974"/>
      <c r="AK77" s="972"/>
      <c r="AL77" s="973"/>
      <c r="AM77" s="973"/>
      <c r="AN77" s="973"/>
      <c r="AO77" s="974"/>
      <c r="AP77" s="972"/>
      <c r="AQ77" s="973"/>
      <c r="AR77" s="973"/>
      <c r="AS77" s="973"/>
      <c r="AT77" s="974"/>
      <c r="AU77" s="972"/>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5"/>
      <c r="R78" s="973"/>
      <c r="S78" s="973"/>
      <c r="T78" s="973"/>
      <c r="U78" s="974"/>
      <c r="V78" s="972"/>
      <c r="W78" s="973"/>
      <c r="X78" s="973"/>
      <c r="Y78" s="973"/>
      <c r="Z78" s="974"/>
      <c r="AA78" s="972"/>
      <c r="AB78" s="973"/>
      <c r="AC78" s="973"/>
      <c r="AD78" s="973"/>
      <c r="AE78" s="974"/>
      <c r="AF78" s="972"/>
      <c r="AG78" s="973"/>
      <c r="AH78" s="973"/>
      <c r="AI78" s="973"/>
      <c r="AJ78" s="974"/>
      <c r="AK78" s="972"/>
      <c r="AL78" s="973"/>
      <c r="AM78" s="973"/>
      <c r="AN78" s="973"/>
      <c r="AO78" s="974"/>
      <c r="AP78" s="972"/>
      <c r="AQ78" s="973"/>
      <c r="AR78" s="973"/>
      <c r="AS78" s="973"/>
      <c r="AT78" s="974"/>
      <c r="AU78" s="972"/>
      <c r="AV78" s="973"/>
      <c r="AW78" s="973"/>
      <c r="AX78" s="973"/>
      <c r="AY78" s="974"/>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285</v>
      </c>
      <c r="AG109" s="886"/>
      <c r="AH109" s="886"/>
      <c r="AI109" s="886"/>
      <c r="AJ109" s="887"/>
      <c r="AK109" s="888" t="s">
        <v>284</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285</v>
      </c>
      <c r="BW109" s="886"/>
      <c r="BX109" s="886"/>
      <c r="BY109" s="886"/>
      <c r="BZ109" s="887"/>
      <c r="CA109" s="888" t="s">
        <v>284</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285</v>
      </c>
      <c r="DM109" s="886"/>
      <c r="DN109" s="886"/>
      <c r="DO109" s="886"/>
      <c r="DP109" s="887"/>
      <c r="DQ109" s="888" t="s">
        <v>284</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982657</v>
      </c>
      <c r="AB110" s="871"/>
      <c r="AC110" s="871"/>
      <c r="AD110" s="871"/>
      <c r="AE110" s="872"/>
      <c r="AF110" s="873">
        <v>994468</v>
      </c>
      <c r="AG110" s="871"/>
      <c r="AH110" s="871"/>
      <c r="AI110" s="871"/>
      <c r="AJ110" s="872"/>
      <c r="AK110" s="873">
        <v>942459</v>
      </c>
      <c r="AL110" s="871"/>
      <c r="AM110" s="871"/>
      <c r="AN110" s="871"/>
      <c r="AO110" s="872"/>
      <c r="AP110" s="874">
        <v>16.7</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8732569</v>
      </c>
      <c r="BR110" s="798"/>
      <c r="BS110" s="798"/>
      <c r="BT110" s="798"/>
      <c r="BU110" s="798"/>
      <c r="BV110" s="798">
        <v>8806874</v>
      </c>
      <c r="BW110" s="798"/>
      <c r="BX110" s="798"/>
      <c r="BY110" s="798"/>
      <c r="BZ110" s="798"/>
      <c r="CA110" s="798">
        <v>8729962</v>
      </c>
      <c r="CB110" s="798"/>
      <c r="CC110" s="798"/>
      <c r="CD110" s="798"/>
      <c r="CE110" s="798"/>
      <c r="CF110" s="859">
        <v>154.30000000000001</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7174</v>
      </c>
      <c r="BR111" s="769"/>
      <c r="BS111" s="769"/>
      <c r="BT111" s="769"/>
      <c r="BU111" s="769"/>
      <c r="BV111" s="769">
        <v>5080</v>
      </c>
      <c r="BW111" s="769"/>
      <c r="BX111" s="769"/>
      <c r="BY111" s="769"/>
      <c r="BZ111" s="769"/>
      <c r="CA111" s="769">
        <v>4022</v>
      </c>
      <c r="CB111" s="769"/>
      <c r="CC111" s="769"/>
      <c r="CD111" s="769"/>
      <c r="CE111" s="769"/>
      <c r="CF111" s="846">
        <v>0.1</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11122596</v>
      </c>
      <c r="BR112" s="769"/>
      <c r="BS112" s="769"/>
      <c r="BT112" s="769"/>
      <c r="BU112" s="769"/>
      <c r="BV112" s="769">
        <v>10789767</v>
      </c>
      <c r="BW112" s="769"/>
      <c r="BX112" s="769"/>
      <c r="BY112" s="769"/>
      <c r="BZ112" s="769"/>
      <c r="CA112" s="769">
        <v>10198535</v>
      </c>
      <c r="CB112" s="769"/>
      <c r="CC112" s="769"/>
      <c r="CD112" s="769"/>
      <c r="CE112" s="769"/>
      <c r="CF112" s="846">
        <v>180.2</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745238</v>
      </c>
      <c r="AB113" s="907"/>
      <c r="AC113" s="907"/>
      <c r="AD113" s="907"/>
      <c r="AE113" s="908"/>
      <c r="AF113" s="909">
        <v>793253</v>
      </c>
      <c r="AG113" s="907"/>
      <c r="AH113" s="907"/>
      <c r="AI113" s="907"/>
      <c r="AJ113" s="908"/>
      <c r="AK113" s="909">
        <v>807727</v>
      </c>
      <c r="AL113" s="907"/>
      <c r="AM113" s="907"/>
      <c r="AN113" s="907"/>
      <c r="AO113" s="908"/>
      <c r="AP113" s="910">
        <v>14.3</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370528</v>
      </c>
      <c r="BR113" s="769"/>
      <c r="BS113" s="769"/>
      <c r="BT113" s="769"/>
      <c r="BU113" s="769"/>
      <c r="BV113" s="769">
        <v>314425</v>
      </c>
      <c r="BW113" s="769"/>
      <c r="BX113" s="769"/>
      <c r="BY113" s="769"/>
      <c r="BZ113" s="769"/>
      <c r="CA113" s="769">
        <v>251043</v>
      </c>
      <c r="CB113" s="769"/>
      <c r="CC113" s="769"/>
      <c r="CD113" s="769"/>
      <c r="CE113" s="769"/>
      <c r="CF113" s="846">
        <v>4.4000000000000004</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189383</v>
      </c>
      <c r="AB114" s="782"/>
      <c r="AC114" s="782"/>
      <c r="AD114" s="782"/>
      <c r="AE114" s="783"/>
      <c r="AF114" s="784">
        <v>68088</v>
      </c>
      <c r="AG114" s="782"/>
      <c r="AH114" s="782"/>
      <c r="AI114" s="782"/>
      <c r="AJ114" s="783"/>
      <c r="AK114" s="784">
        <v>66187</v>
      </c>
      <c r="AL114" s="782"/>
      <c r="AM114" s="782"/>
      <c r="AN114" s="782"/>
      <c r="AO114" s="783"/>
      <c r="AP114" s="752">
        <v>1.2</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1616801</v>
      </c>
      <c r="BR114" s="769"/>
      <c r="BS114" s="769"/>
      <c r="BT114" s="769"/>
      <c r="BU114" s="769"/>
      <c r="BV114" s="769">
        <v>1540822</v>
      </c>
      <c r="BW114" s="769"/>
      <c r="BX114" s="769"/>
      <c r="BY114" s="769"/>
      <c r="BZ114" s="769"/>
      <c r="CA114" s="769">
        <v>1559982</v>
      </c>
      <c r="CB114" s="769"/>
      <c r="CC114" s="769"/>
      <c r="CD114" s="769"/>
      <c r="CE114" s="769"/>
      <c r="CF114" s="846">
        <v>27.6</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2042</v>
      </c>
      <c r="AB115" s="907"/>
      <c r="AC115" s="907"/>
      <c r="AD115" s="907"/>
      <c r="AE115" s="908"/>
      <c r="AF115" s="909">
        <v>2031</v>
      </c>
      <c r="AG115" s="907"/>
      <c r="AH115" s="907"/>
      <c r="AI115" s="907"/>
      <c r="AJ115" s="908"/>
      <c r="AK115" s="909">
        <v>1005</v>
      </c>
      <c r="AL115" s="907"/>
      <c r="AM115" s="907"/>
      <c r="AN115" s="907"/>
      <c r="AO115" s="908"/>
      <c r="AP115" s="910">
        <v>0</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7174</v>
      </c>
      <c r="DH116" s="782"/>
      <c r="DI116" s="782"/>
      <c r="DJ116" s="782"/>
      <c r="DK116" s="783"/>
      <c r="DL116" s="784">
        <v>5080</v>
      </c>
      <c r="DM116" s="782"/>
      <c r="DN116" s="782"/>
      <c r="DO116" s="782"/>
      <c r="DP116" s="783"/>
      <c r="DQ116" s="784">
        <v>4022</v>
      </c>
      <c r="DR116" s="782"/>
      <c r="DS116" s="782"/>
      <c r="DT116" s="782"/>
      <c r="DU116" s="783"/>
      <c r="DV116" s="752">
        <v>0.1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1919320</v>
      </c>
      <c r="AB117" s="893"/>
      <c r="AC117" s="893"/>
      <c r="AD117" s="893"/>
      <c r="AE117" s="894"/>
      <c r="AF117" s="896">
        <v>1857840</v>
      </c>
      <c r="AG117" s="893"/>
      <c r="AH117" s="893"/>
      <c r="AI117" s="893"/>
      <c r="AJ117" s="894"/>
      <c r="AK117" s="896">
        <v>1817378</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285</v>
      </c>
      <c r="AG118" s="886"/>
      <c r="AH118" s="886"/>
      <c r="AI118" s="886"/>
      <c r="AJ118" s="887"/>
      <c r="AK118" s="888" t="s">
        <v>284</v>
      </c>
      <c r="AL118" s="886"/>
      <c r="AM118" s="886"/>
      <c r="AN118" s="886"/>
      <c r="AO118" s="887"/>
      <c r="AP118" s="889" t="s">
        <v>403</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431</v>
      </c>
      <c r="BP118" s="836"/>
      <c r="BQ118" s="855">
        <v>21849668</v>
      </c>
      <c r="BR118" s="856"/>
      <c r="BS118" s="856"/>
      <c r="BT118" s="856"/>
      <c r="BU118" s="856"/>
      <c r="BV118" s="856">
        <v>21456968</v>
      </c>
      <c r="BW118" s="856"/>
      <c r="BX118" s="856"/>
      <c r="BY118" s="856"/>
      <c r="BZ118" s="856"/>
      <c r="CA118" s="856">
        <v>20743544</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2815252</v>
      </c>
      <c r="BR119" s="798"/>
      <c r="BS119" s="798"/>
      <c r="BT119" s="798"/>
      <c r="BU119" s="798"/>
      <c r="BV119" s="798">
        <v>3185598</v>
      </c>
      <c r="BW119" s="798"/>
      <c r="BX119" s="798"/>
      <c r="BY119" s="798"/>
      <c r="BZ119" s="798"/>
      <c r="CA119" s="798">
        <v>3686440</v>
      </c>
      <c r="CB119" s="798"/>
      <c r="CC119" s="798"/>
      <c r="CD119" s="798"/>
      <c r="CE119" s="798"/>
      <c r="CF119" s="859">
        <v>65.2</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t="s">
        <v>111</v>
      </c>
      <c r="BR120" s="769"/>
      <c r="BS120" s="769"/>
      <c r="BT120" s="769"/>
      <c r="BU120" s="769"/>
      <c r="BV120" s="769" t="s">
        <v>111</v>
      </c>
      <c r="BW120" s="769"/>
      <c r="BX120" s="769"/>
      <c r="BY120" s="769"/>
      <c r="BZ120" s="769"/>
      <c r="CA120" s="769" t="s">
        <v>111</v>
      </c>
      <c r="CB120" s="769"/>
      <c r="CC120" s="769"/>
      <c r="CD120" s="769"/>
      <c r="CE120" s="769"/>
      <c r="CF120" s="846" t="s">
        <v>111</v>
      </c>
      <c r="CG120" s="847"/>
      <c r="CH120" s="847"/>
      <c r="CI120" s="847"/>
      <c r="CJ120" s="847"/>
      <c r="CK120" s="848" t="s">
        <v>437</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10938848</v>
      </c>
      <c r="DH120" s="798"/>
      <c r="DI120" s="798"/>
      <c r="DJ120" s="798"/>
      <c r="DK120" s="798"/>
      <c r="DL120" s="798">
        <v>10612915</v>
      </c>
      <c r="DM120" s="798"/>
      <c r="DN120" s="798"/>
      <c r="DO120" s="798"/>
      <c r="DP120" s="798"/>
      <c r="DQ120" s="798">
        <v>10122288</v>
      </c>
      <c r="DR120" s="798"/>
      <c r="DS120" s="798"/>
      <c r="DT120" s="798"/>
      <c r="DU120" s="798"/>
      <c r="DV120" s="799">
        <v>178.9</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14846201</v>
      </c>
      <c r="BR121" s="856"/>
      <c r="BS121" s="856"/>
      <c r="BT121" s="856"/>
      <c r="BU121" s="856"/>
      <c r="BV121" s="856">
        <v>14799868</v>
      </c>
      <c r="BW121" s="856"/>
      <c r="BX121" s="856"/>
      <c r="BY121" s="856"/>
      <c r="BZ121" s="856"/>
      <c r="CA121" s="856">
        <v>14595642</v>
      </c>
      <c r="CB121" s="856"/>
      <c r="CC121" s="856"/>
      <c r="CD121" s="856"/>
      <c r="CE121" s="856"/>
      <c r="CF121" s="857">
        <v>258</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66896</v>
      </c>
      <c r="DH121" s="769"/>
      <c r="DI121" s="769"/>
      <c r="DJ121" s="769"/>
      <c r="DK121" s="769"/>
      <c r="DL121" s="769">
        <v>74680</v>
      </c>
      <c r="DM121" s="769"/>
      <c r="DN121" s="769"/>
      <c r="DO121" s="769"/>
      <c r="DP121" s="769"/>
      <c r="DQ121" s="769">
        <v>76247</v>
      </c>
      <c r="DR121" s="769"/>
      <c r="DS121" s="769"/>
      <c r="DT121" s="769"/>
      <c r="DU121" s="769"/>
      <c r="DV121" s="821">
        <v>1.3</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440</v>
      </c>
      <c r="BP122" s="836"/>
      <c r="BQ122" s="837">
        <v>17661453</v>
      </c>
      <c r="BR122" s="838"/>
      <c r="BS122" s="838"/>
      <c r="BT122" s="838"/>
      <c r="BU122" s="838"/>
      <c r="BV122" s="838">
        <v>17985466</v>
      </c>
      <c r="BW122" s="838"/>
      <c r="BX122" s="838"/>
      <c r="BY122" s="838"/>
      <c r="BZ122" s="838"/>
      <c r="CA122" s="838">
        <v>18282082</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2042</v>
      </c>
      <c r="AB123" s="782"/>
      <c r="AC123" s="782"/>
      <c r="AD123" s="782"/>
      <c r="AE123" s="783"/>
      <c r="AF123" s="784">
        <v>2031</v>
      </c>
      <c r="AG123" s="782"/>
      <c r="AH123" s="782"/>
      <c r="AI123" s="782"/>
      <c r="AJ123" s="783"/>
      <c r="AK123" s="784">
        <v>1005</v>
      </c>
      <c r="AL123" s="782"/>
      <c r="AM123" s="782"/>
      <c r="AN123" s="782"/>
      <c r="AO123" s="783"/>
      <c r="AP123" s="752">
        <v>0</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75</v>
      </c>
      <c r="BR123" s="830"/>
      <c r="BS123" s="830"/>
      <c r="BT123" s="830"/>
      <c r="BU123" s="830"/>
      <c r="BV123" s="830">
        <v>61.4</v>
      </c>
      <c r="BW123" s="830"/>
      <c r="BX123" s="830"/>
      <c r="BY123" s="830"/>
      <c r="BZ123" s="830"/>
      <c r="CA123" s="830">
        <v>43.5</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v>116852</v>
      </c>
      <c r="DH124" s="715"/>
      <c r="DI124" s="715"/>
      <c r="DJ124" s="715"/>
      <c r="DK124" s="716"/>
      <c r="DL124" s="717">
        <v>102172</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451</v>
      </c>
      <c r="AY127" s="756"/>
      <c r="AZ127" s="756"/>
      <c r="BA127" s="756"/>
      <c r="BB127" s="756"/>
      <c r="BC127" s="756"/>
      <c r="BD127" s="756"/>
      <c r="BE127" s="757"/>
      <c r="BF127" s="758" t="s">
        <v>111</v>
      </c>
      <c r="BG127" s="759"/>
      <c r="BH127" s="759"/>
      <c r="BI127" s="759"/>
      <c r="BJ127" s="759"/>
      <c r="BK127" s="759"/>
      <c r="BL127" s="760"/>
      <c r="BM127" s="758">
        <v>14.11</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t="s">
        <v>111</v>
      </c>
      <c r="AB128" s="722"/>
      <c r="AC128" s="722"/>
      <c r="AD128" s="722"/>
      <c r="AE128" s="723"/>
      <c r="AF128" s="724" t="s">
        <v>111</v>
      </c>
      <c r="AG128" s="722"/>
      <c r="AH128" s="722"/>
      <c r="AI128" s="722"/>
      <c r="AJ128" s="723"/>
      <c r="AK128" s="724" t="s">
        <v>111</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111</v>
      </c>
      <c r="BG128" s="789"/>
      <c r="BH128" s="789"/>
      <c r="BI128" s="789"/>
      <c r="BJ128" s="789"/>
      <c r="BK128" s="789"/>
      <c r="BL128" s="790"/>
      <c r="BM128" s="788">
        <v>19.11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6760514</v>
      </c>
      <c r="AB129" s="782"/>
      <c r="AC129" s="782"/>
      <c r="AD129" s="782"/>
      <c r="AE129" s="783"/>
      <c r="AF129" s="784">
        <v>6769930</v>
      </c>
      <c r="AG129" s="782"/>
      <c r="AH129" s="782"/>
      <c r="AI129" s="782"/>
      <c r="AJ129" s="783"/>
      <c r="AK129" s="784">
        <v>6819258</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12.6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1181473</v>
      </c>
      <c r="AB130" s="782"/>
      <c r="AC130" s="782"/>
      <c r="AD130" s="782"/>
      <c r="AE130" s="783"/>
      <c r="AF130" s="784">
        <v>1118542</v>
      </c>
      <c r="AG130" s="782"/>
      <c r="AH130" s="782"/>
      <c r="AI130" s="782"/>
      <c r="AJ130" s="783"/>
      <c r="AK130" s="784">
        <v>1161099</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43.5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5579041</v>
      </c>
      <c r="AB131" s="715"/>
      <c r="AC131" s="715"/>
      <c r="AD131" s="715"/>
      <c r="AE131" s="716"/>
      <c r="AF131" s="717">
        <v>5651388</v>
      </c>
      <c r="AG131" s="715"/>
      <c r="AH131" s="715"/>
      <c r="AI131" s="715"/>
      <c r="AJ131" s="716"/>
      <c r="AK131" s="717">
        <v>5658159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13.225337469999999</v>
      </c>
      <c r="AB132" s="738"/>
      <c r="AC132" s="738"/>
      <c r="AD132" s="738"/>
      <c r="AE132" s="739"/>
      <c r="AF132" s="740">
        <v>13.081706649999999</v>
      </c>
      <c r="AG132" s="738"/>
      <c r="AH132" s="738"/>
      <c r="AI132" s="738"/>
      <c r="AJ132" s="739"/>
      <c r="AK132" s="740">
        <v>11.59880802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13.2</v>
      </c>
      <c r="AB133" s="747"/>
      <c r="AC133" s="747"/>
      <c r="AD133" s="747"/>
      <c r="AE133" s="748"/>
      <c r="AF133" s="746">
        <v>13</v>
      </c>
      <c r="AG133" s="747"/>
      <c r="AH133" s="747"/>
      <c r="AI133" s="747"/>
      <c r="AJ133" s="748"/>
      <c r="AK133" s="746">
        <v>12.6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DV74:DZ74"/>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AK75:AO75"/>
    <mergeCell ref="AF75:AJ75"/>
    <mergeCell ref="AA75:AE75"/>
    <mergeCell ref="V75:Z75"/>
    <mergeCell ref="Q75:U75"/>
    <mergeCell ref="B75:P75"/>
    <mergeCell ref="DG77:DK77"/>
    <mergeCell ref="DL77:DP77"/>
    <mergeCell ref="DQ77:DU77"/>
    <mergeCell ref="DV77:DZ77"/>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K78:AO78"/>
    <mergeCell ref="AF78:AJ78"/>
    <mergeCell ref="AA78:AE78"/>
    <mergeCell ref="V78:Z78"/>
    <mergeCell ref="Q78:U78"/>
    <mergeCell ref="B78:P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0" zoomScaleNormal="85" zoomScaleSheetLayoutView="55" workbookViewId="0">
      <selection activeCell="AD30" sqref="AD3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35"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9"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31" t="s">
        <v>472</v>
      </c>
      <c r="H9" s="1132"/>
      <c r="I9" s="1132"/>
      <c r="J9" s="1133"/>
      <c r="K9" s="263">
        <v>1535084</v>
      </c>
      <c r="L9" s="264">
        <v>44350</v>
      </c>
      <c r="M9" s="265">
        <v>58739</v>
      </c>
      <c r="N9" s="266">
        <v>-24.5</v>
      </c>
    </row>
    <row r="10" spans="1:16">
      <c r="A10" s="248"/>
      <c r="B10" s="244"/>
      <c r="C10" s="244"/>
      <c r="D10" s="244"/>
      <c r="E10" s="244"/>
      <c r="F10" s="244"/>
      <c r="G10" s="1131" t="s">
        <v>473</v>
      </c>
      <c r="H10" s="1132"/>
      <c r="I10" s="1132"/>
      <c r="J10" s="1133"/>
      <c r="K10" s="267">
        <v>172944</v>
      </c>
      <c r="L10" s="268">
        <v>4997</v>
      </c>
      <c r="M10" s="269">
        <v>5215</v>
      </c>
      <c r="N10" s="270">
        <v>-4.2</v>
      </c>
    </row>
    <row r="11" spans="1:16" ht="13.5" customHeight="1">
      <c r="A11" s="248"/>
      <c r="B11" s="244"/>
      <c r="C11" s="244"/>
      <c r="D11" s="244"/>
      <c r="E11" s="244"/>
      <c r="F11" s="244"/>
      <c r="G11" s="1131" t="s">
        <v>474</v>
      </c>
      <c r="H11" s="1132"/>
      <c r="I11" s="1132"/>
      <c r="J11" s="1133"/>
      <c r="K11" s="267">
        <v>403800</v>
      </c>
      <c r="L11" s="268">
        <v>11666</v>
      </c>
      <c r="M11" s="269">
        <v>7772</v>
      </c>
      <c r="N11" s="270">
        <v>50.1</v>
      </c>
    </row>
    <row r="12" spans="1:16" ht="13.5" customHeight="1">
      <c r="A12" s="248"/>
      <c r="B12" s="244"/>
      <c r="C12" s="244"/>
      <c r="D12" s="244"/>
      <c r="E12" s="244"/>
      <c r="F12" s="244"/>
      <c r="G12" s="1131" t="s">
        <v>475</v>
      </c>
      <c r="H12" s="1132"/>
      <c r="I12" s="1132"/>
      <c r="J12" s="1133"/>
      <c r="K12" s="267">
        <v>2573</v>
      </c>
      <c r="L12" s="268">
        <v>74</v>
      </c>
      <c r="M12" s="269">
        <v>135</v>
      </c>
      <c r="N12" s="270">
        <v>-45.2</v>
      </c>
    </row>
    <row r="13" spans="1:16" ht="13.5" customHeight="1">
      <c r="A13" s="248"/>
      <c r="B13" s="244"/>
      <c r="C13" s="244"/>
      <c r="D13" s="244"/>
      <c r="E13" s="244"/>
      <c r="F13" s="244"/>
      <c r="G13" s="1131" t="s">
        <v>476</v>
      </c>
      <c r="H13" s="1132"/>
      <c r="I13" s="1132"/>
      <c r="J13" s="1133"/>
      <c r="K13" s="267" t="s">
        <v>477</v>
      </c>
      <c r="L13" s="268" t="s">
        <v>477</v>
      </c>
      <c r="M13" s="269">
        <v>6</v>
      </c>
      <c r="N13" s="270" t="s">
        <v>477</v>
      </c>
    </row>
    <row r="14" spans="1:16" ht="13.5" customHeight="1">
      <c r="A14" s="248"/>
      <c r="B14" s="244"/>
      <c r="C14" s="244"/>
      <c r="D14" s="244"/>
      <c r="E14" s="244"/>
      <c r="F14" s="244"/>
      <c r="G14" s="1131" t="s">
        <v>478</v>
      </c>
      <c r="H14" s="1132"/>
      <c r="I14" s="1132"/>
      <c r="J14" s="1133"/>
      <c r="K14" s="267">
        <v>93558</v>
      </c>
      <c r="L14" s="268">
        <v>2703</v>
      </c>
      <c r="M14" s="269">
        <v>2905</v>
      </c>
      <c r="N14" s="270">
        <v>-7</v>
      </c>
    </row>
    <row r="15" spans="1:16" ht="13.5" customHeight="1">
      <c r="A15" s="248"/>
      <c r="B15" s="244"/>
      <c r="C15" s="244"/>
      <c r="D15" s="244"/>
      <c r="E15" s="244"/>
      <c r="F15" s="244"/>
      <c r="G15" s="1131" t="s">
        <v>479</v>
      </c>
      <c r="H15" s="1132"/>
      <c r="I15" s="1132"/>
      <c r="J15" s="1133"/>
      <c r="K15" s="267" t="s">
        <v>477</v>
      </c>
      <c r="L15" s="268" t="s">
        <v>477</v>
      </c>
      <c r="M15" s="269">
        <v>1221</v>
      </c>
      <c r="N15" s="270" t="s">
        <v>477</v>
      </c>
    </row>
    <row r="16" spans="1:16">
      <c r="A16" s="248"/>
      <c r="B16" s="244"/>
      <c r="C16" s="244"/>
      <c r="D16" s="244"/>
      <c r="E16" s="244"/>
      <c r="F16" s="244"/>
      <c r="G16" s="1134" t="s">
        <v>480</v>
      </c>
      <c r="H16" s="1135"/>
      <c r="I16" s="1135"/>
      <c r="J16" s="1136"/>
      <c r="K16" s="268">
        <v>-185647</v>
      </c>
      <c r="L16" s="268">
        <v>-5364</v>
      </c>
      <c r="M16" s="269">
        <v>-6578</v>
      </c>
      <c r="N16" s="270">
        <v>-18.5</v>
      </c>
    </row>
    <row r="17" spans="1:16">
      <c r="A17" s="248"/>
      <c r="B17" s="244"/>
      <c r="C17" s="244"/>
      <c r="D17" s="244"/>
      <c r="E17" s="244"/>
      <c r="F17" s="244"/>
      <c r="G17" s="1134" t="s">
        <v>169</v>
      </c>
      <c r="H17" s="1135"/>
      <c r="I17" s="1135"/>
      <c r="J17" s="1136"/>
      <c r="K17" s="268">
        <v>2022312</v>
      </c>
      <c r="L17" s="268">
        <v>58426</v>
      </c>
      <c r="M17" s="269">
        <v>69416</v>
      </c>
      <c r="N17" s="270">
        <v>-15.8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8" t="s">
        <v>485</v>
      </c>
      <c r="H21" s="1129"/>
      <c r="I21" s="1129"/>
      <c r="J21" s="1130"/>
      <c r="K21" s="280">
        <v>4.71</v>
      </c>
      <c r="L21" s="281">
        <v>6.74</v>
      </c>
      <c r="M21" s="282">
        <v>-2.0299999999999998</v>
      </c>
      <c r="N21" s="249"/>
      <c r="O21" s="283"/>
      <c r="P21" s="279"/>
    </row>
    <row r="22" spans="1:16" s="284" customFormat="1">
      <c r="A22" s="279"/>
      <c r="B22" s="249"/>
      <c r="C22" s="249"/>
      <c r="D22" s="249"/>
      <c r="E22" s="249"/>
      <c r="F22" s="249"/>
      <c r="G22" s="1128" t="s">
        <v>486</v>
      </c>
      <c r="H22" s="1129"/>
      <c r="I22" s="1129"/>
      <c r="J22" s="1130"/>
      <c r="K22" s="285">
        <v>98.1</v>
      </c>
      <c r="L22" s="286">
        <v>96.7</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19" t="s">
        <v>490</v>
      </c>
      <c r="H32" s="1120"/>
      <c r="I32" s="1120"/>
      <c r="J32" s="1121"/>
      <c r="K32" s="294">
        <v>942459</v>
      </c>
      <c r="L32" s="294">
        <v>27228</v>
      </c>
      <c r="M32" s="295">
        <v>33867</v>
      </c>
      <c r="N32" s="296">
        <v>-19.600000000000001</v>
      </c>
    </row>
    <row r="33" spans="1:16" ht="13.5" customHeight="1">
      <c r="A33" s="248"/>
      <c r="B33" s="244"/>
      <c r="C33" s="244"/>
      <c r="D33" s="244"/>
      <c r="E33" s="244"/>
      <c r="F33" s="244"/>
      <c r="G33" s="1119" t="s">
        <v>491</v>
      </c>
      <c r="H33" s="1120"/>
      <c r="I33" s="1120"/>
      <c r="J33" s="1121"/>
      <c r="K33" s="294" t="s">
        <v>477</v>
      </c>
      <c r="L33" s="294" t="s">
        <v>477</v>
      </c>
      <c r="M33" s="295" t="s">
        <v>477</v>
      </c>
      <c r="N33" s="296" t="s">
        <v>477</v>
      </c>
    </row>
    <row r="34" spans="1:16" ht="27" customHeight="1">
      <c r="A34" s="248"/>
      <c r="B34" s="244"/>
      <c r="C34" s="244"/>
      <c r="D34" s="244"/>
      <c r="E34" s="244"/>
      <c r="F34" s="244"/>
      <c r="G34" s="1119" t="s">
        <v>492</v>
      </c>
      <c r="H34" s="1120"/>
      <c r="I34" s="1120"/>
      <c r="J34" s="1121"/>
      <c r="K34" s="294" t="s">
        <v>477</v>
      </c>
      <c r="L34" s="294" t="s">
        <v>477</v>
      </c>
      <c r="M34" s="295">
        <v>5</v>
      </c>
      <c r="N34" s="296" t="s">
        <v>477</v>
      </c>
    </row>
    <row r="35" spans="1:16" ht="27" customHeight="1">
      <c r="A35" s="248"/>
      <c r="B35" s="244"/>
      <c r="C35" s="244"/>
      <c r="D35" s="244"/>
      <c r="E35" s="244"/>
      <c r="F35" s="244"/>
      <c r="G35" s="1119" t="s">
        <v>493</v>
      </c>
      <c r="H35" s="1120"/>
      <c r="I35" s="1120"/>
      <c r="J35" s="1121"/>
      <c r="K35" s="294">
        <v>807727</v>
      </c>
      <c r="L35" s="294">
        <v>23336</v>
      </c>
      <c r="M35" s="295">
        <v>10553</v>
      </c>
      <c r="N35" s="296">
        <v>121.1</v>
      </c>
    </row>
    <row r="36" spans="1:16" ht="27" customHeight="1">
      <c r="A36" s="248"/>
      <c r="B36" s="244"/>
      <c r="C36" s="244"/>
      <c r="D36" s="244"/>
      <c r="E36" s="244"/>
      <c r="F36" s="244"/>
      <c r="G36" s="1119" t="s">
        <v>494</v>
      </c>
      <c r="H36" s="1120"/>
      <c r="I36" s="1120"/>
      <c r="J36" s="1121"/>
      <c r="K36" s="294">
        <v>66187</v>
      </c>
      <c r="L36" s="294">
        <v>1912</v>
      </c>
      <c r="M36" s="295">
        <v>2741</v>
      </c>
      <c r="N36" s="296">
        <v>-30.2</v>
      </c>
    </row>
    <row r="37" spans="1:16" ht="13.5" customHeight="1">
      <c r="A37" s="248"/>
      <c r="B37" s="244"/>
      <c r="C37" s="244"/>
      <c r="D37" s="244"/>
      <c r="E37" s="244"/>
      <c r="F37" s="244"/>
      <c r="G37" s="1119" t="s">
        <v>495</v>
      </c>
      <c r="H37" s="1120"/>
      <c r="I37" s="1120"/>
      <c r="J37" s="1121"/>
      <c r="K37" s="294">
        <v>1005</v>
      </c>
      <c r="L37" s="294">
        <v>29</v>
      </c>
      <c r="M37" s="295">
        <v>1442</v>
      </c>
      <c r="N37" s="296">
        <v>-98</v>
      </c>
    </row>
    <row r="38" spans="1:16" ht="27" customHeight="1">
      <c r="A38" s="248"/>
      <c r="B38" s="244"/>
      <c r="C38" s="244"/>
      <c r="D38" s="244"/>
      <c r="E38" s="244"/>
      <c r="F38" s="244"/>
      <c r="G38" s="1122" t="s">
        <v>496</v>
      </c>
      <c r="H38" s="1123"/>
      <c r="I38" s="1123"/>
      <c r="J38" s="1124"/>
      <c r="K38" s="297" t="s">
        <v>477</v>
      </c>
      <c r="L38" s="297" t="s">
        <v>477</v>
      </c>
      <c r="M38" s="298">
        <v>2</v>
      </c>
      <c r="N38" s="299" t="s">
        <v>477</v>
      </c>
      <c r="O38" s="293"/>
    </row>
    <row r="39" spans="1:16">
      <c r="A39" s="248"/>
      <c r="B39" s="244"/>
      <c r="C39" s="244"/>
      <c r="D39" s="244"/>
      <c r="E39" s="244"/>
      <c r="F39" s="244"/>
      <c r="G39" s="1122" t="s">
        <v>497</v>
      </c>
      <c r="H39" s="1123"/>
      <c r="I39" s="1123"/>
      <c r="J39" s="1124"/>
      <c r="K39" s="300" t="s">
        <v>477</v>
      </c>
      <c r="L39" s="300" t="s">
        <v>477</v>
      </c>
      <c r="M39" s="301">
        <v>-3178</v>
      </c>
      <c r="N39" s="302" t="s">
        <v>477</v>
      </c>
      <c r="O39" s="293"/>
    </row>
    <row r="40" spans="1:16" ht="27" customHeight="1">
      <c r="A40" s="248"/>
      <c r="B40" s="244"/>
      <c r="C40" s="244"/>
      <c r="D40" s="244"/>
      <c r="E40" s="244"/>
      <c r="F40" s="244"/>
      <c r="G40" s="1119" t="s">
        <v>498</v>
      </c>
      <c r="H40" s="1120"/>
      <c r="I40" s="1120"/>
      <c r="J40" s="1121"/>
      <c r="K40" s="300">
        <v>-1161099</v>
      </c>
      <c r="L40" s="300">
        <v>-33545</v>
      </c>
      <c r="M40" s="301">
        <v>-30469</v>
      </c>
      <c r="N40" s="302">
        <v>10.1</v>
      </c>
      <c r="O40" s="293"/>
    </row>
    <row r="41" spans="1:16">
      <c r="A41" s="248"/>
      <c r="B41" s="244"/>
      <c r="C41" s="244"/>
      <c r="D41" s="244"/>
      <c r="E41" s="244"/>
      <c r="F41" s="244"/>
      <c r="G41" s="1125" t="s">
        <v>279</v>
      </c>
      <c r="H41" s="1126"/>
      <c r="I41" s="1126"/>
      <c r="J41" s="1127"/>
      <c r="K41" s="294">
        <v>656279</v>
      </c>
      <c r="L41" s="300">
        <v>18960</v>
      </c>
      <c r="M41" s="301">
        <v>14963</v>
      </c>
      <c r="N41" s="302">
        <v>26.7</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2" t="s">
        <v>467</v>
      </c>
      <c r="J49" s="1114" t="s">
        <v>502</v>
      </c>
      <c r="K49" s="1115"/>
      <c r="L49" s="1115"/>
      <c r="M49" s="1115"/>
      <c r="N49" s="1116"/>
    </row>
    <row r="50" spans="1:14">
      <c r="A50" s="248"/>
      <c r="B50" s="244"/>
      <c r="C50" s="244"/>
      <c r="D50" s="244"/>
      <c r="E50" s="244"/>
      <c r="F50" s="244"/>
      <c r="G50" s="312"/>
      <c r="H50" s="313"/>
      <c r="I50" s="1113"/>
      <c r="J50" s="314" t="s">
        <v>503</v>
      </c>
      <c r="K50" s="315" t="s">
        <v>504</v>
      </c>
      <c r="L50" s="316" t="s">
        <v>505</v>
      </c>
      <c r="M50" s="317" t="s">
        <v>506</v>
      </c>
      <c r="N50" s="318" t="s">
        <v>507</v>
      </c>
    </row>
    <row r="51" spans="1:14">
      <c r="A51" s="248"/>
      <c r="B51" s="244"/>
      <c r="C51" s="244"/>
      <c r="D51" s="244"/>
      <c r="E51" s="244"/>
      <c r="F51" s="244"/>
      <c r="G51" s="310" t="s">
        <v>508</v>
      </c>
      <c r="H51" s="311"/>
      <c r="I51" s="319">
        <v>1292056</v>
      </c>
      <c r="J51" s="320">
        <v>37847</v>
      </c>
      <c r="K51" s="321">
        <v>182.4</v>
      </c>
      <c r="L51" s="322">
        <v>47258</v>
      </c>
      <c r="M51" s="323">
        <v>34.5</v>
      </c>
      <c r="N51" s="324">
        <v>147.9</v>
      </c>
    </row>
    <row r="52" spans="1:14">
      <c r="A52" s="248"/>
      <c r="B52" s="244"/>
      <c r="C52" s="244"/>
      <c r="D52" s="244"/>
      <c r="E52" s="244"/>
      <c r="F52" s="244"/>
      <c r="G52" s="325"/>
      <c r="H52" s="326" t="s">
        <v>509</v>
      </c>
      <c r="I52" s="327">
        <v>950681</v>
      </c>
      <c r="J52" s="328">
        <v>27847</v>
      </c>
      <c r="K52" s="329">
        <v>192.8</v>
      </c>
      <c r="L52" s="330">
        <v>27842</v>
      </c>
      <c r="M52" s="331">
        <v>35.9</v>
      </c>
      <c r="N52" s="332">
        <v>156.9</v>
      </c>
    </row>
    <row r="53" spans="1:14">
      <c r="A53" s="248"/>
      <c r="B53" s="244"/>
      <c r="C53" s="244"/>
      <c r="D53" s="244"/>
      <c r="E53" s="244"/>
      <c r="F53" s="244"/>
      <c r="G53" s="310" t="s">
        <v>510</v>
      </c>
      <c r="H53" s="311"/>
      <c r="I53" s="319">
        <v>729364</v>
      </c>
      <c r="J53" s="320">
        <v>21299</v>
      </c>
      <c r="K53" s="321">
        <v>-43.7</v>
      </c>
      <c r="L53" s="322">
        <v>49426</v>
      </c>
      <c r="M53" s="323">
        <v>4.5999999999999996</v>
      </c>
      <c r="N53" s="324">
        <v>-48.3</v>
      </c>
    </row>
    <row r="54" spans="1:14">
      <c r="A54" s="248"/>
      <c r="B54" s="244"/>
      <c r="C54" s="244"/>
      <c r="D54" s="244"/>
      <c r="E54" s="244"/>
      <c r="F54" s="244"/>
      <c r="G54" s="325"/>
      <c r="H54" s="326" t="s">
        <v>509</v>
      </c>
      <c r="I54" s="327">
        <v>522545</v>
      </c>
      <c r="J54" s="328">
        <v>15259</v>
      </c>
      <c r="K54" s="329">
        <v>-45.2</v>
      </c>
      <c r="L54" s="330">
        <v>26568</v>
      </c>
      <c r="M54" s="331">
        <v>-4.5999999999999996</v>
      </c>
      <c r="N54" s="332">
        <v>-40.6</v>
      </c>
    </row>
    <row r="55" spans="1:14">
      <c r="A55" s="248"/>
      <c r="B55" s="244"/>
      <c r="C55" s="244"/>
      <c r="D55" s="244"/>
      <c r="E55" s="244"/>
      <c r="F55" s="244"/>
      <c r="G55" s="310" t="s">
        <v>511</v>
      </c>
      <c r="H55" s="311"/>
      <c r="I55" s="319">
        <v>766272</v>
      </c>
      <c r="J55" s="320">
        <v>22253</v>
      </c>
      <c r="K55" s="321">
        <v>4.5</v>
      </c>
      <c r="L55" s="322">
        <v>42839</v>
      </c>
      <c r="M55" s="323">
        <v>-13.3</v>
      </c>
      <c r="N55" s="324">
        <v>17.8</v>
      </c>
    </row>
    <row r="56" spans="1:14">
      <c r="A56" s="248"/>
      <c r="B56" s="244"/>
      <c r="C56" s="244"/>
      <c r="D56" s="244"/>
      <c r="E56" s="244"/>
      <c r="F56" s="244"/>
      <c r="G56" s="325"/>
      <c r="H56" s="326" t="s">
        <v>509</v>
      </c>
      <c r="I56" s="327">
        <v>165531</v>
      </c>
      <c r="J56" s="328">
        <v>4807</v>
      </c>
      <c r="K56" s="329">
        <v>-68.5</v>
      </c>
      <c r="L56" s="330">
        <v>22027</v>
      </c>
      <c r="M56" s="331">
        <v>-17.100000000000001</v>
      </c>
      <c r="N56" s="332">
        <v>-51.4</v>
      </c>
    </row>
    <row r="57" spans="1:14">
      <c r="A57" s="248"/>
      <c r="B57" s="244"/>
      <c r="C57" s="244"/>
      <c r="D57" s="244"/>
      <c r="E57" s="244"/>
      <c r="F57" s="244"/>
      <c r="G57" s="310" t="s">
        <v>512</v>
      </c>
      <c r="H57" s="311"/>
      <c r="I57" s="319">
        <v>1067178</v>
      </c>
      <c r="J57" s="320">
        <v>30771</v>
      </c>
      <c r="K57" s="321">
        <v>38.299999999999997</v>
      </c>
      <c r="L57" s="322">
        <v>46819</v>
      </c>
      <c r="M57" s="323">
        <v>9.3000000000000007</v>
      </c>
      <c r="N57" s="324">
        <v>29</v>
      </c>
    </row>
    <row r="58" spans="1:14">
      <c r="A58" s="248"/>
      <c r="B58" s="244"/>
      <c r="C58" s="244"/>
      <c r="D58" s="244"/>
      <c r="E58" s="244"/>
      <c r="F58" s="244"/>
      <c r="G58" s="325"/>
      <c r="H58" s="326" t="s">
        <v>509</v>
      </c>
      <c r="I58" s="327">
        <v>547578</v>
      </c>
      <c r="J58" s="328">
        <v>15789</v>
      </c>
      <c r="K58" s="329">
        <v>228.5</v>
      </c>
      <c r="L58" s="330">
        <v>24121</v>
      </c>
      <c r="M58" s="331">
        <v>9.5</v>
      </c>
      <c r="N58" s="332">
        <v>219</v>
      </c>
    </row>
    <row r="59" spans="1:14">
      <c r="A59" s="248"/>
      <c r="B59" s="244"/>
      <c r="C59" s="244"/>
      <c r="D59" s="244"/>
      <c r="E59" s="244"/>
      <c r="F59" s="244"/>
      <c r="G59" s="310" t="s">
        <v>513</v>
      </c>
      <c r="H59" s="311"/>
      <c r="I59" s="319">
        <v>584204</v>
      </c>
      <c r="J59" s="320">
        <v>16878</v>
      </c>
      <c r="K59" s="321">
        <v>-45.1</v>
      </c>
      <c r="L59" s="322">
        <v>53270</v>
      </c>
      <c r="M59" s="323">
        <v>13.8</v>
      </c>
      <c r="N59" s="324">
        <v>-58.9</v>
      </c>
    </row>
    <row r="60" spans="1:14">
      <c r="A60" s="248"/>
      <c r="B60" s="244"/>
      <c r="C60" s="244"/>
      <c r="D60" s="244"/>
      <c r="E60" s="244"/>
      <c r="F60" s="244"/>
      <c r="G60" s="325"/>
      <c r="H60" s="326" t="s">
        <v>509</v>
      </c>
      <c r="I60" s="333">
        <v>154361</v>
      </c>
      <c r="J60" s="328">
        <v>4460</v>
      </c>
      <c r="K60" s="329">
        <v>-71.8</v>
      </c>
      <c r="L60" s="330">
        <v>24316</v>
      </c>
      <c r="M60" s="331">
        <v>0.8</v>
      </c>
      <c r="N60" s="332">
        <v>-72.599999999999994</v>
      </c>
    </row>
    <row r="61" spans="1:14">
      <c r="A61" s="248"/>
      <c r="B61" s="244"/>
      <c r="C61" s="244"/>
      <c r="D61" s="244"/>
      <c r="E61" s="244"/>
      <c r="F61" s="244"/>
      <c r="G61" s="310" t="s">
        <v>514</v>
      </c>
      <c r="H61" s="334"/>
      <c r="I61" s="335">
        <v>887815</v>
      </c>
      <c r="J61" s="336">
        <v>25810</v>
      </c>
      <c r="K61" s="337">
        <v>27.3</v>
      </c>
      <c r="L61" s="338">
        <v>47922</v>
      </c>
      <c r="M61" s="339">
        <v>9.8000000000000007</v>
      </c>
      <c r="N61" s="324">
        <v>17.5</v>
      </c>
    </row>
    <row r="62" spans="1:14">
      <c r="A62" s="248"/>
      <c r="B62" s="244"/>
      <c r="C62" s="244"/>
      <c r="D62" s="244"/>
      <c r="E62" s="244"/>
      <c r="F62" s="244"/>
      <c r="G62" s="325"/>
      <c r="H62" s="326" t="s">
        <v>509</v>
      </c>
      <c r="I62" s="327">
        <v>468139</v>
      </c>
      <c r="J62" s="328">
        <v>13632</v>
      </c>
      <c r="K62" s="329">
        <v>47.2</v>
      </c>
      <c r="L62" s="330">
        <v>24975</v>
      </c>
      <c r="M62" s="331">
        <v>4.9000000000000004</v>
      </c>
      <c r="N62" s="332">
        <v>42.3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15.93</v>
      </c>
      <c r="G47" s="12">
        <v>17.37</v>
      </c>
      <c r="H47" s="12">
        <v>21.87</v>
      </c>
      <c r="I47" s="12">
        <v>27.12</v>
      </c>
      <c r="J47" s="13">
        <v>29.96</v>
      </c>
    </row>
    <row r="48" spans="2:10" ht="57.75" customHeight="1">
      <c r="B48" s="14"/>
      <c r="C48" s="1139" t="s">
        <v>4</v>
      </c>
      <c r="D48" s="1139"/>
      <c r="E48" s="1140"/>
      <c r="F48" s="15">
        <v>1.99</v>
      </c>
      <c r="G48" s="16">
        <v>3.44</v>
      </c>
      <c r="H48" s="16">
        <v>2.46</v>
      </c>
      <c r="I48" s="16">
        <v>4.71</v>
      </c>
      <c r="J48" s="17">
        <v>4.18</v>
      </c>
    </row>
    <row r="49" spans="2:10" ht="57.75" customHeight="1" thickBot="1">
      <c r="B49" s="18"/>
      <c r="C49" s="1141" t="s">
        <v>5</v>
      </c>
      <c r="D49" s="1141"/>
      <c r="E49" s="1142"/>
      <c r="F49" s="19">
        <v>1.01</v>
      </c>
      <c r="G49" s="20">
        <v>3.49</v>
      </c>
      <c r="H49" s="20">
        <v>3.5</v>
      </c>
      <c r="I49" s="20">
        <v>7.54</v>
      </c>
      <c r="J49" s="21">
        <v>2.5299999999999998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3" zoomScaleSheetLayoutView="100" workbookViewId="0">
      <selection activeCell="J36" sqref="J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521</v>
      </c>
      <c r="D34" s="1149"/>
      <c r="E34" s="1150"/>
      <c r="F34" s="32">
        <v>0</v>
      </c>
      <c r="G34" s="33">
        <v>0</v>
      </c>
      <c r="H34" s="33">
        <v>0</v>
      </c>
      <c r="I34" s="33">
        <v>0.01</v>
      </c>
      <c r="J34" s="34" t="s">
        <v>522</v>
      </c>
      <c r="K34" s="22"/>
      <c r="L34" s="22"/>
      <c r="M34" s="22"/>
      <c r="N34" s="22"/>
      <c r="O34" s="22"/>
      <c r="P34" s="22"/>
    </row>
    <row r="35" spans="1:16" ht="39" customHeight="1">
      <c r="A35" s="22"/>
      <c r="B35" s="35"/>
      <c r="C35" s="1143" t="s">
        <v>523</v>
      </c>
      <c r="D35" s="1144"/>
      <c r="E35" s="1145"/>
      <c r="F35" s="36">
        <v>14.65</v>
      </c>
      <c r="G35" s="37">
        <v>11.57</v>
      </c>
      <c r="H35" s="37">
        <v>13.09</v>
      </c>
      <c r="I35" s="37">
        <v>10.220000000000001</v>
      </c>
      <c r="J35" s="38">
        <v>11.84</v>
      </c>
      <c r="K35" s="22"/>
      <c r="L35" s="22"/>
      <c r="M35" s="22"/>
      <c r="N35" s="22"/>
      <c r="O35" s="22"/>
      <c r="P35" s="22"/>
    </row>
    <row r="36" spans="1:16" ht="39" customHeight="1">
      <c r="A36" s="22"/>
      <c r="B36" s="35"/>
      <c r="C36" s="1143" t="s">
        <v>524</v>
      </c>
      <c r="D36" s="1144"/>
      <c r="E36" s="1145"/>
      <c r="F36" s="36">
        <v>1.9</v>
      </c>
      <c r="G36" s="37">
        <v>3.39</v>
      </c>
      <c r="H36" s="37">
        <v>2.4300000000000002</v>
      </c>
      <c r="I36" s="37">
        <v>4.6100000000000003</v>
      </c>
      <c r="J36" s="38">
        <v>4.0999999999999996</v>
      </c>
      <c r="K36" s="22"/>
      <c r="L36" s="22"/>
      <c r="M36" s="22"/>
      <c r="N36" s="22"/>
      <c r="O36" s="22"/>
      <c r="P36" s="22"/>
    </row>
    <row r="37" spans="1:16" ht="39" customHeight="1">
      <c r="A37" s="22"/>
      <c r="B37" s="35"/>
      <c r="C37" s="1143" t="s">
        <v>525</v>
      </c>
      <c r="D37" s="1144"/>
      <c r="E37" s="1145"/>
      <c r="F37" s="36">
        <v>3.98</v>
      </c>
      <c r="G37" s="37">
        <v>2.5099999999999998</v>
      </c>
      <c r="H37" s="37">
        <v>1.84</v>
      </c>
      <c r="I37" s="37">
        <v>2.25</v>
      </c>
      <c r="J37" s="38">
        <v>2.44</v>
      </c>
      <c r="K37" s="22"/>
      <c r="L37" s="22"/>
      <c r="M37" s="22"/>
      <c r="N37" s="22"/>
      <c r="O37" s="22"/>
      <c r="P37" s="22"/>
    </row>
    <row r="38" spans="1:16" ht="39" customHeight="1">
      <c r="A38" s="22"/>
      <c r="B38" s="35"/>
      <c r="C38" s="1143" t="s">
        <v>526</v>
      </c>
      <c r="D38" s="1144"/>
      <c r="E38" s="1145"/>
      <c r="F38" s="36">
        <v>0.16</v>
      </c>
      <c r="G38" s="37">
        <v>0.01</v>
      </c>
      <c r="H38" s="37">
        <v>0.83</v>
      </c>
      <c r="I38" s="37">
        <v>0.7</v>
      </c>
      <c r="J38" s="38">
        <v>1.18</v>
      </c>
      <c r="K38" s="22"/>
      <c r="L38" s="22"/>
      <c r="M38" s="22"/>
      <c r="N38" s="22"/>
      <c r="O38" s="22"/>
      <c r="P38" s="22"/>
    </row>
    <row r="39" spans="1:16" ht="39" customHeight="1">
      <c r="A39" s="22"/>
      <c r="B39" s="35"/>
      <c r="C39" s="1143" t="s">
        <v>527</v>
      </c>
      <c r="D39" s="1144"/>
      <c r="E39" s="1145"/>
      <c r="F39" s="36">
        <v>0.74</v>
      </c>
      <c r="G39" s="37">
        <v>0.74</v>
      </c>
      <c r="H39" s="37">
        <v>0.21</v>
      </c>
      <c r="I39" s="37">
        <v>0.43</v>
      </c>
      <c r="J39" s="38">
        <v>0.55000000000000004</v>
      </c>
      <c r="K39" s="22"/>
      <c r="L39" s="22"/>
      <c r="M39" s="22"/>
      <c r="N39" s="22"/>
      <c r="O39" s="22"/>
      <c r="P39" s="22"/>
    </row>
    <row r="40" spans="1:16" ht="39" customHeight="1">
      <c r="A40" s="22"/>
      <c r="B40" s="35"/>
      <c r="C40" s="1143" t="s">
        <v>528</v>
      </c>
      <c r="D40" s="1144"/>
      <c r="E40" s="1145"/>
      <c r="F40" s="36">
        <v>0.08</v>
      </c>
      <c r="G40" s="37">
        <v>0.08</v>
      </c>
      <c r="H40" s="37">
        <v>0.08</v>
      </c>
      <c r="I40" s="37">
        <v>0.1</v>
      </c>
      <c r="J40" s="38">
        <v>0.09</v>
      </c>
      <c r="K40" s="22"/>
      <c r="L40" s="22"/>
      <c r="M40" s="22"/>
      <c r="N40" s="22"/>
      <c r="O40" s="22"/>
      <c r="P40" s="22"/>
    </row>
    <row r="41" spans="1:16" ht="39" customHeight="1">
      <c r="A41" s="22"/>
      <c r="B41" s="35"/>
      <c r="C41" s="1143" t="s">
        <v>529</v>
      </c>
      <c r="D41" s="1144"/>
      <c r="E41" s="1145"/>
      <c r="F41" s="36">
        <v>0.09</v>
      </c>
      <c r="G41" s="37">
        <v>0.06</v>
      </c>
      <c r="H41" s="37">
        <v>0.03</v>
      </c>
      <c r="I41" s="37">
        <v>0.1</v>
      </c>
      <c r="J41" s="38">
        <v>0.08</v>
      </c>
      <c r="K41" s="22"/>
      <c r="L41" s="22"/>
      <c r="M41" s="22"/>
      <c r="N41" s="22"/>
      <c r="O41" s="22"/>
      <c r="P41" s="22"/>
    </row>
    <row r="42" spans="1:16" ht="39" customHeight="1">
      <c r="A42" s="22"/>
      <c r="B42" s="39"/>
      <c r="C42" s="1143" t="s">
        <v>530</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531</v>
      </c>
      <c r="D43" s="1147"/>
      <c r="E43" s="1148"/>
      <c r="F43" s="41">
        <v>0.05</v>
      </c>
      <c r="G43" s="42">
        <v>7.0000000000000007E-2</v>
      </c>
      <c r="H43" s="42">
        <v>0.08</v>
      </c>
      <c r="I43" s="42">
        <v>0.06</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52"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972</v>
      </c>
      <c r="L45" s="60">
        <v>970</v>
      </c>
      <c r="M45" s="60">
        <v>983</v>
      </c>
      <c r="N45" s="60">
        <v>994</v>
      </c>
      <c r="O45" s="61">
        <v>942</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647</v>
      </c>
      <c r="L48" s="64">
        <v>715</v>
      </c>
      <c r="M48" s="64">
        <v>745</v>
      </c>
      <c r="N48" s="64">
        <v>793</v>
      </c>
      <c r="O48" s="65">
        <v>808</v>
      </c>
      <c r="P48" s="48"/>
      <c r="Q48" s="48"/>
      <c r="R48" s="48"/>
      <c r="S48" s="48"/>
      <c r="T48" s="48"/>
      <c r="U48" s="48"/>
    </row>
    <row r="49" spans="1:21" ht="30.75" customHeight="1">
      <c r="A49" s="48"/>
      <c r="B49" s="1161"/>
      <c r="C49" s="1162"/>
      <c r="D49" s="62"/>
      <c r="E49" s="1153" t="s">
        <v>16</v>
      </c>
      <c r="F49" s="1153"/>
      <c r="G49" s="1153"/>
      <c r="H49" s="1153"/>
      <c r="I49" s="1153"/>
      <c r="J49" s="1154"/>
      <c r="K49" s="63">
        <v>276</v>
      </c>
      <c r="L49" s="64">
        <v>256</v>
      </c>
      <c r="M49" s="64">
        <v>189</v>
      </c>
      <c r="N49" s="64">
        <v>68</v>
      </c>
      <c r="O49" s="65">
        <v>66</v>
      </c>
      <c r="P49" s="48"/>
      <c r="Q49" s="48"/>
      <c r="R49" s="48"/>
      <c r="S49" s="48"/>
      <c r="T49" s="48"/>
      <c r="U49" s="48"/>
    </row>
    <row r="50" spans="1:21" ht="30.75" customHeight="1">
      <c r="A50" s="48"/>
      <c r="B50" s="1161"/>
      <c r="C50" s="1162"/>
      <c r="D50" s="62"/>
      <c r="E50" s="1153" t="s">
        <v>17</v>
      </c>
      <c r="F50" s="1153"/>
      <c r="G50" s="1153"/>
      <c r="H50" s="1153"/>
      <c r="I50" s="1153"/>
      <c r="J50" s="1154"/>
      <c r="K50" s="63">
        <v>2</v>
      </c>
      <c r="L50" s="64">
        <v>2</v>
      </c>
      <c r="M50" s="64">
        <v>2</v>
      </c>
      <c r="N50" s="64">
        <v>2</v>
      </c>
      <c r="O50" s="65">
        <v>1</v>
      </c>
      <c r="P50" s="48"/>
      <c r="Q50" s="48"/>
      <c r="R50" s="48"/>
      <c r="S50" s="48"/>
      <c r="T50" s="48"/>
      <c r="U50" s="48"/>
    </row>
    <row r="51" spans="1:21" ht="30.75" customHeight="1">
      <c r="A51" s="48"/>
      <c r="B51" s="1163"/>
      <c r="C51" s="1164"/>
      <c r="D51" s="66"/>
      <c r="E51" s="1153" t="s">
        <v>18</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c r="A52" s="48"/>
      <c r="B52" s="1151" t="s">
        <v>19</v>
      </c>
      <c r="C52" s="1152"/>
      <c r="D52" s="66"/>
      <c r="E52" s="1153" t="s">
        <v>20</v>
      </c>
      <c r="F52" s="1153"/>
      <c r="G52" s="1153"/>
      <c r="H52" s="1153"/>
      <c r="I52" s="1153"/>
      <c r="J52" s="1154"/>
      <c r="K52" s="63">
        <v>1159</v>
      </c>
      <c r="L52" s="64">
        <v>1231</v>
      </c>
      <c r="M52" s="64">
        <v>1181</v>
      </c>
      <c r="N52" s="64">
        <v>1119</v>
      </c>
      <c r="O52" s="65">
        <v>1161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738</v>
      </c>
      <c r="L53" s="69">
        <v>712</v>
      </c>
      <c r="M53" s="69">
        <v>738</v>
      </c>
      <c r="N53" s="69">
        <v>738</v>
      </c>
      <c r="O53" s="70">
        <v>656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2015-04-24T04:47:51Z</cp:lastPrinted>
  <dcterms:created xsi:type="dcterms:W3CDTF">2015-02-17T07:16:39Z</dcterms:created>
  <dcterms:modified xsi:type="dcterms:W3CDTF">2015-04-25T04:05:29Z</dcterms:modified>
  <cp:category/>
</cp:coreProperties>
</file>