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8"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BW35" i="9"/>
  <c r="C35" i="9"/>
  <c r="C36" i="9" s="1"/>
  <c r="BW34" i="9"/>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 r="BE35" i="9" s="1"/>
</calcChain>
</file>

<file path=xl/sharedStrings.xml><?xml version="1.0" encoding="utf-8"?>
<sst xmlns="http://schemas.openxmlformats.org/spreadsheetml/2006/main" count="998" uniqueCount="547">
  <si>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</si>
  <si>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</si>
  <si>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</si>
  <si>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</si>
  <si>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</si>
  <si>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</si>
  <si>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</si>
  <si>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</si>
  <si>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</si>
  <si>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</si>
  <si>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</si>
  <si>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</si>
  <si>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</si>
  <si>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</si>
  <si>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</si>
  <si>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</si>
  <si>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</si>
  <si>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</si>
  <si>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</si>
  <si>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</si>
  <si>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</si>
  <si>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</si>
  <si>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</si>
  <si>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</si>
  <si>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</si>
  <si>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</si>
  <si>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</si>
  <si>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</si>
  <si>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</si>
  <si>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</si>
  <si>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</si>
  <si>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</si>
  <si>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</si>
  <si>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</si>
  <si>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</si>
  <si>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</si>
  <si>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</si>
  <si>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</si>
  <si>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</si>
  <si>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</si>
  <si>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</si>
  <si>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</si>
  <si>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</si>
  <si>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</si>
  <si>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</si>
  <si>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</si>
  <si>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</si>
  <si>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</si>
  <si>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</si>
  <si>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</si>
  <si>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</si>
  <si>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</si>
  <si>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</si>
  <si>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</si>
  <si>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</si>
  <si>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</si>
  <si>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</si>
  <si>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</si>
  <si>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</si>
  <si>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</si>
  <si>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</si>
  <si>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</si>
  <si>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</si>
  <si>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</si>
  <si>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</si>
  <si>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</si>
  <si>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</si>
  <si>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</si>
  <si>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</si>
  <si>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</si>
  <si>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</si>
  <si>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</si>
  <si>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</si>
  <si>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</si>
  <si>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</si>
  <si>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</si>
  <si>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</si>
  <si>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</si>
  <si>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</si>
  <si>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</si>
  <si>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</si>
  <si>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</si>
  <si>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</si>
  <si>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</si>
  <si>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</si>
  <si>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</si>
  <si>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</si>
  <si>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</si>
  <si>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</si>
  <si>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</si>
  <si>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</si>
  <si>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</si>
  <si>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</si>
  <si>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</si>
  <si>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</si>
  <si>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</si>
  <si>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</si>
  <si>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</si>
  <si>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</si>
  <si>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</si>
  <si>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</si>
  <si>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</si>
  <si>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</si>
  <si>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</si>
  <si>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</si>
  <si>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</si>
  <si>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</si>
  <si>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</si>
  <si>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</si>
  <si>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</si>
  <si>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</si>
  <si>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</si>
  <si>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</si>
  <si>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</si>
  <si>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</si>
  <si>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</si>
  <si>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</si>
  <si>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</si>
  <si>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</si>
  <si>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</si>
  <si>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</si>
  <si>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</si>
  <si>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</si>
  <si>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</si>
  <si>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</si>
  <si>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</si>
  <si>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</si>
  <si>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</si>
  <si>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</si>
  <si>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</si>
  <si>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</si>
  <si>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</si>
  <si>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</si>
  <si>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</si>
  <si>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</si>
  <si>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</si>
  <si>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</si>
  <si>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</si>
  <si>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</si>
  <si>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</si>
  <si>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</si>
  <si>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</si>
  <si>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</si>
  <si>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</si>
  <si>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</si>
  <si>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</si>
  <si>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</si>
  <si>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</si>
  <si>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</si>
  <si>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</si>
  <si>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</si>
  <si>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</si>
  <si>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</si>
  <si>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</si>
  <si>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</si>
  <si>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</si>
  <si>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</si>
  <si>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</si>
  <si>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</si>
  <si>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</si>
  <si>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</si>
  <si>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</si>
  <si>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</si>
  <si>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</si>
  <si>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</si>
  <si>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</si>
  <si>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</si>
  <si>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</si>
  <si>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</si>
  <si>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</si>
  <si>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</si>
  <si>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</si>
  <si>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</si>
  <si>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</si>
  <si>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</si>
  <si>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</si>
  <si>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</si>
  <si>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</si>
  <si>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</si>
  <si>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</si>
  <si>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</si>
  <si>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</si>
  <si>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</si>
  <si>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</si>
  <si>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</si>
  <si>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</si>
  <si>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</si>
  <si>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</si>
  <si>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</si>
  <si>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</si>
  <si>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</si>
  <si>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</si>
  <si>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</si>
  <si>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</si>
  <si>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兵庫県赤穂市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</si>
  <si>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</si>
  <si>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</si>
  <si>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</si>
  <si>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</si>
  <si>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</si>
  <si>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</si>
  <si>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</si>
  <si>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</si>
  <si>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</si>
  <si>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</si>
  <si>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</si>
  <si>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</si>
  <si>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</si>
  <si>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</si>
  <si>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</si>
  <si>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</si>
  <si>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</si>
  <si>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</si>
  <si>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</si>
  <si>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</si>
  <si>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</si>
  <si>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</si>
  <si>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</si>
  <si>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</si>
  <si>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</si>
  <si>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</si>
  <si>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</si>
  <si>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</si>
  <si>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</si>
  <si>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</si>
  <si>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</si>
  <si>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</si>
  <si>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</si>
  <si>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</si>
  <si>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</si>
  <si>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</si>
  <si>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</si>
  <si>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</si>
  <si>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</si>
  <si>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</si>
  <si>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</si>
  <si>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</si>
  <si>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</si>
  <si>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</si>
  <si>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</si>
  <si>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</si>
  <si>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</si>
  <si>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</si>
  <si>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</si>
  <si>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</si>
  <si>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</si>
  <si>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</si>
  <si>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</si>
  <si>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</si>
  <si>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</si>
  <si>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</si>
  <si>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</si>
  <si>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</si>
  <si>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</si>
  <si>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</si>
  <si>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</si>
  <si>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</si>
  <si>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</si>
  <si>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</si>
  <si>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</si>
  <si>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</si>
  <si>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</si>
  <si>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</si>
  <si>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</si>
  <si>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</si>
  <si>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</si>
  <si>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</si>
  <si>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</si>
  <si>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</si>
  <si>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</si>
  <si>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</si>
  <si>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</si>
  <si>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</si>
  <si>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</si>
  <si>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</si>
  <si>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</si>
  <si>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</si>
  <si>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</si>
  <si>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</si>
  <si>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</si>
  <si>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</si>
  <si>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</si>
  <si>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</si>
  <si>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</si>
  <si>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</si>
  <si>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</si>
  <si>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</si>
  <si>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</si>
  <si>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</si>
  <si>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</si>
  <si>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</si>
  <si>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</si>
  <si>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</si>
  <si>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</si>
  <si>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</si>
  <si>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</si>
  <si>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</si>
  <si>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</si>
  <si>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</si>
  <si>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</si>
  <si>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</si>
  <si>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</si>
  <si>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</si>
  <si>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</si>
  <si>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</si>
  <si>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</si>
  <si>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</si>
  <si>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</si>
  <si>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</si>
  <si>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</si>
  <si>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</si>
  <si>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</si>
  <si>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</si>
  <si>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</si>
  <si>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</si>
  <si>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</si>
  <si>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</si>
  <si>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有料道路</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</si>
  <si>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</si>
  <si>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</si>
  <si>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</si>
  <si>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</si>
  <si>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</si>
  <si>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</si>
  <si>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</si>
  <si>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</si>
  <si>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</si>
  <si>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</si>
  <si>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</si>
  <si>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</si>
  <si>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</si>
  <si>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</si>
  <si>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</si>
  <si>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</si>
  <si>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</si>
  <si>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</si>
  <si>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</si>
  <si>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</si>
  <si>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</si>
  <si>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</si>
  <si>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</si>
  <si>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</si>
  <si>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</si>
  <si>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兵庫県赤穂市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</si>
  <si>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</si>
  <si>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</si>
  <si>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</si>
  <si>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</si>
  <si>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</si>
  <si>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</si>
  <si>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</si>
  <si>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</si>
  <si>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</si>
  <si>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</si>
  <si>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</si>
  <si>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</si>
  <si>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</si>
  <si>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</si>
  <si>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</si>
  <si>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</si>
  <si>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</si>
  <si>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</si>
  <si>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</si>
  <si>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</si>
  <si>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</si>
  <si>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</si>
  <si>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</si>
  <si>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</si>
  <si>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</si>
  <si>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</si>
  <si>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</si>
  <si>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</si>
  <si>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</si>
  <si>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</si>
  <si>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</si>
  <si>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</si>
  <si>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</si>
  <si>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</si>
  <si>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</si>
  <si>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</si>
  <si>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</si>
  <si>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</si>
  <si>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</si>
  <si>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</si>
  <si>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</si>
  <si>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</si>
  <si>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</si>
  <si>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</si>
  <si>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</si>
  <si>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</si>
  <si>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</si>
  <si>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</si>
  <si>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</si>
  <si>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</si>
  <si>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</si>
  <si>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</si>
  <si>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</si>
  <si>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</si>
  <si>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</si>
  <si>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</si>
  <si>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</si>
  <si>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</si>
  <si>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</si>
  <si>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</si>
  <si>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</si>
  <si>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</si>
  <si>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</si>
  <si>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</si>
  <si>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</si>
  <si>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</si>
  <si>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</si>
  <si>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</si>
  <si>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</si>
  <si>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</si>
  <si>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</si>
  <si>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</si>
  <si>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</si>
  <si>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</si>
  <si>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</si>
  <si>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</si>
  <si>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</si>
  <si>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</si>
  <si>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</si>
  <si>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</si>
  <si>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</si>
  <si>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</si>
  <si>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</si>
  <si>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</si>
  <si>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</si>
  <si>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</si>
  <si>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</si>
  <si>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</si>
  <si>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</si>
  <si>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</si>
  <si>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</si>
  <si>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</si>
  <si>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</si>
  <si>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</si>
  <si>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</si>
  <si>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</si>
  <si>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</si>
  <si>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</si>
  <si>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</si>
  <si>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</si>
  <si>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</si>
  <si>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</si>
  <si>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介護老人保健施設事業会計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</si>
  <si>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</si>
  <si>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</si>
  <si>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</si>
  <si>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</si>
  <si>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</si>
  <si>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</si>
  <si>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</si>
  <si>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</si>
  <si>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</si>
  <si>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</si>
  <si>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</si>
  <si>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</si>
  <si>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</si>
  <si>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</si>
  <si>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</si>
  <si>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</si>
  <si>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</si>
  <si>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</si>
  <si>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</si>
  <si>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</si>
  <si>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</si>
  <si>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</si>
  <si>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</si>
  <si>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</si>
  <si>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</si>
  <si>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</si>
  <si>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</si>
  <si>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</si>
  <si>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</si>
  <si>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</si>
  <si>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</si>
  <si>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</si>
  <si>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</si>
  <si>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</si>
  <si>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</si>
  <si>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</si>
  <si>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</si>
  <si>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</si>
  <si>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</si>
  <si>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</si>
  <si>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</si>
  <si>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</si>
  <si>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</si>
  <si>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</si>
  <si>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</si>
  <si>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</si>
  <si>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</si>
  <si>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</si>
  <si>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</si>
  <si>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</si>
  <si>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</si>
  <si>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</si>
  <si>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</si>
  <si>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</si>
  <si>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</si>
  <si>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</si>
  <si>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</si>
  <si>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</si>
  <si>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</si>
  <si>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</si>
  <si>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</si>
  <si>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</si>
  <si>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</si>
  <si>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</si>
  <si>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</si>
  <si>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</si>
  <si>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</si>
  <si>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</si>
  <si>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</si>
  <si>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</si>
  <si>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</si>
  <si>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</si>
  <si>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</si>
  <si>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</si>
  <si>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</si>
  <si>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</si>
  <si>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</si>
  <si>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</si>
  <si>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</si>
  <si>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</si>
  <si>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</si>
  <si>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水道事業会計</t>
  </si>
  <si>
    <t>一般会計</t>
  </si>
  <si>
    <t>介護老人保健施設事業会計</t>
  </si>
  <si>
    <t>介護保険特別会計</t>
  </si>
  <si>
    <t>後期高齢者医療特別会計</t>
  </si>
  <si>
    <t>国民健康保険事業特別会計</t>
  </si>
  <si>
    <t>墓地公園整備事業特別会計</t>
  </si>
  <si>
    <t>その他会計（赤字）</t>
  </si>
  <si>
    <t>その他会計（黒字）</t>
  </si>
  <si>
    <t>赤穂市文化とみどり財団</t>
    <rPh sb="0" eb="2">
      <t>アコウ</t>
    </rPh>
    <rPh sb="2" eb="3">
      <t>シ</t>
    </rPh>
    <rPh sb="3" eb="5">
      <t>ブンカ</t>
    </rPh>
    <rPh sb="9" eb="11">
      <t>ザイダン</t>
    </rPh>
    <phoneticPr fontId="2"/>
  </si>
  <si>
    <t>赤穂駅周辺整備株式会社</t>
    <rPh sb="0" eb="2">
      <t>アコウ</t>
    </rPh>
    <rPh sb="2" eb="3">
      <t>エキ</t>
    </rPh>
    <rPh sb="3" eb="5">
      <t>シュウヘン</t>
    </rPh>
    <rPh sb="5" eb="7">
      <t>セイビ</t>
    </rPh>
    <rPh sb="7" eb="11">
      <t>カブシキガイシャ</t>
    </rPh>
    <phoneticPr fontId="2"/>
  </si>
  <si>
    <t>赤相農業共済組合</t>
    <rPh sb="0" eb="1">
      <t>アカ</t>
    </rPh>
    <rPh sb="1" eb="2">
      <t>ソウ</t>
    </rPh>
    <rPh sb="2" eb="4">
      <t>ノウギョウ</t>
    </rPh>
    <rPh sb="4" eb="6">
      <t>キョウサイ</t>
    </rPh>
    <rPh sb="6" eb="8">
      <t>クミアイ</t>
    </rPh>
    <phoneticPr fontId="2"/>
  </si>
  <si>
    <t>安室ダム水道用水供給企業団</t>
    <rPh sb="0" eb="2">
      <t>ヤスムロ</t>
    </rPh>
    <rPh sb="4" eb="7">
      <t>スイドウヨウ</t>
    </rPh>
    <rPh sb="7" eb="8">
      <t>ミズ</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</si>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</sst>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54846</c:v>
                </c:pt>
                <c:pt idx="1">
                  <c:v>49439</c:v>
                </c:pt>
                <c:pt idx="2">
                  <c:v>64819</c:v>
                </c:pt>
                <c:pt idx="3">
                  <c:v>90354</c:v>
                </c:pt>
                <c:pt idx="4">
                  <c:v>87674</c:v>
                </c:pt>
              </c:numCache>
            </c:numRef>
          </c:val>
          <c:smooth val="0"/>
        </c:ser>
        <c:dLbls>
          <c:showLegendKey val="0"/>
          <c:showVal val="0"/>
          <c:showCatName val="0"/>
          <c:showSerName val="0"/>
          <c:showPercent val="0"/>
          <c:showBubbleSize val="0"/>
        </c:dLbls>
        <c:marker val="1"/>
        <c:smooth val="0"/>
        <c:axId val="158209152"/>
        <c:axId val="158211072"/>
      </c:lineChart>
      <c:catAx>
        <c:axId val="15820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211072"/>
        <c:crosses val="autoZero"/>
        <c:auto val="1"/>
        <c:lblAlgn val="ctr"/>
        <c:lblOffset val="100"/>
        <c:tickLblSkip val="1"/>
        <c:tickMarkSkip val="1"/>
        <c:noMultiLvlLbl val="0"/>
      </c:catAx>
      <c:valAx>
        <c:axId val="158211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20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2.35</c:v>
                </c:pt>
                <c:pt idx="1">
                  <c:v>1.93</c:v>
                </c:pt>
                <c:pt idx="2">
                  <c:v>1.75</c:v>
                </c:pt>
                <c:pt idx="3">
                  <c:v>1.99</c:v>
                </c:pt>
                <c:pt idx="4">
                  <c:v>2.3199999999999998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6.54</c:v>
                </c:pt>
                <c:pt idx="1">
                  <c:v>8.99</c:v>
                </c:pt>
                <c:pt idx="2">
                  <c:v>11.64</c:v>
                </c:pt>
                <c:pt idx="3">
                  <c:v>14.46</c:v>
                </c:pt>
                <c:pt idx="4">
                  <c:v>16.12</c:v>
                </c:pt>
              </c:numCache>
            </c:numRef>
          </c:val>
        </c:ser>
        <c:dLbls>
          <c:showLegendKey val="0"/>
          <c:showVal val="0"/>
          <c:showCatName val="0"/>
          <c:showSerName val="0"/>
          <c:showPercent val="0"/>
          <c:showBubbleSize val="0"/>
        </c:dLbls>
        <c:gapWidth val="250"/>
        <c:overlap val="100"/>
        <c:axId val="171892736"/>
        <c:axId val="17189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c:v>
                </c:pt>
                <c:pt idx="1">
                  <c:v>0.76</c:v>
                </c:pt>
                <c:pt idx="2">
                  <c:v>1.74</c:v>
                </c:pt>
                <c:pt idx="3">
                  <c:v>2.12</c:v>
                </c:pt>
                <c:pt idx="4">
                  <c:v>0.79</c:v>
                </c:pt>
              </c:numCache>
            </c:numRef>
          </c:val>
          <c:smooth val="0"/>
        </c:ser>
        <c:dLbls>
          <c:showLegendKey val="0"/>
          <c:showVal val="0"/>
          <c:showCatName val="0"/>
          <c:showSerName val="0"/>
          <c:showPercent val="0"/>
          <c:showBubbleSize val="0"/>
        </c:dLbls>
        <c:marker val="1"/>
        <c:smooth val="0"/>
        <c:axId val="171892736"/>
        <c:axId val="171894656"/>
      </c:lineChart>
      <c:catAx>
        <c:axId val="1718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894656"/>
        <c:crosses val="autoZero"/>
        <c:auto val="1"/>
        <c:lblAlgn val="ctr"/>
        <c:lblOffset val="100"/>
        <c:tickLblSkip val="1"/>
        <c:tickMarkSkip val="1"/>
        <c:noMultiLvlLbl val="0"/>
      </c:catAx>
      <c:valAx>
        <c:axId val="1718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1.81</c:v>
                </c:pt>
                <c:pt idx="2">
                  <c:v>#N/A</c:v>
                </c:pt>
                <c:pt idx="3">
                  <c:v>0.23</c:v>
                </c:pt>
                <c:pt idx="4">
                  <c:v>#N/A</c:v>
                </c:pt>
                <c:pt idx="5">
                  <c:v>0.52</c:v>
                </c:pt>
                <c:pt idx="6">
                  <c:v>#N/A</c:v>
                </c:pt>
                <c:pt idx="7">
                  <c:v>0.08</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0.06</c:v>
                </c:pt>
                <c:pt idx="4">
                  <c:v>#N/A</c:v>
                </c:pt>
                <c:pt idx="5">
                  <c:v>0.1</c:v>
                </c:pt>
                <c:pt idx="6">
                  <c:v>#N/A</c:v>
                </c:pt>
                <c:pt idx="7">
                  <c:v>0.1</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0.21</c:v>
                </c:pt>
                <c:pt idx="4">
                  <c:v>#N/A</c:v>
                </c:pt>
                <c:pt idx="5">
                  <c:v>0.32</c:v>
                </c:pt>
                <c:pt idx="6">
                  <c:v>#N/A</c:v>
                </c:pt>
                <c:pt idx="7">
                  <c:v>0.09</c:v>
                </c:pt>
                <c:pt idx="8">
                  <c:v>#N/A</c:v>
                </c:pt>
                <c:pt idx="9">
                  <c:v>0.19</c:v>
                </c:pt>
              </c:numCache>
            </c:numRef>
          </c:val>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0.68</c:v>
                </c:pt>
                <c:pt idx="2">
                  <c:v>#N/A</c:v>
                </c:pt>
                <c:pt idx="3">
                  <c:v>0.6</c:v>
                </c:pt>
                <c:pt idx="4">
                  <c:v>#N/A</c:v>
                </c:pt>
                <c:pt idx="5">
                  <c:v>0.64</c:v>
                </c:pt>
                <c:pt idx="6">
                  <c:v>#N/A</c:v>
                </c:pt>
                <c:pt idx="7">
                  <c:v>0.78</c:v>
                </c:pt>
                <c:pt idx="8">
                  <c:v>#N/A</c:v>
                </c:pt>
                <c:pt idx="9">
                  <c:v>0.42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2.34</c:v>
                </c:pt>
                <c:pt idx="2">
                  <c:v>#N/A</c:v>
                </c:pt>
                <c:pt idx="3">
                  <c:v>1.92</c:v>
                </c:pt>
                <c:pt idx="4">
                  <c:v>#N/A</c:v>
                </c:pt>
                <c:pt idx="5">
                  <c:v>1.74</c:v>
                </c:pt>
                <c:pt idx="6">
                  <c:v>#N/A</c:v>
                </c:pt>
                <c:pt idx="7">
                  <c:v>1.97</c:v>
                </c:pt>
                <c:pt idx="8">
                  <c:v>#N/A</c:v>
                </c:pt>
                <c:pt idx="9">
                  <c:v>2.3199999999999998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5.59</c:v>
                </c:pt>
                <c:pt idx="2">
                  <c:v>#N/A</c:v>
                </c:pt>
                <c:pt idx="3">
                  <c:v>6.62</c:v>
                </c:pt>
                <c:pt idx="4">
                  <c:v>#N/A</c:v>
                </c:pt>
                <c:pt idx="5">
                  <c:v>7.4</c:v>
                </c:pt>
                <c:pt idx="6">
                  <c:v>#N/A</c:v>
                </c:pt>
                <c:pt idx="7">
                  <c:v>6.93</c:v>
                </c:pt>
                <c:pt idx="8">
                  <c:v>#N/A</c:v>
                </c:pt>
                <c:pt idx="9">
                  <c:v>5.33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19.059999999999999</c:v>
                </c:pt>
                <c:pt idx="2">
                  <c:v>#N/A</c:v>
                </c:pt>
                <c:pt idx="3">
                  <c:v>21.51</c:v>
                </c:pt>
                <c:pt idx="4">
                  <c:v>#N/A</c:v>
                </c:pt>
                <c:pt idx="5">
                  <c:v>21.13</c:v>
                </c:pt>
                <c:pt idx="6">
                  <c:v>#N/A</c:v>
                </c:pt>
                <c:pt idx="7">
                  <c:v>23.44</c:v>
                </c:pt>
                <c:pt idx="8">
                  <c:v>#N/A</c:v>
                </c:pt>
                <c:pt idx="9">
                  <c:v>14.01</c:v>
                </c:pt>
              </c:numCache>
            </c:numRef>
          </c:val>
        </c:ser>
        <c:dLbls>
          <c:showLegendKey val="0"/>
          <c:showVal val="0"/>
          <c:showCatName val="0"/>
          <c:showSerName val="0"/>
          <c:showPercent val="0"/>
          <c:showBubbleSize val="0"/>
        </c:dLbls>
        <c:gapWidth val="150"/>
        <c:overlap val="100"/>
        <c:axId val="171972480"/>
        <c:axId val="171974016"/>
      </c:barChart>
      <c:catAx>
        <c:axId val="1719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974016"/>
        <c:crosses val="autoZero"/>
        <c:auto val="1"/>
        <c:lblAlgn val="ctr"/>
        <c:lblOffset val="100"/>
        <c:tickLblSkip val="1"/>
        <c:tickMarkSkip val="1"/>
        <c:noMultiLvlLbl val="0"/>
      </c:catAx>
      <c:valAx>
        <c:axId val="17197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97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2935</c:v>
                </c:pt>
                <c:pt idx="5">
                  <c:v>2928</c:v>
                </c:pt>
                <c:pt idx="8">
                  <c:v>2990</c:v>
                </c:pt>
                <c:pt idx="11">
                  <c:v>2991</c:v>
                </c:pt>
                <c:pt idx="14">
                  <c:v>2999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59</c:v>
                </c:pt>
                <c:pt idx="6">
                  <c:v>56</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c:v>
                </c:pt>
                <c:pt idx="3">
                  <c:v>23</c:v>
                </c:pt>
                <c:pt idx="6">
                  <c:v>24</c:v>
                </c:pt>
                <c:pt idx="9">
                  <c:v>25</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1061</c:v>
                </c:pt>
                <c:pt idx="3">
                  <c:v>1110</c:v>
                </c:pt>
                <c:pt idx="6">
                  <c:v>1289</c:v>
                </c:pt>
                <c:pt idx="9">
                  <c:v>1302</c:v>
                </c:pt>
                <c:pt idx="12">
                  <c:v>1302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2965</c:v>
                </c:pt>
                <c:pt idx="3">
                  <c:v>2805</c:v>
                </c:pt>
                <c:pt idx="6">
                  <c:v>2649</c:v>
                </c:pt>
                <c:pt idx="9">
                  <c:v>2651</c:v>
                </c:pt>
                <c:pt idx="12">
                  <c:v>2628</c:v>
                </c:pt>
              </c:numCache>
            </c:numRef>
          </c:val>
        </c:ser>
        <c:dLbls>
          <c:showLegendKey val="0"/>
          <c:showVal val="0"/>
          <c:showCatName val="0"/>
          <c:showSerName val="0"/>
          <c:showPercent val="0"/>
          <c:showBubbleSize val="0"/>
        </c:dLbls>
        <c:gapWidth val="100"/>
        <c:overlap val="100"/>
        <c:axId val="173360256"/>
        <c:axId val="17336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1176</c:v>
                </c:pt>
                <c:pt idx="2">
                  <c:v>#N/A</c:v>
                </c:pt>
                <c:pt idx="3">
                  <c:v>#N/A</c:v>
                </c:pt>
                <c:pt idx="4">
                  <c:v>1072</c:v>
                </c:pt>
                <c:pt idx="5">
                  <c:v>#N/A</c:v>
                </c:pt>
                <c:pt idx="6">
                  <c:v>#N/A</c:v>
                </c:pt>
                <c:pt idx="7">
                  <c:v>1028</c:v>
                </c:pt>
                <c:pt idx="8">
                  <c:v>#N/A</c:v>
                </c:pt>
                <c:pt idx="9">
                  <c:v>#N/A</c:v>
                </c:pt>
                <c:pt idx="10">
                  <c:v>987</c:v>
                </c:pt>
                <c:pt idx="11">
                  <c:v>#N/A</c:v>
                </c:pt>
                <c:pt idx="12">
                  <c:v>#N/A</c:v>
                </c:pt>
                <c:pt idx="13">
                  <c:v>958</c:v>
                </c:pt>
                <c:pt idx="14">
                  <c:v>#N/A</c:v>
                </c:pt>
              </c:numCache>
            </c:numRef>
          </c:val>
          <c:smooth val="0"/>
        </c:ser>
        <c:dLbls>
          <c:showLegendKey val="0"/>
          <c:showVal val="0"/>
          <c:showCatName val="0"/>
          <c:showSerName val="0"/>
          <c:showPercent val="0"/>
          <c:showBubbleSize val="0"/>
        </c:dLbls>
        <c:marker val="1"/>
        <c:smooth val="0"/>
        <c:axId val="173360256"/>
        <c:axId val="173362176"/>
      </c:lineChart>
      <c:catAx>
        <c:axId val="1733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362176"/>
        <c:crosses val="autoZero"/>
        <c:auto val="1"/>
        <c:lblAlgn val="ctr"/>
        <c:lblOffset val="100"/>
        <c:tickLblSkip val="1"/>
        <c:tickMarkSkip val="1"/>
        <c:noMultiLvlLbl val="0"/>
      </c:catAx>
      <c:valAx>
        <c:axId val="17336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24932</c:v>
                </c:pt>
                <c:pt idx="5">
                  <c:v>24616</c:v>
                </c:pt>
                <c:pt idx="8">
                  <c:v>25167</c:v>
                </c:pt>
                <c:pt idx="11">
                  <c:v>25555</c:v>
                </c:pt>
                <c:pt idx="14">
                  <c:v>26063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6814</c:v>
                </c:pt>
                <c:pt idx="5">
                  <c:v>6717</c:v>
                </c:pt>
                <c:pt idx="8">
                  <c:v>6456</c:v>
                </c:pt>
                <c:pt idx="11">
                  <c:v>6404</c:v>
                </c:pt>
                <c:pt idx="14">
                  <c:v>6477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3323</c:v>
                </c:pt>
                <c:pt idx="5">
                  <c:v>3346</c:v>
                </c:pt>
                <c:pt idx="8">
                  <c:v>3783</c:v>
                </c:pt>
                <c:pt idx="11">
                  <c:v>3990</c:v>
                </c:pt>
                <c:pt idx="14">
                  <c:v>4165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3867</c:v>
                </c:pt>
                <c:pt idx="3">
                  <c:v>3658</c:v>
                </c:pt>
                <c:pt idx="6">
                  <c:v>3286</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4061</c:v>
                </c:pt>
                <c:pt idx="3">
                  <c:v>3704</c:v>
                </c:pt>
                <c:pt idx="6">
                  <c:v>3896</c:v>
                </c:pt>
                <c:pt idx="9">
                  <c:v>3650</c:v>
                </c:pt>
                <c:pt idx="12">
                  <c:v>3209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349</c:v>
                </c:pt>
                <c:pt idx="3">
                  <c:v>321</c:v>
                </c:pt>
                <c:pt idx="6">
                  <c:v>292</c:v>
                </c:pt>
                <c:pt idx="9">
                  <c:v>263</c:v>
                </c:pt>
                <c:pt idx="12">
                  <c:v>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20802</c:v>
                </c:pt>
                <c:pt idx="3">
                  <c:v>19695</c:v>
                </c:pt>
                <c:pt idx="6">
                  <c:v>18947</c:v>
                </c:pt>
                <c:pt idx="9">
                  <c:v>18681</c:v>
                </c:pt>
                <c:pt idx="12">
                  <c:v>18134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1013</c:v>
                </c:pt>
                <c:pt idx="3">
                  <c:v>674</c:v>
                </c:pt>
                <c:pt idx="6">
                  <c:v>361</c:v>
                </c:pt>
                <c:pt idx="9">
                  <c:v>9</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23190</c:v>
                </c:pt>
                <c:pt idx="3">
                  <c:v>22743</c:v>
                </c:pt>
                <c:pt idx="6">
                  <c:v>23039</c:v>
                </c:pt>
                <c:pt idx="9">
                  <c:v>27201</c:v>
                </c:pt>
                <c:pt idx="12">
                  <c:v>28202</c:v>
                </c:pt>
              </c:numCache>
            </c:numRef>
          </c:val>
        </c:ser>
        <c:dLbls>
          <c:showLegendKey val="0"/>
          <c:showVal val="0"/>
          <c:showCatName val="0"/>
          <c:showSerName val="0"/>
          <c:showPercent val="0"/>
          <c:showBubbleSize val="0"/>
        </c:dLbls>
        <c:gapWidth val="100"/>
        <c:overlap val="100"/>
        <c:axId val="171942656"/>
        <c:axId val="17194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18213</c:v>
                </c:pt>
                <c:pt idx="2">
                  <c:v>#N/A</c:v>
                </c:pt>
                <c:pt idx="3">
                  <c:v>#N/A</c:v>
                </c:pt>
                <c:pt idx="4">
                  <c:v>16117</c:v>
                </c:pt>
                <c:pt idx="5">
                  <c:v>#N/A</c:v>
                </c:pt>
                <c:pt idx="6">
                  <c:v>#N/A</c:v>
                </c:pt>
                <c:pt idx="7">
                  <c:v>14416</c:v>
                </c:pt>
                <c:pt idx="8">
                  <c:v>#N/A</c:v>
                </c:pt>
                <c:pt idx="9">
                  <c:v>#N/A</c:v>
                </c:pt>
                <c:pt idx="10">
                  <c:v>13855</c:v>
                </c:pt>
                <c:pt idx="11">
                  <c:v>#N/A</c:v>
                </c:pt>
                <c:pt idx="12">
                  <c:v>#N/A</c:v>
                </c:pt>
                <c:pt idx="13">
                  <c:v>13077</c:v>
                </c:pt>
                <c:pt idx="14">
                  <c:v>#N/A</c:v>
                </c:pt>
              </c:numCache>
            </c:numRef>
          </c:val>
          <c:smooth val="0"/>
        </c:ser>
        <c:dLbls>
          <c:showLegendKey val="0"/>
          <c:showVal val="0"/>
          <c:showCatName val="0"/>
          <c:showSerName val="0"/>
          <c:showPercent val="0"/>
          <c:showBubbleSize val="0"/>
        </c:dLbls>
        <c:marker val="1"/>
        <c:smooth val="0"/>
        <c:axId val="171942656"/>
        <c:axId val="171944576"/>
      </c:lineChart>
      <c:catAx>
        <c:axId val="1719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944576"/>
        <c:crosses val="autoZero"/>
        <c:auto val="1"/>
        <c:lblAlgn val="ctr"/>
        <c:lblOffset val="100"/>
        <c:tickLblSkip val="1"/>
        <c:tickMarkSkip val="1"/>
        <c:noMultiLvlLbl val="0"/>
      </c:catAx>
      <c:valAx>
        <c:axId val="17194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94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49,944
49,610
126.86
21,633,636
21,304,206
282,953
12,189,057
28,098,617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水準であり、前年度とほぼ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58965</xdr:rowOff>
    </xdr:to>
    <xdr:cxnSp macro="">
      <xdr:nvCxnSpPr>
        <xdr:cNvPr id="69" name="直線コネクタ 68"/>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151692</xdr:rowOff>
    </xdr:from>
    <xdr:ext cx="762000" cy="259045"/>
    <xdr:sp macro="" textlink="">
      <xdr:nvSpPr>
        <xdr:cNvPr id="70"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93435</xdr:rowOff>
    </xdr:to>
    <xdr:cxnSp macro="">
      <xdr:nvCxnSpPr>
        <xdr:cNvPr id="72" name="直線コネクタ 71"/>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74" name="テキスト ボックス 73"/>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5" name="直線コネクタ 74"/>
        <xdr:cNvCxnSpPr/>
      </xdr:nvCxnSpPr>
      <xdr:spPr>
        <a:xfrm>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58965</xdr:rowOff>
    </xdr:to>
    <xdr:cxnSp macro="">
      <xdr:nvCxnSpPr>
        <xdr:cNvPr id="78" name="直線コネクタ 77"/>
        <xdr:cNvCxnSpPr/>
      </xdr:nvCxnSpPr>
      <xdr:spPr>
        <a:xfrm>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60070</xdr:rowOff>
    </xdr:from>
    <xdr:ext cx="762000" cy="259045"/>
    <xdr:sp macro="" textlink="">
      <xdr:nvSpPr>
        <xdr:cNvPr id="97" name="テキスト ボックス 96"/>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前年の水準を下回っているため、人件費の抑制に努めるとともに、全ての事務事業について、費用対効果を検証しながら整理・合理化を図る行財政改革の取組み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41487</xdr:rowOff>
    </xdr:to>
    <xdr:cxnSp macro="">
      <xdr:nvCxnSpPr>
        <xdr:cNvPr id="132" name="直線コネクタ 131"/>
        <xdr:cNvCxnSpPr/>
      </xdr:nvCxnSpPr>
      <xdr:spPr>
        <a:xfrm>
          <a:off x="4114800" y="1019175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30480</xdr:rowOff>
    </xdr:from>
    <xdr:to>
      <xdr:col>6</xdr:col>
      <xdr:colOff>0</xdr:colOff>
      <xdr:row>59</xdr:row>
      <xdr:rowOff>76200</xdr:rowOff>
    </xdr:to>
    <xdr:cxnSp macro="">
      <xdr:nvCxnSpPr>
        <xdr:cNvPr id="135" name="直線コネクタ 134"/>
        <xdr:cNvCxnSpPr/>
      </xdr:nvCxnSpPr>
      <xdr:spPr>
        <a:xfrm>
          <a:off x="3225800" y="99745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30480</xdr:rowOff>
    </xdr:from>
    <xdr:to>
      <xdr:col>4</xdr:col>
      <xdr:colOff>482600</xdr:colOff>
      <xdr:row>59</xdr:row>
      <xdr:rowOff>84244</xdr:rowOff>
    </xdr:to>
    <xdr:cxnSp macro="">
      <xdr:nvCxnSpPr>
        <xdr:cNvPr id="138" name="直線コネクタ 137"/>
        <xdr:cNvCxnSpPr/>
      </xdr:nvCxnSpPr>
      <xdr:spPr>
        <a:xfrm flipV="1">
          <a:off x="2336800" y="99745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22437</xdr:rowOff>
    </xdr:from>
    <xdr:to>
      <xdr:col>3</xdr:col>
      <xdr:colOff>279400</xdr:colOff>
      <xdr:row>59</xdr:row>
      <xdr:rowOff>84244</xdr:rowOff>
    </xdr:to>
    <xdr:cxnSp macro="">
      <xdr:nvCxnSpPr>
        <xdr:cNvPr id="141" name="直線コネクタ 140"/>
        <xdr:cNvCxnSpPr/>
      </xdr:nvCxnSpPr>
      <xdr:spPr>
        <a:xfrm>
          <a:off x="1447800" y="996653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162137</xdr:rowOff>
    </xdr:from>
    <xdr:to>
      <xdr:col>7</xdr:col>
      <xdr:colOff>203200</xdr:colOff>
      <xdr:row>60</xdr:row>
      <xdr:rowOff>92287</xdr:rowOff>
    </xdr:to>
    <xdr:sp macro="" textlink="">
      <xdr:nvSpPr>
        <xdr:cNvPr id="151" name="円/楕円 150"/>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7214</xdr:rowOff>
    </xdr:from>
    <xdr:ext cx="762000" cy="259045"/>
    <xdr:sp macro="" textlink="">
      <xdr:nvSpPr>
        <xdr:cNvPr id="152"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3" name="円/楕円 152"/>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4" name="テキスト ボックス 153"/>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151130</xdr:rowOff>
    </xdr:from>
    <xdr:to>
      <xdr:col>4</xdr:col>
      <xdr:colOff>533400</xdr:colOff>
      <xdr:row>58</xdr:row>
      <xdr:rowOff>81280</xdr:rowOff>
    </xdr:to>
    <xdr:sp macro="" textlink="">
      <xdr:nvSpPr>
        <xdr:cNvPr id="155" name="円/楕円 154"/>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91457</xdr:rowOff>
    </xdr:from>
    <xdr:ext cx="762000" cy="259045"/>
    <xdr:sp macro="" textlink="">
      <xdr:nvSpPr>
        <xdr:cNvPr id="156" name="テキスト ボックス 155"/>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33444</xdr:rowOff>
    </xdr:from>
    <xdr:to>
      <xdr:col>3</xdr:col>
      <xdr:colOff>330200</xdr:colOff>
      <xdr:row>59</xdr:row>
      <xdr:rowOff>135044</xdr:rowOff>
    </xdr:to>
    <xdr:sp macro="" textlink="">
      <xdr:nvSpPr>
        <xdr:cNvPr id="157" name="円/楕円 156"/>
        <xdr:cNvSpPr/>
      </xdr:nvSpPr>
      <xdr:spPr>
        <a:xfrm>
          <a:off x="2286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145221</xdr:rowOff>
    </xdr:from>
    <xdr:ext cx="762000" cy="259045"/>
    <xdr:sp macro="" textlink="">
      <xdr:nvSpPr>
        <xdr:cNvPr id="158" name="テキスト ボックス 157"/>
        <xdr:cNvSpPr txBox="1"/>
      </xdr:nvSpPr>
      <xdr:spPr>
        <a:xfrm>
          <a:off x="1955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143087</xdr:rowOff>
    </xdr:from>
    <xdr:to>
      <xdr:col>2</xdr:col>
      <xdr:colOff>127000</xdr:colOff>
      <xdr:row>58</xdr:row>
      <xdr:rowOff>73237</xdr:rowOff>
    </xdr:to>
    <xdr:sp macro="" textlink="">
      <xdr:nvSpPr>
        <xdr:cNvPr id="159" name="円/楕円 158"/>
        <xdr:cNvSpPr/>
      </xdr:nvSpPr>
      <xdr:spPr>
        <a:xfrm>
          <a:off x="1397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83414</xdr:rowOff>
    </xdr:from>
    <xdr:ext cx="762000" cy="259045"/>
    <xdr:sp macro="" textlink="">
      <xdr:nvSpPr>
        <xdr:cNvPr id="160" name="テキスト ボックス 159"/>
        <xdr:cNvSpPr txBox="1"/>
      </xdr:nvSpPr>
      <xdr:spPr>
        <a:xfrm>
          <a:off x="1066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い水準となっているが、その主な原因は人件費であり、上郡町及び播磨科学公園都市地域の消防事務を受託していることや、幼稚園・保育所・学校給食センターなどの子育て関連事業を市直営により実施しているためである。今後も引き続き、民間でも実施可能な部分については、指定管理制度の導入や民間委託を検討するなど職員数削減及びコスト低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79105</xdr:rowOff>
    </xdr:from>
    <xdr:to>
      <xdr:col>7</xdr:col>
      <xdr:colOff>152400</xdr:colOff>
      <xdr:row>85</xdr:row>
      <xdr:rowOff>151555</xdr:rowOff>
    </xdr:to>
    <xdr:cxnSp macro="">
      <xdr:nvCxnSpPr>
        <xdr:cNvPr id="195" name="直線コネクタ 194"/>
        <xdr:cNvCxnSpPr/>
      </xdr:nvCxnSpPr>
      <xdr:spPr>
        <a:xfrm>
          <a:off x="4114800" y="14652355"/>
          <a:ext cx="838200" cy="7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59440</xdr:rowOff>
    </xdr:from>
    <xdr:to>
      <xdr:col>6</xdr:col>
      <xdr:colOff>0</xdr:colOff>
      <xdr:row>85</xdr:row>
      <xdr:rowOff>79105</xdr:rowOff>
    </xdr:to>
    <xdr:cxnSp macro="">
      <xdr:nvCxnSpPr>
        <xdr:cNvPr id="198" name="直線コネクタ 197"/>
        <xdr:cNvCxnSpPr/>
      </xdr:nvCxnSpPr>
      <xdr:spPr>
        <a:xfrm>
          <a:off x="3225800" y="14632690"/>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200" name="テキスト ボックス 199"/>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59440</xdr:rowOff>
    </xdr:from>
    <xdr:to>
      <xdr:col>4</xdr:col>
      <xdr:colOff>482600</xdr:colOff>
      <xdr:row>85</xdr:row>
      <xdr:rowOff>129195</xdr:rowOff>
    </xdr:to>
    <xdr:cxnSp macro="">
      <xdr:nvCxnSpPr>
        <xdr:cNvPr id="201" name="直線コネクタ 200"/>
        <xdr:cNvCxnSpPr/>
      </xdr:nvCxnSpPr>
      <xdr:spPr>
        <a:xfrm flipV="1">
          <a:off x="2336800" y="14632690"/>
          <a:ext cx="8890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23465</xdr:rowOff>
    </xdr:from>
    <xdr:to>
      <xdr:col>3</xdr:col>
      <xdr:colOff>279400</xdr:colOff>
      <xdr:row>85</xdr:row>
      <xdr:rowOff>129195</xdr:rowOff>
    </xdr:to>
    <xdr:cxnSp macro="">
      <xdr:nvCxnSpPr>
        <xdr:cNvPr id="204" name="直線コネクタ 203"/>
        <xdr:cNvCxnSpPr/>
      </xdr:nvCxnSpPr>
      <xdr:spPr>
        <a:xfrm>
          <a:off x="1447800" y="14596715"/>
          <a:ext cx="889000" cy="1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6" name="テキスト ボックス 205"/>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100755</xdr:rowOff>
    </xdr:from>
    <xdr:to>
      <xdr:col>7</xdr:col>
      <xdr:colOff>203200</xdr:colOff>
      <xdr:row>86</xdr:row>
      <xdr:rowOff>30905</xdr:rowOff>
    </xdr:to>
    <xdr:sp macro="" textlink="">
      <xdr:nvSpPr>
        <xdr:cNvPr id="214" name="円/楕円 213"/>
        <xdr:cNvSpPr/>
      </xdr:nvSpPr>
      <xdr:spPr>
        <a:xfrm>
          <a:off x="4902200" y="146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72832</xdr:rowOff>
    </xdr:from>
    <xdr:ext cx="762000" cy="259045"/>
    <xdr:sp macro="" textlink="">
      <xdr:nvSpPr>
        <xdr:cNvPr id="215" name="人件費・物件費等の状況該当値テキスト"/>
        <xdr:cNvSpPr txBox="1"/>
      </xdr:nvSpPr>
      <xdr:spPr>
        <a:xfrm>
          <a:off x="5041900" y="1464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125,958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28305</xdr:rowOff>
    </xdr:from>
    <xdr:to>
      <xdr:col>6</xdr:col>
      <xdr:colOff>50800</xdr:colOff>
      <xdr:row>85</xdr:row>
      <xdr:rowOff>129905</xdr:rowOff>
    </xdr:to>
    <xdr:sp macro="" textlink="">
      <xdr:nvSpPr>
        <xdr:cNvPr id="216" name="円/楕円 215"/>
        <xdr:cNvSpPr/>
      </xdr:nvSpPr>
      <xdr:spPr>
        <a:xfrm>
          <a:off x="4064000" y="146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114682</xdr:rowOff>
    </xdr:from>
    <xdr:ext cx="736600" cy="259045"/>
    <xdr:sp macro="" textlink="">
      <xdr:nvSpPr>
        <xdr:cNvPr id="217" name="テキスト ボックス 216"/>
        <xdr:cNvSpPr txBox="1"/>
      </xdr:nvSpPr>
      <xdr:spPr>
        <a:xfrm>
          <a:off x="3733800" y="1468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122,355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8640</xdr:rowOff>
    </xdr:from>
    <xdr:to>
      <xdr:col>4</xdr:col>
      <xdr:colOff>533400</xdr:colOff>
      <xdr:row>85</xdr:row>
      <xdr:rowOff>110240</xdr:rowOff>
    </xdr:to>
    <xdr:sp macro="" textlink="">
      <xdr:nvSpPr>
        <xdr:cNvPr id="218" name="円/楕円 217"/>
        <xdr:cNvSpPr/>
      </xdr:nvSpPr>
      <xdr:spPr>
        <a:xfrm>
          <a:off x="3175000" y="14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95017</xdr:rowOff>
    </xdr:from>
    <xdr:ext cx="762000" cy="259045"/>
    <xdr:sp macro="" textlink="">
      <xdr:nvSpPr>
        <xdr:cNvPr id="219" name="テキスト ボックス 218"/>
        <xdr:cNvSpPr txBox="1"/>
      </xdr:nvSpPr>
      <xdr:spPr>
        <a:xfrm>
          <a:off x="2844800" y="14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78395</xdr:rowOff>
    </xdr:from>
    <xdr:to>
      <xdr:col>3</xdr:col>
      <xdr:colOff>330200</xdr:colOff>
      <xdr:row>86</xdr:row>
      <xdr:rowOff>8545</xdr:rowOff>
    </xdr:to>
    <xdr:sp macro="" textlink="">
      <xdr:nvSpPr>
        <xdr:cNvPr id="220" name="円/楕円 219"/>
        <xdr:cNvSpPr/>
      </xdr:nvSpPr>
      <xdr:spPr>
        <a:xfrm>
          <a:off x="2286000" y="146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164772</xdr:rowOff>
    </xdr:from>
    <xdr:ext cx="762000" cy="259045"/>
    <xdr:sp macro="" textlink="">
      <xdr:nvSpPr>
        <xdr:cNvPr id="221" name="テキスト ボックス 220"/>
        <xdr:cNvSpPr txBox="1"/>
      </xdr:nvSpPr>
      <xdr:spPr>
        <a:xfrm>
          <a:off x="1955800" y="147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144115</xdr:rowOff>
    </xdr:from>
    <xdr:to>
      <xdr:col>2</xdr:col>
      <xdr:colOff>127000</xdr:colOff>
      <xdr:row>85</xdr:row>
      <xdr:rowOff>74265</xdr:rowOff>
    </xdr:to>
    <xdr:sp macro="" textlink="">
      <xdr:nvSpPr>
        <xdr:cNvPr id="222" name="円/楕円 221"/>
        <xdr:cNvSpPr/>
      </xdr:nvSpPr>
      <xdr:spPr>
        <a:xfrm>
          <a:off x="1397000" y="145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59042</xdr:rowOff>
    </xdr:from>
    <xdr:ext cx="762000" cy="259045"/>
    <xdr:sp macro="" textlink="">
      <xdr:nvSpPr>
        <xdr:cNvPr id="223" name="テキスト ボックス 222"/>
        <xdr:cNvSpPr txBox="1"/>
      </xdr:nvSpPr>
      <xdr:spPr>
        <a:xfrm>
          <a:off x="1066800" y="1463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職員数の適正化や昇給昇格等の適正な運営に努めたことにより</a:t>
          </a:r>
          <a:r>
            <a:rPr kumimoji="1" lang="en-US" altLang="ja-JP" sz="1300">
              <a:latin typeface="ＭＳ Ｐゴシック"/>
            </a:rPr>
            <a:t>96.7</a:t>
          </a:r>
          <a:r>
            <a:rPr kumimoji="1" lang="ja-JP" altLang="en-US" sz="1300">
              <a:latin typeface="ＭＳ Ｐゴシック"/>
            </a:rPr>
            <a:t>と県内平均と比較しても依然低い水準となっている。今後も国の動向等を見定めながら、適正な給与水準の維持に努める。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47272</xdr:rowOff>
    </xdr:to>
    <xdr:cxnSp macro="">
      <xdr:nvCxnSpPr>
        <xdr:cNvPr id="257" name="直線コネクタ 256"/>
        <xdr:cNvCxnSpPr/>
      </xdr:nvCxnSpPr>
      <xdr:spPr>
        <a:xfrm flipV="1">
          <a:off x="16179800" y="138945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142822</xdr:rowOff>
    </xdr:from>
    <xdr:ext cx="762000" cy="259045"/>
    <xdr:sp macro="" textlink="">
      <xdr:nvSpPr>
        <xdr:cNvPr id="258" name="給与水準   （国との比較）平均値テキスト"/>
        <xdr:cNvSpPr txBox="1"/>
      </xdr:nvSpPr>
      <xdr:spPr>
        <a:xfrm>
          <a:off x="17106900" y="1403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47272</xdr:rowOff>
    </xdr:from>
    <xdr:to>
      <xdr:col>23</xdr:col>
      <xdr:colOff>406400</xdr:colOff>
      <xdr:row>88</xdr:row>
      <xdr:rowOff>53622</xdr:rowOff>
    </xdr:to>
    <xdr:cxnSp macro="">
      <xdr:nvCxnSpPr>
        <xdr:cNvPr id="260" name="直線コネクタ 259"/>
        <xdr:cNvCxnSpPr/>
      </xdr:nvCxnSpPr>
      <xdr:spPr>
        <a:xfrm flipV="1">
          <a:off x="15290800" y="13934722"/>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2" name="テキスト ボックス 261"/>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53622</xdr:rowOff>
    </xdr:from>
    <xdr:to>
      <xdr:col>22</xdr:col>
      <xdr:colOff>203200</xdr:colOff>
      <xdr:row>88</xdr:row>
      <xdr:rowOff>80434</xdr:rowOff>
    </xdr:to>
    <xdr:cxnSp macro="">
      <xdr:nvCxnSpPr>
        <xdr:cNvPr id="263" name="直線コネクタ 262"/>
        <xdr:cNvCxnSpPr/>
      </xdr:nvCxnSpPr>
      <xdr:spPr>
        <a:xfrm flipV="1">
          <a:off x="14401800" y="151412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127705</xdr:rowOff>
    </xdr:from>
    <xdr:to>
      <xdr:col>21</xdr:col>
      <xdr:colOff>0</xdr:colOff>
      <xdr:row>88</xdr:row>
      <xdr:rowOff>80434</xdr:rowOff>
    </xdr:to>
    <xdr:cxnSp macro="">
      <xdr:nvCxnSpPr>
        <xdr:cNvPr id="266" name="直線コネクタ 265"/>
        <xdr:cNvCxnSpPr/>
      </xdr:nvCxnSpPr>
      <xdr:spPr>
        <a:xfrm>
          <a:off x="13512800" y="14015155"/>
          <a:ext cx="889000" cy="11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45455</xdr:rowOff>
    </xdr:from>
    <xdr:ext cx="762000" cy="259045"/>
    <xdr:sp macro="" textlink="">
      <xdr:nvSpPr>
        <xdr:cNvPr id="270" name="テキスト ボックス 269"/>
        <xdr:cNvSpPr txBox="1"/>
      </xdr:nvSpPr>
      <xdr:spPr>
        <a:xfrm>
          <a:off x="131318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127705</xdr:rowOff>
    </xdr:from>
    <xdr:to>
      <xdr:col>24</xdr:col>
      <xdr:colOff>609600</xdr:colOff>
      <xdr:row>81</xdr:row>
      <xdr:rowOff>57855</xdr:rowOff>
    </xdr:to>
    <xdr:sp macro="" textlink="">
      <xdr:nvSpPr>
        <xdr:cNvPr id="276" name="円/楕円 275"/>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144232</xdr:rowOff>
    </xdr:from>
    <xdr:ext cx="762000" cy="259045"/>
    <xdr:sp macro="" textlink="">
      <xdr:nvSpPr>
        <xdr:cNvPr id="277"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167922</xdr:rowOff>
    </xdr:from>
    <xdr:to>
      <xdr:col>23</xdr:col>
      <xdr:colOff>457200</xdr:colOff>
      <xdr:row>81</xdr:row>
      <xdr:rowOff>98072</xdr:rowOff>
    </xdr:to>
    <xdr:sp macro="" textlink="">
      <xdr:nvSpPr>
        <xdr:cNvPr id="278" name="円/楕円 277"/>
        <xdr:cNvSpPr/>
      </xdr:nvSpPr>
      <xdr:spPr>
        <a:xfrm>
          <a:off x="16129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108249</xdr:rowOff>
    </xdr:from>
    <xdr:ext cx="736600" cy="259045"/>
    <xdr:sp macro="" textlink="">
      <xdr:nvSpPr>
        <xdr:cNvPr id="279" name="テキスト ボックス 278"/>
        <xdr:cNvSpPr txBox="1"/>
      </xdr:nvSpPr>
      <xdr:spPr>
        <a:xfrm>
          <a:off x="15798800" y="1365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2822</xdr:rowOff>
    </xdr:from>
    <xdr:to>
      <xdr:col>22</xdr:col>
      <xdr:colOff>254000</xdr:colOff>
      <xdr:row>88</xdr:row>
      <xdr:rowOff>104422</xdr:rowOff>
    </xdr:to>
    <xdr:sp macro="" textlink="">
      <xdr:nvSpPr>
        <xdr:cNvPr id="280" name="円/楕円 279"/>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89199</xdr:rowOff>
    </xdr:from>
    <xdr:ext cx="762000" cy="259045"/>
    <xdr:sp macro="" textlink="">
      <xdr:nvSpPr>
        <xdr:cNvPr id="281" name="テキスト ボックス 280"/>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2" name="円/楕円 281"/>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3" name="テキスト ボックス 282"/>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76905</xdr:rowOff>
    </xdr:from>
    <xdr:to>
      <xdr:col>19</xdr:col>
      <xdr:colOff>533400</xdr:colOff>
      <xdr:row>82</xdr:row>
      <xdr:rowOff>7055</xdr:rowOff>
    </xdr:to>
    <xdr:sp macro="" textlink="">
      <xdr:nvSpPr>
        <xdr:cNvPr id="284" name="円/楕円 283"/>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17232</xdr:rowOff>
    </xdr:from>
    <xdr:ext cx="762000" cy="259045"/>
    <xdr:sp macro="" textlink="">
      <xdr:nvSpPr>
        <xdr:cNvPr id="285" name="テキスト ボックス 284"/>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人口</a:t>
          </a:r>
          <a:r>
            <a:rPr kumimoji="1" lang="en-US" altLang="ja-JP" sz="1300">
              <a:latin typeface="ＭＳ Ｐゴシック"/>
            </a:rPr>
            <a:t>1,000</a:t>
          </a:r>
          <a:r>
            <a:rPr kumimoji="1" lang="ja-JP" altLang="en-US" sz="1300">
              <a:latin typeface="ＭＳ Ｐゴシック"/>
            </a:rPr>
            <a:t>人当たり職員数は年々減少傾向にあり、今後も適正な定員管理に努める。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151924</xdr:rowOff>
    </xdr:from>
    <xdr:to>
      <xdr:col>24</xdr:col>
      <xdr:colOff>558800</xdr:colOff>
      <xdr:row>67</xdr:row>
      <xdr:rowOff>16669</xdr:rowOff>
    </xdr:to>
    <xdr:cxnSp macro="">
      <xdr:nvCxnSpPr>
        <xdr:cNvPr id="324" name="直線コネクタ 323"/>
        <xdr:cNvCxnSpPr/>
      </xdr:nvCxnSpPr>
      <xdr:spPr>
        <a:xfrm>
          <a:off x="16179800" y="1146762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151924</xdr:rowOff>
    </xdr:from>
    <xdr:to>
      <xdr:col>23</xdr:col>
      <xdr:colOff>406400</xdr:colOff>
      <xdr:row>66</xdr:row>
      <xdr:rowOff>157956</xdr:rowOff>
    </xdr:to>
    <xdr:cxnSp macro="">
      <xdr:nvCxnSpPr>
        <xdr:cNvPr id="327" name="直線コネクタ 326"/>
        <xdr:cNvCxnSpPr/>
      </xdr:nvCxnSpPr>
      <xdr:spPr>
        <a:xfrm flipV="1">
          <a:off x="15290800" y="1146762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29" name="テキスト ボックス 328"/>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130810</xdr:rowOff>
    </xdr:from>
    <xdr:to>
      <xdr:col>22</xdr:col>
      <xdr:colOff>203200</xdr:colOff>
      <xdr:row>66</xdr:row>
      <xdr:rowOff>157956</xdr:rowOff>
    </xdr:to>
    <xdr:cxnSp macro="">
      <xdr:nvCxnSpPr>
        <xdr:cNvPr id="330" name="直線コネクタ 329"/>
        <xdr:cNvCxnSpPr/>
      </xdr:nvCxnSpPr>
      <xdr:spPr>
        <a:xfrm>
          <a:off x="14401800" y="1144651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130810</xdr:rowOff>
    </xdr:from>
    <xdr:to>
      <xdr:col>21</xdr:col>
      <xdr:colOff>0</xdr:colOff>
      <xdr:row>67</xdr:row>
      <xdr:rowOff>19685</xdr:rowOff>
    </xdr:to>
    <xdr:cxnSp macro="">
      <xdr:nvCxnSpPr>
        <xdr:cNvPr id="333" name="直線コネクタ 332"/>
        <xdr:cNvCxnSpPr/>
      </xdr:nvCxnSpPr>
      <xdr:spPr>
        <a:xfrm flipV="1">
          <a:off x="13512800" y="114465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5" name="テキスト ボックス 334"/>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137319</xdr:rowOff>
    </xdr:from>
    <xdr:to>
      <xdr:col>24</xdr:col>
      <xdr:colOff>609600</xdr:colOff>
      <xdr:row>67</xdr:row>
      <xdr:rowOff>67469</xdr:rowOff>
    </xdr:to>
    <xdr:sp macro="" textlink="">
      <xdr:nvSpPr>
        <xdr:cNvPr id="343" name="円/楕円 342"/>
        <xdr:cNvSpPr/>
      </xdr:nvSpPr>
      <xdr:spPr>
        <a:xfrm>
          <a:off x="16967200" y="11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33196</xdr:rowOff>
    </xdr:from>
    <xdr:ext cx="762000" cy="259045"/>
    <xdr:sp macro="" textlink="">
      <xdr:nvSpPr>
        <xdr:cNvPr id="344" name="定員管理の状況該当値テキスト"/>
        <xdr:cNvSpPr txBox="1"/>
      </xdr:nvSpPr>
      <xdr:spPr>
        <a:xfrm>
          <a:off x="17106900" y="113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101124</xdr:rowOff>
    </xdr:from>
    <xdr:to>
      <xdr:col>23</xdr:col>
      <xdr:colOff>457200</xdr:colOff>
      <xdr:row>67</xdr:row>
      <xdr:rowOff>31274</xdr:rowOff>
    </xdr:to>
    <xdr:sp macro="" textlink="">
      <xdr:nvSpPr>
        <xdr:cNvPr id="345" name="円/楕円 344"/>
        <xdr:cNvSpPr/>
      </xdr:nvSpPr>
      <xdr:spPr>
        <a:xfrm>
          <a:off x="16129000" y="114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16051</xdr:rowOff>
    </xdr:from>
    <xdr:ext cx="736600" cy="259045"/>
    <xdr:sp macro="" textlink="">
      <xdr:nvSpPr>
        <xdr:cNvPr id="346" name="テキスト ボックス 345"/>
        <xdr:cNvSpPr txBox="1"/>
      </xdr:nvSpPr>
      <xdr:spPr>
        <a:xfrm>
          <a:off x="15798800" y="1150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107156</xdr:rowOff>
    </xdr:from>
    <xdr:to>
      <xdr:col>22</xdr:col>
      <xdr:colOff>254000</xdr:colOff>
      <xdr:row>67</xdr:row>
      <xdr:rowOff>37306</xdr:rowOff>
    </xdr:to>
    <xdr:sp macro="" textlink="">
      <xdr:nvSpPr>
        <xdr:cNvPr id="347" name="円/楕円 346"/>
        <xdr:cNvSpPr/>
      </xdr:nvSpPr>
      <xdr:spPr>
        <a:xfrm>
          <a:off x="15240000" y="114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22083</xdr:rowOff>
    </xdr:from>
    <xdr:ext cx="762000" cy="259045"/>
    <xdr:sp macro="" textlink="">
      <xdr:nvSpPr>
        <xdr:cNvPr id="348" name="テキスト ボックス 347"/>
        <xdr:cNvSpPr txBox="1"/>
      </xdr:nvSpPr>
      <xdr:spPr>
        <a:xfrm>
          <a:off x="14909800" y="1150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80010</xdr:rowOff>
    </xdr:from>
    <xdr:to>
      <xdr:col>21</xdr:col>
      <xdr:colOff>50800</xdr:colOff>
      <xdr:row>67</xdr:row>
      <xdr:rowOff>10160</xdr:rowOff>
    </xdr:to>
    <xdr:sp macro="" textlink="">
      <xdr:nvSpPr>
        <xdr:cNvPr id="349" name="円/楕円 348"/>
        <xdr:cNvSpPr/>
      </xdr:nvSpPr>
      <xdr:spPr>
        <a:xfrm>
          <a:off x="14351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166387</xdr:rowOff>
    </xdr:from>
    <xdr:ext cx="762000" cy="259045"/>
    <xdr:sp macro="" textlink="">
      <xdr:nvSpPr>
        <xdr:cNvPr id="350" name="テキスト ボックス 349"/>
        <xdr:cNvSpPr txBox="1"/>
      </xdr:nvSpPr>
      <xdr:spPr>
        <a:xfrm>
          <a:off x="14020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140335</xdr:rowOff>
    </xdr:from>
    <xdr:to>
      <xdr:col>19</xdr:col>
      <xdr:colOff>533400</xdr:colOff>
      <xdr:row>67</xdr:row>
      <xdr:rowOff>70485</xdr:rowOff>
    </xdr:to>
    <xdr:sp macro="" textlink="">
      <xdr:nvSpPr>
        <xdr:cNvPr id="351" name="円/楕円 350"/>
        <xdr:cNvSpPr/>
      </xdr:nvSpPr>
      <xdr:spPr>
        <a:xfrm>
          <a:off x="13462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55262</xdr:rowOff>
    </xdr:from>
    <xdr:ext cx="762000" cy="259045"/>
    <xdr:sp macro="" textlink="">
      <xdr:nvSpPr>
        <xdr:cNvPr id="352" name="テキスト ボックス 351"/>
        <xdr:cNvSpPr txBox="1"/>
      </xdr:nvSpPr>
      <xdr:spPr>
        <a:xfrm>
          <a:off x="13131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過去の景気対策による投資単独事業などにより、市債残高が累積したが、平成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年度にかけて投資的経費の圧縮により市債残高を大きく抑制（</a:t>
          </a:r>
          <a:r>
            <a:rPr kumimoji="1" lang="en-US" altLang="ja-JP" sz="1300">
              <a:latin typeface="ＭＳ Ｐゴシック"/>
            </a:rPr>
            <a:t>6</a:t>
          </a:r>
          <a:r>
            <a:rPr kumimoji="1" lang="ja-JP" altLang="en-US" sz="1300">
              <a:latin typeface="ＭＳ Ｐゴシック"/>
            </a:rPr>
            <a:t>億円以内）したことから、状況は年々改善されている。今後は喫緊の行政課題に対応するための、起債を活用した投資的事業の増嵩により公債費の増額が見込まれるため、実質公債費率の推移についてもこれまでの減少基調から増加へ転じるものと見込まれ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44704</xdr:rowOff>
    </xdr:to>
    <xdr:cxnSp macro="">
      <xdr:nvCxnSpPr>
        <xdr:cNvPr id="384" name="直線コネクタ 383"/>
        <xdr:cNvCxnSpPr/>
      </xdr:nvCxnSpPr>
      <xdr:spPr>
        <a:xfrm flipV="1">
          <a:off x="16179800" y="72069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5"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102616</xdr:rowOff>
    </xdr:to>
    <xdr:cxnSp macro="">
      <xdr:nvCxnSpPr>
        <xdr:cNvPr id="387" name="直線コネクタ 386"/>
        <xdr:cNvCxnSpPr/>
      </xdr:nvCxnSpPr>
      <xdr:spPr>
        <a:xfrm flipV="1">
          <a:off x="15290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9" name="テキスト ボックス 388"/>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102616</xdr:rowOff>
    </xdr:from>
    <xdr:to>
      <xdr:col>22</xdr:col>
      <xdr:colOff>203200</xdr:colOff>
      <xdr:row>43</xdr:row>
      <xdr:rowOff>18034</xdr:rowOff>
    </xdr:to>
    <xdr:cxnSp macro="">
      <xdr:nvCxnSpPr>
        <xdr:cNvPr id="390" name="直線コネクタ 389"/>
        <xdr:cNvCxnSpPr/>
      </xdr:nvCxnSpPr>
      <xdr:spPr>
        <a:xfrm flipV="1">
          <a:off x="14401800" y="730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2" name="テキスト ボックス 39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75946</xdr:rowOff>
    </xdr:to>
    <xdr:cxnSp macro="">
      <xdr:nvCxnSpPr>
        <xdr:cNvPr id="393" name="直線コネクタ 392"/>
        <xdr:cNvCxnSpPr/>
      </xdr:nvCxnSpPr>
      <xdr:spPr>
        <a:xfrm flipV="1">
          <a:off x="13512800" y="73903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5" name="テキスト ボックス 394"/>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7" name="テキスト ボックス 39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403" name="円/楕円 402"/>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404"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5" name="円/楕円 404"/>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105681</xdr:rowOff>
    </xdr:from>
    <xdr:ext cx="736600" cy="259045"/>
    <xdr:sp macro="" textlink="">
      <xdr:nvSpPr>
        <xdr:cNvPr id="406" name="テキスト ボックス 405"/>
        <xdr:cNvSpPr txBox="1"/>
      </xdr:nvSpPr>
      <xdr:spPr>
        <a:xfrm>
          <a:off x="15798800" y="696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407" name="円/楕円 406"/>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163593</xdr:rowOff>
    </xdr:from>
    <xdr:ext cx="762000" cy="259045"/>
    <xdr:sp macro="" textlink="">
      <xdr:nvSpPr>
        <xdr:cNvPr id="408" name="テキスト ボックス 407"/>
        <xdr:cNvSpPr txBox="1"/>
      </xdr:nvSpPr>
      <xdr:spPr>
        <a:xfrm>
          <a:off x="14909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409" name="円/楕円 408"/>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79011</xdr:rowOff>
    </xdr:from>
    <xdr:ext cx="762000" cy="259045"/>
    <xdr:sp macro="" textlink="">
      <xdr:nvSpPr>
        <xdr:cNvPr id="410" name="テキスト ボックス 409"/>
        <xdr:cNvSpPr txBox="1"/>
      </xdr:nvSpPr>
      <xdr:spPr>
        <a:xfrm>
          <a:off x="14020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11" name="円/楕円 410"/>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12" name="テキスト ボックス 411"/>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減少基調が続いているが、類似団体と比較すると依然として高い値である。今後は、老朽化が急速かつ同時的に進行しつつある市内の社会資本の長寿命化などの、起債を活用した投資的事業の増嵩により、地方債残高の増額が見込まれるため、将来負担比率の推移については増加の方向に転じる見通しで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1778</xdr:rowOff>
    </xdr:to>
    <xdr:cxnSp macro="">
      <xdr:nvCxnSpPr>
        <xdr:cNvPr id="441" name="直線コネクタ 440"/>
        <xdr:cNvCxnSpPr/>
      </xdr:nvCxnSpPr>
      <xdr:spPr>
        <a:xfrm flipV="1">
          <a:off x="17018000" y="2370667"/>
          <a:ext cx="0" cy="10601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145305</xdr:rowOff>
    </xdr:from>
    <xdr:ext cx="762000" cy="259045"/>
    <xdr:sp macro="" textlink="">
      <xdr:nvSpPr>
        <xdr:cNvPr id="442" name="将来負担の状況最小値テキスト"/>
        <xdr:cNvSpPr txBox="1"/>
      </xdr:nvSpPr>
      <xdr:spPr>
        <a:xfrm>
          <a:off x="17106900" y="34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20</xdr:row>
      <xdr:rowOff>1778</xdr:rowOff>
    </xdr:from>
    <xdr:to>
      <xdr:col>24</xdr:col>
      <xdr:colOff>647700</xdr:colOff>
      <xdr:row>20</xdr:row>
      <xdr:rowOff>1778</xdr:rowOff>
    </xdr:to>
    <xdr:cxnSp macro="">
      <xdr:nvCxnSpPr>
        <xdr:cNvPr id="443" name="直線コネクタ 442"/>
        <xdr:cNvCxnSpPr/>
      </xdr:nvCxnSpPr>
      <xdr:spPr>
        <a:xfrm>
          <a:off x="16929100" y="3430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1778</xdr:rowOff>
    </xdr:from>
    <xdr:to>
      <xdr:col>24</xdr:col>
      <xdr:colOff>558800</xdr:colOff>
      <xdr:row>20</xdr:row>
      <xdr:rowOff>49234</xdr:rowOff>
    </xdr:to>
    <xdr:cxnSp macro="">
      <xdr:nvCxnSpPr>
        <xdr:cNvPr id="446" name="直線コネクタ 445"/>
        <xdr:cNvCxnSpPr/>
      </xdr:nvCxnSpPr>
      <xdr:spPr>
        <a:xfrm flipV="1">
          <a:off x="16179800" y="3430778"/>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121768</xdr:rowOff>
    </xdr:from>
    <xdr:ext cx="762000" cy="259045"/>
    <xdr:sp macro="" textlink="">
      <xdr:nvSpPr>
        <xdr:cNvPr id="447" name="将来負担の状況平均値テキスト"/>
        <xdr:cNvSpPr txBox="1"/>
      </xdr:nvSpPr>
      <xdr:spPr>
        <a:xfrm>
          <a:off x="17106900" y="252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105241</xdr:rowOff>
    </xdr:from>
    <xdr:to>
      <xdr:col>24</xdr:col>
      <xdr:colOff>609600</xdr:colOff>
      <xdr:row>16</xdr:row>
      <xdr:rowOff>35391</xdr:rowOff>
    </xdr:to>
    <xdr:sp macro="" textlink="">
      <xdr:nvSpPr>
        <xdr:cNvPr id="448" name="フローチャート : 判断 447"/>
        <xdr:cNvSpPr/>
      </xdr:nvSpPr>
      <xdr:spPr>
        <a:xfrm>
          <a:off x="169672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49234</xdr:rowOff>
    </xdr:from>
    <xdr:to>
      <xdr:col>23</xdr:col>
      <xdr:colOff>406400</xdr:colOff>
      <xdr:row>20</xdr:row>
      <xdr:rowOff>88646</xdr:rowOff>
    </xdr:to>
    <xdr:cxnSp macro="">
      <xdr:nvCxnSpPr>
        <xdr:cNvPr id="449" name="直線コネクタ 448"/>
        <xdr:cNvCxnSpPr/>
      </xdr:nvCxnSpPr>
      <xdr:spPr>
        <a:xfrm flipV="1">
          <a:off x="15290800" y="347823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136610</xdr:rowOff>
    </xdr:from>
    <xdr:to>
      <xdr:col>23</xdr:col>
      <xdr:colOff>457200</xdr:colOff>
      <xdr:row>16</xdr:row>
      <xdr:rowOff>66760</xdr:rowOff>
    </xdr:to>
    <xdr:sp macro="" textlink="">
      <xdr:nvSpPr>
        <xdr:cNvPr id="450" name="フローチャート : 判断 449"/>
        <xdr:cNvSpPr/>
      </xdr:nvSpPr>
      <xdr:spPr>
        <a:xfrm>
          <a:off x="16129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76937</xdr:rowOff>
    </xdr:from>
    <xdr:ext cx="736600" cy="259045"/>
    <xdr:sp macro="" textlink="">
      <xdr:nvSpPr>
        <xdr:cNvPr id="451" name="テキスト ボックス 450"/>
        <xdr:cNvSpPr txBox="1"/>
      </xdr:nvSpPr>
      <xdr:spPr>
        <a:xfrm>
          <a:off x="15798800" y="247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88646</xdr:rowOff>
    </xdr:from>
    <xdr:to>
      <xdr:col>22</xdr:col>
      <xdr:colOff>203200</xdr:colOff>
      <xdr:row>21</xdr:row>
      <xdr:rowOff>67606</xdr:rowOff>
    </xdr:to>
    <xdr:cxnSp macro="">
      <xdr:nvCxnSpPr>
        <xdr:cNvPr id="452" name="直線コネクタ 451"/>
        <xdr:cNvCxnSpPr/>
      </xdr:nvCxnSpPr>
      <xdr:spPr>
        <a:xfrm flipV="1">
          <a:off x="14401800" y="3517646"/>
          <a:ext cx="889000" cy="1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39963</xdr:rowOff>
    </xdr:from>
    <xdr:to>
      <xdr:col>22</xdr:col>
      <xdr:colOff>254000</xdr:colOff>
      <xdr:row>16</xdr:row>
      <xdr:rowOff>141563</xdr:rowOff>
    </xdr:to>
    <xdr:sp macro="" textlink="">
      <xdr:nvSpPr>
        <xdr:cNvPr id="453" name="フローチャート : 判断 452"/>
        <xdr:cNvSpPr/>
      </xdr:nvSpPr>
      <xdr:spPr>
        <a:xfrm>
          <a:off x="15240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151740</xdr:rowOff>
    </xdr:from>
    <xdr:ext cx="762000" cy="259045"/>
    <xdr:sp macro="" textlink="">
      <xdr:nvSpPr>
        <xdr:cNvPr id="454" name="テキスト ボックス 453"/>
        <xdr:cNvSpPr txBox="1"/>
      </xdr:nvSpPr>
      <xdr:spPr>
        <a:xfrm>
          <a:off x="14909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67606</xdr:rowOff>
    </xdr:from>
    <xdr:to>
      <xdr:col>21</xdr:col>
      <xdr:colOff>0</xdr:colOff>
      <xdr:row>22</xdr:row>
      <xdr:rowOff>48980</xdr:rowOff>
    </xdr:to>
    <xdr:cxnSp macro="">
      <xdr:nvCxnSpPr>
        <xdr:cNvPr id="455" name="直線コネクタ 454"/>
        <xdr:cNvCxnSpPr/>
      </xdr:nvCxnSpPr>
      <xdr:spPr>
        <a:xfrm flipV="1">
          <a:off x="13512800" y="36680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136483</xdr:rowOff>
    </xdr:from>
    <xdr:to>
      <xdr:col>21</xdr:col>
      <xdr:colOff>50800</xdr:colOff>
      <xdr:row>17</xdr:row>
      <xdr:rowOff>66633</xdr:rowOff>
    </xdr:to>
    <xdr:sp macro="" textlink="">
      <xdr:nvSpPr>
        <xdr:cNvPr id="456" name="フローチャート : 判断 455"/>
        <xdr:cNvSpPr/>
      </xdr:nvSpPr>
      <xdr:spPr>
        <a:xfrm>
          <a:off x="14351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76810</xdr:rowOff>
    </xdr:from>
    <xdr:ext cx="762000" cy="259045"/>
    <xdr:sp macro="" textlink="">
      <xdr:nvSpPr>
        <xdr:cNvPr id="457" name="テキスト ボックス 456"/>
        <xdr:cNvSpPr txBox="1"/>
      </xdr:nvSpPr>
      <xdr:spPr>
        <a:xfrm>
          <a:off x="14020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128439</xdr:rowOff>
    </xdr:from>
    <xdr:to>
      <xdr:col>19</xdr:col>
      <xdr:colOff>533400</xdr:colOff>
      <xdr:row>17</xdr:row>
      <xdr:rowOff>58589</xdr:rowOff>
    </xdr:to>
    <xdr:sp macro="" textlink="">
      <xdr:nvSpPr>
        <xdr:cNvPr id="458" name="フローチャート : 判断 457"/>
        <xdr:cNvSpPr/>
      </xdr:nvSpPr>
      <xdr:spPr>
        <a:xfrm>
          <a:off x="13462000" y="287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68766</xdr:rowOff>
    </xdr:from>
    <xdr:ext cx="762000" cy="259045"/>
    <xdr:sp macro="" textlink="">
      <xdr:nvSpPr>
        <xdr:cNvPr id="459" name="テキスト ボックス 458"/>
        <xdr:cNvSpPr txBox="1"/>
      </xdr:nvSpPr>
      <xdr:spPr>
        <a:xfrm>
          <a:off x="13131800" y="264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122428</xdr:rowOff>
    </xdr:from>
    <xdr:to>
      <xdr:col>24</xdr:col>
      <xdr:colOff>609600</xdr:colOff>
      <xdr:row>20</xdr:row>
      <xdr:rowOff>52578</xdr:rowOff>
    </xdr:to>
    <xdr:sp macro="" textlink="">
      <xdr:nvSpPr>
        <xdr:cNvPr id="465" name="円/楕円 464"/>
        <xdr:cNvSpPr/>
      </xdr:nvSpPr>
      <xdr:spPr>
        <a:xfrm>
          <a:off x="169672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18305</xdr:rowOff>
    </xdr:from>
    <xdr:ext cx="762000" cy="259045"/>
    <xdr:sp macro="" textlink="">
      <xdr:nvSpPr>
        <xdr:cNvPr id="466" name="将来負担の状況該当値テキスト"/>
        <xdr:cNvSpPr txBox="1"/>
      </xdr:nvSpPr>
      <xdr:spPr>
        <a:xfrm>
          <a:off x="17106900" y="327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169884</xdr:rowOff>
    </xdr:from>
    <xdr:to>
      <xdr:col>23</xdr:col>
      <xdr:colOff>457200</xdr:colOff>
      <xdr:row>20</xdr:row>
      <xdr:rowOff>100034</xdr:rowOff>
    </xdr:to>
    <xdr:sp macro="" textlink="">
      <xdr:nvSpPr>
        <xdr:cNvPr id="467" name="円/楕円 466"/>
        <xdr:cNvSpPr/>
      </xdr:nvSpPr>
      <xdr:spPr>
        <a:xfrm>
          <a:off x="16129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84811</xdr:rowOff>
    </xdr:from>
    <xdr:ext cx="736600" cy="259045"/>
    <xdr:sp macro="" textlink="">
      <xdr:nvSpPr>
        <xdr:cNvPr id="468" name="テキスト ボックス 467"/>
        <xdr:cNvSpPr txBox="1"/>
      </xdr:nvSpPr>
      <xdr:spPr>
        <a:xfrm>
          <a:off x="15798800" y="351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37846</xdr:rowOff>
    </xdr:from>
    <xdr:to>
      <xdr:col>22</xdr:col>
      <xdr:colOff>254000</xdr:colOff>
      <xdr:row>20</xdr:row>
      <xdr:rowOff>139446</xdr:rowOff>
    </xdr:to>
    <xdr:sp macro="" textlink="">
      <xdr:nvSpPr>
        <xdr:cNvPr id="469" name="円/楕円 468"/>
        <xdr:cNvSpPr/>
      </xdr:nvSpPr>
      <xdr:spPr>
        <a:xfrm>
          <a:off x="15240000" y="34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124223</xdr:rowOff>
    </xdr:from>
    <xdr:ext cx="762000" cy="259045"/>
    <xdr:sp macro="" textlink="">
      <xdr:nvSpPr>
        <xdr:cNvPr id="470" name="テキスト ボックス 469"/>
        <xdr:cNvSpPr txBox="1"/>
      </xdr:nvSpPr>
      <xdr:spPr>
        <a:xfrm>
          <a:off x="14909800" y="35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16806</xdr:rowOff>
    </xdr:from>
    <xdr:to>
      <xdr:col>21</xdr:col>
      <xdr:colOff>50800</xdr:colOff>
      <xdr:row>21</xdr:row>
      <xdr:rowOff>118406</xdr:rowOff>
    </xdr:to>
    <xdr:sp macro="" textlink="">
      <xdr:nvSpPr>
        <xdr:cNvPr id="471" name="円/楕円 470"/>
        <xdr:cNvSpPr/>
      </xdr:nvSpPr>
      <xdr:spPr>
        <a:xfrm>
          <a:off x="14351000" y="36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103183</xdr:rowOff>
    </xdr:from>
    <xdr:ext cx="762000" cy="259045"/>
    <xdr:sp macro="" textlink="">
      <xdr:nvSpPr>
        <xdr:cNvPr id="472" name="テキスト ボックス 471"/>
        <xdr:cNvSpPr txBox="1"/>
      </xdr:nvSpPr>
      <xdr:spPr>
        <a:xfrm>
          <a:off x="14020800" y="370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169630</xdr:rowOff>
    </xdr:from>
    <xdr:to>
      <xdr:col>19</xdr:col>
      <xdr:colOff>533400</xdr:colOff>
      <xdr:row>22</xdr:row>
      <xdr:rowOff>99780</xdr:rowOff>
    </xdr:to>
    <xdr:sp macro="" textlink="">
      <xdr:nvSpPr>
        <xdr:cNvPr id="473" name="円/楕円 472"/>
        <xdr:cNvSpPr/>
      </xdr:nvSpPr>
      <xdr:spPr>
        <a:xfrm>
          <a:off x="13462000" y="37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84557</xdr:rowOff>
    </xdr:from>
    <xdr:ext cx="762000" cy="259045"/>
    <xdr:sp macro="" textlink="">
      <xdr:nvSpPr>
        <xdr:cNvPr id="474" name="テキスト ボックス 473"/>
        <xdr:cNvSpPr txBox="1"/>
      </xdr:nvSpPr>
      <xdr:spPr>
        <a:xfrm>
          <a:off x="13131800" y="38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49,944
49,610
126.86
21,633,636
21,304,206
282,953
12,189,057
28,098,617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88900</xdr:rowOff>
    </xdr:from>
    <xdr:to>
      <xdr:col>7</xdr:col>
      <xdr:colOff>15875</xdr:colOff>
      <xdr:row>37</xdr:row>
      <xdr:rowOff>127000</xdr:rowOff>
    </xdr:to>
    <xdr:cxnSp macro="">
      <xdr:nvCxnSpPr>
        <xdr:cNvPr id="68" name="直線コネクタ 67"/>
        <xdr:cNvCxnSpPr/>
      </xdr:nvCxnSpPr>
      <xdr:spPr>
        <a:xfrm>
          <a:off x="3987800" y="6432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41275</xdr:rowOff>
    </xdr:from>
    <xdr:to>
      <xdr:col>5</xdr:col>
      <xdr:colOff>549275</xdr:colOff>
      <xdr:row>37</xdr:row>
      <xdr:rowOff>88900</xdr:rowOff>
    </xdr:to>
    <xdr:cxnSp macro="">
      <xdr:nvCxnSpPr>
        <xdr:cNvPr id="71" name="直線コネクタ 70"/>
        <xdr:cNvCxnSpPr/>
      </xdr:nvCxnSpPr>
      <xdr:spPr>
        <a:xfrm>
          <a:off x="3098800" y="6384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73" name="テキスト ボックス 72"/>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41275</xdr:rowOff>
    </xdr:from>
    <xdr:to>
      <xdr:col>4</xdr:col>
      <xdr:colOff>346075</xdr:colOff>
      <xdr:row>39</xdr:row>
      <xdr:rowOff>50800</xdr:rowOff>
    </xdr:to>
    <xdr:cxnSp macro="">
      <xdr:nvCxnSpPr>
        <xdr:cNvPr id="74" name="直線コネクタ 73"/>
        <xdr:cNvCxnSpPr/>
      </xdr:nvCxnSpPr>
      <xdr:spPr>
        <a:xfrm flipV="1">
          <a:off x="2209800" y="638492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79375</xdr:rowOff>
    </xdr:from>
    <xdr:to>
      <xdr:col>3</xdr:col>
      <xdr:colOff>142875</xdr:colOff>
      <xdr:row>39</xdr:row>
      <xdr:rowOff>50800</xdr:rowOff>
    </xdr:to>
    <xdr:cxnSp macro="">
      <xdr:nvCxnSpPr>
        <xdr:cNvPr id="77" name="直線コネクタ 76"/>
        <xdr:cNvCxnSpPr/>
      </xdr:nvCxnSpPr>
      <xdr:spPr>
        <a:xfrm>
          <a:off x="1320800" y="65944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159402</xdr:rowOff>
    </xdr:from>
    <xdr:ext cx="762000" cy="259045"/>
    <xdr:sp macro="" textlink="">
      <xdr:nvSpPr>
        <xdr:cNvPr id="81" name="テキスト ボックス 80"/>
        <xdr:cNvSpPr txBox="1"/>
      </xdr:nvSpPr>
      <xdr:spPr>
        <a:xfrm>
          <a:off x="93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76200</xdr:rowOff>
    </xdr:from>
    <xdr:to>
      <xdr:col>7</xdr:col>
      <xdr:colOff>66675</xdr:colOff>
      <xdr:row>38</xdr:row>
      <xdr:rowOff>6350</xdr:rowOff>
    </xdr:to>
    <xdr:sp macro="" textlink="">
      <xdr:nvSpPr>
        <xdr:cNvPr id="87" name="円/楕円 86"/>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48277</xdr:rowOff>
    </xdr:from>
    <xdr:ext cx="762000" cy="259045"/>
    <xdr:sp macro="" textlink="">
      <xdr:nvSpPr>
        <xdr:cNvPr id="88" name="人件費該当値テキスト"/>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38100</xdr:rowOff>
    </xdr:from>
    <xdr:to>
      <xdr:col>5</xdr:col>
      <xdr:colOff>600075</xdr:colOff>
      <xdr:row>37</xdr:row>
      <xdr:rowOff>139700</xdr:rowOff>
    </xdr:to>
    <xdr:sp macro="" textlink="">
      <xdr:nvSpPr>
        <xdr:cNvPr id="89" name="円/楕円 88"/>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124477</xdr:rowOff>
    </xdr:from>
    <xdr:ext cx="736600" cy="259045"/>
    <xdr:sp macro="" textlink="">
      <xdr:nvSpPr>
        <xdr:cNvPr id="90" name="テキスト ボックス 8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161925</xdr:rowOff>
    </xdr:from>
    <xdr:to>
      <xdr:col>4</xdr:col>
      <xdr:colOff>396875</xdr:colOff>
      <xdr:row>37</xdr:row>
      <xdr:rowOff>92075</xdr:rowOff>
    </xdr:to>
    <xdr:sp macro="" textlink="">
      <xdr:nvSpPr>
        <xdr:cNvPr id="91" name="円/楕円 90"/>
        <xdr:cNvSpPr/>
      </xdr:nvSpPr>
      <xdr:spPr>
        <a:xfrm>
          <a:off x="3048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76852</xdr:rowOff>
    </xdr:from>
    <xdr:ext cx="762000" cy="259045"/>
    <xdr:sp macro="" textlink="">
      <xdr:nvSpPr>
        <xdr:cNvPr id="92" name="テキスト ボックス 91"/>
        <xdr:cNvSpPr txBox="1"/>
      </xdr:nvSpPr>
      <xdr:spPr>
        <a:xfrm>
          <a:off x="2717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0</xdr:rowOff>
    </xdr:from>
    <xdr:to>
      <xdr:col>3</xdr:col>
      <xdr:colOff>193675</xdr:colOff>
      <xdr:row>39</xdr:row>
      <xdr:rowOff>101600</xdr:rowOff>
    </xdr:to>
    <xdr:sp macro="" textlink="">
      <xdr:nvSpPr>
        <xdr:cNvPr id="93" name="円/楕円 92"/>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86377</xdr:rowOff>
    </xdr:from>
    <xdr:ext cx="762000" cy="259045"/>
    <xdr:sp macro="" textlink="">
      <xdr:nvSpPr>
        <xdr:cNvPr id="94" name="テキスト ボックス 93"/>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28575</xdr:rowOff>
    </xdr:from>
    <xdr:to>
      <xdr:col>1</xdr:col>
      <xdr:colOff>676275</xdr:colOff>
      <xdr:row>38</xdr:row>
      <xdr:rowOff>130175</xdr:rowOff>
    </xdr:to>
    <xdr:sp macro="" textlink="">
      <xdr:nvSpPr>
        <xdr:cNvPr id="95" name="円/楕円 94"/>
        <xdr:cNvSpPr/>
      </xdr:nvSpPr>
      <xdr:spPr>
        <a:xfrm>
          <a:off x="1270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114952</xdr:rowOff>
    </xdr:from>
    <xdr:ext cx="762000" cy="259045"/>
    <xdr:sp macro="" textlink="">
      <xdr:nvSpPr>
        <xdr:cNvPr id="96" name="テキスト ボックス 95"/>
        <xdr:cNvSpPr txBox="1"/>
      </xdr:nvSpPr>
      <xdr:spPr>
        <a:xfrm>
          <a:off x="939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類似団体と比較すると、物件費に係る経常収支比率は低い水準であるため、今後も引き続き事務事業の整理合理化により、物件費の抑制に努める。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31750</xdr:rowOff>
    </xdr:to>
    <xdr:cxnSp macro="">
      <xdr:nvCxnSpPr>
        <xdr:cNvPr id="131" name="直線コネクタ 130"/>
        <xdr:cNvCxnSpPr/>
      </xdr:nvCxnSpPr>
      <xdr:spPr>
        <a:xfrm>
          <a:off x="15671800" y="2592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39914</xdr:rowOff>
    </xdr:from>
    <xdr:to>
      <xdr:col>22</xdr:col>
      <xdr:colOff>565150</xdr:colOff>
      <xdr:row>15</xdr:row>
      <xdr:rowOff>20864</xdr:rowOff>
    </xdr:to>
    <xdr:cxnSp macro="">
      <xdr:nvCxnSpPr>
        <xdr:cNvPr id="134" name="直線コネクタ 133"/>
        <xdr:cNvCxnSpPr/>
      </xdr:nvCxnSpPr>
      <xdr:spPr>
        <a:xfrm>
          <a:off x="14782800" y="2440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39914</xdr:rowOff>
    </xdr:to>
    <xdr:cxnSp macro="">
      <xdr:nvCxnSpPr>
        <xdr:cNvPr id="137" name="直線コネクタ 136"/>
        <xdr:cNvCxnSpPr/>
      </xdr:nvCxnSpPr>
      <xdr:spPr>
        <a:xfrm>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14</xdr:row>
      <xdr:rowOff>18143</xdr:rowOff>
    </xdr:to>
    <xdr:cxnSp macro="">
      <xdr:nvCxnSpPr>
        <xdr:cNvPr id="140" name="直線コネクタ 139"/>
        <xdr:cNvCxnSpPr/>
      </xdr:nvCxnSpPr>
      <xdr:spPr>
        <a:xfrm>
          <a:off x="13004800" y="234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50" name="円/楕円 149"/>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51"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2" name="円/楕円 151"/>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3" name="テキスト ボックス 152"/>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160564</xdr:rowOff>
    </xdr:from>
    <xdr:to>
      <xdr:col>21</xdr:col>
      <xdr:colOff>412750</xdr:colOff>
      <xdr:row>14</xdr:row>
      <xdr:rowOff>90714</xdr:rowOff>
    </xdr:to>
    <xdr:sp macro="" textlink="">
      <xdr:nvSpPr>
        <xdr:cNvPr id="154" name="円/楕円 153"/>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100891</xdr:rowOff>
    </xdr:from>
    <xdr:ext cx="762000" cy="259045"/>
    <xdr:sp macro="" textlink="">
      <xdr:nvSpPr>
        <xdr:cNvPr id="155" name="テキスト ボックス 154"/>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6" name="円/楕円 155"/>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7" name="テキスト ボックス 156"/>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8" name="円/楕円 157"/>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9" name="テキスト ボックス 158"/>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類似団体と比較すると、扶助費に係る経常収支比率は低い水準であるため、今後も引き続き適正な執行管理に努める。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92" name="直線コネクタ 191"/>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12700</xdr:rowOff>
    </xdr:to>
    <xdr:cxnSp macro="">
      <xdr:nvCxnSpPr>
        <xdr:cNvPr id="195" name="直線コネクタ 194"/>
        <xdr:cNvCxnSpPr/>
      </xdr:nvCxnSpPr>
      <xdr:spPr>
        <a:xfrm>
          <a:off x="3098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127000</xdr:rowOff>
    </xdr:to>
    <xdr:cxnSp macro="">
      <xdr:nvCxnSpPr>
        <xdr:cNvPr id="198" name="直線コネクタ 197"/>
        <xdr:cNvCxnSpPr/>
      </xdr:nvCxnSpPr>
      <xdr:spPr>
        <a:xfrm>
          <a:off x="2209800" y="9251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165100</xdr:rowOff>
    </xdr:to>
    <xdr:cxnSp macro="">
      <xdr:nvCxnSpPr>
        <xdr:cNvPr id="201" name="直線コネクタ 200"/>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11" name="円/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3" name="円/楕円 21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4" name="テキスト ボックス 21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5" name="円/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7" name="円/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8" name="テキスト ボックス 21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9" name="円/楕円 218"/>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20" name="テキスト ボックス 219"/>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下水道事業に対する繰出金が非常に大きなウエイトを占めている。平成</a:t>
          </a:r>
          <a:r>
            <a:rPr kumimoji="1" lang="en-US" altLang="ja-JP" sz="1300">
              <a:latin typeface="ＭＳ Ｐゴシック"/>
            </a:rPr>
            <a:t>21</a:t>
          </a:r>
          <a:r>
            <a:rPr kumimoji="1" lang="ja-JP" altLang="en-US" sz="1300">
              <a:latin typeface="ＭＳ Ｐゴシック"/>
            </a:rPr>
            <a:t>年度に下水道使用料の改定を行ったが、それでもなお繰出金が多いため、前年度に引き続き平成</a:t>
          </a:r>
          <a:r>
            <a:rPr kumimoji="1" lang="en-US" altLang="ja-JP" sz="1300">
              <a:latin typeface="ＭＳ Ｐゴシック"/>
            </a:rPr>
            <a:t>26</a:t>
          </a:r>
          <a:r>
            <a:rPr kumimoji="1" lang="ja-JP" altLang="en-US" sz="1300">
              <a:latin typeface="ＭＳ Ｐゴシック"/>
            </a:rPr>
            <a:t>年度においても資本費平準化債の発行を行った。今後は後年度負担が過大になることのないよう資本費平準化債の発行を縮減しつつ、繰出金の抑制に努める。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118835</xdr:rowOff>
    </xdr:from>
    <xdr:to>
      <xdr:col>24</xdr:col>
      <xdr:colOff>31750</xdr:colOff>
      <xdr:row>60</xdr:row>
      <xdr:rowOff>61685</xdr:rowOff>
    </xdr:to>
    <xdr:cxnSp macro="">
      <xdr:nvCxnSpPr>
        <xdr:cNvPr id="255" name="直線コネクタ 254"/>
        <xdr:cNvCxnSpPr/>
      </xdr:nvCxnSpPr>
      <xdr:spPr>
        <a:xfrm>
          <a:off x="15671800" y="102343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118835</xdr:rowOff>
    </xdr:to>
    <xdr:cxnSp macro="">
      <xdr:nvCxnSpPr>
        <xdr:cNvPr id="258" name="直線コネクタ 257"/>
        <xdr:cNvCxnSpPr/>
      </xdr:nvCxnSpPr>
      <xdr:spPr>
        <a:xfrm>
          <a:off x="14782800" y="101854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29028</xdr:rowOff>
    </xdr:from>
    <xdr:to>
      <xdr:col>21</xdr:col>
      <xdr:colOff>361950</xdr:colOff>
      <xdr:row>59</xdr:row>
      <xdr:rowOff>69850</xdr:rowOff>
    </xdr:to>
    <xdr:cxnSp macro="">
      <xdr:nvCxnSpPr>
        <xdr:cNvPr id="261" name="直線コネクタ 260"/>
        <xdr:cNvCxnSpPr/>
      </xdr:nvCxnSpPr>
      <xdr:spPr>
        <a:xfrm>
          <a:off x="13893800" y="99731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4535</xdr:rowOff>
    </xdr:from>
    <xdr:to>
      <xdr:col>20</xdr:col>
      <xdr:colOff>158750</xdr:colOff>
      <xdr:row>58</xdr:row>
      <xdr:rowOff>29028</xdr:rowOff>
    </xdr:to>
    <xdr:cxnSp macro="">
      <xdr:nvCxnSpPr>
        <xdr:cNvPr id="264" name="直線コネクタ 263"/>
        <xdr:cNvCxnSpPr/>
      </xdr:nvCxnSpPr>
      <xdr:spPr>
        <a:xfrm>
          <a:off x="13004800" y="97771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10885</xdr:rowOff>
    </xdr:from>
    <xdr:to>
      <xdr:col>24</xdr:col>
      <xdr:colOff>82550</xdr:colOff>
      <xdr:row>60</xdr:row>
      <xdr:rowOff>112485</xdr:rowOff>
    </xdr:to>
    <xdr:sp macro="" textlink="">
      <xdr:nvSpPr>
        <xdr:cNvPr id="274" name="円/楕円 273"/>
        <xdr:cNvSpPr/>
      </xdr:nvSpPr>
      <xdr:spPr>
        <a:xfrm>
          <a:off x="16459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154412</xdr:rowOff>
    </xdr:from>
    <xdr:ext cx="762000" cy="259045"/>
    <xdr:sp macro="" textlink="">
      <xdr:nvSpPr>
        <xdr:cNvPr id="275" name="その他該当値テキスト"/>
        <xdr:cNvSpPr txBox="1"/>
      </xdr:nvSpPr>
      <xdr:spPr>
        <a:xfrm>
          <a:off x="16598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68035</xdr:rowOff>
    </xdr:from>
    <xdr:to>
      <xdr:col>22</xdr:col>
      <xdr:colOff>615950</xdr:colOff>
      <xdr:row>59</xdr:row>
      <xdr:rowOff>169635</xdr:rowOff>
    </xdr:to>
    <xdr:sp macro="" textlink="">
      <xdr:nvSpPr>
        <xdr:cNvPr id="276" name="円/楕円 275"/>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154412</xdr:rowOff>
    </xdr:from>
    <xdr:ext cx="736600" cy="259045"/>
    <xdr:sp macro="" textlink="">
      <xdr:nvSpPr>
        <xdr:cNvPr id="277" name="テキスト ボックス 276"/>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8" name="円/楕円 27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9" name="テキスト ボックス 27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149678</xdr:rowOff>
    </xdr:from>
    <xdr:to>
      <xdr:col>20</xdr:col>
      <xdr:colOff>209550</xdr:colOff>
      <xdr:row>58</xdr:row>
      <xdr:rowOff>79828</xdr:rowOff>
    </xdr:to>
    <xdr:sp macro="" textlink="">
      <xdr:nvSpPr>
        <xdr:cNvPr id="280" name="円/楕円 279"/>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81" name="テキスト ボックス 280"/>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125185</xdr:rowOff>
    </xdr:from>
    <xdr:to>
      <xdr:col>19</xdr:col>
      <xdr:colOff>6350</xdr:colOff>
      <xdr:row>57</xdr:row>
      <xdr:rowOff>55335</xdr:rowOff>
    </xdr:to>
    <xdr:sp macro="" textlink="">
      <xdr:nvSpPr>
        <xdr:cNvPr id="282" name="円/楕円 281"/>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40112</xdr:rowOff>
    </xdr:from>
    <xdr:ext cx="762000" cy="259045"/>
    <xdr:sp macro="" textlink="">
      <xdr:nvSpPr>
        <xdr:cNvPr id="283" name="テキスト ボックス 282"/>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類似団体と比較すると、補助費等に係る経常収支比率は低い水準であるため、今後も引き続き適正な執行管理に努める。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78994</xdr:rowOff>
    </xdr:from>
    <xdr:to>
      <xdr:col>24</xdr:col>
      <xdr:colOff>31750</xdr:colOff>
      <xdr:row>33</xdr:row>
      <xdr:rowOff>106426</xdr:rowOff>
    </xdr:to>
    <xdr:cxnSp macro="">
      <xdr:nvCxnSpPr>
        <xdr:cNvPr id="314" name="直線コネクタ 313"/>
        <xdr:cNvCxnSpPr/>
      </xdr:nvCxnSpPr>
      <xdr:spPr>
        <a:xfrm>
          <a:off x="15671800" y="57368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1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78994</xdr:rowOff>
    </xdr:from>
    <xdr:to>
      <xdr:col>22</xdr:col>
      <xdr:colOff>565150</xdr:colOff>
      <xdr:row>33</xdr:row>
      <xdr:rowOff>78994</xdr:rowOff>
    </xdr:to>
    <xdr:cxnSp macro="">
      <xdr:nvCxnSpPr>
        <xdr:cNvPr id="317" name="直線コネクタ 316"/>
        <xdr:cNvCxnSpPr/>
      </xdr:nvCxnSpPr>
      <xdr:spPr>
        <a:xfrm>
          <a:off x="14782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9" name="テキスト ボックス 31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78994</xdr:rowOff>
    </xdr:from>
    <xdr:to>
      <xdr:col>21</xdr:col>
      <xdr:colOff>361950</xdr:colOff>
      <xdr:row>33</xdr:row>
      <xdr:rowOff>78994</xdr:rowOff>
    </xdr:to>
    <xdr:cxnSp macro="">
      <xdr:nvCxnSpPr>
        <xdr:cNvPr id="320" name="直線コネクタ 319"/>
        <xdr:cNvCxnSpPr/>
      </xdr:nvCxnSpPr>
      <xdr:spPr>
        <a:xfrm>
          <a:off x="13893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78994</xdr:rowOff>
    </xdr:from>
    <xdr:to>
      <xdr:col>20</xdr:col>
      <xdr:colOff>158750</xdr:colOff>
      <xdr:row>33</xdr:row>
      <xdr:rowOff>88138</xdr:rowOff>
    </xdr:to>
    <xdr:cxnSp macro="">
      <xdr:nvCxnSpPr>
        <xdr:cNvPr id="323" name="直線コネクタ 322"/>
        <xdr:cNvCxnSpPr/>
      </xdr:nvCxnSpPr>
      <xdr:spPr>
        <a:xfrm flipV="1">
          <a:off x="13004800" y="5736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5" name="テキスト ボックス 32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55626</xdr:rowOff>
    </xdr:from>
    <xdr:to>
      <xdr:col>24</xdr:col>
      <xdr:colOff>82550</xdr:colOff>
      <xdr:row>33</xdr:row>
      <xdr:rowOff>157226</xdr:rowOff>
    </xdr:to>
    <xdr:sp macro="" textlink="">
      <xdr:nvSpPr>
        <xdr:cNvPr id="333" name="円/楕円 332"/>
        <xdr:cNvSpPr/>
      </xdr:nvSpPr>
      <xdr:spPr>
        <a:xfrm>
          <a:off x="164592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72153</xdr:rowOff>
    </xdr:from>
    <xdr:ext cx="762000" cy="259045"/>
    <xdr:sp macro="" textlink="">
      <xdr:nvSpPr>
        <xdr:cNvPr id="334" name="補助費等該当値テキスト"/>
        <xdr:cNvSpPr txBox="1"/>
      </xdr:nvSpPr>
      <xdr:spPr>
        <a:xfrm>
          <a:off x="16598900" y="55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28194</xdr:rowOff>
    </xdr:from>
    <xdr:to>
      <xdr:col>22</xdr:col>
      <xdr:colOff>615950</xdr:colOff>
      <xdr:row>33</xdr:row>
      <xdr:rowOff>129794</xdr:rowOff>
    </xdr:to>
    <xdr:sp macro="" textlink="">
      <xdr:nvSpPr>
        <xdr:cNvPr id="335" name="円/楕円 334"/>
        <xdr:cNvSpPr/>
      </xdr:nvSpPr>
      <xdr:spPr>
        <a:xfrm>
          <a:off x="15621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139971</xdr:rowOff>
    </xdr:from>
    <xdr:ext cx="736600" cy="259045"/>
    <xdr:sp macro="" textlink="">
      <xdr:nvSpPr>
        <xdr:cNvPr id="336" name="テキスト ボックス 335"/>
        <xdr:cNvSpPr txBox="1"/>
      </xdr:nvSpPr>
      <xdr:spPr>
        <a:xfrm>
          <a:off x="15290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28194</xdr:rowOff>
    </xdr:from>
    <xdr:to>
      <xdr:col>21</xdr:col>
      <xdr:colOff>412750</xdr:colOff>
      <xdr:row>33</xdr:row>
      <xdr:rowOff>129794</xdr:rowOff>
    </xdr:to>
    <xdr:sp macro="" textlink="">
      <xdr:nvSpPr>
        <xdr:cNvPr id="337" name="円/楕円 336"/>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139971</xdr:rowOff>
    </xdr:from>
    <xdr:ext cx="762000" cy="259045"/>
    <xdr:sp macro="" textlink="">
      <xdr:nvSpPr>
        <xdr:cNvPr id="338" name="テキスト ボックス 337"/>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28194</xdr:rowOff>
    </xdr:from>
    <xdr:to>
      <xdr:col>20</xdr:col>
      <xdr:colOff>209550</xdr:colOff>
      <xdr:row>33</xdr:row>
      <xdr:rowOff>129794</xdr:rowOff>
    </xdr:to>
    <xdr:sp macro="" textlink="">
      <xdr:nvSpPr>
        <xdr:cNvPr id="339" name="円/楕円 338"/>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139971</xdr:rowOff>
    </xdr:from>
    <xdr:ext cx="762000" cy="259045"/>
    <xdr:sp macro="" textlink="">
      <xdr:nvSpPr>
        <xdr:cNvPr id="340" name="テキスト ボックス 339"/>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37338</xdr:rowOff>
    </xdr:from>
    <xdr:to>
      <xdr:col>19</xdr:col>
      <xdr:colOff>6350</xdr:colOff>
      <xdr:row>33</xdr:row>
      <xdr:rowOff>138938</xdr:rowOff>
    </xdr:to>
    <xdr:sp macro="" textlink="">
      <xdr:nvSpPr>
        <xdr:cNvPr id="341" name="円/楕円 340"/>
        <xdr:cNvSpPr/>
      </xdr:nvSpPr>
      <xdr:spPr>
        <a:xfrm>
          <a:off x="12954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149115</xdr:rowOff>
    </xdr:from>
    <xdr:ext cx="762000" cy="259045"/>
    <xdr:sp macro="" textlink="">
      <xdr:nvSpPr>
        <xdr:cNvPr id="342" name="テキスト ボックス 341"/>
        <xdr:cNvSpPr txBox="1"/>
      </xdr:nvSpPr>
      <xdr:spPr>
        <a:xfrm>
          <a:off x="12623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6</a:t>
          </a:r>
          <a:r>
            <a:rPr kumimoji="1" lang="ja-JP" altLang="en-US" sz="1300">
              <a:latin typeface="ＭＳ Ｐゴシック"/>
            </a:rPr>
            <a:t>年から平成</a:t>
          </a:r>
          <a:r>
            <a:rPr kumimoji="1" lang="en-US" altLang="ja-JP" sz="1300">
              <a:latin typeface="ＭＳ Ｐゴシック"/>
            </a:rPr>
            <a:t>16</a:t>
          </a:r>
          <a:r>
            <a:rPr kumimoji="1" lang="ja-JP" altLang="en-US" sz="1300">
              <a:latin typeface="ＭＳ Ｐゴシック"/>
            </a:rPr>
            <a:t>年にかけて大規模事業が続いたことに伴う市債の償還や、平成</a:t>
          </a:r>
          <a:r>
            <a:rPr kumimoji="1" lang="en-US" altLang="ja-JP" sz="1300">
              <a:latin typeface="ＭＳ Ｐゴシック"/>
            </a:rPr>
            <a:t>25</a:t>
          </a:r>
          <a:r>
            <a:rPr kumimoji="1" lang="ja-JP" altLang="en-US" sz="1300">
              <a:latin typeface="ＭＳ Ｐゴシック"/>
            </a:rPr>
            <a:t>年度に第三セクター等改革推進債の発行を行ったため、類似団体と比較して高い水準となっている。今後は、喫緊の行政課題に対応するための、起債を活用した投資的事業の増嵩により、地方債残高及び公債費の増額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139700</xdr:rowOff>
    </xdr:from>
    <xdr:to>
      <xdr:col>7</xdr:col>
      <xdr:colOff>15875</xdr:colOff>
      <xdr:row>78</xdr:row>
      <xdr:rowOff>152400</xdr:rowOff>
    </xdr:to>
    <xdr:cxnSp macro="">
      <xdr:nvCxnSpPr>
        <xdr:cNvPr id="375" name="直線コネクタ 374"/>
        <xdr:cNvCxnSpPr/>
      </xdr:nvCxnSpPr>
      <xdr:spPr>
        <a:xfrm flipV="1">
          <a:off x="3987800" y="1351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6"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152400</xdr:rowOff>
    </xdr:to>
    <xdr:cxnSp macro="">
      <xdr:nvCxnSpPr>
        <xdr:cNvPr id="378" name="直線コネクタ 377"/>
        <xdr:cNvCxnSpPr/>
      </xdr:nvCxnSpPr>
      <xdr:spPr>
        <a:xfrm>
          <a:off x="3098800" y="1350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80" name="テキスト ボックス 379"/>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120650</xdr:rowOff>
    </xdr:to>
    <xdr:cxnSp macro="">
      <xdr:nvCxnSpPr>
        <xdr:cNvPr id="381" name="直線コネクタ 380"/>
        <xdr:cNvCxnSpPr/>
      </xdr:nvCxnSpPr>
      <xdr:spPr>
        <a:xfrm flipV="1">
          <a:off x="2209800" y="1350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3" name="テキスト ボックス 38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120650</xdr:rowOff>
    </xdr:from>
    <xdr:to>
      <xdr:col>3</xdr:col>
      <xdr:colOff>142875</xdr:colOff>
      <xdr:row>80</xdr:row>
      <xdr:rowOff>38100</xdr:rowOff>
    </xdr:to>
    <xdr:cxnSp macro="">
      <xdr:nvCxnSpPr>
        <xdr:cNvPr id="384" name="直線コネクタ 383"/>
        <xdr:cNvCxnSpPr/>
      </xdr:nvCxnSpPr>
      <xdr:spPr>
        <a:xfrm flipV="1">
          <a:off x="1320800" y="1366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8" name="テキスト ボックス 387"/>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88900</xdr:rowOff>
    </xdr:from>
    <xdr:to>
      <xdr:col>7</xdr:col>
      <xdr:colOff>66675</xdr:colOff>
      <xdr:row>79</xdr:row>
      <xdr:rowOff>19050</xdr:rowOff>
    </xdr:to>
    <xdr:sp macro="" textlink="">
      <xdr:nvSpPr>
        <xdr:cNvPr id="394" name="円/楕円 393"/>
        <xdr:cNvSpPr/>
      </xdr:nvSpPr>
      <xdr:spPr>
        <a:xfrm>
          <a:off x="47752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60977</xdr:rowOff>
    </xdr:from>
    <xdr:ext cx="762000" cy="259045"/>
    <xdr:sp macro="" textlink="">
      <xdr:nvSpPr>
        <xdr:cNvPr id="395" name="公債費該当値テキスト"/>
        <xdr:cNvSpPr txBox="1"/>
      </xdr:nvSpPr>
      <xdr:spPr>
        <a:xfrm>
          <a:off x="49149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101600</xdr:rowOff>
    </xdr:from>
    <xdr:to>
      <xdr:col>5</xdr:col>
      <xdr:colOff>600075</xdr:colOff>
      <xdr:row>79</xdr:row>
      <xdr:rowOff>31750</xdr:rowOff>
    </xdr:to>
    <xdr:sp macro="" textlink="">
      <xdr:nvSpPr>
        <xdr:cNvPr id="396" name="円/楕円 395"/>
        <xdr:cNvSpPr/>
      </xdr:nvSpPr>
      <xdr:spPr>
        <a:xfrm>
          <a:off x="3937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16527</xdr:rowOff>
    </xdr:from>
    <xdr:ext cx="736600" cy="259045"/>
    <xdr:sp macro="" textlink="">
      <xdr:nvSpPr>
        <xdr:cNvPr id="397" name="テキスト ボックス 396"/>
        <xdr:cNvSpPr txBox="1"/>
      </xdr:nvSpPr>
      <xdr:spPr>
        <a:xfrm>
          <a:off x="3606800" y="1356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8" name="円/楕円 39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9" name="テキスト ボックス 39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69850</xdr:rowOff>
    </xdr:from>
    <xdr:to>
      <xdr:col>3</xdr:col>
      <xdr:colOff>193675</xdr:colOff>
      <xdr:row>80</xdr:row>
      <xdr:rowOff>0</xdr:rowOff>
    </xdr:to>
    <xdr:sp macro="" textlink="">
      <xdr:nvSpPr>
        <xdr:cNvPr id="400" name="円/楕円 399"/>
        <xdr:cNvSpPr/>
      </xdr:nvSpPr>
      <xdr:spPr>
        <a:xfrm>
          <a:off x="2159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156227</xdr:rowOff>
    </xdr:from>
    <xdr:ext cx="762000" cy="259045"/>
    <xdr:sp macro="" textlink="">
      <xdr:nvSpPr>
        <xdr:cNvPr id="401" name="テキスト ボックス 400"/>
        <xdr:cNvSpPr txBox="1"/>
      </xdr:nvSpPr>
      <xdr:spPr>
        <a:xfrm>
          <a:off x="1828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158750</xdr:rowOff>
    </xdr:from>
    <xdr:to>
      <xdr:col>1</xdr:col>
      <xdr:colOff>676275</xdr:colOff>
      <xdr:row>80</xdr:row>
      <xdr:rowOff>88900</xdr:rowOff>
    </xdr:to>
    <xdr:sp macro="" textlink="">
      <xdr:nvSpPr>
        <xdr:cNvPr id="402" name="円/楕円 401"/>
        <xdr:cNvSpPr/>
      </xdr:nvSpPr>
      <xdr:spPr>
        <a:xfrm>
          <a:off x="1270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73677</xdr:rowOff>
    </xdr:from>
    <xdr:ext cx="762000" cy="259045"/>
    <xdr:sp macro="" textlink="">
      <xdr:nvSpPr>
        <xdr:cNvPr id="403" name="テキスト ボックス 402"/>
        <xdr:cNvSpPr txBox="1"/>
      </xdr:nvSpPr>
      <xdr:spPr>
        <a:xfrm>
          <a:off x="939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類似団体と比較すると、公債費以外に係る経常収支比率は低い水準であるため、今後も引き続き適正な執行管理に努める。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33274</xdr:rowOff>
    </xdr:from>
    <xdr:to>
      <xdr:col>24</xdr:col>
      <xdr:colOff>31750</xdr:colOff>
      <xdr:row>80</xdr:row>
      <xdr:rowOff>58420</xdr:rowOff>
    </xdr:to>
    <xdr:cxnSp macro="">
      <xdr:nvCxnSpPr>
        <xdr:cNvPr id="429" name="直線コネクタ 428"/>
        <xdr:cNvCxnSpPr/>
      </xdr:nvCxnSpPr>
      <xdr:spPr>
        <a:xfrm flipV="1">
          <a:off x="16510000" y="1289202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0"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1" name="直線コネクタ 430"/>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119651</xdr:rowOff>
    </xdr:from>
    <xdr:ext cx="762000" cy="259045"/>
    <xdr:sp macro="" textlink="">
      <xdr:nvSpPr>
        <xdr:cNvPr id="432"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75</xdr:row>
      <xdr:rowOff>33274</xdr:rowOff>
    </xdr:from>
    <xdr:to>
      <xdr:col>24</xdr:col>
      <xdr:colOff>120650</xdr:colOff>
      <xdr:row>75</xdr:row>
      <xdr:rowOff>33274</xdr:rowOff>
    </xdr:to>
    <xdr:cxnSp macro="">
      <xdr:nvCxnSpPr>
        <xdr:cNvPr id="433" name="直線コネクタ 432"/>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152146</xdr:rowOff>
    </xdr:to>
    <xdr:cxnSp macro="">
      <xdr:nvCxnSpPr>
        <xdr:cNvPr id="434" name="直線コネクタ 433"/>
        <xdr:cNvCxnSpPr/>
      </xdr:nvCxnSpPr>
      <xdr:spPr>
        <a:xfrm>
          <a:off x="15671800" y="129286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43705</xdr:rowOff>
    </xdr:from>
    <xdr:ext cx="762000" cy="259045"/>
    <xdr:sp macro="" textlink="">
      <xdr:nvSpPr>
        <xdr:cNvPr id="435" name="公債費以外平均値テキスト"/>
        <xdr:cNvSpPr txBox="1"/>
      </xdr:nvSpPr>
      <xdr:spPr>
        <a:xfrm>
          <a:off x="16598900" y="13073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36" name="フローチャート : 判断 435"/>
        <xdr:cNvSpPr/>
      </xdr:nvSpPr>
      <xdr:spPr>
        <a:xfrm>
          <a:off x="164592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69850</xdr:rowOff>
    </xdr:to>
    <xdr:cxnSp macro="">
      <xdr:nvCxnSpPr>
        <xdr:cNvPr id="437" name="直線コネクタ 436"/>
        <xdr:cNvCxnSpPr/>
      </xdr:nvCxnSpPr>
      <xdr:spPr>
        <a:xfrm>
          <a:off x="14782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8" name="フローチャート : 判断 437"/>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39" name="テキスト ボックス 438"/>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24130</xdr:rowOff>
    </xdr:to>
    <xdr:cxnSp macro="">
      <xdr:nvCxnSpPr>
        <xdr:cNvPr id="440" name="直線コネクタ 439"/>
        <xdr:cNvCxnSpPr/>
      </xdr:nvCxnSpPr>
      <xdr:spPr>
        <a:xfrm flipV="1">
          <a:off x="13893800" y="12814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71628</xdr:rowOff>
    </xdr:from>
    <xdr:to>
      <xdr:col>21</xdr:col>
      <xdr:colOff>412750</xdr:colOff>
      <xdr:row>77</xdr:row>
      <xdr:rowOff>1778</xdr:rowOff>
    </xdr:to>
    <xdr:sp macro="" textlink="">
      <xdr:nvSpPr>
        <xdr:cNvPr id="441" name="フローチャート : 判断 440"/>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158005</xdr:rowOff>
    </xdr:from>
    <xdr:ext cx="762000" cy="259045"/>
    <xdr:sp macro="" textlink="">
      <xdr:nvSpPr>
        <xdr:cNvPr id="442" name="テキスト ボックス 441"/>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75</xdr:row>
      <xdr:rowOff>24130</xdr:rowOff>
    </xdr:to>
    <xdr:cxnSp macro="">
      <xdr:nvCxnSpPr>
        <xdr:cNvPr id="443" name="直線コネクタ 442"/>
        <xdr:cNvCxnSpPr/>
      </xdr:nvCxnSpPr>
      <xdr:spPr>
        <a:xfrm>
          <a:off x="13004800" y="127182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21337</xdr:rowOff>
    </xdr:from>
    <xdr:to>
      <xdr:col>20</xdr:col>
      <xdr:colOff>209550</xdr:colOff>
      <xdr:row>76</xdr:row>
      <xdr:rowOff>122937</xdr:rowOff>
    </xdr:to>
    <xdr:sp macro="" textlink="">
      <xdr:nvSpPr>
        <xdr:cNvPr id="444" name="フローチャート : 判断 443"/>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45" name="テキスト ボックス 44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46" name="フローチャート : 判断 445"/>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47" name="テキスト ボックス 446"/>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53" name="円/楕円 452"/>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9923</xdr:rowOff>
    </xdr:from>
    <xdr:ext cx="762000" cy="259045"/>
    <xdr:sp macro="" textlink="">
      <xdr:nvSpPr>
        <xdr:cNvPr id="454" name="公債費以外該当値テキスト"/>
        <xdr:cNvSpPr txBox="1"/>
      </xdr:nvSpPr>
      <xdr:spPr>
        <a:xfrm>
          <a:off x="16598900" y="128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5" name="円/楕円 454"/>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6" name="テキスト ボックス 455"/>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7" name="円/楕円 456"/>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8" name="テキスト ボックス 457"/>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9" name="円/楕円 45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60" name="テキスト ボックス 459"/>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151638</xdr:rowOff>
    </xdr:from>
    <xdr:to>
      <xdr:col>19</xdr:col>
      <xdr:colOff>6350</xdr:colOff>
      <xdr:row>74</xdr:row>
      <xdr:rowOff>81788</xdr:rowOff>
    </xdr:to>
    <xdr:sp macro="" textlink="">
      <xdr:nvSpPr>
        <xdr:cNvPr id="461" name="円/楕円 460"/>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91965</xdr:rowOff>
    </xdr:from>
    <xdr:ext cx="762000" cy="259045"/>
    <xdr:sp macro="" textlink="">
      <xdr:nvSpPr>
        <xdr:cNvPr id="462" name="テキスト ボックス 461"/>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兵庫県赤穂市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42799</xdr:rowOff>
    </xdr:from>
    <xdr:to>
      <xdr:col>4</xdr:col>
      <xdr:colOff>1117600</xdr:colOff>
      <xdr:row>13</xdr:row>
      <xdr:rowOff>110884</xdr:rowOff>
    </xdr:to>
    <xdr:cxnSp macro="">
      <xdr:nvCxnSpPr>
        <xdr:cNvPr id="50" name="直線コネクタ 49"/>
        <xdr:cNvCxnSpPr/>
      </xdr:nvCxnSpPr>
      <xdr:spPr bwMode="auto">
        <a:xfrm flipV="1">
          <a:off x="5003800" y="2319274"/>
          <a:ext cx="6477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96253</xdr:rowOff>
    </xdr:from>
    <xdr:to>
      <xdr:col>4</xdr:col>
      <xdr:colOff>469900</xdr:colOff>
      <xdr:row>13</xdr:row>
      <xdr:rowOff>110884</xdr:rowOff>
    </xdr:to>
    <xdr:cxnSp macro="">
      <xdr:nvCxnSpPr>
        <xdr:cNvPr id="53" name="直線コネクタ 52"/>
        <xdr:cNvCxnSpPr/>
      </xdr:nvCxnSpPr>
      <xdr:spPr bwMode="auto">
        <a:xfrm>
          <a:off x="4305300" y="2372728"/>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155727</xdr:rowOff>
    </xdr:from>
    <xdr:to>
      <xdr:col>3</xdr:col>
      <xdr:colOff>904875</xdr:colOff>
      <xdr:row>13</xdr:row>
      <xdr:rowOff>96253</xdr:rowOff>
    </xdr:to>
    <xdr:cxnSp macro="">
      <xdr:nvCxnSpPr>
        <xdr:cNvPr id="56" name="直線コネクタ 55"/>
        <xdr:cNvCxnSpPr/>
      </xdr:nvCxnSpPr>
      <xdr:spPr bwMode="auto">
        <a:xfrm>
          <a:off x="3606800" y="2260752"/>
          <a:ext cx="698500" cy="11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155727</xdr:rowOff>
    </xdr:from>
    <xdr:to>
      <xdr:col>3</xdr:col>
      <xdr:colOff>206375</xdr:colOff>
      <xdr:row>13</xdr:row>
      <xdr:rowOff>90538</xdr:rowOff>
    </xdr:to>
    <xdr:cxnSp macro="">
      <xdr:nvCxnSpPr>
        <xdr:cNvPr id="59" name="直線コネクタ 58"/>
        <xdr:cNvCxnSpPr/>
      </xdr:nvCxnSpPr>
      <xdr:spPr bwMode="auto">
        <a:xfrm flipV="1">
          <a:off x="2908300" y="2260752"/>
          <a:ext cx="698500" cy="10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163449</xdr:rowOff>
    </xdr:from>
    <xdr:to>
      <xdr:col>5</xdr:col>
      <xdr:colOff>34925</xdr:colOff>
      <xdr:row>13</xdr:row>
      <xdr:rowOff>93599</xdr:rowOff>
    </xdr:to>
    <xdr:sp macro="" textlink="">
      <xdr:nvSpPr>
        <xdr:cNvPr id="69" name="円/楕円 68"/>
        <xdr:cNvSpPr/>
      </xdr:nvSpPr>
      <xdr:spPr bwMode="auto">
        <a:xfrm>
          <a:off x="5600700" y="226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72026</xdr:rowOff>
    </xdr:from>
    <xdr:ext cx="762000" cy="259045"/>
    <xdr:sp macro="" textlink="">
      <xdr:nvSpPr>
        <xdr:cNvPr id="70" name="人口1人当たり決算額の推移該当値テキスト130"/>
        <xdr:cNvSpPr txBox="1"/>
      </xdr:nvSpPr>
      <xdr:spPr>
        <a:xfrm>
          <a:off x="5740400" y="21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82,460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60084</xdr:rowOff>
    </xdr:from>
    <xdr:to>
      <xdr:col>4</xdr:col>
      <xdr:colOff>520700</xdr:colOff>
      <xdr:row>13</xdr:row>
      <xdr:rowOff>161684</xdr:rowOff>
    </xdr:to>
    <xdr:sp macro="" textlink="">
      <xdr:nvSpPr>
        <xdr:cNvPr id="71" name="円/楕円 70"/>
        <xdr:cNvSpPr/>
      </xdr:nvSpPr>
      <xdr:spPr bwMode="auto">
        <a:xfrm>
          <a:off x="4953000" y="233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411</xdr:rowOff>
    </xdr:from>
    <xdr:ext cx="736600" cy="259045"/>
    <xdr:sp macro="" textlink="">
      <xdr:nvSpPr>
        <xdr:cNvPr id="72" name="テキスト ボックス 71"/>
        <xdr:cNvSpPr txBox="1"/>
      </xdr:nvSpPr>
      <xdr:spPr>
        <a:xfrm>
          <a:off x="4622800" y="210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45453</xdr:rowOff>
    </xdr:from>
    <xdr:to>
      <xdr:col>3</xdr:col>
      <xdr:colOff>955675</xdr:colOff>
      <xdr:row>13</xdr:row>
      <xdr:rowOff>147053</xdr:rowOff>
    </xdr:to>
    <xdr:sp macro="" textlink="">
      <xdr:nvSpPr>
        <xdr:cNvPr id="73" name="円/楕円 72"/>
        <xdr:cNvSpPr/>
      </xdr:nvSpPr>
      <xdr:spPr bwMode="auto">
        <a:xfrm>
          <a:off x="4254500" y="232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157230</xdr:rowOff>
    </xdr:from>
    <xdr:ext cx="762000" cy="259045"/>
    <xdr:sp macro="" textlink="">
      <xdr:nvSpPr>
        <xdr:cNvPr id="74" name="テキスト ボックス 73"/>
        <xdr:cNvSpPr txBox="1"/>
      </xdr:nvSpPr>
      <xdr:spPr>
        <a:xfrm>
          <a:off x="3924300" y="20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104927</xdr:rowOff>
    </xdr:from>
    <xdr:to>
      <xdr:col>3</xdr:col>
      <xdr:colOff>257175</xdr:colOff>
      <xdr:row>13</xdr:row>
      <xdr:rowOff>35077</xdr:rowOff>
    </xdr:to>
    <xdr:sp macro="" textlink="">
      <xdr:nvSpPr>
        <xdr:cNvPr id="75" name="円/楕円 74"/>
        <xdr:cNvSpPr/>
      </xdr:nvSpPr>
      <xdr:spPr bwMode="auto">
        <a:xfrm>
          <a:off x="3556000" y="220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45254</xdr:rowOff>
    </xdr:from>
    <xdr:ext cx="762000" cy="259045"/>
    <xdr:sp macro="" textlink="">
      <xdr:nvSpPr>
        <xdr:cNvPr id="76" name="テキスト ボックス 75"/>
        <xdr:cNvSpPr txBox="1"/>
      </xdr:nvSpPr>
      <xdr:spPr>
        <a:xfrm>
          <a:off x="3225800" y="19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39738</xdr:rowOff>
    </xdr:from>
    <xdr:to>
      <xdr:col>2</xdr:col>
      <xdr:colOff>692150</xdr:colOff>
      <xdr:row>13</xdr:row>
      <xdr:rowOff>141338</xdr:rowOff>
    </xdr:to>
    <xdr:sp macro="" textlink="">
      <xdr:nvSpPr>
        <xdr:cNvPr id="77" name="円/楕円 76"/>
        <xdr:cNvSpPr/>
      </xdr:nvSpPr>
      <xdr:spPr bwMode="auto">
        <a:xfrm>
          <a:off x="2857500" y="231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151515</xdr:rowOff>
    </xdr:from>
    <xdr:ext cx="762000" cy="259045"/>
    <xdr:sp macro="" textlink="">
      <xdr:nvSpPr>
        <xdr:cNvPr id="78" name="テキスト ボックス 77"/>
        <xdr:cNvSpPr txBox="1"/>
      </xdr:nvSpPr>
      <xdr:spPr>
        <a:xfrm>
          <a:off x="2527300" y="208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314498</xdr:rowOff>
    </xdr:from>
    <xdr:to>
      <xdr:col>4</xdr:col>
      <xdr:colOff>1117600</xdr:colOff>
      <xdr:row>34</xdr:row>
      <xdr:rowOff>335209</xdr:rowOff>
    </xdr:to>
    <xdr:cxnSp macro="">
      <xdr:nvCxnSpPr>
        <xdr:cNvPr id="110" name="直線コネクタ 109"/>
        <xdr:cNvCxnSpPr/>
      </xdr:nvCxnSpPr>
      <xdr:spPr bwMode="auto">
        <a:xfrm>
          <a:off x="5003800" y="6581948"/>
          <a:ext cx="647700" cy="2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283683</xdr:rowOff>
    </xdr:from>
    <xdr:to>
      <xdr:col>4</xdr:col>
      <xdr:colOff>469900</xdr:colOff>
      <xdr:row>34</xdr:row>
      <xdr:rowOff>314498</xdr:rowOff>
    </xdr:to>
    <xdr:cxnSp macro="">
      <xdr:nvCxnSpPr>
        <xdr:cNvPr id="113" name="直線コネクタ 112"/>
        <xdr:cNvCxnSpPr/>
      </xdr:nvCxnSpPr>
      <xdr:spPr bwMode="auto">
        <a:xfrm>
          <a:off x="4305300" y="6551133"/>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61902</xdr:rowOff>
    </xdr:from>
    <xdr:ext cx="736600" cy="259045"/>
    <xdr:sp macro="" textlink="">
      <xdr:nvSpPr>
        <xdr:cNvPr id="115" name="テキスト ボックス 114"/>
        <xdr:cNvSpPr txBox="1"/>
      </xdr:nvSpPr>
      <xdr:spPr>
        <a:xfrm>
          <a:off x="4622800" y="66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242900</xdr:rowOff>
    </xdr:from>
    <xdr:to>
      <xdr:col>3</xdr:col>
      <xdr:colOff>904875</xdr:colOff>
      <xdr:row>34</xdr:row>
      <xdr:rowOff>283683</xdr:rowOff>
    </xdr:to>
    <xdr:cxnSp macro="">
      <xdr:nvCxnSpPr>
        <xdr:cNvPr id="116" name="直線コネクタ 115"/>
        <xdr:cNvCxnSpPr/>
      </xdr:nvCxnSpPr>
      <xdr:spPr bwMode="auto">
        <a:xfrm>
          <a:off x="3606800" y="6510350"/>
          <a:ext cx="698500" cy="40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326758</xdr:rowOff>
    </xdr:from>
    <xdr:ext cx="762000" cy="259045"/>
    <xdr:sp macro="" textlink="">
      <xdr:nvSpPr>
        <xdr:cNvPr id="118" name="テキスト ボックス 117"/>
        <xdr:cNvSpPr txBox="1"/>
      </xdr:nvSpPr>
      <xdr:spPr>
        <a:xfrm>
          <a:off x="3924300" y="659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156215</xdr:rowOff>
    </xdr:from>
    <xdr:to>
      <xdr:col>3</xdr:col>
      <xdr:colOff>206375</xdr:colOff>
      <xdr:row>34</xdr:row>
      <xdr:rowOff>242900</xdr:rowOff>
    </xdr:to>
    <xdr:cxnSp macro="">
      <xdr:nvCxnSpPr>
        <xdr:cNvPr id="119" name="直線コネクタ 118"/>
        <xdr:cNvCxnSpPr/>
      </xdr:nvCxnSpPr>
      <xdr:spPr bwMode="auto">
        <a:xfrm>
          <a:off x="2908300" y="6423665"/>
          <a:ext cx="698500" cy="8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115897</xdr:rowOff>
    </xdr:from>
    <xdr:ext cx="762000" cy="259045"/>
    <xdr:sp macro="" textlink="">
      <xdr:nvSpPr>
        <xdr:cNvPr id="123" name="テキスト ボックス 122"/>
        <xdr:cNvSpPr txBox="1"/>
      </xdr:nvSpPr>
      <xdr:spPr>
        <a:xfrm>
          <a:off x="2527300" y="67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284409</xdr:rowOff>
    </xdr:from>
    <xdr:to>
      <xdr:col>5</xdr:col>
      <xdr:colOff>34925</xdr:colOff>
      <xdr:row>35</xdr:row>
      <xdr:rowOff>43109</xdr:rowOff>
    </xdr:to>
    <xdr:sp macro="" textlink="">
      <xdr:nvSpPr>
        <xdr:cNvPr id="129" name="円/楕円 128"/>
        <xdr:cNvSpPr/>
      </xdr:nvSpPr>
      <xdr:spPr bwMode="auto">
        <a:xfrm>
          <a:off x="5600700" y="655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129486</xdr:rowOff>
    </xdr:from>
    <xdr:ext cx="762000" cy="259045"/>
    <xdr:sp macro="" textlink="">
      <xdr:nvSpPr>
        <xdr:cNvPr id="130" name="人口1人当たり決算額の推移該当値テキスト445"/>
        <xdr:cNvSpPr txBox="1"/>
      </xdr:nvSpPr>
      <xdr:spPr>
        <a:xfrm>
          <a:off x="5740400" y="639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263698</xdr:rowOff>
    </xdr:from>
    <xdr:to>
      <xdr:col>4</xdr:col>
      <xdr:colOff>520700</xdr:colOff>
      <xdr:row>35</xdr:row>
      <xdr:rowOff>22398</xdr:rowOff>
    </xdr:to>
    <xdr:sp macro="" textlink="">
      <xdr:nvSpPr>
        <xdr:cNvPr id="131" name="円/楕円 130"/>
        <xdr:cNvSpPr/>
      </xdr:nvSpPr>
      <xdr:spPr bwMode="auto">
        <a:xfrm>
          <a:off x="4953000" y="65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32575</xdr:rowOff>
    </xdr:from>
    <xdr:ext cx="736600" cy="259045"/>
    <xdr:sp macro="" textlink="">
      <xdr:nvSpPr>
        <xdr:cNvPr id="132" name="テキスト ボックス 131"/>
        <xdr:cNvSpPr txBox="1"/>
      </xdr:nvSpPr>
      <xdr:spPr>
        <a:xfrm>
          <a:off x="4622800" y="630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232882</xdr:rowOff>
    </xdr:from>
    <xdr:to>
      <xdr:col>3</xdr:col>
      <xdr:colOff>955675</xdr:colOff>
      <xdr:row>34</xdr:row>
      <xdr:rowOff>334482</xdr:rowOff>
    </xdr:to>
    <xdr:sp macro="" textlink="">
      <xdr:nvSpPr>
        <xdr:cNvPr id="133" name="円/楕円 132"/>
        <xdr:cNvSpPr/>
      </xdr:nvSpPr>
      <xdr:spPr bwMode="auto">
        <a:xfrm>
          <a:off x="4254500" y="6500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1759</xdr:rowOff>
    </xdr:from>
    <xdr:ext cx="762000" cy="259045"/>
    <xdr:sp macro="" textlink="">
      <xdr:nvSpPr>
        <xdr:cNvPr id="134" name="テキスト ボックス 133"/>
        <xdr:cNvSpPr txBox="1"/>
      </xdr:nvSpPr>
      <xdr:spPr>
        <a:xfrm>
          <a:off x="3924300" y="6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192100</xdr:rowOff>
    </xdr:from>
    <xdr:to>
      <xdr:col>3</xdr:col>
      <xdr:colOff>257175</xdr:colOff>
      <xdr:row>34</xdr:row>
      <xdr:rowOff>293700</xdr:rowOff>
    </xdr:to>
    <xdr:sp macro="" textlink="">
      <xdr:nvSpPr>
        <xdr:cNvPr id="135" name="円/楕円 134"/>
        <xdr:cNvSpPr/>
      </xdr:nvSpPr>
      <xdr:spPr bwMode="auto">
        <a:xfrm>
          <a:off x="3556000" y="645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278477</xdr:rowOff>
    </xdr:from>
    <xdr:ext cx="762000" cy="259045"/>
    <xdr:sp macro="" textlink="">
      <xdr:nvSpPr>
        <xdr:cNvPr id="136" name="テキスト ボックス 135"/>
        <xdr:cNvSpPr txBox="1"/>
      </xdr:nvSpPr>
      <xdr:spPr>
        <a:xfrm>
          <a:off x="3225800" y="65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105415</xdr:rowOff>
    </xdr:from>
    <xdr:to>
      <xdr:col>2</xdr:col>
      <xdr:colOff>692150</xdr:colOff>
      <xdr:row>34</xdr:row>
      <xdr:rowOff>207015</xdr:rowOff>
    </xdr:to>
    <xdr:sp macro="" textlink="">
      <xdr:nvSpPr>
        <xdr:cNvPr id="137" name="円/楕円 136"/>
        <xdr:cNvSpPr/>
      </xdr:nvSpPr>
      <xdr:spPr bwMode="auto">
        <a:xfrm>
          <a:off x="2857500" y="637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217192</xdr:rowOff>
    </xdr:from>
    <xdr:ext cx="762000" cy="259045"/>
    <xdr:sp macro="" textlink="">
      <xdr:nvSpPr>
        <xdr:cNvPr id="138" name="テキスト ボックス 137"/>
        <xdr:cNvSpPr txBox="1"/>
      </xdr:nvSpPr>
      <xdr:spPr>
        <a:xfrm>
          <a:off x="2527300" y="61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年度は地方消費税交付金（前年度比 ＋</a:t>
          </a:r>
          <a:r>
            <a:rPr kumimoji="1" lang="en-US" altLang="ja-JP" sz="1200">
              <a:latin typeface="ＭＳ ゴシック" pitchFamily="49" charset="-128"/>
              <a:ea typeface="ＭＳ ゴシック" pitchFamily="49" charset="-128"/>
            </a:rPr>
            <a:t>96,000</a:t>
          </a:r>
          <a:r>
            <a:rPr kumimoji="1" lang="ja-JP" altLang="en-US" sz="1200">
              <a:latin typeface="ＭＳ ゴシック" pitchFamily="49" charset="-128"/>
              <a:ea typeface="ＭＳ ゴシック" pitchFamily="49" charset="-128"/>
            </a:rPr>
            <a:t>千円）や財産収入（同比</a:t>
          </a:r>
          <a:r>
            <a:rPr kumimoji="1" lang="ja-JP" altLang="en-US" sz="1200" baseline="0">
              <a:latin typeface="ＭＳ ゴシック" pitchFamily="49" charset="-128"/>
              <a:ea typeface="ＭＳ ゴシック" pitchFamily="49" charset="-128"/>
            </a:rPr>
            <a:t> ＋</a:t>
          </a:r>
          <a:r>
            <a:rPr kumimoji="1" lang="en-US" altLang="ja-JP" sz="1200" baseline="0">
              <a:latin typeface="ＭＳ ゴシック" pitchFamily="49" charset="-128"/>
              <a:ea typeface="ＭＳ ゴシック" pitchFamily="49" charset="-128"/>
            </a:rPr>
            <a:t>88,400</a:t>
          </a:r>
          <a:r>
            <a:rPr kumimoji="1" lang="ja-JP" altLang="en-US" sz="1200" baseline="0">
              <a:latin typeface="ＭＳ ゴシック" pitchFamily="49" charset="-128"/>
              <a:ea typeface="ＭＳ ゴシック" pitchFamily="49" charset="-128"/>
            </a:rPr>
            <a:t>千円）などにより、最終的には取り崩しを行わなかったため、実質収支の伸びに牽引されて残高が回復している。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実質収支については、執行状況の精査により、ほぼ横ばいで推移している。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黒字額の構成については、流動資産の多い病院事業会計が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割を超える割合を占め、水道事業会計、一般会計の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つの会計で</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割程度を占めている。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年連続で総額が減少していたが、平成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年度は公営企業債の元利償還金に対する繰入金の増加により総額が微増した。平成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ける第三セクター等改革推進債の発行や、喫緊の行政課題に対応するための、起債を活用した投資的事業の増嵩によって、元利償還金の増額が見込まれるため、今後、比率は増加傾向に転じ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将来負担額のうち大きな割合を占める「一般会計等に係る地方債の現在高」については、近年減少傾向にあったが、平成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第三セクター等改革推進債を発行したことにより、「設立法人等の負債額等負担見込額」は皆減し、「一般会計等に係る地方債の現在高」に振替を行ったため増加に転じたが、今後は、喫緊の行政課題に対応するための、起債を活用した投資的事業の増嵩により、比率は増加に転じる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21633636</v>
      </c>
      <c r="BO4" s="349"/>
      <c r="BP4" s="349"/>
      <c r="BQ4" s="349"/>
      <c r="BR4" s="349"/>
      <c r="BS4" s="349"/>
      <c r="BT4" s="349"/>
      <c r="BU4" s="350"/>
      <c r="BV4" s="348">
        <v>25030493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21304206</v>
      </c>
      <c r="BO5" s="386"/>
      <c r="BP5" s="386"/>
      <c r="BQ5" s="386"/>
      <c r="BR5" s="386"/>
      <c r="BS5" s="386"/>
      <c r="BT5" s="386"/>
      <c r="BU5" s="387"/>
      <c r="BV5" s="385">
        <v>24764033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329430</v>
      </c>
      <c r="BO6" s="386"/>
      <c r="BP6" s="386"/>
      <c r="BQ6" s="386"/>
      <c r="BR6" s="386"/>
      <c r="BS6" s="386"/>
      <c r="BT6" s="386"/>
      <c r="BU6" s="387"/>
      <c r="BV6" s="385">
        <v>266460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96.5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46477</v>
      </c>
      <c r="BO7" s="386"/>
      <c r="BP7" s="386"/>
      <c r="BQ7" s="386"/>
      <c r="BR7" s="386"/>
      <c r="BS7" s="386"/>
      <c r="BT7" s="386"/>
      <c r="BU7" s="387"/>
      <c r="BV7" s="385">
        <v>21163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12189057</v>
      </c>
      <c r="CU7" s="386"/>
      <c r="CV7" s="386"/>
      <c r="CW7" s="386"/>
      <c r="CX7" s="386"/>
      <c r="CY7" s="386"/>
      <c r="CZ7" s="386"/>
      <c r="DA7" s="387"/>
      <c r="DB7" s="385">
        <v>12331429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282953</v>
      </c>
      <c r="BO8" s="386"/>
      <c r="BP8" s="386"/>
      <c r="BQ8" s="386"/>
      <c r="BR8" s="386"/>
      <c r="BS8" s="386"/>
      <c r="BT8" s="386"/>
      <c r="BU8" s="387"/>
      <c r="BV8" s="385">
        <v>245297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50523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37656</v>
      </c>
      <c r="BO9" s="386"/>
      <c r="BP9" s="386"/>
      <c r="BQ9" s="386"/>
      <c r="BR9" s="386"/>
      <c r="BS9" s="386"/>
      <c r="BT9" s="386"/>
      <c r="BU9" s="387"/>
      <c r="BV9" s="385">
        <v>28595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17.5</v>
      </c>
      <c r="CU9" s="383"/>
      <c r="CV9" s="383"/>
      <c r="CW9" s="383"/>
      <c r="CX9" s="383"/>
      <c r="CY9" s="383"/>
      <c r="CZ9" s="383"/>
      <c r="DA9" s="384"/>
      <c r="DB9" s="382">
        <v>17.399999999999999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51794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59134</v>
      </c>
      <c r="BO10" s="386"/>
      <c r="BP10" s="386"/>
      <c r="BQ10" s="386"/>
      <c r="BR10" s="386"/>
      <c r="BS10" s="386"/>
      <c r="BT10" s="386"/>
      <c r="BU10" s="387"/>
      <c r="BV10" s="385">
        <v>232662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49944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49610</v>
      </c>
      <c r="S13" s="467"/>
      <c r="T13" s="467"/>
      <c r="U13" s="467"/>
      <c r="V13" s="468"/>
      <c r="W13" s="401" t="s">
        <v>122</v>
      </c>
      <c r="X13" s="402"/>
      <c r="Y13" s="402"/>
      <c r="Z13" s="402"/>
      <c r="AA13" s="402"/>
      <c r="AB13" s="392"/>
      <c r="AC13" s="436">
        <v>458</v>
      </c>
      <c r="AD13" s="437"/>
      <c r="AE13" s="437"/>
      <c r="AF13" s="437"/>
      <c r="AG13" s="476"/>
      <c r="AH13" s="436">
        <v>620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96790</v>
      </c>
      <c r="BO13" s="386"/>
      <c r="BP13" s="386"/>
      <c r="BQ13" s="386"/>
      <c r="BR13" s="386"/>
      <c r="BS13" s="386"/>
      <c r="BT13" s="386"/>
      <c r="BU13" s="387"/>
      <c r="BV13" s="385">
        <v>261257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50298</v>
      </c>
      <c r="S14" s="467"/>
      <c r="T14" s="467"/>
      <c r="U14" s="467"/>
      <c r="V14" s="468"/>
      <c r="W14" s="375"/>
      <c r="X14" s="376"/>
      <c r="Y14" s="376"/>
      <c r="Z14" s="376"/>
      <c r="AA14" s="376"/>
      <c r="AB14" s="365"/>
      <c r="AC14" s="469">
        <v>2.1</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131.80000000000001</v>
      </c>
      <c r="CU14" s="481"/>
      <c r="CV14" s="481"/>
      <c r="CW14" s="481"/>
      <c r="CX14" s="481"/>
      <c r="CY14" s="481"/>
      <c r="CZ14" s="481"/>
      <c r="DA14" s="482"/>
      <c r="DB14" s="480">
        <v>137.69999999999999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49986</v>
      </c>
      <c r="S15" s="467"/>
      <c r="T15" s="467"/>
      <c r="U15" s="467"/>
      <c r="V15" s="468"/>
      <c r="W15" s="401" t="s">
        <v>129</v>
      </c>
      <c r="X15" s="402"/>
      <c r="Y15" s="402"/>
      <c r="Z15" s="402"/>
      <c r="AA15" s="402"/>
      <c r="AB15" s="392"/>
      <c r="AC15" s="436">
        <v>7427</v>
      </c>
      <c r="AD15" s="437"/>
      <c r="AE15" s="437"/>
      <c r="AF15" s="437"/>
      <c r="AG15" s="476"/>
      <c r="AH15" s="436">
        <v>8141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6651025</v>
      </c>
      <c r="BO15" s="349"/>
      <c r="BP15" s="349"/>
      <c r="BQ15" s="349"/>
      <c r="BR15" s="349"/>
      <c r="BS15" s="349"/>
      <c r="BT15" s="349"/>
      <c r="BU15" s="350"/>
      <c r="BV15" s="348">
        <v>6590731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34.6</v>
      </c>
      <c r="AD16" s="470"/>
      <c r="AE16" s="470"/>
      <c r="AF16" s="470"/>
      <c r="AG16" s="471"/>
      <c r="AH16" s="469">
        <v>35.5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9113979</v>
      </c>
      <c r="BO16" s="386"/>
      <c r="BP16" s="386"/>
      <c r="BQ16" s="386"/>
      <c r="BR16" s="386"/>
      <c r="BS16" s="386"/>
      <c r="BT16" s="386"/>
      <c r="BU16" s="387"/>
      <c r="BV16" s="385">
        <v>9175522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13591</v>
      </c>
      <c r="AD17" s="437"/>
      <c r="AE17" s="437"/>
      <c r="AF17" s="437"/>
      <c r="AG17" s="476"/>
      <c r="AH17" s="436">
        <v>14057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8603395</v>
      </c>
      <c r="BO17" s="386"/>
      <c r="BP17" s="386"/>
      <c r="BQ17" s="386"/>
      <c r="BR17" s="386"/>
      <c r="BS17" s="386"/>
      <c r="BT17" s="386"/>
      <c r="BU17" s="387"/>
      <c r="BV17" s="385">
        <v>8574546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126.86</v>
      </c>
      <c r="M18" s="498"/>
      <c r="N18" s="498"/>
      <c r="O18" s="498"/>
      <c r="P18" s="498"/>
      <c r="Q18" s="498"/>
      <c r="R18" s="499"/>
      <c r="S18" s="499"/>
      <c r="T18" s="499"/>
      <c r="U18" s="499"/>
      <c r="V18" s="500"/>
      <c r="W18" s="403"/>
      <c r="X18" s="404"/>
      <c r="Y18" s="404"/>
      <c r="Z18" s="404"/>
      <c r="AA18" s="404"/>
      <c r="AB18" s="395"/>
      <c r="AC18" s="501">
        <v>63.3</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11037125</v>
      </c>
      <c r="BO18" s="386"/>
      <c r="BP18" s="386"/>
      <c r="BQ18" s="386"/>
      <c r="BR18" s="386"/>
      <c r="BS18" s="386"/>
      <c r="BT18" s="386"/>
      <c r="BU18" s="387"/>
      <c r="BV18" s="385">
        <v>10903376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14101572</v>
      </c>
      <c r="BO19" s="386"/>
      <c r="BP19" s="386"/>
      <c r="BQ19" s="386"/>
      <c r="BR19" s="386"/>
      <c r="BS19" s="386"/>
      <c r="BT19" s="386"/>
      <c r="BU19" s="387"/>
      <c r="BV19" s="385">
        <v>14364784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18826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28098617</v>
      </c>
      <c r="BO23" s="386"/>
      <c r="BP23" s="386"/>
      <c r="BQ23" s="386"/>
      <c r="BR23" s="386"/>
      <c r="BS23" s="386"/>
      <c r="BT23" s="386"/>
      <c r="BU23" s="387"/>
      <c r="BV23" s="385">
        <v>27072925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8940</v>
      </c>
      <c r="R24" s="437"/>
      <c r="S24" s="437"/>
      <c r="T24" s="437"/>
      <c r="U24" s="437"/>
      <c r="V24" s="476"/>
      <c r="W24" s="531"/>
      <c r="X24" s="519"/>
      <c r="Y24" s="520"/>
      <c r="Z24" s="435" t="s">
        <v>153</v>
      </c>
      <c r="AA24" s="415"/>
      <c r="AB24" s="415"/>
      <c r="AC24" s="415"/>
      <c r="AD24" s="415"/>
      <c r="AE24" s="415"/>
      <c r="AF24" s="415"/>
      <c r="AG24" s="416"/>
      <c r="AH24" s="436">
        <v>425</v>
      </c>
      <c r="AI24" s="437"/>
      <c r="AJ24" s="437"/>
      <c r="AK24" s="437"/>
      <c r="AL24" s="476"/>
      <c r="AM24" s="436">
        <v>1302200</v>
      </c>
      <c r="AN24" s="437"/>
      <c r="AO24" s="437"/>
      <c r="AP24" s="437"/>
      <c r="AQ24" s="437"/>
      <c r="AR24" s="476"/>
      <c r="AS24" s="436">
        <v>3064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19835024</v>
      </c>
      <c r="BO24" s="386"/>
      <c r="BP24" s="386"/>
      <c r="BQ24" s="386"/>
      <c r="BR24" s="386"/>
      <c r="BS24" s="386"/>
      <c r="BT24" s="386"/>
      <c r="BU24" s="387"/>
      <c r="BV24" s="385">
        <v>18082724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7420</v>
      </c>
      <c r="R25" s="437"/>
      <c r="S25" s="437"/>
      <c r="T25" s="437"/>
      <c r="U25" s="437"/>
      <c r="V25" s="476"/>
      <c r="W25" s="531"/>
      <c r="X25" s="519"/>
      <c r="Y25" s="520"/>
      <c r="Z25" s="435" t="s">
        <v>156</v>
      </c>
      <c r="AA25" s="415"/>
      <c r="AB25" s="415"/>
      <c r="AC25" s="415"/>
      <c r="AD25" s="415"/>
      <c r="AE25" s="415"/>
      <c r="AF25" s="415"/>
      <c r="AG25" s="416"/>
      <c r="AH25" s="436">
        <v>100</v>
      </c>
      <c r="AI25" s="437"/>
      <c r="AJ25" s="437"/>
      <c r="AK25" s="437"/>
      <c r="AL25" s="476"/>
      <c r="AM25" s="436">
        <v>323300</v>
      </c>
      <c r="AN25" s="437"/>
      <c r="AO25" s="437"/>
      <c r="AP25" s="437"/>
      <c r="AQ25" s="437"/>
      <c r="AR25" s="476"/>
      <c r="AS25" s="436">
        <v>3233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428148</v>
      </c>
      <c r="BO25" s="349"/>
      <c r="BP25" s="349"/>
      <c r="BQ25" s="349"/>
      <c r="BR25" s="349"/>
      <c r="BS25" s="349"/>
      <c r="BT25" s="349"/>
      <c r="BU25" s="350"/>
      <c r="BV25" s="348">
        <v>205983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6440</v>
      </c>
      <c r="R26" s="437"/>
      <c r="S26" s="437"/>
      <c r="T26" s="437"/>
      <c r="U26" s="437"/>
      <c r="V26" s="476"/>
      <c r="W26" s="531"/>
      <c r="X26" s="519"/>
      <c r="Y26" s="520"/>
      <c r="Z26" s="435" t="s">
        <v>159</v>
      </c>
      <c r="AA26" s="541"/>
      <c r="AB26" s="541"/>
      <c r="AC26" s="541"/>
      <c r="AD26" s="541"/>
      <c r="AE26" s="541"/>
      <c r="AF26" s="541"/>
      <c r="AG26" s="542"/>
      <c r="AH26" s="436">
        <v>75</v>
      </c>
      <c r="AI26" s="437"/>
      <c r="AJ26" s="437"/>
      <c r="AK26" s="437"/>
      <c r="AL26" s="476"/>
      <c r="AM26" s="436">
        <v>208575</v>
      </c>
      <c r="AN26" s="437"/>
      <c r="AO26" s="437"/>
      <c r="AP26" s="437"/>
      <c r="AQ26" s="437"/>
      <c r="AR26" s="476"/>
      <c r="AS26" s="436">
        <v>2781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4860</v>
      </c>
      <c r="R27" s="437"/>
      <c r="S27" s="437"/>
      <c r="T27" s="437"/>
      <c r="U27" s="437"/>
      <c r="V27" s="476"/>
      <c r="W27" s="531"/>
      <c r="X27" s="519"/>
      <c r="Y27" s="520"/>
      <c r="Z27" s="435" t="s">
        <v>162</v>
      </c>
      <c r="AA27" s="415"/>
      <c r="AB27" s="415"/>
      <c r="AC27" s="415"/>
      <c r="AD27" s="415"/>
      <c r="AE27" s="415"/>
      <c r="AF27" s="415"/>
      <c r="AG27" s="416"/>
      <c r="AH27" s="436">
        <v>42</v>
      </c>
      <c r="AI27" s="437"/>
      <c r="AJ27" s="437"/>
      <c r="AK27" s="437"/>
      <c r="AL27" s="476"/>
      <c r="AM27" s="436">
        <v>136500</v>
      </c>
      <c r="AN27" s="437"/>
      <c r="AO27" s="437"/>
      <c r="AP27" s="437"/>
      <c r="AQ27" s="437"/>
      <c r="AR27" s="476"/>
      <c r="AS27" s="436">
        <v>3250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4150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1964851</v>
      </c>
      <c r="BO28" s="349"/>
      <c r="BP28" s="349"/>
      <c r="BQ28" s="349"/>
      <c r="BR28" s="349"/>
      <c r="BS28" s="349"/>
      <c r="BT28" s="349"/>
      <c r="BU28" s="350"/>
      <c r="BV28" s="348">
        <v>1783717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3750</v>
      </c>
      <c r="R29" s="437"/>
      <c r="S29" s="437"/>
      <c r="T29" s="437"/>
      <c r="U29" s="437"/>
      <c r="V29" s="476"/>
      <c r="W29" s="532"/>
      <c r="X29" s="533"/>
      <c r="Y29" s="534"/>
      <c r="Z29" s="435" t="s">
        <v>169</v>
      </c>
      <c r="AA29" s="415"/>
      <c r="AB29" s="415"/>
      <c r="AC29" s="415"/>
      <c r="AD29" s="415"/>
      <c r="AE29" s="415"/>
      <c r="AF29" s="415"/>
      <c r="AG29" s="416"/>
      <c r="AH29" s="436">
        <v>467</v>
      </c>
      <c r="AI29" s="437"/>
      <c r="AJ29" s="437"/>
      <c r="AK29" s="437"/>
      <c r="AL29" s="476"/>
      <c r="AM29" s="436">
        <v>1438700</v>
      </c>
      <c r="AN29" s="437"/>
      <c r="AO29" s="437"/>
      <c r="AP29" s="437"/>
      <c r="AQ29" s="437"/>
      <c r="AR29" s="476"/>
      <c r="AS29" s="436">
        <v>3081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348214</v>
      </c>
      <c r="BO29" s="386"/>
      <c r="BP29" s="386"/>
      <c r="BQ29" s="386"/>
      <c r="BR29" s="386"/>
      <c r="BS29" s="386"/>
      <c r="BT29" s="386"/>
      <c r="BU29" s="387"/>
      <c r="BV29" s="385">
        <v>347166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1702549</v>
      </c>
      <c r="BO30" s="555"/>
      <c r="BP30" s="555"/>
      <c r="BQ30" s="555"/>
      <c r="BR30" s="555"/>
      <c r="BS30" s="555"/>
      <c r="BT30" s="555"/>
      <c r="BU30" s="556"/>
      <c r="BV30" s="554">
        <v>1598281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赤相農業共済組合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赤穂市文化とみどり財団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墓地公園整備事業特別会計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安室ダム水道用水供給企業団</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赤穂駅周辺整備株式会社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職員退職手当管理特別会計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IF('各会計、関係団体の財政状況及び健全化判断比率'!B34="","",'各会計、関係団体の財政状況及び健全化判断比率'!B34)</f>
        <v>介護老人保健施設事業会計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兵庫県後期高齢者医療広域連合（一般会計）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兵庫県後期高齢者医療広域連合（特別会計）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23190</v>
      </c>
      <c r="J41" s="83">
        <v>22743</v>
      </c>
      <c r="K41" s="83">
        <v>23039</v>
      </c>
      <c r="L41" s="83">
        <v>27201</v>
      </c>
      <c r="M41" s="84">
        <v>28202</v>
      </c>
    </row>
    <row r="42" spans="2:13" ht="27.75" customHeight="1">
      <c r="B42" s="1171"/>
      <c r="C42" s="1172"/>
      <c r="D42" s="85"/>
      <c r="E42" s="1177" t="s">
        <v>26</v>
      </c>
      <c r="F42" s="1177"/>
      <c r="G42" s="1177"/>
      <c r="H42" s="1178"/>
      <c r="I42" s="86">
        <v>1013</v>
      </c>
      <c r="J42" s="87">
        <v>674</v>
      </c>
      <c r="K42" s="87">
        <v>361</v>
      </c>
      <c r="L42" s="87">
        <v>9</v>
      </c>
      <c r="M42" s="88">
        <v>4</v>
      </c>
    </row>
    <row r="43" spans="2:13" ht="27.75" customHeight="1">
      <c r="B43" s="1171"/>
      <c r="C43" s="1172"/>
      <c r="D43" s="85"/>
      <c r="E43" s="1177" t="s">
        <v>27</v>
      </c>
      <c r="F43" s="1177"/>
      <c r="G43" s="1177"/>
      <c r="H43" s="1178"/>
      <c r="I43" s="86">
        <v>20802</v>
      </c>
      <c r="J43" s="87">
        <v>19695</v>
      </c>
      <c r="K43" s="87">
        <v>18947</v>
      </c>
      <c r="L43" s="87">
        <v>18681</v>
      </c>
      <c r="M43" s="88">
        <v>18134</v>
      </c>
    </row>
    <row r="44" spans="2:13" ht="27.75" customHeight="1">
      <c r="B44" s="1171"/>
      <c r="C44" s="1172"/>
      <c r="D44" s="85"/>
      <c r="E44" s="1177" t="s">
        <v>28</v>
      </c>
      <c r="F44" s="1177"/>
      <c r="G44" s="1177"/>
      <c r="H44" s="1178"/>
      <c r="I44" s="86">
        <v>349</v>
      </c>
      <c r="J44" s="87">
        <v>321</v>
      </c>
      <c r="K44" s="87">
        <v>292</v>
      </c>
      <c r="L44" s="87">
        <v>263</v>
      </c>
      <c r="M44" s="88">
        <v>233</v>
      </c>
    </row>
    <row r="45" spans="2:13" ht="27.75" customHeight="1">
      <c r="B45" s="1171"/>
      <c r="C45" s="1172"/>
      <c r="D45" s="85"/>
      <c r="E45" s="1177" t="s">
        <v>29</v>
      </c>
      <c r="F45" s="1177"/>
      <c r="G45" s="1177"/>
      <c r="H45" s="1178"/>
      <c r="I45" s="86">
        <v>4061</v>
      </c>
      <c r="J45" s="87">
        <v>3704</v>
      </c>
      <c r="K45" s="87">
        <v>3896</v>
      </c>
      <c r="L45" s="87">
        <v>3650</v>
      </c>
      <c r="M45" s="88">
        <v>3209</v>
      </c>
    </row>
    <row r="46" spans="2:13" ht="27.75" customHeight="1">
      <c r="B46" s="1171"/>
      <c r="C46" s="1172"/>
      <c r="D46" s="85"/>
      <c r="E46" s="1177" t="s">
        <v>30</v>
      </c>
      <c r="F46" s="1177"/>
      <c r="G46" s="1177"/>
      <c r="H46" s="1178"/>
      <c r="I46" s="86">
        <v>3867</v>
      </c>
      <c r="J46" s="87">
        <v>3658</v>
      </c>
      <c r="K46" s="87">
        <v>3286</v>
      </c>
      <c r="L46" s="87" t="s">
        <v>484</v>
      </c>
      <c r="M46" s="88" t="s">
        <v>484</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3323</v>
      </c>
      <c r="J49" s="87">
        <v>3346</v>
      </c>
      <c r="K49" s="87">
        <v>3783</v>
      </c>
      <c r="L49" s="87">
        <v>3990</v>
      </c>
      <c r="M49" s="88">
        <v>4165</v>
      </c>
    </row>
    <row r="50" spans="2:13" ht="27.75" customHeight="1">
      <c r="B50" s="1171"/>
      <c r="C50" s="1172"/>
      <c r="D50" s="85"/>
      <c r="E50" s="1177" t="s">
        <v>35</v>
      </c>
      <c r="F50" s="1177"/>
      <c r="G50" s="1177"/>
      <c r="H50" s="1178"/>
      <c r="I50" s="86">
        <v>6814</v>
      </c>
      <c r="J50" s="87">
        <v>6717</v>
      </c>
      <c r="K50" s="87">
        <v>6456</v>
      </c>
      <c r="L50" s="87">
        <v>6404</v>
      </c>
      <c r="M50" s="88">
        <v>6477</v>
      </c>
    </row>
    <row r="51" spans="2:13" ht="27.75" customHeight="1">
      <c r="B51" s="1173"/>
      <c r="C51" s="1174"/>
      <c r="D51" s="85"/>
      <c r="E51" s="1177" t="s">
        <v>36</v>
      </c>
      <c r="F51" s="1177"/>
      <c r="G51" s="1177"/>
      <c r="H51" s="1178"/>
      <c r="I51" s="86">
        <v>24932</v>
      </c>
      <c r="J51" s="87">
        <v>24616</v>
      </c>
      <c r="K51" s="87">
        <v>25167</v>
      </c>
      <c r="L51" s="87">
        <v>25555</v>
      </c>
      <c r="M51" s="88">
        <v>26063</v>
      </c>
    </row>
    <row r="52" spans="2:13" ht="27.75" customHeight="1" thickBot="1">
      <c r="B52" s="1181" t="s">
        <v>21</v>
      </c>
      <c r="C52" s="1182"/>
      <c r="D52" s="90"/>
      <c r="E52" s="1183" t="s">
        <v>37</v>
      </c>
      <c r="F52" s="1183"/>
      <c r="G52" s="1183"/>
      <c r="H52" s="1184"/>
      <c r="I52" s="91">
        <v>18213</v>
      </c>
      <c r="J52" s="92">
        <v>16117</v>
      </c>
      <c r="K52" s="92">
        <v>14416</v>
      </c>
      <c r="L52" s="92">
        <v>13855</v>
      </c>
      <c r="M52" s="93">
        <v>13077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54846</v>
      </c>
      <c r="E3" s="116"/>
      <c r="F3" s="117">
        <v>44162</v>
      </c>
      <c r="G3" s="118"/>
      <c r="H3" s="119"/>
    </row>
    <row r="4" spans="1:8">
      <c r="A4" s="120"/>
      <c r="B4" s="121"/>
      <c r="C4" s="122"/>
      <c r="D4" s="123">
        <v>33392</v>
      </c>
      <c r="E4" s="124"/>
      <c r="F4" s="125">
        <v>24931</v>
      </c>
      <c r="G4" s="126"/>
      <c r="H4" s="127"/>
    </row>
    <row r="5" spans="1:8">
      <c r="A5" s="108" t="s">
        <v>516</v>
      </c>
      <c r="B5" s="113"/>
      <c r="C5" s="114"/>
      <c r="D5" s="115">
        <v>49439</v>
      </c>
      <c r="E5" s="116"/>
      <c r="F5" s="117">
        <v>48103</v>
      </c>
      <c r="G5" s="118"/>
      <c r="H5" s="119"/>
    </row>
    <row r="6" spans="1:8">
      <c r="A6" s="120"/>
      <c r="B6" s="121"/>
      <c r="C6" s="122"/>
      <c r="D6" s="123">
        <v>28623</v>
      </c>
      <c r="E6" s="124"/>
      <c r="F6" s="125">
        <v>22640</v>
      </c>
      <c r="G6" s="126"/>
      <c r="H6" s="127"/>
    </row>
    <row r="7" spans="1:8">
      <c r="A7" s="108" t="s">
        <v>517</v>
      </c>
      <c r="B7" s="113"/>
      <c r="C7" s="114"/>
      <c r="D7" s="115">
        <v>64819</v>
      </c>
      <c r="E7" s="116"/>
      <c r="F7" s="117">
        <v>45761</v>
      </c>
      <c r="G7" s="118"/>
      <c r="H7" s="119"/>
    </row>
    <row r="8" spans="1:8">
      <c r="A8" s="120"/>
      <c r="B8" s="121"/>
      <c r="C8" s="122"/>
      <c r="D8" s="123">
        <v>33161</v>
      </c>
      <c r="E8" s="124"/>
      <c r="F8" s="125">
        <v>24777</v>
      </c>
      <c r="G8" s="126"/>
      <c r="H8" s="127"/>
    </row>
    <row r="9" spans="1:8">
      <c r="A9" s="108" t="s">
        <v>518</v>
      </c>
      <c r="B9" s="113"/>
      <c r="C9" s="114"/>
      <c r="D9" s="115">
        <v>90354</v>
      </c>
      <c r="E9" s="116"/>
      <c r="F9" s="117">
        <v>56255</v>
      </c>
      <c r="G9" s="118"/>
      <c r="H9" s="119"/>
    </row>
    <row r="10" spans="1:8">
      <c r="A10" s="120"/>
      <c r="B10" s="121"/>
      <c r="C10" s="122"/>
      <c r="D10" s="123">
        <v>35489</v>
      </c>
      <c r="E10" s="124"/>
      <c r="F10" s="125">
        <v>26957</v>
      </c>
      <c r="G10" s="126"/>
      <c r="H10" s="127"/>
    </row>
    <row r="11" spans="1:8">
      <c r="A11" s="108" t="s">
        <v>519</v>
      </c>
      <c r="B11" s="113"/>
      <c r="C11" s="114"/>
      <c r="D11" s="115">
        <v>87674</v>
      </c>
      <c r="E11" s="116"/>
      <c r="F11" s="117">
        <v>57944</v>
      </c>
      <c r="G11" s="118"/>
      <c r="H11" s="119"/>
    </row>
    <row r="12" spans="1:8">
      <c r="A12" s="120"/>
      <c r="B12" s="121"/>
      <c r="C12" s="128"/>
      <c r="D12" s="123">
        <v>30807</v>
      </c>
      <c r="E12" s="124"/>
      <c r="F12" s="125">
        <v>29326</v>
      </c>
      <c r="G12" s="126"/>
      <c r="H12" s="127"/>
    </row>
    <row r="13" spans="1:8">
      <c r="A13" s="108"/>
      <c r="B13" s="113"/>
      <c r="C13" s="129"/>
      <c r="D13" s="130">
        <v>69426</v>
      </c>
      <c r="E13" s="131"/>
      <c r="F13" s="132">
        <v>50445</v>
      </c>
      <c r="G13" s="133"/>
      <c r="H13" s="119"/>
    </row>
    <row r="14" spans="1:8">
      <c r="A14" s="120"/>
      <c r="B14" s="121"/>
      <c r="C14" s="122"/>
      <c r="D14" s="123">
        <v>32294</v>
      </c>
      <c r="E14" s="124"/>
      <c r="F14" s="125">
        <v>25726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2.35</v>
      </c>
      <c r="C19" s="134">
        <f>ROUND(VALUE(SUBSTITUTE(実質収支比率等に係る経年分析!G$48,"▲","-")),2)</f>
        <v>1.93</v>
      </c>
      <c r="D19" s="134">
        <f>ROUND(VALUE(SUBSTITUTE(実質収支比率等に係る経年分析!H$48,"▲","-")),2)</f>
        <v>1.75</v>
      </c>
      <c r="E19" s="134">
        <f>ROUND(VALUE(SUBSTITUTE(実質収支比率等に係る経年分析!I$48,"▲","-")),2)</f>
        <v>1.99</v>
      </c>
      <c r="F19" s="134">
        <f>ROUND(VALUE(SUBSTITUTE(実質収支比率等に係る経年分析!J$48,"▲","-")),2)</f>
        <v>2.3199999999999998</v>
      </c>
    </row>
    <row r="20" spans="1:11">
      <c r="A20" s="134" t="s">
        <v>42</v>
      </c>
      <c r="B20" s="134">
        <f>ROUND(VALUE(SUBSTITUTE(実質収支比率等に係る経年分析!F$47,"▲","-")),2)</f>
        <v>6.54</v>
      </c>
      <c r="C20" s="134">
        <f>ROUND(VALUE(SUBSTITUTE(実質収支比率等に係る経年分析!G$47,"▲","-")),2)</f>
        <v>8.99</v>
      </c>
      <c r="D20" s="134">
        <f>ROUND(VALUE(SUBSTITUTE(実質収支比率等に係る経年分析!H$47,"▲","-")),2)</f>
        <v>11.64</v>
      </c>
      <c r="E20" s="134">
        <f>ROUND(VALUE(SUBSTITUTE(実質収支比率等に係る経年分析!I$47,"▲","-")),2)</f>
        <v>14.46</v>
      </c>
      <c r="F20" s="134">
        <f>ROUND(VALUE(SUBSTITUTE(実質収支比率等に係る経年分析!J$47,"▲","-")),2)</f>
        <v>16.12</v>
      </c>
    </row>
    <row r="21" spans="1:11">
      <c r="A21" s="134" t="s">
        <v>43</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2.12</v>
      </c>
      <c r="F21" s="134">
        <f>IF(ISNUMBER(VALUE(SUBSTITUTE(実質収支比率等に係る経年分析!J$49,"▲","-"))),ROUND(VALUE(SUBSTITUTE(実質収支比率等に係る経年分析!J$49,"▲","-")),2),NA())</f>
        <v>0.79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墓地公園整備事業特別会計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1.81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19.059999999999999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2935</v>
      </c>
      <c r="E42" s="136"/>
      <c r="F42" s="136"/>
      <c r="G42" s="136">
        <f>'実質公債費比率（分子）の構造'!L$52</f>
        <v>2928</v>
      </c>
      <c r="H42" s="136"/>
      <c r="I42" s="136"/>
      <c r="J42" s="136">
        <f>'実質公債費比率（分子）の構造'!M$52</f>
        <v>2990</v>
      </c>
      <c r="K42" s="136"/>
      <c r="L42" s="136"/>
      <c r="M42" s="136">
        <f>'実質公債費比率（分子）の構造'!N$52</f>
        <v>2991</v>
      </c>
      <c r="N42" s="136"/>
      <c r="O42" s="136"/>
      <c r="P42" s="136">
        <f>'実質公債費比率（分子）の構造'!O$52</f>
        <v>2999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61</v>
      </c>
      <c r="C44" s="136"/>
      <c r="D44" s="136"/>
      <c r="E44" s="136">
        <f>'実質公債費比率（分子）の構造'!L$50</f>
        <v>59</v>
      </c>
      <c r="F44" s="136"/>
      <c r="G44" s="136"/>
      <c r="H44" s="136">
        <f>'実質公債費比率（分子）の構造'!M$50</f>
        <v>56</v>
      </c>
      <c r="I44" s="136"/>
      <c r="J44" s="136"/>
      <c r="K44" s="136" t="str">
        <f>'実質公債費比率（分子）の構造'!N$50</f>
        <v>-</v>
      </c>
      <c r="L44" s="136"/>
      <c r="M44" s="136"/>
      <c r="N44" s="136">
        <f>'実質公債費比率（分子）の構造'!O$50</f>
        <v>1</v>
      </c>
      <c r="O44" s="136"/>
      <c r="P44" s="136"/>
    </row>
    <row r="45" spans="1:16">
      <c r="A45" s="136" t="s">
        <v>53</v>
      </c>
      <c r="B45" s="136">
        <f>'実質公債費比率（分子）の構造'!K$49</f>
        <v>21</v>
      </c>
      <c r="C45" s="136"/>
      <c r="D45" s="136"/>
      <c r="E45" s="136">
        <f>'実質公債費比率（分子）の構造'!L$49</f>
        <v>23</v>
      </c>
      <c r="F45" s="136"/>
      <c r="G45" s="136"/>
      <c r="H45" s="136">
        <f>'実質公債費比率（分子）の構造'!M$49</f>
        <v>24</v>
      </c>
      <c r="I45" s="136"/>
      <c r="J45" s="136"/>
      <c r="K45" s="136">
        <f>'実質公債費比率（分子）の構造'!N$49</f>
        <v>25</v>
      </c>
      <c r="L45" s="136"/>
      <c r="M45" s="136"/>
      <c r="N45" s="136">
        <f>'実質公債費比率（分子）の構造'!O$49</f>
        <v>26</v>
      </c>
      <c r="O45" s="136"/>
      <c r="P45" s="136"/>
    </row>
    <row r="46" spans="1:16">
      <c r="A46" s="136" t="s">
        <v>54</v>
      </c>
      <c r="B46" s="136">
        <f>'実質公債費比率（分子）の構造'!K$48</f>
        <v>1061</v>
      </c>
      <c r="C46" s="136"/>
      <c r="D46" s="136"/>
      <c r="E46" s="136">
        <f>'実質公債費比率（分子）の構造'!L$48</f>
        <v>1110</v>
      </c>
      <c r="F46" s="136"/>
      <c r="G46" s="136"/>
      <c r="H46" s="136">
        <f>'実質公債費比率（分子）の構造'!M$48</f>
        <v>1289</v>
      </c>
      <c r="I46" s="136"/>
      <c r="J46" s="136"/>
      <c r="K46" s="136">
        <f>'実質公債費比率（分子）の構造'!N$48</f>
        <v>1302</v>
      </c>
      <c r="L46" s="136"/>
      <c r="M46" s="136"/>
      <c r="N46" s="136">
        <f>'実質公債費比率（分子）の構造'!O$48</f>
        <v>1302</v>
      </c>
      <c r="O46" s="136"/>
      <c r="P46" s="136"/>
    </row>
    <row r="47" spans="1:16">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2965</v>
      </c>
      <c r="C49" s="136"/>
      <c r="D49" s="136"/>
      <c r="E49" s="136">
        <f>'実質公債費比率（分子）の構造'!L$45</f>
        <v>2805</v>
      </c>
      <c r="F49" s="136"/>
      <c r="G49" s="136"/>
      <c r="H49" s="136">
        <f>'実質公債費比率（分子）の構造'!M$45</f>
        <v>2649</v>
      </c>
      <c r="I49" s="136"/>
      <c r="J49" s="136"/>
      <c r="K49" s="136">
        <f>'実質公債費比率（分子）の構造'!N$45</f>
        <v>2651</v>
      </c>
      <c r="L49" s="136"/>
      <c r="M49" s="136"/>
      <c r="N49" s="136">
        <f>'実質公債費比率（分子）の構造'!O$45</f>
        <v>2628</v>
      </c>
      <c r="O49" s="136"/>
      <c r="P49" s="136"/>
    </row>
    <row r="50" spans="1:16">
      <c r="A50" s="136" t="s">
        <v>58</v>
      </c>
      <c r="B50" s="136" t="e">
        <f>NA()</f>
        <v>#N/A</v>
      </c>
      <c r="C50" s="136">
        <f>IF(ISNUMBER('実質公債費比率（分子）の構造'!K$53),'実質公債費比率（分子）の構造'!K$53,NA())</f>
        <v>1176</v>
      </c>
      <c r="D50" s="136" t="e">
        <f>NA()</f>
        <v>#N/A</v>
      </c>
      <c r="E50" s="136" t="e">
        <f>NA()</f>
        <v>#N/A</v>
      </c>
      <c r="F50" s="136">
        <f>IF(ISNUMBER('実質公債費比率（分子）の構造'!L$53),'実質公債費比率（分子）の構造'!L$53,NA())</f>
        <v>1072</v>
      </c>
      <c r="G50" s="136" t="e">
        <f>NA()</f>
        <v>#N/A</v>
      </c>
      <c r="H50" s="136" t="e">
        <f>NA()</f>
        <v>#N/A</v>
      </c>
      <c r="I50" s="136">
        <f>IF(ISNUMBER('実質公債費比率（分子）の構造'!M$53),'実質公債費比率（分子）の構造'!M$53,NA())</f>
        <v>1028</v>
      </c>
      <c r="J50" s="136" t="e">
        <f>NA()</f>
        <v>#N/A</v>
      </c>
      <c r="K50" s="136" t="e">
        <f>NA()</f>
        <v>#N/A</v>
      </c>
      <c r="L50" s="136">
        <f>IF(ISNUMBER('実質公債費比率（分子）の構造'!N$53),'実質公債費比率（分子）の構造'!N$53,NA())</f>
        <v>987</v>
      </c>
      <c r="M50" s="136" t="e">
        <f>NA()</f>
        <v>#N/A</v>
      </c>
      <c r="N50" s="136" t="e">
        <f>NA()</f>
        <v>#N/A</v>
      </c>
      <c r="O50" s="136">
        <f>IF(ISNUMBER('実質公債費比率（分子）の構造'!O$53),'実質公債費比率（分子）の構造'!O$53,NA())</f>
        <v>958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24932</v>
      </c>
      <c r="E56" s="135"/>
      <c r="F56" s="135"/>
      <c r="G56" s="135">
        <f>'将来負担比率（分子）の構造'!J$51</f>
        <v>24616</v>
      </c>
      <c r="H56" s="135"/>
      <c r="I56" s="135"/>
      <c r="J56" s="135">
        <f>'将来負担比率（分子）の構造'!K$51</f>
        <v>25167</v>
      </c>
      <c r="K56" s="135"/>
      <c r="L56" s="135"/>
      <c r="M56" s="135">
        <f>'将来負担比率（分子）の構造'!L$51</f>
        <v>25555</v>
      </c>
      <c r="N56" s="135"/>
      <c r="O56" s="135"/>
      <c r="P56" s="135">
        <f>'将来負担比率（分子）の構造'!M$51</f>
        <v>26063</v>
      </c>
    </row>
    <row r="57" spans="1:16">
      <c r="A57" s="135" t="s">
        <v>35</v>
      </c>
      <c r="B57" s="135"/>
      <c r="C57" s="135"/>
      <c r="D57" s="135">
        <f>'将来負担比率（分子）の構造'!I$50</f>
        <v>6814</v>
      </c>
      <c r="E57" s="135"/>
      <c r="F57" s="135"/>
      <c r="G57" s="135">
        <f>'将来負担比率（分子）の構造'!J$50</f>
        <v>6717</v>
      </c>
      <c r="H57" s="135"/>
      <c r="I57" s="135"/>
      <c r="J57" s="135">
        <f>'将来負担比率（分子）の構造'!K$50</f>
        <v>6456</v>
      </c>
      <c r="K57" s="135"/>
      <c r="L57" s="135"/>
      <c r="M57" s="135">
        <f>'将来負担比率（分子）の構造'!L$50</f>
        <v>6404</v>
      </c>
      <c r="N57" s="135"/>
      <c r="O57" s="135"/>
      <c r="P57" s="135">
        <f>'将来負担比率（分子）の構造'!M$50</f>
        <v>6477</v>
      </c>
    </row>
    <row r="58" spans="1:16">
      <c r="A58" s="135" t="s">
        <v>34</v>
      </c>
      <c r="B58" s="135"/>
      <c r="C58" s="135"/>
      <c r="D58" s="135">
        <f>'将来負担比率（分子）の構造'!I$49</f>
        <v>3323</v>
      </c>
      <c r="E58" s="135"/>
      <c r="F58" s="135"/>
      <c r="G58" s="135">
        <f>'将来負担比率（分子）の構造'!J$49</f>
        <v>3346</v>
      </c>
      <c r="H58" s="135"/>
      <c r="I58" s="135"/>
      <c r="J58" s="135">
        <f>'将来負担比率（分子）の構造'!K$49</f>
        <v>3783</v>
      </c>
      <c r="K58" s="135"/>
      <c r="L58" s="135"/>
      <c r="M58" s="135">
        <f>'将来負担比率（分子）の構造'!L$49</f>
        <v>3990</v>
      </c>
      <c r="N58" s="135"/>
      <c r="O58" s="135"/>
      <c r="P58" s="135">
        <f>'将来負担比率（分子）の構造'!M$49</f>
        <v>4165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3867</v>
      </c>
      <c r="C61" s="135"/>
      <c r="D61" s="135"/>
      <c r="E61" s="135">
        <f>'将来負担比率（分子）の構造'!J$46</f>
        <v>3658</v>
      </c>
      <c r="F61" s="135"/>
      <c r="G61" s="135"/>
      <c r="H61" s="135">
        <f>'将来負担比率（分子）の構造'!K$46</f>
        <v>3286</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4061</v>
      </c>
      <c r="C62" s="135"/>
      <c r="D62" s="135"/>
      <c r="E62" s="135">
        <f>'将来負担比率（分子）の構造'!J$45</f>
        <v>3704</v>
      </c>
      <c r="F62" s="135"/>
      <c r="G62" s="135"/>
      <c r="H62" s="135">
        <f>'将来負担比率（分子）の構造'!K$45</f>
        <v>3896</v>
      </c>
      <c r="I62" s="135"/>
      <c r="J62" s="135"/>
      <c r="K62" s="135">
        <f>'将来負担比率（分子）の構造'!L$45</f>
        <v>3650</v>
      </c>
      <c r="L62" s="135"/>
      <c r="M62" s="135"/>
      <c r="N62" s="135">
        <f>'将来負担比率（分子）の構造'!M$45</f>
        <v>3209</v>
      </c>
      <c r="O62" s="135"/>
      <c r="P62" s="135"/>
    </row>
    <row r="63" spans="1:16">
      <c r="A63" s="135" t="s">
        <v>28</v>
      </c>
      <c r="B63" s="135">
        <f>'将来負担比率（分子）の構造'!I$44</f>
        <v>349</v>
      </c>
      <c r="C63" s="135"/>
      <c r="D63" s="135"/>
      <c r="E63" s="135">
        <f>'将来負担比率（分子）の構造'!J$44</f>
        <v>321</v>
      </c>
      <c r="F63" s="135"/>
      <c r="G63" s="135"/>
      <c r="H63" s="135">
        <f>'将来負担比率（分子）の構造'!K$44</f>
        <v>292</v>
      </c>
      <c r="I63" s="135"/>
      <c r="J63" s="135"/>
      <c r="K63" s="135">
        <f>'将来負担比率（分子）の構造'!L$44</f>
        <v>263</v>
      </c>
      <c r="L63" s="135"/>
      <c r="M63" s="135"/>
      <c r="N63" s="135">
        <f>'将来負担比率（分子）の構造'!M$44</f>
        <v>233</v>
      </c>
      <c r="O63" s="135"/>
      <c r="P63" s="135"/>
    </row>
    <row r="64" spans="1:16">
      <c r="A64" s="135" t="s">
        <v>27</v>
      </c>
      <c r="B64" s="135">
        <f>'将来負担比率（分子）の構造'!I$43</f>
        <v>20802</v>
      </c>
      <c r="C64" s="135"/>
      <c r="D64" s="135"/>
      <c r="E64" s="135">
        <f>'将来負担比率（分子）の構造'!J$43</f>
        <v>19695</v>
      </c>
      <c r="F64" s="135"/>
      <c r="G64" s="135"/>
      <c r="H64" s="135">
        <f>'将来負担比率（分子）の構造'!K$43</f>
        <v>18947</v>
      </c>
      <c r="I64" s="135"/>
      <c r="J64" s="135"/>
      <c r="K64" s="135">
        <f>'将来負担比率（分子）の構造'!L$43</f>
        <v>18681</v>
      </c>
      <c r="L64" s="135"/>
      <c r="M64" s="135"/>
      <c r="N64" s="135">
        <f>'将来負担比率（分子）の構造'!M$43</f>
        <v>18134</v>
      </c>
      <c r="O64" s="135"/>
      <c r="P64" s="135"/>
    </row>
    <row r="65" spans="1:16">
      <c r="A65" s="135" t="s">
        <v>26</v>
      </c>
      <c r="B65" s="135">
        <f>'将来負担比率（分子）の構造'!I$42</f>
        <v>1013</v>
      </c>
      <c r="C65" s="135"/>
      <c r="D65" s="135"/>
      <c r="E65" s="135">
        <f>'将来負担比率（分子）の構造'!J$42</f>
        <v>674</v>
      </c>
      <c r="F65" s="135"/>
      <c r="G65" s="135"/>
      <c r="H65" s="135">
        <f>'将来負担比率（分子）の構造'!K$42</f>
        <v>361</v>
      </c>
      <c r="I65" s="135"/>
      <c r="J65" s="135"/>
      <c r="K65" s="135">
        <f>'将来負担比率（分子）の構造'!L$42</f>
        <v>9</v>
      </c>
      <c r="L65" s="135"/>
      <c r="M65" s="135"/>
      <c r="N65" s="135">
        <f>'将来負担比率（分子）の構造'!M$42</f>
        <v>4</v>
      </c>
      <c r="O65" s="135"/>
      <c r="P65" s="135"/>
    </row>
    <row r="66" spans="1:16">
      <c r="A66" s="135" t="s">
        <v>25</v>
      </c>
      <c r="B66" s="135">
        <f>'将来負担比率（分子）の構造'!I$41</f>
        <v>23190</v>
      </c>
      <c r="C66" s="135"/>
      <c r="D66" s="135"/>
      <c r="E66" s="135">
        <f>'将来負担比率（分子）の構造'!J$41</f>
        <v>22743</v>
      </c>
      <c r="F66" s="135"/>
      <c r="G66" s="135"/>
      <c r="H66" s="135">
        <f>'将来負担比率（分子）の構造'!K$41</f>
        <v>23039</v>
      </c>
      <c r="I66" s="135"/>
      <c r="J66" s="135"/>
      <c r="K66" s="135">
        <f>'将来負担比率（分子）の構造'!L$41</f>
        <v>27201</v>
      </c>
      <c r="L66" s="135"/>
      <c r="M66" s="135"/>
      <c r="N66" s="135">
        <f>'将来負担比率（分子）の構造'!M$41</f>
        <v>28202</v>
      </c>
      <c r="O66" s="135"/>
      <c r="P66" s="135"/>
    </row>
    <row r="67" spans="1:16">
      <c r="A67" s="135" t="s">
        <v>62</v>
      </c>
      <c r="B67" s="135" t="e">
        <f>NA()</f>
        <v>#N/A</v>
      </c>
      <c r="C67" s="135">
        <f>IF(ISNUMBER('将来負担比率（分子）の構造'!I$52), IF('将来負担比率（分子）の構造'!I$52 &lt; 0, 0, '将来負担比率（分子）の構造'!I$52), NA())</f>
        <v>18213</v>
      </c>
      <c r="D67" s="135" t="e">
        <f>NA()</f>
        <v>#N/A</v>
      </c>
      <c r="E67" s="135" t="e">
        <f>NA()</f>
        <v>#N/A</v>
      </c>
      <c r="F67" s="135">
        <f>IF(ISNUMBER('将来負担比率（分子）の構造'!J$52), IF('将来負担比率（分子）の構造'!J$52 &lt; 0, 0, '将来負担比率（分子）の構造'!J$52), NA())</f>
        <v>16117</v>
      </c>
      <c r="G67" s="135" t="e">
        <f>NA()</f>
        <v>#N/A</v>
      </c>
      <c r="H67" s="135" t="e">
        <f>NA()</f>
        <v>#N/A</v>
      </c>
      <c r="I67" s="135">
        <f>IF(ISNUMBER('将来負担比率（分子）の構造'!K$52), IF('将来負担比率（分子）の構造'!K$52 &lt; 0, 0, '将来負担比率（分子）の構造'!K$52), NA())</f>
        <v>14416</v>
      </c>
      <c r="J67" s="135" t="e">
        <f>NA()</f>
        <v>#N/A</v>
      </c>
      <c r="K67" s="135" t="e">
        <f>NA()</f>
        <v>#N/A</v>
      </c>
      <c r="L67" s="135">
        <f>IF(ISNUMBER('将来負担比率（分子）の構造'!L$52), IF('将来負担比率（分子）の構造'!L$52 &lt; 0, 0, '将来負担比率（分子）の構造'!L$52), NA())</f>
        <v>13855</v>
      </c>
      <c r="M67" s="135" t="e">
        <f>NA()</f>
        <v>#N/A</v>
      </c>
      <c r="N67" s="135" t="e">
        <f>NA()</f>
        <v>#N/A</v>
      </c>
      <c r="O67" s="135">
        <f>IF(ISNUMBER('将来負担比率（分子）の構造'!M$52), IF('将来負担比率（分子）の構造'!M$52 &lt; 0, 0, '将来負担比率（分子）の構造'!M$52), NA())</f>
        <v>13077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8559175</v>
      </c>
      <c r="S5" s="583"/>
      <c r="T5" s="583"/>
      <c r="U5" s="583"/>
      <c r="V5" s="583"/>
      <c r="W5" s="583"/>
      <c r="X5" s="583"/>
      <c r="Y5" s="584"/>
      <c r="Z5" s="585">
        <v>39.6</v>
      </c>
      <c r="AA5" s="585"/>
      <c r="AB5" s="585"/>
      <c r="AC5" s="585"/>
      <c r="AD5" s="586">
        <v>7815837</v>
      </c>
      <c r="AE5" s="586"/>
      <c r="AF5" s="586"/>
      <c r="AG5" s="586"/>
      <c r="AH5" s="586"/>
      <c r="AI5" s="586"/>
      <c r="AJ5" s="586"/>
      <c r="AK5" s="586"/>
      <c r="AL5" s="587">
        <v>69.400000000000006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7908406</v>
      </c>
      <c r="BH5" s="594"/>
      <c r="BI5" s="594"/>
      <c r="BJ5" s="594"/>
      <c r="BK5" s="594"/>
      <c r="BL5" s="594"/>
      <c r="BM5" s="594"/>
      <c r="BN5" s="595"/>
      <c r="BO5" s="596">
        <v>92.4</v>
      </c>
      <c r="BP5" s="596"/>
      <c r="BQ5" s="596"/>
      <c r="BR5" s="596"/>
      <c r="BS5" s="597">
        <v>119970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157566</v>
      </c>
      <c r="S6" s="594"/>
      <c r="T6" s="594"/>
      <c r="U6" s="594"/>
      <c r="V6" s="594"/>
      <c r="W6" s="594"/>
      <c r="X6" s="594"/>
      <c r="Y6" s="595"/>
      <c r="Z6" s="596">
        <v>0.7</v>
      </c>
      <c r="AA6" s="596"/>
      <c r="AB6" s="596"/>
      <c r="AC6" s="596"/>
      <c r="AD6" s="597">
        <v>157566</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7908406</v>
      </c>
      <c r="BH6" s="594"/>
      <c r="BI6" s="594"/>
      <c r="BJ6" s="594"/>
      <c r="BK6" s="594"/>
      <c r="BL6" s="594"/>
      <c r="BM6" s="594"/>
      <c r="BN6" s="595"/>
      <c r="BO6" s="596">
        <v>92.4</v>
      </c>
      <c r="BP6" s="596"/>
      <c r="BQ6" s="596"/>
      <c r="BR6" s="596"/>
      <c r="BS6" s="597">
        <v>119970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207111</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207111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17027</v>
      </c>
      <c r="S7" s="594"/>
      <c r="T7" s="594"/>
      <c r="U7" s="594"/>
      <c r="V7" s="594"/>
      <c r="W7" s="594"/>
      <c r="X7" s="594"/>
      <c r="Y7" s="595"/>
      <c r="Z7" s="596">
        <v>0.1</v>
      </c>
      <c r="AA7" s="596"/>
      <c r="AB7" s="596"/>
      <c r="AC7" s="596"/>
      <c r="AD7" s="597">
        <v>17027</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2974335</v>
      </c>
      <c r="BH7" s="594"/>
      <c r="BI7" s="594"/>
      <c r="BJ7" s="594"/>
      <c r="BK7" s="594"/>
      <c r="BL7" s="594"/>
      <c r="BM7" s="594"/>
      <c r="BN7" s="595"/>
      <c r="BO7" s="596">
        <v>34.799999999999997</v>
      </c>
      <c r="BP7" s="596"/>
      <c r="BQ7" s="596"/>
      <c r="BR7" s="596"/>
      <c r="BS7" s="597">
        <v>119970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1965021</v>
      </c>
      <c r="CS7" s="594"/>
      <c r="CT7" s="594"/>
      <c r="CU7" s="594"/>
      <c r="CV7" s="594"/>
      <c r="CW7" s="594"/>
      <c r="CX7" s="594"/>
      <c r="CY7" s="595"/>
      <c r="CZ7" s="596">
        <v>9.1999999999999993</v>
      </c>
      <c r="DA7" s="596"/>
      <c r="DB7" s="596"/>
      <c r="DC7" s="596"/>
      <c r="DD7" s="602">
        <v>128540</v>
      </c>
      <c r="DE7" s="594"/>
      <c r="DF7" s="594"/>
      <c r="DG7" s="594"/>
      <c r="DH7" s="594"/>
      <c r="DI7" s="594"/>
      <c r="DJ7" s="594"/>
      <c r="DK7" s="594"/>
      <c r="DL7" s="594"/>
      <c r="DM7" s="594"/>
      <c r="DN7" s="594"/>
      <c r="DO7" s="594"/>
      <c r="DP7" s="595"/>
      <c r="DQ7" s="602">
        <v>1711801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62915</v>
      </c>
      <c r="S8" s="594"/>
      <c r="T8" s="594"/>
      <c r="U8" s="594"/>
      <c r="V8" s="594"/>
      <c r="W8" s="594"/>
      <c r="X8" s="594"/>
      <c r="Y8" s="595"/>
      <c r="Z8" s="596">
        <v>0.3</v>
      </c>
      <c r="AA8" s="596"/>
      <c r="AB8" s="596"/>
      <c r="AC8" s="596"/>
      <c r="AD8" s="597">
        <v>62915</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80330</v>
      </c>
      <c r="BH8" s="594"/>
      <c r="BI8" s="594"/>
      <c r="BJ8" s="594"/>
      <c r="BK8" s="594"/>
      <c r="BL8" s="594"/>
      <c r="BM8" s="594"/>
      <c r="BN8" s="595"/>
      <c r="BO8" s="596">
        <v>0.9</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5447250</v>
      </c>
      <c r="CS8" s="594"/>
      <c r="CT8" s="594"/>
      <c r="CU8" s="594"/>
      <c r="CV8" s="594"/>
      <c r="CW8" s="594"/>
      <c r="CX8" s="594"/>
      <c r="CY8" s="595"/>
      <c r="CZ8" s="596">
        <v>25.6</v>
      </c>
      <c r="DA8" s="596"/>
      <c r="DB8" s="596"/>
      <c r="DC8" s="596"/>
      <c r="DD8" s="602">
        <v>23541</v>
      </c>
      <c r="DE8" s="594"/>
      <c r="DF8" s="594"/>
      <c r="DG8" s="594"/>
      <c r="DH8" s="594"/>
      <c r="DI8" s="594"/>
      <c r="DJ8" s="594"/>
      <c r="DK8" s="594"/>
      <c r="DL8" s="594"/>
      <c r="DM8" s="594"/>
      <c r="DN8" s="594"/>
      <c r="DO8" s="594"/>
      <c r="DP8" s="595"/>
      <c r="DQ8" s="602">
        <v>2985433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34257</v>
      </c>
      <c r="S9" s="594"/>
      <c r="T9" s="594"/>
      <c r="U9" s="594"/>
      <c r="V9" s="594"/>
      <c r="W9" s="594"/>
      <c r="X9" s="594"/>
      <c r="Y9" s="595"/>
      <c r="Z9" s="596">
        <v>0.2</v>
      </c>
      <c r="AA9" s="596"/>
      <c r="AB9" s="596"/>
      <c r="AC9" s="596"/>
      <c r="AD9" s="597">
        <v>34257</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2140747</v>
      </c>
      <c r="BH9" s="594"/>
      <c r="BI9" s="594"/>
      <c r="BJ9" s="594"/>
      <c r="BK9" s="594"/>
      <c r="BL9" s="594"/>
      <c r="BM9" s="594"/>
      <c r="BN9" s="595"/>
      <c r="BO9" s="596">
        <v>25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2290165</v>
      </c>
      <c r="CS9" s="594"/>
      <c r="CT9" s="594"/>
      <c r="CU9" s="594"/>
      <c r="CV9" s="594"/>
      <c r="CW9" s="594"/>
      <c r="CX9" s="594"/>
      <c r="CY9" s="595"/>
      <c r="CZ9" s="596">
        <v>10.7</v>
      </c>
      <c r="DA9" s="596"/>
      <c r="DB9" s="596"/>
      <c r="DC9" s="596"/>
      <c r="DD9" s="602">
        <v>488711</v>
      </c>
      <c r="DE9" s="594"/>
      <c r="DF9" s="594"/>
      <c r="DG9" s="594"/>
      <c r="DH9" s="594"/>
      <c r="DI9" s="594"/>
      <c r="DJ9" s="594"/>
      <c r="DK9" s="594"/>
      <c r="DL9" s="594"/>
      <c r="DM9" s="594"/>
      <c r="DN9" s="594"/>
      <c r="DO9" s="594"/>
      <c r="DP9" s="595"/>
      <c r="DQ9" s="602">
        <v>1724340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545408</v>
      </c>
      <c r="S10" s="594"/>
      <c r="T10" s="594"/>
      <c r="U10" s="594"/>
      <c r="V10" s="594"/>
      <c r="W10" s="594"/>
      <c r="X10" s="594"/>
      <c r="Y10" s="595"/>
      <c r="Z10" s="596">
        <v>2.5</v>
      </c>
      <c r="AA10" s="596"/>
      <c r="AB10" s="596"/>
      <c r="AC10" s="596"/>
      <c r="AD10" s="597">
        <v>545408</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160461</v>
      </c>
      <c r="BH10" s="594"/>
      <c r="BI10" s="594"/>
      <c r="BJ10" s="594"/>
      <c r="BK10" s="594"/>
      <c r="BL10" s="594"/>
      <c r="BM10" s="594"/>
      <c r="BN10" s="595"/>
      <c r="BO10" s="596">
        <v>1.9</v>
      </c>
      <c r="BP10" s="596"/>
      <c r="BQ10" s="596"/>
      <c r="BR10" s="596"/>
      <c r="BS10" s="602">
        <v>26746</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66131</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10275</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16098</v>
      </c>
      <c r="S11" s="594"/>
      <c r="T11" s="594"/>
      <c r="U11" s="594"/>
      <c r="V11" s="594"/>
      <c r="W11" s="594"/>
      <c r="X11" s="594"/>
      <c r="Y11" s="595"/>
      <c r="Z11" s="596">
        <v>0.1</v>
      </c>
      <c r="AA11" s="596"/>
      <c r="AB11" s="596"/>
      <c r="AC11" s="596"/>
      <c r="AD11" s="597">
        <v>16098</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592797</v>
      </c>
      <c r="BH11" s="594"/>
      <c r="BI11" s="594"/>
      <c r="BJ11" s="594"/>
      <c r="BK11" s="594"/>
      <c r="BL11" s="594"/>
      <c r="BM11" s="594"/>
      <c r="BN11" s="595"/>
      <c r="BO11" s="596">
        <v>6.9</v>
      </c>
      <c r="BP11" s="596"/>
      <c r="BQ11" s="596"/>
      <c r="BR11" s="596"/>
      <c r="BS11" s="602">
        <v>93224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486569</v>
      </c>
      <c r="CS11" s="594"/>
      <c r="CT11" s="594"/>
      <c r="CU11" s="594"/>
      <c r="CV11" s="594"/>
      <c r="CW11" s="594"/>
      <c r="CX11" s="594"/>
      <c r="CY11" s="595"/>
      <c r="CZ11" s="596">
        <v>2.2999999999999998</v>
      </c>
      <c r="DA11" s="596"/>
      <c r="DB11" s="596"/>
      <c r="DC11" s="596"/>
      <c r="DD11" s="602">
        <v>107439</v>
      </c>
      <c r="DE11" s="594"/>
      <c r="DF11" s="594"/>
      <c r="DG11" s="594"/>
      <c r="DH11" s="594"/>
      <c r="DI11" s="594"/>
      <c r="DJ11" s="594"/>
      <c r="DK11" s="594"/>
      <c r="DL11" s="594"/>
      <c r="DM11" s="594"/>
      <c r="DN11" s="594"/>
      <c r="DO11" s="594"/>
      <c r="DP11" s="595"/>
      <c r="DQ11" s="602">
        <v>399620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4462804</v>
      </c>
      <c r="BH12" s="594"/>
      <c r="BI12" s="594"/>
      <c r="BJ12" s="594"/>
      <c r="BK12" s="594"/>
      <c r="BL12" s="594"/>
      <c r="BM12" s="594"/>
      <c r="BN12" s="595"/>
      <c r="BO12" s="596">
        <v>52.1</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385647</v>
      </c>
      <c r="CS12" s="594"/>
      <c r="CT12" s="594"/>
      <c r="CU12" s="594"/>
      <c r="CV12" s="594"/>
      <c r="CW12" s="594"/>
      <c r="CX12" s="594"/>
      <c r="CY12" s="595"/>
      <c r="CZ12" s="596">
        <v>1.8</v>
      </c>
      <c r="DA12" s="596"/>
      <c r="DB12" s="596"/>
      <c r="DC12" s="596"/>
      <c r="DD12" s="602">
        <v>5708</v>
      </c>
      <c r="DE12" s="594"/>
      <c r="DF12" s="594"/>
      <c r="DG12" s="594"/>
      <c r="DH12" s="594"/>
      <c r="DI12" s="594"/>
      <c r="DJ12" s="594"/>
      <c r="DK12" s="594"/>
      <c r="DL12" s="594"/>
      <c r="DM12" s="594"/>
      <c r="DN12" s="594"/>
      <c r="DO12" s="594"/>
      <c r="DP12" s="595"/>
      <c r="DQ12" s="602">
        <v>205227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27577</v>
      </c>
      <c r="S13" s="594"/>
      <c r="T13" s="594"/>
      <c r="U13" s="594"/>
      <c r="V13" s="594"/>
      <c r="W13" s="594"/>
      <c r="X13" s="594"/>
      <c r="Y13" s="595"/>
      <c r="Z13" s="596">
        <v>0.1</v>
      </c>
      <c r="AA13" s="596"/>
      <c r="AB13" s="596"/>
      <c r="AC13" s="596"/>
      <c r="AD13" s="597">
        <v>27577</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4434257</v>
      </c>
      <c r="BH13" s="594"/>
      <c r="BI13" s="594"/>
      <c r="BJ13" s="594"/>
      <c r="BK13" s="594"/>
      <c r="BL13" s="594"/>
      <c r="BM13" s="594"/>
      <c r="BN13" s="595"/>
      <c r="BO13" s="596">
        <v>51.8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3586625</v>
      </c>
      <c r="CS13" s="594"/>
      <c r="CT13" s="594"/>
      <c r="CU13" s="594"/>
      <c r="CV13" s="594"/>
      <c r="CW13" s="594"/>
      <c r="CX13" s="594"/>
      <c r="CY13" s="595"/>
      <c r="CZ13" s="596">
        <v>16.8</v>
      </c>
      <c r="DA13" s="596"/>
      <c r="DB13" s="596"/>
      <c r="DC13" s="596"/>
      <c r="DD13" s="602">
        <v>2150048</v>
      </c>
      <c r="DE13" s="594"/>
      <c r="DF13" s="594"/>
      <c r="DG13" s="594"/>
      <c r="DH13" s="594"/>
      <c r="DI13" s="594"/>
      <c r="DJ13" s="594"/>
      <c r="DK13" s="594"/>
      <c r="DL13" s="594"/>
      <c r="DM13" s="594"/>
      <c r="DN13" s="594"/>
      <c r="DO13" s="594"/>
      <c r="DP13" s="595"/>
      <c r="DQ13" s="602">
        <v>1608317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101094</v>
      </c>
      <c r="BH14" s="594"/>
      <c r="BI14" s="594"/>
      <c r="BJ14" s="594"/>
      <c r="BK14" s="594"/>
      <c r="BL14" s="594"/>
      <c r="BM14" s="594"/>
      <c r="BN14" s="595"/>
      <c r="BO14" s="596">
        <v>1.2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1292133</v>
      </c>
      <c r="CS14" s="594"/>
      <c r="CT14" s="594"/>
      <c r="CU14" s="594"/>
      <c r="CV14" s="594"/>
      <c r="CW14" s="594"/>
      <c r="CX14" s="594"/>
      <c r="CY14" s="595"/>
      <c r="CZ14" s="596">
        <v>6.1</v>
      </c>
      <c r="DA14" s="596"/>
      <c r="DB14" s="596"/>
      <c r="DC14" s="596"/>
      <c r="DD14" s="602">
        <v>341983</v>
      </c>
      <c r="DE14" s="594"/>
      <c r="DF14" s="594"/>
      <c r="DG14" s="594"/>
      <c r="DH14" s="594"/>
      <c r="DI14" s="594"/>
      <c r="DJ14" s="594"/>
      <c r="DK14" s="594"/>
      <c r="DL14" s="594"/>
      <c r="DM14" s="594"/>
      <c r="DN14" s="594"/>
      <c r="DO14" s="594"/>
      <c r="DP14" s="595"/>
      <c r="DQ14" s="602">
        <v>562013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28742</v>
      </c>
      <c r="S15" s="594"/>
      <c r="T15" s="594"/>
      <c r="U15" s="594"/>
      <c r="V15" s="594"/>
      <c r="W15" s="594"/>
      <c r="X15" s="594"/>
      <c r="Y15" s="595"/>
      <c r="Z15" s="596">
        <v>0.1</v>
      </c>
      <c r="AA15" s="596"/>
      <c r="AB15" s="596"/>
      <c r="AC15" s="596"/>
      <c r="AD15" s="597">
        <v>28742</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370173</v>
      </c>
      <c r="BH15" s="594"/>
      <c r="BI15" s="594"/>
      <c r="BJ15" s="594"/>
      <c r="BK15" s="594"/>
      <c r="BL15" s="594"/>
      <c r="BM15" s="594"/>
      <c r="BN15" s="595"/>
      <c r="BO15" s="596">
        <v>4.3</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2974486</v>
      </c>
      <c r="CS15" s="594"/>
      <c r="CT15" s="594"/>
      <c r="CU15" s="594"/>
      <c r="CV15" s="594"/>
      <c r="CW15" s="594"/>
      <c r="CX15" s="594"/>
      <c r="CY15" s="595"/>
      <c r="CZ15" s="596">
        <v>14</v>
      </c>
      <c r="DA15" s="596"/>
      <c r="DB15" s="596"/>
      <c r="DC15" s="596"/>
      <c r="DD15" s="602">
        <v>1132829</v>
      </c>
      <c r="DE15" s="594"/>
      <c r="DF15" s="594"/>
      <c r="DG15" s="594"/>
      <c r="DH15" s="594"/>
      <c r="DI15" s="594"/>
      <c r="DJ15" s="594"/>
      <c r="DK15" s="594"/>
      <c r="DL15" s="594"/>
      <c r="DM15" s="594"/>
      <c r="DN15" s="594"/>
      <c r="DO15" s="594"/>
      <c r="DP15" s="595"/>
      <c r="DQ15" s="602">
        <v>1894139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3117340</v>
      </c>
      <c r="S16" s="594"/>
      <c r="T16" s="594"/>
      <c r="U16" s="594"/>
      <c r="V16" s="594"/>
      <c r="W16" s="594"/>
      <c r="X16" s="594"/>
      <c r="Y16" s="595"/>
      <c r="Z16" s="596">
        <v>14.4</v>
      </c>
      <c r="AA16" s="596"/>
      <c r="AB16" s="596"/>
      <c r="AC16" s="596"/>
      <c r="AD16" s="597">
        <v>2477955</v>
      </c>
      <c r="AE16" s="597"/>
      <c r="AF16" s="597"/>
      <c r="AG16" s="597"/>
      <c r="AH16" s="597"/>
      <c r="AI16" s="597"/>
      <c r="AJ16" s="597"/>
      <c r="AK16" s="597"/>
      <c r="AL16" s="598">
        <v>22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2477955</v>
      </c>
      <c r="S17" s="594"/>
      <c r="T17" s="594"/>
      <c r="U17" s="594"/>
      <c r="V17" s="594"/>
      <c r="W17" s="594"/>
      <c r="X17" s="594"/>
      <c r="Y17" s="595"/>
      <c r="Z17" s="596">
        <v>11.5</v>
      </c>
      <c r="AA17" s="596"/>
      <c r="AB17" s="596"/>
      <c r="AC17" s="596"/>
      <c r="AD17" s="597">
        <v>2477955</v>
      </c>
      <c r="AE17" s="597"/>
      <c r="AF17" s="597"/>
      <c r="AG17" s="597"/>
      <c r="AH17" s="597"/>
      <c r="AI17" s="597"/>
      <c r="AJ17" s="597"/>
      <c r="AK17" s="597"/>
      <c r="AL17" s="598">
        <v>22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2603068</v>
      </c>
      <c r="CS17" s="594"/>
      <c r="CT17" s="594"/>
      <c r="CU17" s="594"/>
      <c r="CV17" s="594"/>
      <c r="CW17" s="594"/>
      <c r="CX17" s="594"/>
      <c r="CY17" s="595"/>
      <c r="CZ17" s="596">
        <v>12.2</v>
      </c>
      <c r="DA17" s="596"/>
      <c r="DB17" s="596"/>
      <c r="DC17" s="596"/>
      <c r="DD17" s="602" t="s">
        <v>220</v>
      </c>
      <c r="DE17" s="594"/>
      <c r="DF17" s="594"/>
      <c r="DG17" s="594"/>
      <c r="DH17" s="594"/>
      <c r="DI17" s="594"/>
      <c r="DJ17" s="594"/>
      <c r="DK17" s="594"/>
      <c r="DL17" s="594"/>
      <c r="DM17" s="594"/>
      <c r="DN17" s="594"/>
      <c r="DO17" s="594"/>
      <c r="DP17" s="595"/>
      <c r="DQ17" s="602">
        <v>2463866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639383</v>
      </c>
      <c r="S18" s="594"/>
      <c r="T18" s="594"/>
      <c r="U18" s="594"/>
      <c r="V18" s="594"/>
      <c r="W18" s="594"/>
      <c r="X18" s="594"/>
      <c r="Y18" s="595"/>
      <c r="Z18" s="596">
        <v>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650769</v>
      </c>
      <c r="BH19" s="594"/>
      <c r="BI19" s="594"/>
      <c r="BJ19" s="594"/>
      <c r="BK19" s="594"/>
      <c r="BL19" s="594"/>
      <c r="BM19" s="594"/>
      <c r="BN19" s="595"/>
      <c r="BO19" s="596">
        <v>7.6</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12566105</v>
      </c>
      <c r="S20" s="594"/>
      <c r="T20" s="594"/>
      <c r="U20" s="594"/>
      <c r="V20" s="594"/>
      <c r="W20" s="594"/>
      <c r="X20" s="594"/>
      <c r="Y20" s="595"/>
      <c r="Z20" s="596">
        <v>58.1</v>
      </c>
      <c r="AA20" s="596"/>
      <c r="AB20" s="596"/>
      <c r="AC20" s="596"/>
      <c r="AD20" s="597">
        <v>11183382</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650769</v>
      </c>
      <c r="BH20" s="594"/>
      <c r="BI20" s="594"/>
      <c r="BJ20" s="594"/>
      <c r="BK20" s="594"/>
      <c r="BL20" s="594"/>
      <c r="BM20" s="594"/>
      <c r="BN20" s="595"/>
      <c r="BO20" s="596">
        <v>7.6</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21304206</v>
      </c>
      <c r="CS20" s="594"/>
      <c r="CT20" s="594"/>
      <c r="CU20" s="594"/>
      <c r="CV20" s="594"/>
      <c r="CW20" s="594"/>
      <c r="CX20" s="594"/>
      <c r="CY20" s="595"/>
      <c r="CZ20" s="596">
        <v>100</v>
      </c>
      <c r="DA20" s="596"/>
      <c r="DB20" s="596"/>
      <c r="DC20" s="596"/>
      <c r="DD20" s="602">
        <v>4378799</v>
      </c>
      <c r="DE20" s="594"/>
      <c r="DF20" s="594"/>
      <c r="DG20" s="594"/>
      <c r="DH20" s="594"/>
      <c r="DI20" s="594"/>
      <c r="DJ20" s="594"/>
      <c r="DK20" s="594"/>
      <c r="DL20" s="594"/>
      <c r="DM20" s="594"/>
      <c r="DN20" s="594"/>
      <c r="DO20" s="594"/>
      <c r="DP20" s="595"/>
      <c r="DQ20" s="602">
        <v>13772142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8003</v>
      </c>
      <c r="S21" s="594"/>
      <c r="T21" s="594"/>
      <c r="U21" s="594"/>
      <c r="V21" s="594"/>
      <c r="W21" s="594"/>
      <c r="X21" s="594"/>
      <c r="Y21" s="595"/>
      <c r="Z21" s="596">
        <v>0</v>
      </c>
      <c r="AA21" s="596"/>
      <c r="AB21" s="596"/>
      <c r="AC21" s="596"/>
      <c r="AD21" s="597">
        <v>8003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27401</v>
      </c>
      <c r="BH21" s="594"/>
      <c r="BI21" s="594"/>
      <c r="BJ21" s="594"/>
      <c r="BK21" s="594"/>
      <c r="BL21" s="594"/>
      <c r="BM21" s="594"/>
      <c r="BN21" s="595"/>
      <c r="BO21" s="596">
        <v>0.3</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441755</v>
      </c>
      <c r="S22" s="594"/>
      <c r="T22" s="594"/>
      <c r="U22" s="594"/>
      <c r="V22" s="594"/>
      <c r="W22" s="594"/>
      <c r="X22" s="594"/>
      <c r="Y22" s="595"/>
      <c r="Z22" s="596">
        <v>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428558</v>
      </c>
      <c r="S23" s="594"/>
      <c r="T23" s="594"/>
      <c r="U23" s="594"/>
      <c r="V23" s="594"/>
      <c r="W23" s="594"/>
      <c r="X23" s="594"/>
      <c r="Y23" s="595"/>
      <c r="Z23" s="596">
        <v>2</v>
      </c>
      <c r="AA23" s="596"/>
      <c r="AB23" s="596"/>
      <c r="AC23" s="596"/>
      <c r="AD23" s="597">
        <v>57072</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623368</v>
      </c>
      <c r="BH23" s="594"/>
      <c r="BI23" s="594"/>
      <c r="BJ23" s="594"/>
      <c r="BK23" s="594"/>
      <c r="BL23" s="594"/>
      <c r="BM23" s="594"/>
      <c r="BN23" s="595"/>
      <c r="BO23" s="596">
        <v>7.3</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38988</v>
      </c>
      <c r="S24" s="594"/>
      <c r="T24" s="594"/>
      <c r="U24" s="594"/>
      <c r="V24" s="594"/>
      <c r="W24" s="594"/>
      <c r="X24" s="594"/>
      <c r="Y24" s="595"/>
      <c r="Z24" s="596">
        <v>0.2</v>
      </c>
      <c r="AA24" s="596"/>
      <c r="AB24" s="596"/>
      <c r="AC24" s="596"/>
      <c r="AD24" s="597">
        <v>10877</v>
      </c>
      <c r="AE24" s="597"/>
      <c r="AF24" s="597"/>
      <c r="AG24" s="597"/>
      <c r="AH24" s="597"/>
      <c r="AI24" s="597"/>
      <c r="AJ24" s="597"/>
      <c r="AK24" s="597"/>
      <c r="AL24" s="598">
        <v>0.1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9376746</v>
      </c>
      <c r="CS24" s="583"/>
      <c r="CT24" s="583"/>
      <c r="CU24" s="583"/>
      <c r="CV24" s="583"/>
      <c r="CW24" s="583"/>
      <c r="CX24" s="583"/>
      <c r="CY24" s="584"/>
      <c r="CZ24" s="620">
        <v>44</v>
      </c>
      <c r="DA24" s="621"/>
      <c r="DB24" s="621"/>
      <c r="DC24" s="622"/>
      <c r="DD24" s="619">
        <v>6646090</v>
      </c>
      <c r="DE24" s="583"/>
      <c r="DF24" s="583"/>
      <c r="DG24" s="583"/>
      <c r="DH24" s="583"/>
      <c r="DI24" s="583"/>
      <c r="DJ24" s="583"/>
      <c r="DK24" s="584"/>
      <c r="DL24" s="619">
        <v>6524173</v>
      </c>
      <c r="DM24" s="583"/>
      <c r="DN24" s="583"/>
      <c r="DO24" s="583"/>
      <c r="DP24" s="583"/>
      <c r="DQ24" s="583"/>
      <c r="DR24" s="583"/>
      <c r="DS24" s="583"/>
      <c r="DT24" s="583"/>
      <c r="DU24" s="583"/>
      <c r="DV24" s="584"/>
      <c r="DW24" s="587">
        <v>52.7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3036432</v>
      </c>
      <c r="S25" s="594"/>
      <c r="T25" s="594"/>
      <c r="U25" s="594"/>
      <c r="V25" s="594"/>
      <c r="W25" s="594"/>
      <c r="X25" s="594"/>
      <c r="Y25" s="595"/>
      <c r="Z25" s="596">
        <v>14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3782647</v>
      </c>
      <c r="CS25" s="625"/>
      <c r="CT25" s="625"/>
      <c r="CU25" s="625"/>
      <c r="CV25" s="625"/>
      <c r="CW25" s="625"/>
      <c r="CX25" s="625"/>
      <c r="CY25" s="626"/>
      <c r="CZ25" s="627">
        <v>17.8</v>
      </c>
      <c r="DA25" s="628"/>
      <c r="DB25" s="628"/>
      <c r="DC25" s="629"/>
      <c r="DD25" s="602">
        <v>3162222</v>
      </c>
      <c r="DE25" s="625"/>
      <c r="DF25" s="625"/>
      <c r="DG25" s="625"/>
      <c r="DH25" s="625"/>
      <c r="DI25" s="625"/>
      <c r="DJ25" s="625"/>
      <c r="DK25" s="626"/>
      <c r="DL25" s="602">
        <v>3040305</v>
      </c>
      <c r="DM25" s="625"/>
      <c r="DN25" s="625"/>
      <c r="DO25" s="625"/>
      <c r="DP25" s="625"/>
      <c r="DQ25" s="625"/>
      <c r="DR25" s="625"/>
      <c r="DS25" s="625"/>
      <c r="DT25" s="625"/>
      <c r="DU25" s="625"/>
      <c r="DV25" s="626"/>
      <c r="DW25" s="598">
        <v>24.6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2620902</v>
      </c>
      <c r="CS26" s="594"/>
      <c r="CT26" s="594"/>
      <c r="CU26" s="594"/>
      <c r="CV26" s="594"/>
      <c r="CW26" s="594"/>
      <c r="CX26" s="594"/>
      <c r="CY26" s="595"/>
      <c r="CZ26" s="627">
        <v>12.3</v>
      </c>
      <c r="DA26" s="628"/>
      <c r="DB26" s="628"/>
      <c r="DC26" s="629"/>
      <c r="DD26" s="602">
        <v>2131705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955084</v>
      </c>
      <c r="S27" s="594"/>
      <c r="T27" s="594"/>
      <c r="U27" s="594"/>
      <c r="V27" s="594"/>
      <c r="W27" s="594"/>
      <c r="X27" s="594"/>
      <c r="Y27" s="595"/>
      <c r="Z27" s="596">
        <v>4.4000000000000004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8559175</v>
      </c>
      <c r="BH27" s="594"/>
      <c r="BI27" s="594"/>
      <c r="BJ27" s="594"/>
      <c r="BK27" s="594"/>
      <c r="BL27" s="594"/>
      <c r="BM27" s="594"/>
      <c r="BN27" s="595"/>
      <c r="BO27" s="596">
        <v>100</v>
      </c>
      <c r="BP27" s="596"/>
      <c r="BQ27" s="596"/>
      <c r="BR27" s="596"/>
      <c r="BS27" s="602">
        <v>119970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2991034</v>
      </c>
      <c r="CS27" s="625"/>
      <c r="CT27" s="625"/>
      <c r="CU27" s="625"/>
      <c r="CV27" s="625"/>
      <c r="CW27" s="625"/>
      <c r="CX27" s="625"/>
      <c r="CY27" s="626"/>
      <c r="CZ27" s="627">
        <v>14</v>
      </c>
      <c r="DA27" s="628"/>
      <c r="DB27" s="628"/>
      <c r="DC27" s="629"/>
      <c r="DD27" s="602">
        <v>1020005</v>
      </c>
      <c r="DE27" s="625"/>
      <c r="DF27" s="625"/>
      <c r="DG27" s="625"/>
      <c r="DH27" s="625"/>
      <c r="DI27" s="625"/>
      <c r="DJ27" s="625"/>
      <c r="DK27" s="626"/>
      <c r="DL27" s="602">
        <v>1020005</v>
      </c>
      <c r="DM27" s="625"/>
      <c r="DN27" s="625"/>
      <c r="DO27" s="625"/>
      <c r="DP27" s="625"/>
      <c r="DQ27" s="625"/>
      <c r="DR27" s="625"/>
      <c r="DS27" s="625"/>
      <c r="DT27" s="625"/>
      <c r="DU27" s="625"/>
      <c r="DV27" s="626"/>
      <c r="DW27" s="598">
        <v>8.1999999999999993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135943</v>
      </c>
      <c r="S28" s="594"/>
      <c r="T28" s="594"/>
      <c r="U28" s="594"/>
      <c r="V28" s="594"/>
      <c r="W28" s="594"/>
      <c r="X28" s="594"/>
      <c r="Y28" s="595"/>
      <c r="Z28" s="596">
        <v>0.6</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2603065</v>
      </c>
      <c r="CS28" s="594"/>
      <c r="CT28" s="594"/>
      <c r="CU28" s="594"/>
      <c r="CV28" s="594"/>
      <c r="CW28" s="594"/>
      <c r="CX28" s="594"/>
      <c r="CY28" s="595"/>
      <c r="CZ28" s="627">
        <v>12.2</v>
      </c>
      <c r="DA28" s="628"/>
      <c r="DB28" s="628"/>
      <c r="DC28" s="629"/>
      <c r="DD28" s="602">
        <v>2463863</v>
      </c>
      <c r="DE28" s="594"/>
      <c r="DF28" s="594"/>
      <c r="DG28" s="594"/>
      <c r="DH28" s="594"/>
      <c r="DI28" s="594"/>
      <c r="DJ28" s="594"/>
      <c r="DK28" s="595"/>
      <c r="DL28" s="602">
        <v>2463863</v>
      </c>
      <c r="DM28" s="594"/>
      <c r="DN28" s="594"/>
      <c r="DO28" s="594"/>
      <c r="DP28" s="594"/>
      <c r="DQ28" s="594"/>
      <c r="DR28" s="594"/>
      <c r="DS28" s="594"/>
      <c r="DT28" s="594"/>
      <c r="DU28" s="594"/>
      <c r="DV28" s="595"/>
      <c r="DW28" s="598">
        <v>19.899999999999999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5842</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2600691</v>
      </c>
      <c r="CS29" s="625"/>
      <c r="CT29" s="625"/>
      <c r="CU29" s="625"/>
      <c r="CV29" s="625"/>
      <c r="CW29" s="625"/>
      <c r="CX29" s="625"/>
      <c r="CY29" s="626"/>
      <c r="CZ29" s="627">
        <v>12.2</v>
      </c>
      <c r="DA29" s="628"/>
      <c r="DB29" s="628"/>
      <c r="DC29" s="629"/>
      <c r="DD29" s="602">
        <v>2461489</v>
      </c>
      <c r="DE29" s="625"/>
      <c r="DF29" s="625"/>
      <c r="DG29" s="625"/>
      <c r="DH29" s="625"/>
      <c r="DI29" s="625"/>
      <c r="DJ29" s="625"/>
      <c r="DK29" s="626"/>
      <c r="DL29" s="602">
        <v>2461489</v>
      </c>
      <c r="DM29" s="625"/>
      <c r="DN29" s="625"/>
      <c r="DO29" s="625"/>
      <c r="DP29" s="625"/>
      <c r="DQ29" s="625"/>
      <c r="DR29" s="625"/>
      <c r="DS29" s="625"/>
      <c r="DT29" s="625"/>
      <c r="DU29" s="625"/>
      <c r="DV29" s="626"/>
      <c r="DW29" s="598">
        <v>19.899999999999999</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52774</v>
      </c>
      <c r="S30" s="594"/>
      <c r="T30" s="594"/>
      <c r="U30" s="594"/>
      <c r="V30" s="594"/>
      <c r="W30" s="594"/>
      <c r="X30" s="594"/>
      <c r="Y30" s="595"/>
      <c r="Z30" s="596">
        <v>0.2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94.2</v>
      </c>
      <c r="BN30" s="652"/>
      <c r="BO30" s="652"/>
      <c r="BP30" s="652"/>
      <c r="BQ30" s="653"/>
      <c r="BR30" s="651">
        <v>99</v>
      </c>
      <c r="BS30" s="652"/>
      <c r="BT30" s="652"/>
      <c r="BU30" s="652"/>
      <c r="BV30" s="652"/>
      <c r="BW30" s="652"/>
      <c r="BX30" s="588">
        <v>93.9</v>
      </c>
      <c r="BY30" s="652"/>
      <c r="BZ30" s="652"/>
      <c r="CA30" s="652"/>
      <c r="CB30" s="653"/>
      <c r="CD30" s="656"/>
      <c r="CE30" s="657"/>
      <c r="CF30" s="607" t="s">
        <v>292</v>
      </c>
      <c r="CG30" s="608"/>
      <c r="CH30" s="608"/>
      <c r="CI30" s="608"/>
      <c r="CJ30" s="608"/>
      <c r="CK30" s="608"/>
      <c r="CL30" s="608"/>
      <c r="CM30" s="608"/>
      <c r="CN30" s="608"/>
      <c r="CO30" s="608"/>
      <c r="CP30" s="608"/>
      <c r="CQ30" s="609"/>
      <c r="CR30" s="593">
        <v>2336615</v>
      </c>
      <c r="CS30" s="594"/>
      <c r="CT30" s="594"/>
      <c r="CU30" s="594"/>
      <c r="CV30" s="594"/>
      <c r="CW30" s="594"/>
      <c r="CX30" s="594"/>
      <c r="CY30" s="595"/>
      <c r="CZ30" s="627">
        <v>11</v>
      </c>
      <c r="DA30" s="628"/>
      <c r="DB30" s="628"/>
      <c r="DC30" s="629"/>
      <c r="DD30" s="602">
        <v>2210591</v>
      </c>
      <c r="DE30" s="594"/>
      <c r="DF30" s="594"/>
      <c r="DG30" s="594"/>
      <c r="DH30" s="594"/>
      <c r="DI30" s="594"/>
      <c r="DJ30" s="594"/>
      <c r="DK30" s="595"/>
      <c r="DL30" s="602">
        <v>2210591</v>
      </c>
      <c r="DM30" s="594"/>
      <c r="DN30" s="594"/>
      <c r="DO30" s="594"/>
      <c r="DP30" s="594"/>
      <c r="DQ30" s="594"/>
      <c r="DR30" s="594"/>
      <c r="DS30" s="594"/>
      <c r="DT30" s="594"/>
      <c r="DU30" s="594"/>
      <c r="DV30" s="595"/>
      <c r="DW30" s="598">
        <v>17.899999999999999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144460</v>
      </c>
      <c r="S31" s="594"/>
      <c r="T31" s="594"/>
      <c r="U31" s="594"/>
      <c r="V31" s="594"/>
      <c r="W31" s="594"/>
      <c r="X31" s="594"/>
      <c r="Y31" s="595"/>
      <c r="Z31" s="596">
        <v>0.7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94.9</v>
      </c>
      <c r="BN31" s="649"/>
      <c r="BO31" s="649"/>
      <c r="BP31" s="649"/>
      <c r="BQ31" s="650"/>
      <c r="BR31" s="648">
        <v>99</v>
      </c>
      <c r="BS31" s="625"/>
      <c r="BT31" s="625"/>
      <c r="BU31" s="625"/>
      <c r="BV31" s="625"/>
      <c r="BW31" s="625"/>
      <c r="BX31" s="599">
        <v>94.8</v>
      </c>
      <c r="BY31" s="649"/>
      <c r="BZ31" s="649"/>
      <c r="CA31" s="649"/>
      <c r="CB31" s="650"/>
      <c r="CD31" s="656"/>
      <c r="CE31" s="657"/>
      <c r="CF31" s="607" t="s">
        <v>296</v>
      </c>
      <c r="CG31" s="608"/>
      <c r="CH31" s="608"/>
      <c r="CI31" s="608"/>
      <c r="CJ31" s="608"/>
      <c r="CK31" s="608"/>
      <c r="CL31" s="608"/>
      <c r="CM31" s="608"/>
      <c r="CN31" s="608"/>
      <c r="CO31" s="608"/>
      <c r="CP31" s="608"/>
      <c r="CQ31" s="609"/>
      <c r="CR31" s="593">
        <v>264076</v>
      </c>
      <c r="CS31" s="625"/>
      <c r="CT31" s="625"/>
      <c r="CU31" s="625"/>
      <c r="CV31" s="625"/>
      <c r="CW31" s="625"/>
      <c r="CX31" s="625"/>
      <c r="CY31" s="626"/>
      <c r="CZ31" s="627">
        <v>1.2</v>
      </c>
      <c r="DA31" s="628"/>
      <c r="DB31" s="628"/>
      <c r="DC31" s="629"/>
      <c r="DD31" s="602">
        <v>250898</v>
      </c>
      <c r="DE31" s="625"/>
      <c r="DF31" s="625"/>
      <c r="DG31" s="625"/>
      <c r="DH31" s="625"/>
      <c r="DI31" s="625"/>
      <c r="DJ31" s="625"/>
      <c r="DK31" s="626"/>
      <c r="DL31" s="602">
        <v>250898</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457385</v>
      </c>
      <c r="S32" s="594"/>
      <c r="T32" s="594"/>
      <c r="U32" s="594"/>
      <c r="V32" s="594"/>
      <c r="W32" s="594"/>
      <c r="X32" s="594"/>
      <c r="Y32" s="595"/>
      <c r="Z32" s="596">
        <v>2.1</v>
      </c>
      <c r="AA32" s="596"/>
      <c r="AB32" s="596"/>
      <c r="AC32" s="596"/>
      <c r="AD32" s="597">
        <v>6458</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93.3</v>
      </c>
      <c r="BN32" s="661"/>
      <c r="BO32" s="661"/>
      <c r="BP32" s="661"/>
      <c r="BQ32" s="663"/>
      <c r="BR32" s="660">
        <v>98.9</v>
      </c>
      <c r="BS32" s="661"/>
      <c r="BT32" s="661"/>
      <c r="BU32" s="661"/>
      <c r="BV32" s="661"/>
      <c r="BW32" s="661"/>
      <c r="BX32" s="662">
        <v>93</v>
      </c>
      <c r="BY32" s="661"/>
      <c r="BZ32" s="661"/>
      <c r="CA32" s="661"/>
      <c r="CB32" s="663"/>
      <c r="CD32" s="658"/>
      <c r="CE32" s="659"/>
      <c r="CF32" s="607" t="s">
        <v>299</v>
      </c>
      <c r="CG32" s="608"/>
      <c r="CH32" s="608"/>
      <c r="CI32" s="608"/>
      <c r="CJ32" s="608"/>
      <c r="CK32" s="608"/>
      <c r="CL32" s="608"/>
      <c r="CM32" s="608"/>
      <c r="CN32" s="608"/>
      <c r="CO32" s="608"/>
      <c r="CP32" s="608"/>
      <c r="CQ32" s="609"/>
      <c r="CR32" s="593">
        <v>2374</v>
      </c>
      <c r="CS32" s="594"/>
      <c r="CT32" s="594"/>
      <c r="CU32" s="594"/>
      <c r="CV32" s="594"/>
      <c r="CW32" s="594"/>
      <c r="CX32" s="594"/>
      <c r="CY32" s="595"/>
      <c r="CZ32" s="627">
        <v>0</v>
      </c>
      <c r="DA32" s="628"/>
      <c r="DB32" s="628"/>
      <c r="DC32" s="629"/>
      <c r="DD32" s="602">
        <v>2374</v>
      </c>
      <c r="DE32" s="594"/>
      <c r="DF32" s="594"/>
      <c r="DG32" s="594"/>
      <c r="DH32" s="594"/>
      <c r="DI32" s="594"/>
      <c r="DJ32" s="594"/>
      <c r="DK32" s="595"/>
      <c r="DL32" s="602">
        <v>2374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3362307</v>
      </c>
      <c r="S33" s="594"/>
      <c r="T33" s="594"/>
      <c r="U33" s="594"/>
      <c r="V33" s="594"/>
      <c r="W33" s="594"/>
      <c r="X33" s="594"/>
      <c r="Y33" s="595"/>
      <c r="Z33" s="596">
        <v>15.5</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7548661</v>
      </c>
      <c r="CS33" s="625"/>
      <c r="CT33" s="625"/>
      <c r="CU33" s="625"/>
      <c r="CV33" s="625"/>
      <c r="CW33" s="625"/>
      <c r="CX33" s="625"/>
      <c r="CY33" s="626"/>
      <c r="CZ33" s="627">
        <v>35.4</v>
      </c>
      <c r="DA33" s="628"/>
      <c r="DB33" s="628"/>
      <c r="DC33" s="629"/>
      <c r="DD33" s="602">
        <v>6433900</v>
      </c>
      <c r="DE33" s="625"/>
      <c r="DF33" s="625"/>
      <c r="DG33" s="625"/>
      <c r="DH33" s="625"/>
      <c r="DI33" s="625"/>
      <c r="DJ33" s="625"/>
      <c r="DK33" s="626"/>
      <c r="DL33" s="602">
        <v>4512952</v>
      </c>
      <c r="DM33" s="625"/>
      <c r="DN33" s="625"/>
      <c r="DO33" s="625"/>
      <c r="DP33" s="625"/>
      <c r="DQ33" s="625"/>
      <c r="DR33" s="625"/>
      <c r="DS33" s="625"/>
      <c r="DT33" s="625"/>
      <c r="DU33" s="625"/>
      <c r="DV33" s="626"/>
      <c r="DW33" s="598">
        <v>36.5</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2636546</v>
      </c>
      <c r="CS34" s="594"/>
      <c r="CT34" s="594"/>
      <c r="CU34" s="594"/>
      <c r="CV34" s="594"/>
      <c r="CW34" s="594"/>
      <c r="CX34" s="594"/>
      <c r="CY34" s="595"/>
      <c r="CZ34" s="627">
        <v>12.4</v>
      </c>
      <c r="DA34" s="628"/>
      <c r="DB34" s="628"/>
      <c r="DC34" s="629"/>
      <c r="DD34" s="602">
        <v>2118921</v>
      </c>
      <c r="DE34" s="594"/>
      <c r="DF34" s="594"/>
      <c r="DG34" s="594"/>
      <c r="DH34" s="594"/>
      <c r="DI34" s="594"/>
      <c r="DJ34" s="594"/>
      <c r="DK34" s="595"/>
      <c r="DL34" s="602">
        <v>1612257</v>
      </c>
      <c r="DM34" s="594"/>
      <c r="DN34" s="594"/>
      <c r="DO34" s="594"/>
      <c r="DP34" s="594"/>
      <c r="DQ34" s="594"/>
      <c r="DR34" s="594"/>
      <c r="DS34" s="594"/>
      <c r="DT34" s="594"/>
      <c r="DU34" s="594"/>
      <c r="DV34" s="595"/>
      <c r="DW34" s="598">
        <v>13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1107707</v>
      </c>
      <c r="S35" s="594"/>
      <c r="T35" s="594"/>
      <c r="U35" s="594"/>
      <c r="V35" s="594"/>
      <c r="W35" s="594"/>
      <c r="X35" s="594"/>
      <c r="Y35" s="595"/>
      <c r="Z35" s="596">
        <v>5.0999999999999996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3631163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7913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136420</v>
      </c>
      <c r="CS35" s="625"/>
      <c r="CT35" s="625"/>
      <c r="CU35" s="625"/>
      <c r="CV35" s="625"/>
      <c r="CW35" s="625"/>
      <c r="CX35" s="625"/>
      <c r="CY35" s="626"/>
      <c r="CZ35" s="627">
        <v>0.6</v>
      </c>
      <c r="DA35" s="628"/>
      <c r="DB35" s="628"/>
      <c r="DC35" s="629"/>
      <c r="DD35" s="602">
        <v>89431</v>
      </c>
      <c r="DE35" s="625"/>
      <c r="DF35" s="625"/>
      <c r="DG35" s="625"/>
      <c r="DH35" s="625"/>
      <c r="DI35" s="625"/>
      <c r="DJ35" s="625"/>
      <c r="DK35" s="626"/>
      <c r="DL35" s="602">
        <v>89431</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21633636</v>
      </c>
      <c r="S36" s="666"/>
      <c r="T36" s="666"/>
      <c r="U36" s="666"/>
      <c r="V36" s="666"/>
      <c r="W36" s="666"/>
      <c r="X36" s="666"/>
      <c r="Y36" s="667"/>
      <c r="Z36" s="668">
        <v>100</v>
      </c>
      <c r="AA36" s="668"/>
      <c r="AB36" s="668"/>
      <c r="AC36" s="668"/>
      <c r="AD36" s="669">
        <v>11265792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1028405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-402437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1148073</v>
      </c>
      <c r="CS36" s="594"/>
      <c r="CT36" s="594"/>
      <c r="CU36" s="594"/>
      <c r="CV36" s="594"/>
      <c r="CW36" s="594"/>
      <c r="CX36" s="594"/>
      <c r="CY36" s="595"/>
      <c r="CZ36" s="627">
        <v>5.4</v>
      </c>
      <c r="DA36" s="628"/>
      <c r="DB36" s="628"/>
      <c r="DC36" s="629"/>
      <c r="DD36" s="602">
        <v>1058286</v>
      </c>
      <c r="DE36" s="594"/>
      <c r="DF36" s="594"/>
      <c r="DG36" s="594"/>
      <c r="DH36" s="594"/>
      <c r="DI36" s="594"/>
      <c r="DJ36" s="594"/>
      <c r="DK36" s="595"/>
      <c r="DL36" s="602">
        <v>667420</v>
      </c>
      <c r="DM36" s="594"/>
      <c r="DN36" s="594"/>
      <c r="DO36" s="594"/>
      <c r="DP36" s="594"/>
      <c r="DQ36" s="594"/>
      <c r="DR36" s="594"/>
      <c r="DS36" s="594"/>
      <c r="DT36" s="594"/>
      <c r="DU36" s="594"/>
      <c r="DV36" s="595"/>
      <c r="DW36" s="598">
        <v>5.4</v>
      </c>
      <c r="DX36" s="623"/>
      <c r="DY36" s="623"/>
      <c r="DZ36" s="623"/>
      <c r="EA36" s="623"/>
      <c r="EB36" s="623"/>
      <c r="EC36" s="624"/>
    </row>
    <row r="37" spans="2:133" ht="11.25" customHeight="1">
      <c r="AQ37" s="672" t="s">
        <v>314</v>
      </c>
      <c r="AR37" s="673"/>
      <c r="AS37" s="673"/>
      <c r="AT37" s="673"/>
      <c r="AU37" s="673"/>
      <c r="AV37" s="673"/>
      <c r="AW37" s="673"/>
      <c r="AX37" s="673"/>
      <c r="AY37" s="674"/>
      <c r="AZ37" s="593">
        <v>782485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7021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1964</v>
      </c>
      <c r="CS37" s="625"/>
      <c r="CT37" s="625"/>
      <c r="CU37" s="625"/>
      <c r="CV37" s="625"/>
      <c r="CW37" s="625"/>
      <c r="CX37" s="625"/>
      <c r="CY37" s="626"/>
      <c r="CZ37" s="627">
        <v>0</v>
      </c>
      <c r="DA37" s="628"/>
      <c r="DB37" s="628"/>
      <c r="DC37" s="629"/>
      <c r="DD37" s="602">
        <v>1964</v>
      </c>
      <c r="DE37" s="625"/>
      <c r="DF37" s="625"/>
      <c r="DG37" s="625"/>
      <c r="DH37" s="625"/>
      <c r="DI37" s="625"/>
      <c r="DJ37" s="625"/>
      <c r="DK37" s="626"/>
      <c r="DL37" s="602">
        <v>1964</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122991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11819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2727233</v>
      </c>
      <c r="CS38" s="594"/>
      <c r="CT38" s="594"/>
      <c r="CU38" s="594"/>
      <c r="CV38" s="594"/>
      <c r="CW38" s="594"/>
      <c r="CX38" s="594"/>
      <c r="CY38" s="595"/>
      <c r="CZ38" s="627">
        <v>12.8</v>
      </c>
      <c r="DA38" s="628"/>
      <c r="DB38" s="628"/>
      <c r="DC38" s="629"/>
      <c r="DD38" s="602">
        <v>2525965</v>
      </c>
      <c r="DE38" s="594"/>
      <c r="DF38" s="594"/>
      <c r="DG38" s="594"/>
      <c r="DH38" s="594"/>
      <c r="DI38" s="594"/>
      <c r="DJ38" s="594"/>
      <c r="DK38" s="595"/>
      <c r="DL38" s="602">
        <v>2143844</v>
      </c>
      <c r="DM38" s="594"/>
      <c r="DN38" s="594"/>
      <c r="DO38" s="594"/>
      <c r="DP38" s="594"/>
      <c r="DQ38" s="594"/>
      <c r="DR38" s="594"/>
      <c r="DS38" s="594"/>
      <c r="DT38" s="594"/>
      <c r="DU38" s="594"/>
      <c r="DV38" s="595"/>
      <c r="DW38" s="598">
        <v>17.3</v>
      </c>
      <c r="DX38" s="623"/>
      <c r="DY38" s="623"/>
      <c r="DZ38" s="623"/>
      <c r="EA38" s="623"/>
      <c r="EB38" s="623"/>
      <c r="EC38" s="624"/>
    </row>
    <row r="39" spans="2:133" ht="11.25" customHeight="1">
      <c r="AQ39" s="672" t="s">
        <v>320</v>
      </c>
      <c r="AR39" s="673"/>
      <c r="AS39" s="673"/>
      <c r="AT39" s="673"/>
      <c r="AU39" s="673"/>
      <c r="AV39" s="673"/>
      <c r="AW39" s="673"/>
      <c r="AX39" s="673"/>
      <c r="AY39" s="674"/>
      <c r="AZ39" s="593">
        <v>65606</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191132</v>
      </c>
      <c r="CS39" s="625"/>
      <c r="CT39" s="625"/>
      <c r="CU39" s="625"/>
      <c r="CV39" s="625"/>
      <c r="CW39" s="625"/>
      <c r="CX39" s="625"/>
      <c r="CY39" s="626"/>
      <c r="CZ39" s="627">
        <v>0.9</v>
      </c>
      <c r="DA39" s="628"/>
      <c r="DB39" s="628"/>
      <c r="DC39" s="629"/>
      <c r="DD39" s="602">
        <v>172640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308191</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709257</v>
      </c>
      <c r="CS40" s="594"/>
      <c r="CT40" s="594"/>
      <c r="CU40" s="594"/>
      <c r="CV40" s="594"/>
      <c r="CW40" s="594"/>
      <c r="CX40" s="594"/>
      <c r="CY40" s="595"/>
      <c r="CZ40" s="627">
        <v>3.3</v>
      </c>
      <c r="DA40" s="628"/>
      <c r="DB40" s="628"/>
      <c r="DC40" s="629"/>
      <c r="DD40" s="602">
        <v>468657</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1323485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339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4378799</v>
      </c>
      <c r="CS42" s="594"/>
      <c r="CT42" s="594"/>
      <c r="CU42" s="594"/>
      <c r="CV42" s="594"/>
      <c r="CW42" s="594"/>
      <c r="CX42" s="594"/>
      <c r="CY42" s="595"/>
      <c r="CZ42" s="627">
        <v>20.6</v>
      </c>
      <c r="DA42" s="676"/>
      <c r="DB42" s="676"/>
      <c r="DC42" s="677"/>
      <c r="DD42" s="602">
        <v>692152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51297</v>
      </c>
      <c r="CS43" s="625"/>
      <c r="CT43" s="625"/>
      <c r="CU43" s="625"/>
      <c r="CV43" s="625"/>
      <c r="CW43" s="625"/>
      <c r="CX43" s="625"/>
      <c r="CY43" s="626"/>
      <c r="CZ43" s="627">
        <v>0.2</v>
      </c>
      <c r="DA43" s="628"/>
      <c r="DB43" s="628"/>
      <c r="DC43" s="629"/>
      <c r="DD43" s="602">
        <v>51297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4378799</v>
      </c>
      <c r="CS44" s="594"/>
      <c r="CT44" s="594"/>
      <c r="CU44" s="594"/>
      <c r="CV44" s="594"/>
      <c r="CW44" s="594"/>
      <c r="CX44" s="594"/>
      <c r="CY44" s="595"/>
      <c r="CZ44" s="627">
        <v>20.6</v>
      </c>
      <c r="DA44" s="676"/>
      <c r="DB44" s="676"/>
      <c r="DC44" s="677"/>
      <c r="DD44" s="602">
        <v>692152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2769470</v>
      </c>
      <c r="CS45" s="625"/>
      <c r="CT45" s="625"/>
      <c r="CU45" s="625"/>
      <c r="CV45" s="625"/>
      <c r="CW45" s="625"/>
      <c r="CX45" s="625"/>
      <c r="CY45" s="626"/>
      <c r="CZ45" s="627">
        <v>13</v>
      </c>
      <c r="DA45" s="628"/>
      <c r="DB45" s="628"/>
      <c r="DC45" s="629"/>
      <c r="DD45" s="602">
        <v>89325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1538626</v>
      </c>
      <c r="CS46" s="594"/>
      <c r="CT46" s="594"/>
      <c r="CU46" s="594"/>
      <c r="CV46" s="594"/>
      <c r="CW46" s="594"/>
      <c r="CX46" s="594"/>
      <c r="CY46" s="595"/>
      <c r="CZ46" s="627">
        <v>7.2</v>
      </c>
      <c r="DA46" s="676"/>
      <c r="DB46" s="676"/>
      <c r="DC46" s="677"/>
      <c r="DD46" s="602">
        <v>594642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220</v>
      </c>
      <c r="CS47" s="625"/>
      <c r="CT47" s="625"/>
      <c r="CU47" s="625"/>
      <c r="CV47" s="625"/>
      <c r="CW47" s="625"/>
      <c r="CX47" s="625"/>
      <c r="CY47" s="626"/>
      <c r="CZ47" s="627" t="s">
        <v>220</v>
      </c>
      <c r="DA47" s="628"/>
      <c r="DB47" s="628"/>
      <c r="DC47" s="629"/>
      <c r="DD47" s="602" t="s">
        <v>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21304206</v>
      </c>
      <c r="CS49" s="661"/>
      <c r="CT49" s="661"/>
      <c r="CU49" s="661"/>
      <c r="CV49" s="661"/>
      <c r="CW49" s="661"/>
      <c r="CX49" s="661"/>
      <c r="CY49" s="688"/>
      <c r="CZ49" s="689">
        <v>100</v>
      </c>
      <c r="DA49" s="690"/>
      <c r="DB49" s="690"/>
      <c r="DC49" s="691"/>
      <c r="DD49" s="692">
        <v>13772142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P86" sqref="AP86:AT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22210</v>
      </c>
      <c r="R7" s="723"/>
      <c r="S7" s="723"/>
      <c r="T7" s="723"/>
      <c r="U7" s="723"/>
      <c r="V7" s="723">
        <v>21881</v>
      </c>
      <c r="W7" s="723"/>
      <c r="X7" s="723"/>
      <c r="Y7" s="723"/>
      <c r="Z7" s="723"/>
      <c r="AA7" s="723">
        <v>329</v>
      </c>
      <c r="AB7" s="723"/>
      <c r="AC7" s="723"/>
      <c r="AD7" s="723"/>
      <c r="AE7" s="724"/>
      <c r="AF7" s="725">
        <v>283</v>
      </c>
      <c r="AG7" s="726"/>
      <c r="AH7" s="726"/>
      <c r="AI7" s="726"/>
      <c r="AJ7" s="727"/>
      <c r="AK7" s="762">
        <v>54</v>
      </c>
      <c r="AL7" s="763"/>
      <c r="AM7" s="763"/>
      <c r="AN7" s="763"/>
      <c r="AO7" s="763"/>
      <c r="AP7" s="763">
        <v>28202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544</v>
      </c>
      <c r="BS7" s="766" t="s">
        <v>537</v>
      </c>
      <c r="BT7" s="767"/>
      <c r="BU7" s="767"/>
      <c r="BV7" s="767"/>
      <c r="BW7" s="767"/>
      <c r="BX7" s="767"/>
      <c r="BY7" s="767"/>
      <c r="BZ7" s="767"/>
      <c r="CA7" s="767"/>
      <c r="CB7" s="767"/>
      <c r="CC7" s="767"/>
      <c r="CD7" s="767"/>
      <c r="CE7" s="767"/>
      <c r="CF7" s="767"/>
      <c r="CG7" s="768"/>
      <c r="CH7" s="759">
        <v>0</v>
      </c>
      <c r="CI7" s="760"/>
      <c r="CJ7" s="760"/>
      <c r="CK7" s="760"/>
      <c r="CL7" s="761"/>
      <c r="CM7" s="759">
        <v>105</v>
      </c>
      <c r="CN7" s="760"/>
      <c r="CO7" s="760"/>
      <c r="CP7" s="760"/>
      <c r="CQ7" s="761"/>
      <c r="CR7" s="759">
        <v>102</v>
      </c>
      <c r="CS7" s="760"/>
      <c r="CT7" s="760"/>
      <c r="CU7" s="760"/>
      <c r="CV7" s="761"/>
      <c r="CW7" s="759">
        <v>64</v>
      </c>
      <c r="CX7" s="760"/>
      <c r="CY7" s="760"/>
      <c r="CZ7" s="760"/>
      <c r="DA7" s="761"/>
      <c r="DB7" s="759" t="s">
        <v>545</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8</v>
      </c>
      <c r="R8" s="747"/>
      <c r="S8" s="747"/>
      <c r="T8" s="747"/>
      <c r="U8" s="747"/>
      <c r="V8" s="747">
        <v>8</v>
      </c>
      <c r="W8" s="747"/>
      <c r="X8" s="747"/>
      <c r="Y8" s="747"/>
      <c r="Z8" s="747"/>
      <c r="AA8" s="747" t="s">
        <v>543</v>
      </c>
      <c r="AB8" s="747"/>
      <c r="AC8" s="747"/>
      <c r="AD8" s="747"/>
      <c r="AE8" s="748"/>
      <c r="AF8" s="749" t="s">
        <v>365</v>
      </c>
      <c r="AG8" s="750"/>
      <c r="AH8" s="750"/>
      <c r="AI8" s="750"/>
      <c r="AJ8" s="751"/>
      <c r="AK8" s="752" t="s">
        <v>543</v>
      </c>
      <c r="AL8" s="753"/>
      <c r="AM8" s="753"/>
      <c r="AN8" s="753"/>
      <c r="AO8" s="753"/>
      <c r="AP8" s="753" t="s">
        <v>543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544</v>
      </c>
      <c r="BS8" s="756" t="s">
        <v>538</v>
      </c>
      <c r="BT8" s="757"/>
      <c r="BU8" s="757"/>
      <c r="BV8" s="757"/>
      <c r="BW8" s="757"/>
      <c r="BX8" s="757"/>
      <c r="BY8" s="757"/>
      <c r="BZ8" s="757"/>
      <c r="CA8" s="757"/>
      <c r="CB8" s="757"/>
      <c r="CC8" s="757"/>
      <c r="CD8" s="757"/>
      <c r="CE8" s="757"/>
      <c r="CF8" s="757"/>
      <c r="CG8" s="758"/>
      <c r="CH8" s="769">
        <v>7</v>
      </c>
      <c r="CI8" s="770"/>
      <c r="CJ8" s="770"/>
      <c r="CK8" s="770"/>
      <c r="CL8" s="771"/>
      <c r="CM8" s="769">
        <v>84</v>
      </c>
      <c r="CN8" s="770"/>
      <c r="CO8" s="770"/>
      <c r="CP8" s="770"/>
      <c r="CQ8" s="771"/>
      <c r="CR8" s="769">
        <v>23</v>
      </c>
      <c r="CS8" s="770"/>
      <c r="CT8" s="770"/>
      <c r="CU8" s="770"/>
      <c r="CV8" s="771"/>
      <c r="CW8" s="769" t="s">
        <v>545</v>
      </c>
      <c r="CX8" s="770"/>
      <c r="CY8" s="770"/>
      <c r="CZ8" s="770"/>
      <c r="DA8" s="771"/>
      <c r="DB8" s="769" t="s">
        <v>545</v>
      </c>
      <c r="DC8" s="770"/>
      <c r="DD8" s="770"/>
      <c r="DE8" s="770"/>
      <c r="DF8" s="771"/>
      <c r="DG8" s="769" t="s">
        <v>545</v>
      </c>
      <c r="DH8" s="770"/>
      <c r="DI8" s="770"/>
      <c r="DJ8" s="770"/>
      <c r="DK8" s="771"/>
      <c r="DL8" s="769" t="s">
        <v>545</v>
      </c>
      <c r="DM8" s="770"/>
      <c r="DN8" s="770"/>
      <c r="DO8" s="770"/>
      <c r="DP8" s="771"/>
      <c r="DQ8" s="769" t="s">
        <v>545</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0</v>
      </c>
      <c r="R9" s="747"/>
      <c r="S9" s="747"/>
      <c r="T9" s="747"/>
      <c r="U9" s="747"/>
      <c r="V9" s="747">
        <v>0</v>
      </c>
      <c r="W9" s="747"/>
      <c r="X9" s="747"/>
      <c r="Y9" s="747"/>
      <c r="Z9" s="747"/>
      <c r="AA9" s="747" t="s">
        <v>543</v>
      </c>
      <c r="AB9" s="747"/>
      <c r="AC9" s="747"/>
      <c r="AD9" s="747"/>
      <c r="AE9" s="748"/>
      <c r="AF9" s="749" t="s">
        <v>110</v>
      </c>
      <c r="AG9" s="750"/>
      <c r="AH9" s="750"/>
      <c r="AI9" s="750"/>
      <c r="AJ9" s="751"/>
      <c r="AK9" s="752">
        <v>29</v>
      </c>
      <c r="AL9" s="753"/>
      <c r="AM9" s="753"/>
      <c r="AN9" s="753"/>
      <c r="AO9" s="753"/>
      <c r="AP9" s="753" t="s">
        <v>543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21634</v>
      </c>
      <c r="R23" s="782"/>
      <c r="S23" s="782"/>
      <c r="T23" s="782"/>
      <c r="U23" s="782"/>
      <c r="V23" s="782">
        <v>21034</v>
      </c>
      <c r="W23" s="782"/>
      <c r="X23" s="782"/>
      <c r="Y23" s="782"/>
      <c r="Z23" s="782"/>
      <c r="AA23" s="782">
        <v>329</v>
      </c>
      <c r="AB23" s="782"/>
      <c r="AC23" s="782"/>
      <c r="AD23" s="782"/>
      <c r="AE23" s="783"/>
      <c r="AF23" s="784">
        <v>283</v>
      </c>
      <c r="AG23" s="782"/>
      <c r="AH23" s="782"/>
      <c r="AI23" s="782"/>
      <c r="AJ23" s="785"/>
      <c r="AK23" s="786"/>
      <c r="AL23" s="787"/>
      <c r="AM23" s="787"/>
      <c r="AN23" s="787"/>
      <c r="AO23" s="787"/>
      <c r="AP23" s="782">
        <v>28202</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5696</v>
      </c>
      <c r="R28" s="811"/>
      <c r="S28" s="811"/>
      <c r="T28" s="811"/>
      <c r="U28" s="811"/>
      <c r="V28" s="811">
        <v>5688</v>
      </c>
      <c r="W28" s="811"/>
      <c r="X28" s="811"/>
      <c r="Y28" s="811"/>
      <c r="Z28" s="811"/>
      <c r="AA28" s="811">
        <v>8</v>
      </c>
      <c r="AB28" s="811"/>
      <c r="AC28" s="811"/>
      <c r="AD28" s="811"/>
      <c r="AE28" s="812"/>
      <c r="AF28" s="813">
        <v>8</v>
      </c>
      <c r="AG28" s="811"/>
      <c r="AH28" s="811"/>
      <c r="AI28" s="811"/>
      <c r="AJ28" s="814"/>
      <c r="AK28" s="815">
        <v>381</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3774</v>
      </c>
      <c r="R29" s="747"/>
      <c r="S29" s="747"/>
      <c r="T29" s="747"/>
      <c r="U29" s="747"/>
      <c r="V29" s="747">
        <v>3750</v>
      </c>
      <c r="W29" s="747"/>
      <c r="X29" s="747"/>
      <c r="Y29" s="747"/>
      <c r="Z29" s="747"/>
      <c r="AA29" s="747">
        <v>24</v>
      </c>
      <c r="AB29" s="747"/>
      <c r="AC29" s="747"/>
      <c r="AD29" s="747"/>
      <c r="AE29" s="748"/>
      <c r="AF29" s="749">
        <v>24</v>
      </c>
      <c r="AG29" s="750"/>
      <c r="AH29" s="750"/>
      <c r="AI29" s="750"/>
      <c r="AJ29" s="751"/>
      <c r="AK29" s="818">
        <v>576</v>
      </c>
      <c r="AL29" s="819"/>
      <c r="AM29" s="819"/>
      <c r="AN29" s="819"/>
      <c r="AO29" s="819"/>
      <c r="AP29" s="819" t="s">
        <v>543</v>
      </c>
      <c r="AQ29" s="819"/>
      <c r="AR29" s="819"/>
      <c r="AS29" s="819"/>
      <c r="AT29" s="819"/>
      <c r="AU29" s="819" t="s">
        <v>543</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651</v>
      </c>
      <c r="R30" s="747"/>
      <c r="S30" s="747"/>
      <c r="T30" s="747"/>
      <c r="U30" s="747"/>
      <c r="V30" s="747">
        <v>636</v>
      </c>
      <c r="W30" s="747"/>
      <c r="X30" s="747"/>
      <c r="Y30" s="747"/>
      <c r="Z30" s="747"/>
      <c r="AA30" s="747">
        <v>15</v>
      </c>
      <c r="AB30" s="747"/>
      <c r="AC30" s="747"/>
      <c r="AD30" s="747"/>
      <c r="AE30" s="748"/>
      <c r="AF30" s="749">
        <v>15</v>
      </c>
      <c r="AG30" s="750"/>
      <c r="AH30" s="750"/>
      <c r="AI30" s="750"/>
      <c r="AJ30" s="751"/>
      <c r="AK30" s="818">
        <v>113</v>
      </c>
      <c r="AL30" s="819"/>
      <c r="AM30" s="819"/>
      <c r="AN30" s="819"/>
      <c r="AO30" s="819"/>
      <c r="AP30" s="819" t="s">
        <v>543</v>
      </c>
      <c r="AQ30" s="819"/>
      <c r="AR30" s="819"/>
      <c r="AS30" s="819"/>
      <c r="AT30" s="819"/>
      <c r="AU30" s="819" t="s">
        <v>543</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123</v>
      </c>
      <c r="R31" s="747"/>
      <c r="S31" s="747"/>
      <c r="T31" s="747"/>
      <c r="U31" s="747"/>
      <c r="V31" s="747">
        <v>123</v>
      </c>
      <c r="W31" s="747"/>
      <c r="X31" s="747"/>
      <c r="Y31" s="747"/>
      <c r="Z31" s="747"/>
      <c r="AA31" s="747" t="s">
        <v>543</v>
      </c>
      <c r="AB31" s="747"/>
      <c r="AC31" s="747"/>
      <c r="AD31" s="747"/>
      <c r="AE31" s="748"/>
      <c r="AF31" s="749" t="s">
        <v>110</v>
      </c>
      <c r="AG31" s="750"/>
      <c r="AH31" s="750"/>
      <c r="AI31" s="750"/>
      <c r="AJ31" s="751"/>
      <c r="AK31" s="818">
        <v>123</v>
      </c>
      <c r="AL31" s="819"/>
      <c r="AM31" s="819"/>
      <c r="AN31" s="819"/>
      <c r="AO31" s="819"/>
      <c r="AP31" s="819">
        <v>668</v>
      </c>
      <c r="AQ31" s="819"/>
      <c r="AR31" s="819"/>
      <c r="AS31" s="819"/>
      <c r="AT31" s="819"/>
      <c r="AU31" s="819">
        <v>668</v>
      </c>
      <c r="AV31" s="819"/>
      <c r="AW31" s="819"/>
      <c r="AX31" s="819"/>
      <c r="AY31" s="819"/>
      <c r="AZ31" s="820" t="s">
        <v>543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1046</v>
      </c>
      <c r="R32" s="747"/>
      <c r="S32" s="747"/>
      <c r="T32" s="747"/>
      <c r="U32" s="747"/>
      <c r="V32" s="747">
        <v>1056</v>
      </c>
      <c r="W32" s="747"/>
      <c r="X32" s="747"/>
      <c r="Y32" s="747"/>
      <c r="Z32" s="747"/>
      <c r="AA32" s="747">
        <v>-10</v>
      </c>
      <c r="AB32" s="747"/>
      <c r="AC32" s="747"/>
      <c r="AD32" s="747"/>
      <c r="AE32" s="748"/>
      <c r="AF32" s="749">
        <v>650</v>
      </c>
      <c r="AG32" s="750"/>
      <c r="AH32" s="750"/>
      <c r="AI32" s="750"/>
      <c r="AJ32" s="751"/>
      <c r="AK32" s="818">
        <v>7</v>
      </c>
      <c r="AL32" s="819"/>
      <c r="AM32" s="819"/>
      <c r="AN32" s="819"/>
      <c r="AO32" s="819"/>
      <c r="AP32" s="819">
        <v>1664</v>
      </c>
      <c r="AQ32" s="819"/>
      <c r="AR32" s="819"/>
      <c r="AS32" s="819"/>
      <c r="AT32" s="819"/>
      <c r="AU32" s="819">
        <v>7</v>
      </c>
      <c r="AV32" s="819"/>
      <c r="AW32" s="819"/>
      <c r="AX32" s="819"/>
      <c r="AY32" s="819"/>
      <c r="AZ32" s="820" t="s">
        <v>543</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8665</v>
      </c>
      <c r="R33" s="747"/>
      <c r="S33" s="747"/>
      <c r="T33" s="747"/>
      <c r="U33" s="747"/>
      <c r="V33" s="747">
        <v>10312</v>
      </c>
      <c r="W33" s="747"/>
      <c r="X33" s="747"/>
      <c r="Y33" s="747"/>
      <c r="Z33" s="747"/>
      <c r="AA33" s="747">
        <v>-1647</v>
      </c>
      <c r="AB33" s="747"/>
      <c r="AC33" s="747"/>
      <c r="AD33" s="747"/>
      <c r="AE33" s="748"/>
      <c r="AF33" s="749">
        <v>1709</v>
      </c>
      <c r="AG33" s="750"/>
      <c r="AH33" s="750"/>
      <c r="AI33" s="750"/>
      <c r="AJ33" s="751"/>
      <c r="AK33" s="818">
        <v>790</v>
      </c>
      <c r="AL33" s="819"/>
      <c r="AM33" s="819"/>
      <c r="AN33" s="819"/>
      <c r="AO33" s="819"/>
      <c r="AP33" s="819">
        <v>8247</v>
      </c>
      <c r="AQ33" s="819"/>
      <c r="AR33" s="819"/>
      <c r="AS33" s="819"/>
      <c r="AT33" s="819"/>
      <c r="AU33" s="819">
        <v>5384</v>
      </c>
      <c r="AV33" s="819"/>
      <c r="AW33" s="819"/>
      <c r="AX33" s="819"/>
      <c r="AY33" s="819"/>
      <c r="AZ33" s="820" t="s">
        <v>543</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275</v>
      </c>
      <c r="R34" s="747"/>
      <c r="S34" s="747"/>
      <c r="T34" s="747"/>
      <c r="U34" s="747"/>
      <c r="V34" s="747">
        <v>279</v>
      </c>
      <c r="W34" s="747"/>
      <c r="X34" s="747"/>
      <c r="Y34" s="747"/>
      <c r="Z34" s="747"/>
      <c r="AA34" s="747">
        <v>-5</v>
      </c>
      <c r="AB34" s="747"/>
      <c r="AC34" s="747"/>
      <c r="AD34" s="747"/>
      <c r="AE34" s="748"/>
      <c r="AF34" s="749">
        <v>51</v>
      </c>
      <c r="AG34" s="750"/>
      <c r="AH34" s="750"/>
      <c r="AI34" s="750"/>
      <c r="AJ34" s="751"/>
      <c r="AK34" s="818">
        <v>54</v>
      </c>
      <c r="AL34" s="819"/>
      <c r="AM34" s="819"/>
      <c r="AN34" s="819"/>
      <c r="AO34" s="819"/>
      <c r="AP34" s="819">
        <v>575</v>
      </c>
      <c r="AQ34" s="819"/>
      <c r="AR34" s="819"/>
      <c r="AS34" s="819"/>
      <c r="AT34" s="819"/>
      <c r="AU34" s="819">
        <v>31</v>
      </c>
      <c r="AV34" s="819"/>
      <c r="AW34" s="819"/>
      <c r="AX34" s="819"/>
      <c r="AY34" s="819"/>
      <c r="AZ34" s="820" t="s">
        <v>543</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4194</v>
      </c>
      <c r="R35" s="747"/>
      <c r="S35" s="747"/>
      <c r="T35" s="747"/>
      <c r="U35" s="747"/>
      <c r="V35" s="747">
        <v>4194</v>
      </c>
      <c r="W35" s="747"/>
      <c r="X35" s="747"/>
      <c r="Y35" s="747"/>
      <c r="Z35" s="747"/>
      <c r="AA35" s="747" t="s">
        <v>543</v>
      </c>
      <c r="AB35" s="747"/>
      <c r="AC35" s="747"/>
      <c r="AD35" s="747"/>
      <c r="AE35" s="748"/>
      <c r="AF35" s="749" t="s">
        <v>110</v>
      </c>
      <c r="AG35" s="750"/>
      <c r="AH35" s="750"/>
      <c r="AI35" s="750"/>
      <c r="AJ35" s="751"/>
      <c r="AK35" s="818">
        <v>826</v>
      </c>
      <c r="AL35" s="819"/>
      <c r="AM35" s="819"/>
      <c r="AN35" s="819"/>
      <c r="AO35" s="819"/>
      <c r="AP35" s="819">
        <v>15957</v>
      </c>
      <c r="AQ35" s="819"/>
      <c r="AR35" s="819"/>
      <c r="AS35" s="819"/>
      <c r="AT35" s="819"/>
      <c r="AU35" s="819">
        <v>10340</v>
      </c>
      <c r="AV35" s="819"/>
      <c r="AW35" s="819"/>
      <c r="AX35" s="819"/>
      <c r="AY35" s="819"/>
      <c r="AZ35" s="820" t="s">
        <v>543</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299</v>
      </c>
      <c r="R36" s="747"/>
      <c r="S36" s="747"/>
      <c r="T36" s="747"/>
      <c r="U36" s="747"/>
      <c r="V36" s="747">
        <v>299</v>
      </c>
      <c r="W36" s="747"/>
      <c r="X36" s="747"/>
      <c r="Y36" s="747"/>
      <c r="Z36" s="747"/>
      <c r="AA36" s="747" t="s">
        <v>543</v>
      </c>
      <c r="AB36" s="747"/>
      <c r="AC36" s="747"/>
      <c r="AD36" s="747"/>
      <c r="AE36" s="748"/>
      <c r="AF36" s="749" t="s">
        <v>110</v>
      </c>
      <c r="AG36" s="750"/>
      <c r="AH36" s="750"/>
      <c r="AI36" s="750"/>
      <c r="AJ36" s="751"/>
      <c r="AK36" s="818">
        <v>202</v>
      </c>
      <c r="AL36" s="819"/>
      <c r="AM36" s="819"/>
      <c r="AN36" s="819"/>
      <c r="AO36" s="819"/>
      <c r="AP36" s="819">
        <v>1956</v>
      </c>
      <c r="AQ36" s="819"/>
      <c r="AR36" s="819"/>
      <c r="AS36" s="819"/>
      <c r="AT36" s="819"/>
      <c r="AU36" s="819">
        <v>1704</v>
      </c>
      <c r="AV36" s="819"/>
      <c r="AW36" s="819"/>
      <c r="AX36" s="819"/>
      <c r="AY36" s="819"/>
      <c r="AZ36" s="820" t="s">
        <v>543</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2457</v>
      </c>
      <c r="AG63" s="830"/>
      <c r="AH63" s="830"/>
      <c r="AI63" s="830"/>
      <c r="AJ63" s="831"/>
      <c r="AK63" s="832"/>
      <c r="AL63" s="827"/>
      <c r="AM63" s="827"/>
      <c r="AN63" s="827"/>
      <c r="AO63" s="827"/>
      <c r="AP63" s="830">
        <v>29067</v>
      </c>
      <c r="AQ63" s="830"/>
      <c r="AR63" s="830"/>
      <c r="AS63" s="830"/>
      <c r="AT63" s="830"/>
      <c r="AU63" s="830">
        <v>18134</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395</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52</v>
      </c>
      <c r="R68" s="854"/>
      <c r="S68" s="854"/>
      <c r="T68" s="854"/>
      <c r="U68" s="854"/>
      <c r="V68" s="854">
        <v>49</v>
      </c>
      <c r="W68" s="854"/>
      <c r="X68" s="854"/>
      <c r="Y68" s="854"/>
      <c r="Z68" s="854"/>
      <c r="AA68" s="854" t="s">
        <v>543</v>
      </c>
      <c r="AB68" s="854"/>
      <c r="AC68" s="854"/>
      <c r="AD68" s="854"/>
      <c r="AE68" s="854"/>
      <c r="AF68" s="854">
        <v>63</v>
      </c>
      <c r="AG68" s="854"/>
      <c r="AH68" s="854"/>
      <c r="AI68" s="854"/>
      <c r="AJ68" s="854"/>
      <c r="AK68" s="854" t="s">
        <v>543</v>
      </c>
      <c r="AL68" s="854"/>
      <c r="AM68" s="854"/>
      <c r="AN68" s="854"/>
      <c r="AO68" s="854"/>
      <c r="AP68" s="854" t="s">
        <v>543</v>
      </c>
      <c r="AQ68" s="854"/>
      <c r="AR68" s="854"/>
      <c r="AS68" s="854"/>
      <c r="AT68" s="854"/>
      <c r="AU68" s="854" t="s">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t="s">
        <v>543</v>
      </c>
      <c r="R69" s="819"/>
      <c r="S69" s="819"/>
      <c r="T69" s="819"/>
      <c r="U69" s="819"/>
      <c r="V69" s="819" t="s">
        <v>543</v>
      </c>
      <c r="W69" s="819"/>
      <c r="X69" s="819"/>
      <c r="Y69" s="819"/>
      <c r="Z69" s="819"/>
      <c r="AA69" s="819" t="s">
        <v>543</v>
      </c>
      <c r="AB69" s="819"/>
      <c r="AC69" s="819"/>
      <c r="AD69" s="819"/>
      <c r="AE69" s="819"/>
      <c r="AF69" s="819">
        <v>1</v>
      </c>
      <c r="AG69" s="819"/>
      <c r="AH69" s="819"/>
      <c r="AI69" s="819"/>
      <c r="AJ69" s="819"/>
      <c r="AK69" s="819" t="s">
        <v>546</v>
      </c>
      <c r="AL69" s="819"/>
      <c r="AM69" s="819"/>
      <c r="AN69" s="819"/>
      <c r="AO69" s="819"/>
      <c r="AP69" s="819">
        <v>702</v>
      </c>
      <c r="AQ69" s="819"/>
      <c r="AR69" s="819"/>
      <c r="AS69" s="819"/>
      <c r="AT69" s="819"/>
      <c r="AU69" s="819">
        <v>233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4005</v>
      </c>
      <c r="R70" s="819"/>
      <c r="S70" s="819"/>
      <c r="T70" s="819"/>
      <c r="U70" s="819"/>
      <c r="V70" s="819">
        <v>3884</v>
      </c>
      <c r="W70" s="819"/>
      <c r="X70" s="819"/>
      <c r="Y70" s="819"/>
      <c r="Z70" s="819"/>
      <c r="AA70" s="819">
        <v>121</v>
      </c>
      <c r="AB70" s="819"/>
      <c r="AC70" s="819"/>
      <c r="AD70" s="819"/>
      <c r="AE70" s="819"/>
      <c r="AF70" s="819">
        <v>121</v>
      </c>
      <c r="AG70" s="819"/>
      <c r="AH70" s="819"/>
      <c r="AI70" s="819"/>
      <c r="AJ70" s="819"/>
      <c r="AK70" s="819">
        <v>165</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665317</v>
      </c>
      <c r="R71" s="819"/>
      <c r="S71" s="819"/>
      <c r="T71" s="819"/>
      <c r="U71" s="819"/>
      <c r="V71" s="819">
        <v>642459</v>
      </c>
      <c r="W71" s="819"/>
      <c r="X71" s="819"/>
      <c r="Y71" s="819"/>
      <c r="Z71" s="819"/>
      <c r="AA71" s="819">
        <v>22858</v>
      </c>
      <c r="AB71" s="819"/>
      <c r="AC71" s="819"/>
      <c r="AD71" s="819"/>
      <c r="AE71" s="819"/>
      <c r="AF71" s="819">
        <v>22858</v>
      </c>
      <c r="AG71" s="819"/>
      <c r="AH71" s="819"/>
      <c r="AI71" s="819"/>
      <c r="AJ71" s="819"/>
      <c r="AK71" s="819">
        <v>8586</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23043</v>
      </c>
      <c r="AG88" s="830"/>
      <c r="AH88" s="830"/>
      <c r="AI88" s="830"/>
      <c r="AJ88" s="830"/>
      <c r="AK88" s="827"/>
      <c r="AL88" s="827"/>
      <c r="AM88" s="827"/>
      <c r="AN88" s="827"/>
      <c r="AO88" s="827"/>
      <c r="AP88" s="830">
        <v>702</v>
      </c>
      <c r="AQ88" s="830"/>
      <c r="AR88" s="830"/>
      <c r="AS88" s="830"/>
      <c r="AT88" s="830"/>
      <c r="AU88" s="830">
        <v>233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125</v>
      </c>
      <c r="CS102" s="838"/>
      <c r="CT102" s="838"/>
      <c r="CU102" s="838"/>
      <c r="CV102" s="881"/>
      <c r="CW102" s="880">
        <v>64</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286</v>
      </c>
      <c r="AG109" s="883"/>
      <c r="AH109" s="883"/>
      <c r="AI109" s="883"/>
      <c r="AJ109" s="884"/>
      <c r="AK109" s="882" t="s">
        <v>285</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286</v>
      </c>
      <c r="BW109" s="883"/>
      <c r="BX109" s="883"/>
      <c r="BY109" s="883"/>
      <c r="BZ109" s="884"/>
      <c r="CA109" s="882" t="s">
        <v>285</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286</v>
      </c>
      <c r="DM109" s="883"/>
      <c r="DN109" s="883"/>
      <c r="DO109" s="883"/>
      <c r="DP109" s="884"/>
      <c r="DQ109" s="882" t="s">
        <v>285</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2649206</v>
      </c>
      <c r="AB110" s="890"/>
      <c r="AC110" s="890"/>
      <c r="AD110" s="890"/>
      <c r="AE110" s="891"/>
      <c r="AF110" s="892">
        <v>2651068</v>
      </c>
      <c r="AG110" s="890"/>
      <c r="AH110" s="890"/>
      <c r="AI110" s="890"/>
      <c r="AJ110" s="891"/>
      <c r="AK110" s="892">
        <v>2627980</v>
      </c>
      <c r="AL110" s="890"/>
      <c r="AM110" s="890"/>
      <c r="AN110" s="890"/>
      <c r="AO110" s="891"/>
      <c r="AP110" s="893">
        <v>26.5</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23039335</v>
      </c>
      <c r="BR110" s="927"/>
      <c r="BS110" s="927"/>
      <c r="BT110" s="927"/>
      <c r="BU110" s="927"/>
      <c r="BV110" s="927">
        <v>27200693</v>
      </c>
      <c r="BW110" s="927"/>
      <c r="BX110" s="927"/>
      <c r="BY110" s="927"/>
      <c r="BZ110" s="927"/>
      <c r="CA110" s="927">
        <v>28201523</v>
      </c>
      <c r="CB110" s="927"/>
      <c r="CC110" s="927"/>
      <c r="CD110" s="927"/>
      <c r="CE110" s="927"/>
      <c r="CF110" s="941">
        <v>284.3</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413</v>
      </c>
      <c r="AG111" s="934"/>
      <c r="AH111" s="934"/>
      <c r="AI111" s="934"/>
      <c r="AJ111" s="935"/>
      <c r="AK111" s="936" t="s">
        <v>413</v>
      </c>
      <c r="AL111" s="934"/>
      <c r="AM111" s="934"/>
      <c r="AN111" s="934"/>
      <c r="AO111" s="935"/>
      <c r="AP111" s="937" t="s">
        <v>413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360792</v>
      </c>
      <c r="BR111" s="920"/>
      <c r="BS111" s="920"/>
      <c r="BT111" s="920"/>
      <c r="BU111" s="920"/>
      <c r="BV111" s="920">
        <v>9037</v>
      </c>
      <c r="BW111" s="920"/>
      <c r="BX111" s="920"/>
      <c r="BY111" s="920"/>
      <c r="BZ111" s="920"/>
      <c r="CA111" s="920">
        <v>3720</v>
      </c>
      <c r="CB111" s="920"/>
      <c r="CC111" s="920"/>
      <c r="CD111" s="920"/>
      <c r="CE111" s="920"/>
      <c r="CF111" s="914">
        <v>0</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18947225</v>
      </c>
      <c r="BR112" s="920"/>
      <c r="BS112" s="920"/>
      <c r="BT112" s="920"/>
      <c r="BU112" s="920"/>
      <c r="BV112" s="920">
        <v>18681199</v>
      </c>
      <c r="BW112" s="920"/>
      <c r="BX112" s="920"/>
      <c r="BY112" s="920"/>
      <c r="BZ112" s="920"/>
      <c r="CA112" s="920">
        <v>18133846</v>
      </c>
      <c r="CB112" s="920"/>
      <c r="CC112" s="920"/>
      <c r="CD112" s="920"/>
      <c r="CE112" s="920"/>
      <c r="CF112" s="914">
        <v>182.8</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1289234</v>
      </c>
      <c r="AB113" s="934"/>
      <c r="AC113" s="934"/>
      <c r="AD113" s="934"/>
      <c r="AE113" s="935"/>
      <c r="AF113" s="936">
        <v>1302162</v>
      </c>
      <c r="AG113" s="934"/>
      <c r="AH113" s="934"/>
      <c r="AI113" s="934"/>
      <c r="AJ113" s="935"/>
      <c r="AK113" s="936">
        <v>1301857</v>
      </c>
      <c r="AL113" s="934"/>
      <c r="AM113" s="934"/>
      <c r="AN113" s="934"/>
      <c r="AO113" s="935"/>
      <c r="AP113" s="937">
        <v>13.1</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292072</v>
      </c>
      <c r="BR113" s="920"/>
      <c r="BS113" s="920"/>
      <c r="BT113" s="920"/>
      <c r="BU113" s="920"/>
      <c r="BV113" s="920">
        <v>262912</v>
      </c>
      <c r="BW113" s="920"/>
      <c r="BX113" s="920"/>
      <c r="BY113" s="920"/>
      <c r="BZ113" s="920"/>
      <c r="CA113" s="920">
        <v>233437</v>
      </c>
      <c r="CB113" s="920"/>
      <c r="CC113" s="920"/>
      <c r="CD113" s="920"/>
      <c r="CE113" s="920"/>
      <c r="CF113" s="914">
        <v>2.4</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24198</v>
      </c>
      <c r="AB114" s="959"/>
      <c r="AC114" s="959"/>
      <c r="AD114" s="959"/>
      <c r="AE114" s="960"/>
      <c r="AF114" s="961">
        <v>25204</v>
      </c>
      <c r="AG114" s="959"/>
      <c r="AH114" s="959"/>
      <c r="AI114" s="959"/>
      <c r="AJ114" s="960"/>
      <c r="AK114" s="961">
        <v>26264</v>
      </c>
      <c r="AL114" s="959"/>
      <c r="AM114" s="959"/>
      <c r="AN114" s="959"/>
      <c r="AO114" s="960"/>
      <c r="AP114" s="962">
        <v>0.3</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3896309</v>
      </c>
      <c r="BR114" s="920"/>
      <c r="BS114" s="920"/>
      <c r="BT114" s="920"/>
      <c r="BU114" s="920"/>
      <c r="BV114" s="920">
        <v>3649898</v>
      </c>
      <c r="BW114" s="920"/>
      <c r="BX114" s="920"/>
      <c r="BY114" s="920"/>
      <c r="BZ114" s="920"/>
      <c r="CA114" s="920">
        <v>3208745</v>
      </c>
      <c r="CB114" s="920"/>
      <c r="CC114" s="920"/>
      <c r="CD114" s="920"/>
      <c r="CE114" s="920"/>
      <c r="CF114" s="914">
        <v>32.299999999999997</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56178</v>
      </c>
      <c r="AB115" s="934"/>
      <c r="AC115" s="934"/>
      <c r="AD115" s="934"/>
      <c r="AE115" s="935"/>
      <c r="AF115" s="936" t="s">
        <v>110</v>
      </c>
      <c r="AG115" s="934"/>
      <c r="AH115" s="934"/>
      <c r="AI115" s="934"/>
      <c r="AJ115" s="935"/>
      <c r="AK115" s="936">
        <v>1032</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3286300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109418</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4018816</v>
      </c>
      <c r="AB117" s="966"/>
      <c r="AC117" s="966"/>
      <c r="AD117" s="966"/>
      <c r="AE117" s="967"/>
      <c r="AF117" s="965">
        <v>3978434</v>
      </c>
      <c r="AG117" s="966"/>
      <c r="AH117" s="966"/>
      <c r="AI117" s="966"/>
      <c r="AJ117" s="967"/>
      <c r="AK117" s="965">
        <v>3957133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286</v>
      </c>
      <c r="AG118" s="883"/>
      <c r="AH118" s="883"/>
      <c r="AI118" s="883"/>
      <c r="AJ118" s="884"/>
      <c r="AK118" s="882" t="s">
        <v>285</v>
      </c>
      <c r="AL118" s="883"/>
      <c r="AM118" s="883"/>
      <c r="AN118" s="883"/>
      <c r="AO118" s="884"/>
      <c r="AP118" s="990" t="s">
        <v>406</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49822033</v>
      </c>
      <c r="BR118" s="986"/>
      <c r="BS118" s="986"/>
      <c r="BT118" s="986"/>
      <c r="BU118" s="986"/>
      <c r="BV118" s="986">
        <v>49803739</v>
      </c>
      <c r="BW118" s="986"/>
      <c r="BX118" s="986"/>
      <c r="BY118" s="986"/>
      <c r="BZ118" s="986"/>
      <c r="CA118" s="986">
        <v>49781271</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3782593</v>
      </c>
      <c r="BR119" s="927"/>
      <c r="BS119" s="927"/>
      <c r="BT119" s="927"/>
      <c r="BU119" s="927"/>
      <c r="BV119" s="927">
        <v>3990428</v>
      </c>
      <c r="BW119" s="927"/>
      <c r="BX119" s="927"/>
      <c r="BY119" s="927"/>
      <c r="BZ119" s="927"/>
      <c r="CA119" s="927">
        <v>4164734</v>
      </c>
      <c r="CB119" s="927"/>
      <c r="CC119" s="927"/>
      <c r="CD119" s="927"/>
      <c r="CE119" s="927"/>
      <c r="CF119" s="941">
        <v>42</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251374</v>
      </c>
      <c r="DH119" s="998"/>
      <c r="DI119" s="998"/>
      <c r="DJ119" s="998"/>
      <c r="DK119" s="999"/>
      <c r="DL119" s="1000">
        <v>9037</v>
      </c>
      <c r="DM119" s="998"/>
      <c r="DN119" s="998"/>
      <c r="DO119" s="998"/>
      <c r="DP119" s="999"/>
      <c r="DQ119" s="1000">
        <v>3720</v>
      </c>
      <c r="DR119" s="998"/>
      <c r="DS119" s="998"/>
      <c r="DT119" s="998"/>
      <c r="DU119" s="999"/>
      <c r="DV119" s="1001">
        <v>0</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6456171</v>
      </c>
      <c r="BR120" s="920"/>
      <c r="BS120" s="920"/>
      <c r="BT120" s="920"/>
      <c r="BU120" s="920"/>
      <c r="BV120" s="920">
        <v>6403765</v>
      </c>
      <c r="BW120" s="920"/>
      <c r="BX120" s="920"/>
      <c r="BY120" s="920"/>
      <c r="BZ120" s="920"/>
      <c r="CA120" s="920">
        <v>6476742</v>
      </c>
      <c r="CB120" s="920"/>
      <c r="CC120" s="920"/>
      <c r="CD120" s="920"/>
      <c r="CE120" s="920"/>
      <c r="CF120" s="914">
        <v>65.3</v>
      </c>
      <c r="CG120" s="915"/>
      <c r="CH120" s="915"/>
      <c r="CI120" s="915"/>
      <c r="CJ120" s="915"/>
      <c r="CK120" s="1013" t="s">
        <v>441</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10062627</v>
      </c>
      <c r="DH120" s="927"/>
      <c r="DI120" s="927"/>
      <c r="DJ120" s="927"/>
      <c r="DK120" s="927"/>
      <c r="DL120" s="927">
        <v>10365627</v>
      </c>
      <c r="DM120" s="927"/>
      <c r="DN120" s="927"/>
      <c r="DO120" s="927"/>
      <c r="DP120" s="927"/>
      <c r="DQ120" s="927">
        <v>10340285</v>
      </c>
      <c r="DR120" s="927"/>
      <c r="DS120" s="927"/>
      <c r="DT120" s="927"/>
      <c r="DU120" s="927"/>
      <c r="DV120" s="928">
        <v>104.2</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56178</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25166915</v>
      </c>
      <c r="BR121" s="986"/>
      <c r="BS121" s="986"/>
      <c r="BT121" s="986"/>
      <c r="BU121" s="986"/>
      <c r="BV121" s="986">
        <v>25554665</v>
      </c>
      <c r="BW121" s="986"/>
      <c r="BX121" s="986"/>
      <c r="BY121" s="986"/>
      <c r="BZ121" s="986"/>
      <c r="CA121" s="986">
        <v>26062731</v>
      </c>
      <c r="CB121" s="986"/>
      <c r="CC121" s="986"/>
      <c r="CD121" s="986"/>
      <c r="CE121" s="986"/>
      <c r="CF121" s="1024">
        <v>262.7</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5993710</v>
      </c>
      <c r="DH121" s="920"/>
      <c r="DI121" s="920"/>
      <c r="DJ121" s="920"/>
      <c r="DK121" s="920"/>
      <c r="DL121" s="920">
        <v>5659791</v>
      </c>
      <c r="DM121" s="920"/>
      <c r="DN121" s="920"/>
      <c r="DO121" s="920"/>
      <c r="DP121" s="920"/>
      <c r="DQ121" s="920">
        <v>5383733</v>
      </c>
      <c r="DR121" s="920"/>
      <c r="DS121" s="920"/>
      <c r="DT121" s="920"/>
      <c r="DU121" s="920"/>
      <c r="DV121" s="921">
        <v>54.3</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444</v>
      </c>
      <c r="BP122" s="994"/>
      <c r="BQ122" s="1034">
        <v>35405679</v>
      </c>
      <c r="BR122" s="1035"/>
      <c r="BS122" s="1035"/>
      <c r="BT122" s="1035"/>
      <c r="BU122" s="1035"/>
      <c r="BV122" s="1035">
        <v>35948858</v>
      </c>
      <c r="BW122" s="1035"/>
      <c r="BX122" s="1035"/>
      <c r="BY122" s="1035"/>
      <c r="BZ122" s="1035"/>
      <c r="CA122" s="1035">
        <v>36704207</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1955726</v>
      </c>
      <c r="DH122" s="920"/>
      <c r="DI122" s="920"/>
      <c r="DJ122" s="920"/>
      <c r="DK122" s="920"/>
      <c r="DL122" s="920">
        <v>1833196</v>
      </c>
      <c r="DM122" s="920"/>
      <c r="DN122" s="920"/>
      <c r="DO122" s="920"/>
      <c r="DP122" s="920"/>
      <c r="DQ122" s="920">
        <v>1703826</v>
      </c>
      <c r="DR122" s="920"/>
      <c r="DS122" s="920"/>
      <c r="DT122" s="920"/>
      <c r="DU122" s="920"/>
      <c r="DV122" s="921">
        <v>17.2</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142.6</v>
      </c>
      <c r="BR123" s="1027"/>
      <c r="BS123" s="1027"/>
      <c r="BT123" s="1027"/>
      <c r="BU123" s="1027"/>
      <c r="BV123" s="1027">
        <v>137.69999999999999</v>
      </c>
      <c r="BW123" s="1027"/>
      <c r="BX123" s="1027"/>
      <c r="BY123" s="1027"/>
      <c r="BZ123" s="1027"/>
      <c r="CA123" s="1027">
        <v>131.80000000000001</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v>38096</v>
      </c>
      <c r="DH123" s="959"/>
      <c r="DI123" s="959"/>
      <c r="DJ123" s="959"/>
      <c r="DK123" s="960"/>
      <c r="DL123" s="961">
        <v>35193</v>
      </c>
      <c r="DM123" s="959"/>
      <c r="DN123" s="959"/>
      <c r="DO123" s="959"/>
      <c r="DP123" s="960"/>
      <c r="DQ123" s="961">
        <v>31060</v>
      </c>
      <c r="DR123" s="959"/>
      <c r="DS123" s="959"/>
      <c r="DT123" s="959"/>
      <c r="DU123" s="960"/>
      <c r="DV123" s="962">
        <v>0.3</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447</v>
      </c>
      <c r="AB124" s="959"/>
      <c r="AC124" s="959"/>
      <c r="AD124" s="959"/>
      <c r="AE124" s="960"/>
      <c r="AF124" s="961" t="s">
        <v>447</v>
      </c>
      <c r="AG124" s="959"/>
      <c r="AH124" s="959"/>
      <c r="AI124" s="959"/>
      <c r="AJ124" s="960"/>
      <c r="AK124" s="961" t="s">
        <v>447</v>
      </c>
      <c r="AL124" s="959"/>
      <c r="AM124" s="959"/>
      <c r="AN124" s="959"/>
      <c r="AO124" s="960"/>
      <c r="AP124" s="962" t="s">
        <v>447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10783</v>
      </c>
      <c r="DH124" s="998"/>
      <c r="DI124" s="998"/>
      <c r="DJ124" s="998"/>
      <c r="DK124" s="999"/>
      <c r="DL124" s="1000">
        <v>9345</v>
      </c>
      <c r="DM124" s="998"/>
      <c r="DN124" s="998"/>
      <c r="DO124" s="998"/>
      <c r="DP124" s="999"/>
      <c r="DQ124" s="1000">
        <v>6657</v>
      </c>
      <c r="DR124" s="998"/>
      <c r="DS124" s="998"/>
      <c r="DT124" s="998"/>
      <c r="DU124" s="999"/>
      <c r="DV124" s="1001">
        <v>0.1</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447</v>
      </c>
      <c r="AB126" s="959"/>
      <c r="AC126" s="959"/>
      <c r="AD126" s="959"/>
      <c r="AE126" s="960"/>
      <c r="AF126" s="961" t="s">
        <v>447</v>
      </c>
      <c r="AG126" s="959"/>
      <c r="AH126" s="959"/>
      <c r="AI126" s="959"/>
      <c r="AJ126" s="960"/>
      <c r="AK126" s="961">
        <v>1032</v>
      </c>
      <c r="AL126" s="959"/>
      <c r="AM126" s="959"/>
      <c r="AN126" s="959"/>
      <c r="AO126" s="960"/>
      <c r="AP126" s="962">
        <v>0</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v>3286300</v>
      </c>
      <c r="DH126" s="920"/>
      <c r="DI126" s="920"/>
      <c r="DJ126" s="920"/>
      <c r="DK126" s="920"/>
      <c r="DL126" s="920" t="s">
        <v>447</v>
      </c>
      <c r="DM126" s="920"/>
      <c r="DN126" s="920"/>
      <c r="DO126" s="920"/>
      <c r="DP126" s="920"/>
      <c r="DQ126" s="920" t="s">
        <v>447</v>
      </c>
      <c r="DR126" s="920"/>
      <c r="DS126" s="920"/>
      <c r="DT126" s="920"/>
      <c r="DU126" s="920"/>
      <c r="DV126" s="921" t="s">
        <v>447</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447</v>
      </c>
      <c r="AB127" s="959"/>
      <c r="AC127" s="959"/>
      <c r="AD127" s="959"/>
      <c r="AE127" s="960"/>
      <c r="AF127" s="961" t="s">
        <v>447</v>
      </c>
      <c r="AG127" s="959"/>
      <c r="AH127" s="959"/>
      <c r="AI127" s="959"/>
      <c r="AJ127" s="960"/>
      <c r="AK127" s="961" t="s">
        <v>447</v>
      </c>
      <c r="AL127" s="959"/>
      <c r="AM127" s="959"/>
      <c r="AN127" s="959"/>
      <c r="AO127" s="960"/>
      <c r="AP127" s="962" t="s">
        <v>447</v>
      </c>
      <c r="AQ127" s="963"/>
      <c r="AR127" s="963"/>
      <c r="AS127" s="963"/>
      <c r="AT127" s="964"/>
      <c r="AU127" s="233"/>
      <c r="AV127" s="233"/>
      <c r="AW127" s="233"/>
      <c r="AX127" s="886" t="s">
        <v>457</v>
      </c>
      <c r="AY127" s="887"/>
      <c r="AZ127" s="887"/>
      <c r="BA127" s="887"/>
      <c r="BB127" s="887"/>
      <c r="BC127" s="887"/>
      <c r="BD127" s="887"/>
      <c r="BE127" s="888"/>
      <c r="BF127" s="1041" t="s">
        <v>447</v>
      </c>
      <c r="BG127" s="1042"/>
      <c r="BH127" s="1042"/>
      <c r="BI127" s="1042"/>
      <c r="BJ127" s="1042"/>
      <c r="BK127" s="1042"/>
      <c r="BL127" s="1051"/>
      <c r="BM127" s="1041">
        <v>13.03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708180</v>
      </c>
      <c r="AB128" s="1090"/>
      <c r="AC128" s="1090"/>
      <c r="AD128" s="1090"/>
      <c r="AE128" s="1091"/>
      <c r="AF128" s="1092">
        <v>715700</v>
      </c>
      <c r="AG128" s="1090"/>
      <c r="AH128" s="1090"/>
      <c r="AI128" s="1090"/>
      <c r="AJ128" s="1091"/>
      <c r="AK128" s="1092">
        <v>728924</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462</v>
      </c>
      <c r="BG128" s="1067"/>
      <c r="BH128" s="1067"/>
      <c r="BI128" s="1067"/>
      <c r="BJ128" s="1067"/>
      <c r="BK128" s="1067"/>
      <c r="BL128" s="1068"/>
      <c r="BM128" s="1066">
        <v>18.03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12391722</v>
      </c>
      <c r="AB129" s="959"/>
      <c r="AC129" s="959"/>
      <c r="AD129" s="959"/>
      <c r="AE129" s="960"/>
      <c r="AF129" s="961">
        <v>12331429</v>
      </c>
      <c r="AG129" s="959"/>
      <c r="AH129" s="959"/>
      <c r="AI129" s="959"/>
      <c r="AJ129" s="960"/>
      <c r="AK129" s="961">
        <v>12189057</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2284105</v>
      </c>
      <c r="AB130" s="959"/>
      <c r="AC130" s="959"/>
      <c r="AD130" s="959"/>
      <c r="AE130" s="960"/>
      <c r="AF130" s="961">
        <v>2274408</v>
      </c>
      <c r="AG130" s="959"/>
      <c r="AH130" s="959"/>
      <c r="AI130" s="959"/>
      <c r="AJ130" s="960"/>
      <c r="AK130" s="961">
        <v>2269461</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131.80000000000001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10107617</v>
      </c>
      <c r="AB131" s="998"/>
      <c r="AC131" s="998"/>
      <c r="AD131" s="998"/>
      <c r="AE131" s="999"/>
      <c r="AF131" s="1000">
        <v>10057021</v>
      </c>
      <c r="AG131" s="998"/>
      <c r="AH131" s="998"/>
      <c r="AI131" s="998"/>
      <c r="AJ131" s="999"/>
      <c r="AK131" s="1000">
        <v>9919596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10.156014020000001</v>
      </c>
      <c r="AB132" s="1104"/>
      <c r="AC132" s="1104"/>
      <c r="AD132" s="1104"/>
      <c r="AE132" s="1105"/>
      <c r="AF132" s="1106">
        <v>9.8272241850000004</v>
      </c>
      <c r="AG132" s="1104"/>
      <c r="AH132" s="1104"/>
      <c r="AI132" s="1104"/>
      <c r="AJ132" s="1105"/>
      <c r="AK132" s="1106">
        <v>9.6651920100000002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10.8</v>
      </c>
      <c r="AB133" s="1111"/>
      <c r="AC133" s="1111"/>
      <c r="AD133" s="1111"/>
      <c r="AE133" s="1112"/>
      <c r="AF133" s="1110">
        <v>10.199999999999999</v>
      </c>
      <c r="AG133" s="1111"/>
      <c r="AH133" s="1111"/>
      <c r="AI133" s="1111"/>
      <c r="AJ133" s="1112"/>
      <c r="AK133" s="1110">
        <v>9.8000000000000007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election activeCell="G28" sqref="G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3782647</v>
      </c>
      <c r="L9" s="264">
        <v>75738</v>
      </c>
      <c r="M9" s="265">
        <v>60220</v>
      </c>
      <c r="N9" s="266">
        <v>25.8</v>
      </c>
    </row>
    <row r="10" spans="1:16">
      <c r="A10" s="248"/>
      <c r="B10" s="244"/>
      <c r="C10" s="244"/>
      <c r="D10" s="244"/>
      <c r="E10" s="244"/>
      <c r="F10" s="244"/>
      <c r="G10" s="1119" t="s">
        <v>480</v>
      </c>
      <c r="H10" s="1120"/>
      <c r="I10" s="1120"/>
      <c r="J10" s="1121"/>
      <c r="K10" s="267">
        <v>363941</v>
      </c>
      <c r="L10" s="268">
        <v>7287</v>
      </c>
      <c r="M10" s="269">
        <v>6228</v>
      </c>
      <c r="N10" s="270">
        <v>17</v>
      </c>
    </row>
    <row r="11" spans="1:16" ht="13.5" customHeight="1">
      <c r="A11" s="248"/>
      <c r="B11" s="244"/>
      <c r="C11" s="244"/>
      <c r="D11" s="244"/>
      <c r="E11" s="244"/>
      <c r="F11" s="244"/>
      <c r="G11" s="1119" t="s">
        <v>481</v>
      </c>
      <c r="H11" s="1120"/>
      <c r="I11" s="1120"/>
      <c r="J11" s="1121"/>
      <c r="K11" s="267">
        <v>5</v>
      </c>
      <c r="L11" s="268">
        <v>0</v>
      </c>
      <c r="M11" s="269">
        <v>6126</v>
      </c>
      <c r="N11" s="270">
        <v>-100</v>
      </c>
    </row>
    <row r="12" spans="1:16" ht="13.5" customHeight="1">
      <c r="A12" s="248"/>
      <c r="B12" s="244"/>
      <c r="C12" s="244"/>
      <c r="D12" s="244"/>
      <c r="E12" s="244"/>
      <c r="F12" s="244"/>
      <c r="G12" s="1119" t="s">
        <v>482</v>
      </c>
      <c r="H12" s="1120"/>
      <c r="I12" s="1120"/>
      <c r="J12" s="1121"/>
      <c r="K12" s="267">
        <v>130516</v>
      </c>
      <c r="L12" s="268">
        <v>2613</v>
      </c>
      <c r="M12" s="269">
        <v>1407</v>
      </c>
      <c r="N12" s="270">
        <v>85.7</v>
      </c>
    </row>
    <row r="13" spans="1:16" ht="13.5" customHeight="1">
      <c r="A13" s="248"/>
      <c r="B13" s="244"/>
      <c r="C13" s="244"/>
      <c r="D13" s="244"/>
      <c r="E13" s="244"/>
      <c r="F13" s="244"/>
      <c r="G13" s="1119" t="s">
        <v>483</v>
      </c>
      <c r="H13" s="1120"/>
      <c r="I13" s="1120"/>
      <c r="J13" s="1121"/>
      <c r="K13" s="267" t="s">
        <v>484</v>
      </c>
      <c r="L13" s="268" t="s">
        <v>484</v>
      </c>
      <c r="M13" s="269" t="s">
        <v>484</v>
      </c>
      <c r="N13" s="270" t="s">
        <v>484</v>
      </c>
    </row>
    <row r="14" spans="1:16" ht="13.5" customHeight="1">
      <c r="A14" s="248"/>
      <c r="B14" s="244"/>
      <c r="C14" s="244"/>
      <c r="D14" s="244"/>
      <c r="E14" s="244"/>
      <c r="F14" s="244"/>
      <c r="G14" s="1119" t="s">
        <v>485</v>
      </c>
      <c r="H14" s="1120"/>
      <c r="I14" s="1120"/>
      <c r="J14" s="1121"/>
      <c r="K14" s="267">
        <v>106008</v>
      </c>
      <c r="L14" s="268">
        <v>2123</v>
      </c>
      <c r="M14" s="269">
        <v>2310</v>
      </c>
      <c r="N14" s="270">
        <v>-8.1</v>
      </c>
    </row>
    <row r="15" spans="1:16" ht="13.5" customHeight="1">
      <c r="A15" s="248"/>
      <c r="B15" s="244"/>
      <c r="C15" s="244"/>
      <c r="D15" s="244"/>
      <c r="E15" s="244"/>
      <c r="F15" s="244"/>
      <c r="G15" s="1119" t="s">
        <v>486</v>
      </c>
      <c r="H15" s="1120"/>
      <c r="I15" s="1120"/>
      <c r="J15" s="1121"/>
      <c r="K15" s="267">
        <v>51297</v>
      </c>
      <c r="L15" s="268">
        <v>1027</v>
      </c>
      <c r="M15" s="269">
        <v>1512</v>
      </c>
      <c r="N15" s="270">
        <v>-32.1</v>
      </c>
    </row>
    <row r="16" spans="1:16">
      <c r="A16" s="248"/>
      <c r="B16" s="244"/>
      <c r="C16" s="244"/>
      <c r="D16" s="244"/>
      <c r="E16" s="244"/>
      <c r="F16" s="244"/>
      <c r="G16" s="1122" t="s">
        <v>487</v>
      </c>
      <c r="H16" s="1123"/>
      <c r="I16" s="1123"/>
      <c r="J16" s="1124"/>
      <c r="K16" s="268">
        <v>-316050</v>
      </c>
      <c r="L16" s="268">
        <v>-6328</v>
      </c>
      <c r="M16" s="269">
        <v>-6349</v>
      </c>
      <c r="N16" s="270">
        <v>-0.3</v>
      </c>
    </row>
    <row r="17" spans="1:16">
      <c r="A17" s="248"/>
      <c r="B17" s="244"/>
      <c r="C17" s="244"/>
      <c r="D17" s="244"/>
      <c r="E17" s="244"/>
      <c r="F17" s="244"/>
      <c r="G17" s="1122" t="s">
        <v>169</v>
      </c>
      <c r="H17" s="1123"/>
      <c r="I17" s="1123"/>
      <c r="J17" s="1124"/>
      <c r="K17" s="268">
        <v>4118364</v>
      </c>
      <c r="L17" s="268">
        <v>82460</v>
      </c>
      <c r="M17" s="269">
        <v>71454</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9.35</v>
      </c>
      <c r="L21" s="281">
        <v>6.96</v>
      </c>
      <c r="M21" s="282">
        <v>2.39</v>
      </c>
      <c r="N21" s="249"/>
      <c r="O21" s="283"/>
      <c r="P21" s="279"/>
    </row>
    <row r="22" spans="1:16" s="284" customFormat="1">
      <c r="A22" s="279"/>
      <c r="B22" s="249"/>
      <c r="C22" s="249"/>
      <c r="D22" s="249"/>
      <c r="E22" s="249"/>
      <c r="F22" s="249"/>
      <c r="G22" s="1114" t="s">
        <v>493</v>
      </c>
      <c r="H22" s="1115"/>
      <c r="I22" s="1115"/>
      <c r="J22" s="1116"/>
      <c r="K22" s="285">
        <v>96.7</v>
      </c>
      <c r="L22" s="286">
        <v>98.3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2627980</v>
      </c>
      <c r="L32" s="294">
        <v>52619</v>
      </c>
      <c r="M32" s="295">
        <v>42849</v>
      </c>
      <c r="N32" s="296">
        <v>22.8</v>
      </c>
    </row>
    <row r="33" spans="1:16" ht="13.5" customHeight="1">
      <c r="A33" s="248"/>
      <c r="B33" s="244"/>
      <c r="C33" s="244"/>
      <c r="D33" s="244"/>
      <c r="E33" s="244"/>
      <c r="F33" s="244"/>
      <c r="G33" s="1130" t="s">
        <v>497</v>
      </c>
      <c r="H33" s="1131"/>
      <c r="I33" s="1131"/>
      <c r="J33" s="1132"/>
      <c r="K33" s="294" t="s">
        <v>484</v>
      </c>
      <c r="L33" s="294" t="s">
        <v>484</v>
      </c>
      <c r="M33" s="295" t="s">
        <v>484</v>
      </c>
      <c r="N33" s="296" t="s">
        <v>484</v>
      </c>
    </row>
    <row r="34" spans="1:16" ht="27" customHeight="1">
      <c r="A34" s="248"/>
      <c r="B34" s="244"/>
      <c r="C34" s="244"/>
      <c r="D34" s="244"/>
      <c r="E34" s="244"/>
      <c r="F34" s="244"/>
      <c r="G34" s="1130" t="s">
        <v>498</v>
      </c>
      <c r="H34" s="1131"/>
      <c r="I34" s="1131"/>
      <c r="J34" s="1132"/>
      <c r="K34" s="294" t="s">
        <v>484</v>
      </c>
      <c r="L34" s="294" t="s">
        <v>484</v>
      </c>
      <c r="M34" s="295">
        <v>43</v>
      </c>
      <c r="N34" s="296" t="s">
        <v>484</v>
      </c>
    </row>
    <row r="35" spans="1:16" ht="27" customHeight="1">
      <c r="A35" s="248"/>
      <c r="B35" s="244"/>
      <c r="C35" s="244"/>
      <c r="D35" s="244"/>
      <c r="E35" s="244"/>
      <c r="F35" s="244"/>
      <c r="G35" s="1130" t="s">
        <v>499</v>
      </c>
      <c r="H35" s="1131"/>
      <c r="I35" s="1131"/>
      <c r="J35" s="1132"/>
      <c r="K35" s="294">
        <v>1301857</v>
      </c>
      <c r="L35" s="294">
        <v>26066</v>
      </c>
      <c r="M35" s="295">
        <v>17936</v>
      </c>
      <c r="N35" s="296">
        <v>45.3</v>
      </c>
    </row>
    <row r="36" spans="1:16" ht="27" customHeight="1">
      <c r="A36" s="248"/>
      <c r="B36" s="244"/>
      <c r="C36" s="244"/>
      <c r="D36" s="244"/>
      <c r="E36" s="244"/>
      <c r="F36" s="244"/>
      <c r="G36" s="1130" t="s">
        <v>500</v>
      </c>
      <c r="H36" s="1131"/>
      <c r="I36" s="1131"/>
      <c r="J36" s="1132"/>
      <c r="K36" s="294">
        <v>26264</v>
      </c>
      <c r="L36" s="294">
        <v>526</v>
      </c>
      <c r="M36" s="295">
        <v>1583</v>
      </c>
      <c r="N36" s="296">
        <v>-66.8</v>
      </c>
    </row>
    <row r="37" spans="1:16" ht="13.5" customHeight="1">
      <c r="A37" s="248"/>
      <c r="B37" s="244"/>
      <c r="C37" s="244"/>
      <c r="D37" s="244"/>
      <c r="E37" s="244"/>
      <c r="F37" s="244"/>
      <c r="G37" s="1130" t="s">
        <v>501</v>
      </c>
      <c r="H37" s="1131"/>
      <c r="I37" s="1131"/>
      <c r="J37" s="1132"/>
      <c r="K37" s="294">
        <v>1032</v>
      </c>
      <c r="L37" s="294">
        <v>21</v>
      </c>
      <c r="M37" s="295">
        <v>1142</v>
      </c>
      <c r="N37" s="296">
        <v>-98.2</v>
      </c>
    </row>
    <row r="38" spans="1:16" ht="27" customHeight="1">
      <c r="A38" s="248"/>
      <c r="B38" s="244"/>
      <c r="C38" s="244"/>
      <c r="D38" s="244"/>
      <c r="E38" s="244"/>
      <c r="F38" s="244"/>
      <c r="G38" s="1133" t="s">
        <v>502</v>
      </c>
      <c r="H38" s="1134"/>
      <c r="I38" s="1134"/>
      <c r="J38" s="1135"/>
      <c r="K38" s="297" t="s">
        <v>484</v>
      </c>
      <c r="L38" s="297" t="s">
        <v>484</v>
      </c>
      <c r="M38" s="298">
        <v>1</v>
      </c>
      <c r="N38" s="299" t="s">
        <v>484</v>
      </c>
      <c r="O38" s="293"/>
    </row>
    <row r="39" spans="1:16">
      <c r="A39" s="248"/>
      <c r="B39" s="244"/>
      <c r="C39" s="244"/>
      <c r="D39" s="244"/>
      <c r="E39" s="244"/>
      <c r="F39" s="244"/>
      <c r="G39" s="1133" t="s">
        <v>503</v>
      </c>
      <c r="H39" s="1134"/>
      <c r="I39" s="1134"/>
      <c r="J39" s="1135"/>
      <c r="K39" s="300">
        <v>-728924</v>
      </c>
      <c r="L39" s="300">
        <v>-14595</v>
      </c>
      <c r="M39" s="301">
        <v>-7075</v>
      </c>
      <c r="N39" s="302">
        <v>106.3</v>
      </c>
      <c r="O39" s="293"/>
    </row>
    <row r="40" spans="1:16" ht="27" customHeight="1">
      <c r="A40" s="248"/>
      <c r="B40" s="244"/>
      <c r="C40" s="244"/>
      <c r="D40" s="244"/>
      <c r="E40" s="244"/>
      <c r="F40" s="244"/>
      <c r="G40" s="1130" t="s">
        <v>504</v>
      </c>
      <c r="H40" s="1131"/>
      <c r="I40" s="1131"/>
      <c r="J40" s="1132"/>
      <c r="K40" s="300">
        <v>-2269461</v>
      </c>
      <c r="L40" s="300">
        <v>-45440</v>
      </c>
      <c r="M40" s="301">
        <v>-40075</v>
      </c>
      <c r="N40" s="302">
        <v>13.4</v>
      </c>
      <c r="O40" s="293"/>
    </row>
    <row r="41" spans="1:16">
      <c r="A41" s="248"/>
      <c r="B41" s="244"/>
      <c r="C41" s="244"/>
      <c r="D41" s="244"/>
      <c r="E41" s="244"/>
      <c r="F41" s="244"/>
      <c r="G41" s="1136" t="s">
        <v>280</v>
      </c>
      <c r="H41" s="1137"/>
      <c r="I41" s="1137"/>
      <c r="J41" s="1138"/>
      <c r="K41" s="294">
        <v>958748</v>
      </c>
      <c r="L41" s="300">
        <v>19196</v>
      </c>
      <c r="M41" s="301">
        <v>16405</v>
      </c>
      <c r="N41" s="302">
        <v>17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2794335</v>
      </c>
      <c r="J51" s="320">
        <v>54846</v>
      </c>
      <c r="K51" s="321">
        <v>32.4</v>
      </c>
      <c r="L51" s="322">
        <v>44162</v>
      </c>
      <c r="M51" s="323">
        <v>-7.7</v>
      </c>
      <c r="N51" s="324">
        <v>40.1</v>
      </c>
    </row>
    <row r="52" spans="1:14">
      <c r="A52" s="248"/>
      <c r="B52" s="244"/>
      <c r="C52" s="244"/>
      <c r="D52" s="244"/>
      <c r="E52" s="244"/>
      <c r="F52" s="244"/>
      <c r="G52" s="325"/>
      <c r="H52" s="326" t="s">
        <v>515</v>
      </c>
      <c r="I52" s="327">
        <v>1701308</v>
      </c>
      <c r="J52" s="328">
        <v>33392</v>
      </c>
      <c r="K52" s="329">
        <v>39.700000000000003</v>
      </c>
      <c r="L52" s="330">
        <v>24931</v>
      </c>
      <c r="M52" s="331">
        <v>-9</v>
      </c>
      <c r="N52" s="332">
        <v>48.7</v>
      </c>
    </row>
    <row r="53" spans="1:14">
      <c r="A53" s="248"/>
      <c r="B53" s="244"/>
      <c r="C53" s="244"/>
      <c r="D53" s="244"/>
      <c r="E53" s="244"/>
      <c r="F53" s="244"/>
      <c r="G53" s="310" t="s">
        <v>516</v>
      </c>
      <c r="H53" s="311"/>
      <c r="I53" s="319">
        <v>2497599</v>
      </c>
      <c r="J53" s="320">
        <v>49439</v>
      </c>
      <c r="K53" s="321">
        <v>-9.9</v>
      </c>
      <c r="L53" s="322">
        <v>48103</v>
      </c>
      <c r="M53" s="323">
        <v>8.9</v>
      </c>
      <c r="N53" s="324">
        <v>-18.8</v>
      </c>
    </row>
    <row r="54" spans="1:14">
      <c r="A54" s="248"/>
      <c r="B54" s="244"/>
      <c r="C54" s="244"/>
      <c r="D54" s="244"/>
      <c r="E54" s="244"/>
      <c r="F54" s="244"/>
      <c r="G54" s="325"/>
      <c r="H54" s="326" t="s">
        <v>515</v>
      </c>
      <c r="I54" s="327">
        <v>1446000</v>
      </c>
      <c r="J54" s="328">
        <v>28623</v>
      </c>
      <c r="K54" s="329">
        <v>-14.3</v>
      </c>
      <c r="L54" s="330">
        <v>22640</v>
      </c>
      <c r="M54" s="331">
        <v>-9.1999999999999993</v>
      </c>
      <c r="N54" s="332">
        <v>-5.0999999999999996</v>
      </c>
    </row>
    <row r="55" spans="1:14">
      <c r="A55" s="248"/>
      <c r="B55" s="244"/>
      <c r="C55" s="244"/>
      <c r="D55" s="244"/>
      <c r="E55" s="244"/>
      <c r="F55" s="244"/>
      <c r="G55" s="310" t="s">
        <v>517</v>
      </c>
      <c r="H55" s="311"/>
      <c r="I55" s="319">
        <v>3274157</v>
      </c>
      <c r="J55" s="320">
        <v>64819</v>
      </c>
      <c r="K55" s="321">
        <v>31.1</v>
      </c>
      <c r="L55" s="322">
        <v>45761</v>
      </c>
      <c r="M55" s="323">
        <v>-4.9000000000000004</v>
      </c>
      <c r="N55" s="324">
        <v>36</v>
      </c>
    </row>
    <row r="56" spans="1:14">
      <c r="A56" s="248"/>
      <c r="B56" s="244"/>
      <c r="C56" s="244"/>
      <c r="D56" s="244"/>
      <c r="E56" s="244"/>
      <c r="F56" s="244"/>
      <c r="G56" s="325"/>
      <c r="H56" s="326" t="s">
        <v>515</v>
      </c>
      <c r="I56" s="327">
        <v>1675012</v>
      </c>
      <c r="J56" s="328">
        <v>33161</v>
      </c>
      <c r="K56" s="329">
        <v>15.9</v>
      </c>
      <c r="L56" s="330">
        <v>24777</v>
      </c>
      <c r="M56" s="331">
        <v>9.4</v>
      </c>
      <c r="N56" s="332">
        <v>6.5</v>
      </c>
    </row>
    <row r="57" spans="1:14">
      <c r="A57" s="248"/>
      <c r="B57" s="244"/>
      <c r="C57" s="244"/>
      <c r="D57" s="244"/>
      <c r="E57" s="244"/>
      <c r="F57" s="244"/>
      <c r="G57" s="310" t="s">
        <v>518</v>
      </c>
      <c r="H57" s="311"/>
      <c r="I57" s="319">
        <v>4544638</v>
      </c>
      <c r="J57" s="320">
        <v>90354</v>
      </c>
      <c r="K57" s="321">
        <v>39.4</v>
      </c>
      <c r="L57" s="322">
        <v>56255</v>
      </c>
      <c r="M57" s="323">
        <v>22.9</v>
      </c>
      <c r="N57" s="324">
        <v>16.5</v>
      </c>
    </row>
    <row r="58" spans="1:14">
      <c r="A58" s="248"/>
      <c r="B58" s="244"/>
      <c r="C58" s="244"/>
      <c r="D58" s="244"/>
      <c r="E58" s="244"/>
      <c r="F58" s="244"/>
      <c r="G58" s="325"/>
      <c r="H58" s="326" t="s">
        <v>515</v>
      </c>
      <c r="I58" s="327">
        <v>1785048</v>
      </c>
      <c r="J58" s="328">
        <v>35489</v>
      </c>
      <c r="K58" s="329">
        <v>7</v>
      </c>
      <c r="L58" s="330">
        <v>26957</v>
      </c>
      <c r="M58" s="331">
        <v>8.8000000000000007</v>
      </c>
      <c r="N58" s="332">
        <v>-1.8</v>
      </c>
    </row>
    <row r="59" spans="1:14">
      <c r="A59" s="248"/>
      <c r="B59" s="244"/>
      <c r="C59" s="244"/>
      <c r="D59" s="244"/>
      <c r="E59" s="244"/>
      <c r="F59" s="244"/>
      <c r="G59" s="310" t="s">
        <v>519</v>
      </c>
      <c r="H59" s="311"/>
      <c r="I59" s="319">
        <v>4378799</v>
      </c>
      <c r="J59" s="320">
        <v>87674</v>
      </c>
      <c r="K59" s="321">
        <v>-3</v>
      </c>
      <c r="L59" s="322">
        <v>57944</v>
      </c>
      <c r="M59" s="323">
        <v>3</v>
      </c>
      <c r="N59" s="324">
        <v>-6</v>
      </c>
    </row>
    <row r="60" spans="1:14">
      <c r="A60" s="248"/>
      <c r="B60" s="244"/>
      <c r="C60" s="244"/>
      <c r="D60" s="244"/>
      <c r="E60" s="244"/>
      <c r="F60" s="244"/>
      <c r="G60" s="325"/>
      <c r="H60" s="326" t="s">
        <v>515</v>
      </c>
      <c r="I60" s="333">
        <v>1538626</v>
      </c>
      <c r="J60" s="328">
        <v>30807</v>
      </c>
      <c r="K60" s="329">
        <v>-13.2</v>
      </c>
      <c r="L60" s="330">
        <v>29326</v>
      </c>
      <c r="M60" s="331">
        <v>8.8000000000000007</v>
      </c>
      <c r="N60" s="332">
        <v>-22</v>
      </c>
    </row>
    <row r="61" spans="1:14">
      <c r="A61" s="248"/>
      <c r="B61" s="244"/>
      <c r="C61" s="244"/>
      <c r="D61" s="244"/>
      <c r="E61" s="244"/>
      <c r="F61" s="244"/>
      <c r="G61" s="310" t="s">
        <v>520</v>
      </c>
      <c r="H61" s="334"/>
      <c r="I61" s="335">
        <v>3497906</v>
      </c>
      <c r="J61" s="336">
        <v>69426</v>
      </c>
      <c r="K61" s="337">
        <v>18</v>
      </c>
      <c r="L61" s="338">
        <v>50445</v>
      </c>
      <c r="M61" s="339">
        <v>4.4000000000000004</v>
      </c>
      <c r="N61" s="324">
        <v>13.6</v>
      </c>
    </row>
    <row r="62" spans="1:14">
      <c r="A62" s="248"/>
      <c r="B62" s="244"/>
      <c r="C62" s="244"/>
      <c r="D62" s="244"/>
      <c r="E62" s="244"/>
      <c r="F62" s="244"/>
      <c r="G62" s="325"/>
      <c r="H62" s="326" t="s">
        <v>515</v>
      </c>
      <c r="I62" s="327">
        <v>1629199</v>
      </c>
      <c r="J62" s="328">
        <v>32294</v>
      </c>
      <c r="K62" s="329">
        <v>7</v>
      </c>
      <c r="L62" s="330">
        <v>25726</v>
      </c>
      <c r="M62" s="331">
        <v>1.8</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6.54</v>
      </c>
      <c r="G47" s="12">
        <v>8.99</v>
      </c>
      <c r="H47" s="12">
        <v>11.64</v>
      </c>
      <c r="I47" s="12">
        <v>14.46</v>
      </c>
      <c r="J47" s="13">
        <v>16.12</v>
      </c>
    </row>
    <row r="48" spans="2:10" ht="57.75" customHeight="1">
      <c r="B48" s="14"/>
      <c r="C48" s="1141" t="s">
        <v>4</v>
      </c>
      <c r="D48" s="1141"/>
      <c r="E48" s="1142"/>
      <c r="F48" s="15">
        <v>2.35</v>
      </c>
      <c r="G48" s="16">
        <v>1.93</v>
      </c>
      <c r="H48" s="16">
        <v>1.75</v>
      </c>
      <c r="I48" s="16">
        <v>1.99</v>
      </c>
      <c r="J48" s="17">
        <v>2.3199999999999998</v>
      </c>
    </row>
    <row r="49" spans="2:10" ht="57.75" customHeight="1" thickBot="1">
      <c r="B49" s="18"/>
      <c r="C49" s="1143" t="s">
        <v>5</v>
      </c>
      <c r="D49" s="1143"/>
      <c r="E49" s="1144"/>
      <c r="F49" s="19">
        <v>2</v>
      </c>
      <c r="G49" s="20">
        <v>0.76</v>
      </c>
      <c r="H49" s="20">
        <v>1.74</v>
      </c>
      <c r="I49" s="20">
        <v>2.12</v>
      </c>
      <c r="J49" s="21">
        <v>0.79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527</v>
      </c>
      <c r="D34" s="1151"/>
      <c r="E34" s="1152"/>
      <c r="F34" s="32">
        <v>19.059999999999999</v>
      </c>
      <c r="G34" s="33">
        <v>21.51</v>
      </c>
      <c r="H34" s="33">
        <v>21.13</v>
      </c>
      <c r="I34" s="33">
        <v>23.44</v>
      </c>
      <c r="J34" s="34">
        <v>14.01</v>
      </c>
      <c r="K34" s="22"/>
      <c r="L34" s="22"/>
      <c r="M34" s="22"/>
      <c r="N34" s="22"/>
      <c r="O34" s="22"/>
      <c r="P34" s="22"/>
    </row>
    <row r="35" spans="1:16" ht="39" customHeight="1">
      <c r="A35" s="22"/>
      <c r="B35" s="35"/>
      <c r="C35" s="1145" t="s">
        <v>528</v>
      </c>
      <c r="D35" s="1146"/>
      <c r="E35" s="1147"/>
      <c r="F35" s="36">
        <v>5.59</v>
      </c>
      <c r="G35" s="37">
        <v>6.62</v>
      </c>
      <c r="H35" s="37">
        <v>7.4</v>
      </c>
      <c r="I35" s="37">
        <v>6.93</v>
      </c>
      <c r="J35" s="38">
        <v>5.33</v>
      </c>
      <c r="K35" s="22"/>
      <c r="L35" s="22"/>
      <c r="M35" s="22"/>
      <c r="N35" s="22"/>
      <c r="O35" s="22"/>
      <c r="P35" s="22"/>
    </row>
    <row r="36" spans="1:16" ht="39" customHeight="1">
      <c r="A36" s="22"/>
      <c r="B36" s="35"/>
      <c r="C36" s="1145" t="s">
        <v>529</v>
      </c>
      <c r="D36" s="1146"/>
      <c r="E36" s="1147"/>
      <c r="F36" s="36">
        <v>2.34</v>
      </c>
      <c r="G36" s="37">
        <v>1.92</v>
      </c>
      <c r="H36" s="37">
        <v>1.74</v>
      </c>
      <c r="I36" s="37">
        <v>1.97</v>
      </c>
      <c r="J36" s="38">
        <v>2.3199999999999998</v>
      </c>
      <c r="K36" s="22"/>
      <c r="L36" s="22"/>
      <c r="M36" s="22"/>
      <c r="N36" s="22"/>
      <c r="O36" s="22"/>
      <c r="P36" s="22"/>
    </row>
    <row r="37" spans="1:16" ht="39" customHeight="1">
      <c r="A37" s="22"/>
      <c r="B37" s="35"/>
      <c r="C37" s="1145" t="s">
        <v>530</v>
      </c>
      <c r="D37" s="1146"/>
      <c r="E37" s="1147"/>
      <c r="F37" s="36">
        <v>0.68</v>
      </c>
      <c r="G37" s="37">
        <v>0.6</v>
      </c>
      <c r="H37" s="37">
        <v>0.64</v>
      </c>
      <c r="I37" s="37">
        <v>0.78</v>
      </c>
      <c r="J37" s="38">
        <v>0.42</v>
      </c>
      <c r="K37" s="22"/>
      <c r="L37" s="22"/>
      <c r="M37" s="22"/>
      <c r="N37" s="22"/>
      <c r="O37" s="22"/>
      <c r="P37" s="22"/>
    </row>
    <row r="38" spans="1:16" ht="39" customHeight="1">
      <c r="A38" s="22"/>
      <c r="B38" s="35"/>
      <c r="C38" s="1145" t="s">
        <v>531</v>
      </c>
      <c r="D38" s="1146"/>
      <c r="E38" s="1147"/>
      <c r="F38" s="36">
        <v>0.33</v>
      </c>
      <c r="G38" s="37">
        <v>0.21</v>
      </c>
      <c r="H38" s="37">
        <v>0.32</v>
      </c>
      <c r="I38" s="37">
        <v>0.09</v>
      </c>
      <c r="J38" s="38">
        <v>0.19</v>
      </c>
      <c r="K38" s="22"/>
      <c r="L38" s="22"/>
      <c r="M38" s="22"/>
      <c r="N38" s="22"/>
      <c r="O38" s="22"/>
      <c r="P38" s="22"/>
    </row>
    <row r="39" spans="1:16" ht="39" customHeight="1">
      <c r="A39" s="22"/>
      <c r="B39" s="35"/>
      <c r="C39" s="1145" t="s">
        <v>532</v>
      </c>
      <c r="D39" s="1146"/>
      <c r="E39" s="1147"/>
      <c r="F39" s="36">
        <v>7.0000000000000007E-2</v>
      </c>
      <c r="G39" s="37">
        <v>0.06</v>
      </c>
      <c r="H39" s="37">
        <v>0.1</v>
      </c>
      <c r="I39" s="37">
        <v>0.1</v>
      </c>
      <c r="J39" s="38">
        <v>0.12</v>
      </c>
      <c r="K39" s="22"/>
      <c r="L39" s="22"/>
      <c r="M39" s="22"/>
      <c r="N39" s="22"/>
      <c r="O39" s="22"/>
      <c r="P39" s="22"/>
    </row>
    <row r="40" spans="1:16" ht="39" customHeight="1">
      <c r="A40" s="22"/>
      <c r="B40" s="35"/>
      <c r="C40" s="1145" t="s">
        <v>533</v>
      </c>
      <c r="D40" s="1146"/>
      <c r="E40" s="1147"/>
      <c r="F40" s="36">
        <v>1.81</v>
      </c>
      <c r="G40" s="37">
        <v>0.23</v>
      </c>
      <c r="H40" s="37">
        <v>0.52</v>
      </c>
      <c r="I40" s="37">
        <v>0.08</v>
      </c>
      <c r="J40" s="38">
        <v>0.06</v>
      </c>
      <c r="K40" s="22"/>
      <c r="L40" s="22"/>
      <c r="M40" s="22"/>
      <c r="N40" s="22"/>
      <c r="O40" s="22"/>
      <c r="P40" s="22"/>
    </row>
    <row r="41" spans="1:16" ht="39" customHeight="1">
      <c r="A41" s="22"/>
      <c r="B41" s="35"/>
      <c r="C41" s="1145" t="s">
        <v>534</v>
      </c>
      <c r="D41" s="1146"/>
      <c r="E41" s="1147"/>
      <c r="F41" s="36">
        <v>0</v>
      </c>
      <c r="G41" s="37">
        <v>0</v>
      </c>
      <c r="H41" s="37">
        <v>0</v>
      </c>
      <c r="I41" s="37">
        <v>0.01</v>
      </c>
      <c r="J41" s="38">
        <v>0</v>
      </c>
      <c r="K41" s="22"/>
      <c r="L41" s="22"/>
      <c r="M41" s="22"/>
      <c r="N41" s="22"/>
      <c r="O41" s="22"/>
      <c r="P41" s="22"/>
    </row>
    <row r="42" spans="1:16" ht="39" customHeight="1">
      <c r="A42" s="22"/>
      <c r="B42" s="39"/>
      <c r="C42" s="1145" t="s">
        <v>535</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536</v>
      </c>
      <c r="D43" s="1149"/>
      <c r="E43" s="1150"/>
      <c r="F43" s="41">
        <v>0.19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2965</v>
      </c>
      <c r="L45" s="60">
        <v>2805</v>
      </c>
      <c r="M45" s="60">
        <v>2649</v>
      </c>
      <c r="N45" s="60">
        <v>2651</v>
      </c>
      <c r="O45" s="61">
        <v>2628</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v>3</v>
      </c>
      <c r="L47" s="64">
        <v>3</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1061</v>
      </c>
      <c r="L48" s="64">
        <v>1110</v>
      </c>
      <c r="M48" s="64">
        <v>1289</v>
      </c>
      <c r="N48" s="64">
        <v>1302</v>
      </c>
      <c r="O48" s="65">
        <v>1302</v>
      </c>
      <c r="P48" s="48"/>
      <c r="Q48" s="48"/>
      <c r="R48" s="48"/>
      <c r="S48" s="48"/>
      <c r="T48" s="48"/>
      <c r="U48" s="48"/>
    </row>
    <row r="49" spans="1:21" ht="30.75" customHeight="1">
      <c r="A49" s="48"/>
      <c r="B49" s="1163"/>
      <c r="C49" s="1164"/>
      <c r="D49" s="62"/>
      <c r="E49" s="1155" t="s">
        <v>16</v>
      </c>
      <c r="F49" s="1155"/>
      <c r="G49" s="1155"/>
      <c r="H49" s="1155"/>
      <c r="I49" s="1155"/>
      <c r="J49" s="1156"/>
      <c r="K49" s="63">
        <v>21</v>
      </c>
      <c r="L49" s="64">
        <v>23</v>
      </c>
      <c r="M49" s="64">
        <v>24</v>
      </c>
      <c r="N49" s="64">
        <v>25</v>
      </c>
      <c r="O49" s="65">
        <v>26</v>
      </c>
      <c r="P49" s="48"/>
      <c r="Q49" s="48"/>
      <c r="R49" s="48"/>
      <c r="S49" s="48"/>
      <c r="T49" s="48"/>
      <c r="U49" s="48"/>
    </row>
    <row r="50" spans="1:21" ht="30.75" customHeight="1">
      <c r="A50" s="48"/>
      <c r="B50" s="1163"/>
      <c r="C50" s="1164"/>
      <c r="D50" s="62"/>
      <c r="E50" s="1155" t="s">
        <v>17</v>
      </c>
      <c r="F50" s="1155"/>
      <c r="G50" s="1155"/>
      <c r="H50" s="1155"/>
      <c r="I50" s="1155"/>
      <c r="J50" s="1156"/>
      <c r="K50" s="63">
        <v>61</v>
      </c>
      <c r="L50" s="64">
        <v>59</v>
      </c>
      <c r="M50" s="64">
        <v>56</v>
      </c>
      <c r="N50" s="64" t="s">
        <v>484</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2935</v>
      </c>
      <c r="L52" s="64">
        <v>2928</v>
      </c>
      <c r="M52" s="64">
        <v>2990</v>
      </c>
      <c r="N52" s="64">
        <v>2991</v>
      </c>
      <c r="O52" s="65">
        <v>2999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1176</v>
      </c>
      <c r="L53" s="69">
        <v>1072</v>
      </c>
      <c r="M53" s="69">
        <v>1028</v>
      </c>
      <c r="N53" s="69">
        <v>987</v>
      </c>
      <c r="O53" s="70">
        <v>958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2016-04-20T00:29:14Z</cp:lastPrinted>
  <dcterms:created xsi:type="dcterms:W3CDTF">2016-02-15T01:47:51Z</dcterms:created>
  <dcterms:modified xsi:type="dcterms:W3CDTF">2016-04-20T06:56:02Z</dcterms:modified>
</cp:coreProperties>
</file>