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640" windowHeight="5685" firstSheet="1"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W37" i="9"/>
  <c r="BW38" i="9" s="1"/>
  <c r="BE37" i="9"/>
  <c r="AM37" i="9"/>
  <c r="C37" i="9"/>
  <c r="BW36" i="9"/>
  <c r="BE36" i="9"/>
  <c r="AM36" i="9"/>
  <c r="C36" i="9"/>
  <c r="BW35" i="9"/>
  <c r="BW34" i="9"/>
  <c r="C34" i="9"/>
  <c r="CO34" i="9" l="1"/>
  <c r="CO35" i="9" s="1"/>
  <c r="CO36" i="9" s="1"/>
  <c r="CO37"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<sst xmlns="http://schemas.openxmlformats.org/spreadsheetml/2006/main" count="1004" uniqueCount="548">
  <si>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</si>
  <si>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</si>
  <si>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</si>
  <si>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</si>
  <si>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</si>
  <si>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</si>
  <si>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</si>
  <si>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</si>
  <si>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</si>
  <si>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</si>
  <si>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</si>
  <si>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</si>
  <si>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</si>
  <si>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</si>
  <si>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</si>
  <si>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</si>
  <si>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</si>
  <si>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</si>
  <si>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</si>
  <si>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</si>
  <si>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</si>
  <si>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</si>
  <si>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</si>
  <si>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</si>
  <si>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</si>
  <si>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</si>
  <si>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</si>
  <si>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</si>
  <si>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</si>
  <si>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</si>
  <si>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</si>
  <si>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</si>
  <si>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</si>
  <si>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</si>
  <si>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</si>
  <si>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</si>
  <si>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</si>
  <si>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</si>
  <si>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</si>
  <si>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</si>
  <si>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</si>
  <si>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</si>
  <si>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</si>
  <si>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</si>
  <si>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</si>
  <si>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</si>
  <si>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</si>
  <si>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</si>
  <si>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</si>
  <si>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</si>
  <si>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</si>
  <si>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</si>
  <si>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</si>
  <si>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</si>
  <si>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</si>
  <si>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</si>
  <si>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</si>
  <si>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</si>
  <si>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</si>
  <si>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</si>
  <si>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</si>
  <si>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</si>
  <si>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</si>
  <si>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</si>
  <si>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</si>
  <si>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</si>
  <si>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</si>
  <si>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</si>
  <si>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</si>
  <si>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</si>
  <si>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</si>
  <si>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</si>
  <si>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</si>
  <si>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</si>
  <si>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</si>
  <si>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</si>
  <si>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</si>
  <si>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</si>
  <si>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</si>
  <si>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</si>
  <si>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</si>
  <si>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篠山市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</si>
  <si>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</si>
  <si>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</si>
  <si>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</si>
  <si>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</si>
  <si>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</si>
  <si>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</si>
  <si>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</si>
  <si>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</si>
  <si>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</si>
  <si>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</si>
  <si>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</si>
  <si>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</si>
  <si>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</si>
  <si>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</si>
  <si>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</si>
  <si>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</si>
  <si>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</si>
  <si>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</si>
  <si>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</si>
  <si>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</si>
  <si>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</si>
  <si>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</si>
  <si>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</si>
  <si>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</si>
  <si>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</si>
  <si>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</si>
  <si>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</si>
  <si>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</si>
  <si>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</si>
  <si>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</si>
  <si>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</si>
  <si>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</si>
  <si>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</si>
  <si>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</si>
  <si>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</si>
  <si>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</si>
  <si>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</si>
  <si>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</si>
  <si>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</si>
  <si>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</si>
  <si>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</si>
  <si>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</si>
  <si>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</si>
  <si>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</si>
  <si>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</si>
  <si>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</si>
  <si>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</si>
  <si>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</si>
  <si>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</si>
  <si>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</si>
  <si>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</si>
  <si>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</si>
  <si>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</si>
  <si>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</si>
  <si>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</si>
  <si>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</si>
  <si>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</si>
  <si>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</si>
  <si>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</si>
  <si>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</si>
  <si>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</si>
  <si>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</si>
  <si>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</si>
  <si>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</si>
  <si>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</si>
  <si>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</si>
  <si>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</si>
  <si>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</si>
  <si>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</si>
  <si>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</si>
  <si>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</si>
  <si>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</si>
  <si>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</si>
  <si>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</si>
  <si>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</si>
  <si>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</si>
  <si>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</si>
  <si>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</si>
  <si>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</si>
  <si>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</si>
  <si>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</si>
  <si>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</si>
  <si>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</si>
  <si>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</si>
  <si>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</si>
  <si>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</si>
  <si>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</si>
  <si>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</si>
  <si>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</si>
  <si>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</si>
  <si>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</si>
  <si>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</si>
  <si>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</si>
  <si>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</si>
  <si>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</si>
  <si>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</si>
  <si>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</si>
  <si>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</si>
  <si>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</si>
  <si>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</si>
  <si>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</si>
  <si>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</si>
  <si>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</si>
  <si>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</si>
  <si>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</si>
  <si>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</si>
  <si>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</si>
  <si>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</si>
  <si>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</si>
  <si>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</si>
  <si>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</si>
  <si>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</si>
  <si>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</si>
  <si>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兵庫県篠山市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</si>
  <si>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</si>
  <si>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</si>
  <si>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</si>
  <si>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</si>
  <si>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</si>
  <si>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</si>
  <si>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</si>
  <si>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</si>
  <si>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</si>
  <si>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</si>
  <si>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</si>
  <si>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</si>
  <si>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</si>
  <si>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</si>
  <si>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</si>
  <si>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</si>
  <si>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</si>
  <si>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</si>
  <si>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</si>
  <si>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</si>
  <si>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</si>
  <si>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</si>
  <si>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</si>
  <si>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</si>
  <si>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</si>
  <si>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</si>
  <si>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</si>
  <si>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</si>
  <si>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</si>
  <si>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</si>
  <si>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</si>
  <si>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</si>
  <si>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</si>
  <si>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</si>
  <si>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</si>
  <si>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</si>
  <si>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</si>
  <si>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</si>
  <si>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</si>
  <si>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</si>
  <si>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</si>
  <si>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</si>
  <si>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</si>
  <si>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</si>
  <si>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</si>
  <si>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</si>
  <si>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</si>
  <si>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</si>
  <si>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</si>
  <si>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</si>
  <si>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</si>
  <si>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</si>
  <si>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</si>
  <si>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</si>
  <si>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</si>
  <si>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</si>
  <si>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</si>
  <si>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</si>
  <si>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</si>
  <si>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</si>
  <si>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</si>
  <si>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</si>
  <si>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</si>
  <si>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</si>
  <si>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</si>
  <si>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</si>
  <si>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</si>
  <si>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</si>
  <si>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</si>
  <si>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</si>
  <si>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</si>
  <si>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</si>
  <si>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</si>
  <si>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</si>
  <si>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</si>
  <si>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</si>
  <si>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</si>
  <si>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</si>
  <si>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</si>
  <si>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</si>
  <si>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</si>
  <si>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</si>
  <si>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</si>
  <si>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</si>
  <si>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</si>
  <si>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</si>
  <si>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</si>
  <si>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</si>
  <si>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</si>
  <si>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</si>
  <si>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</si>
  <si>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</si>
  <si>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</si>
  <si>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</si>
  <si>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</si>
  <si>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</si>
  <si>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</si>
  <si>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</si>
  <si>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</si>
  <si>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</si>
  <si>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</si>
  <si>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</si>
  <si>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</si>
  <si>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</si>
  <si>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</si>
  <si>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</si>
  <si>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</si>
  <si>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</si>
  <si>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</si>
  <si>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</si>
  <si>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</si>
  <si>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</si>
  <si>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</si>
  <si>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</si>
  <si>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</si>
  <si>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</si>
  <si>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</si>
  <si>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</si>
  <si>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</si>
  <si>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</si>
  <si>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</si>
  <si>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</si>
  <si>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</si>
  <si>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</si>
  <si>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</si>
  <si>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</si>
  <si>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</si>
  <si>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</si>
  <si>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</si>
  <si>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</si>
  <si>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</si>
  <si>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</si>
  <si>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</si>
  <si>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</si>
  <si>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</si>
  <si>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</si>
  <si>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</si>
  <si>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</si>
  <si>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</si>
  <si>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</si>
  <si>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</si>
  <si>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</si>
  <si>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</si>
  <si>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</si>
  <si>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</si>
  <si>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</si>
  <si>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</si>
  <si>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</si>
  <si>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兵庫県篠山市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</si>
  <si>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</si>
  <si>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</si>
  <si>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</si>
  <si>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</si>
  <si>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</si>
  <si>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</si>
  <si>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</si>
  <si>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</si>
  <si>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</si>
  <si>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</si>
  <si>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</si>
  <si>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</si>
  <si>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</si>
  <si>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</si>
  <si>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</si>
  <si>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</si>
  <si>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</si>
  <si>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</si>
  <si>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</si>
  <si>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</si>
  <si>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</si>
  <si>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</si>
  <si>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</si>
  <si>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</si>
  <si>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</si>
  <si>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</si>
  <si>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</si>
  <si>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</si>
  <si>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</si>
  <si>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</si>
  <si>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</si>
  <si>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</si>
  <si>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</si>
  <si>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</si>
  <si>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</si>
  <si>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</si>
  <si>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</si>
  <si>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公営駐車場事業特別会計</t>
    <phoneticPr fontId="5"/>
  </si>
  <si>
    <t>水道事業会計</t>
    <phoneticPr fontId="5"/>
  </si>
  <si>
    <t>法適用企業</t>
    <phoneticPr fontId="5"/>
  </si>
  <si>
    <t>農業共済事業会計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</si>
  <si>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</si>
  <si>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</si>
  <si>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</si>
  <si>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</si>
  <si>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</si>
  <si>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</si>
  <si>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</si>
  <si>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</si>
  <si>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</si>
  <si>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</si>
  <si>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</si>
  <si>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</si>
  <si>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</si>
  <si>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</si>
  <si>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</si>
  <si>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</si>
  <si>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</si>
  <si>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</si>
  <si>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</si>
  <si>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</si>
  <si>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</si>
  <si>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</si>
  <si>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</si>
  <si>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</si>
  <si>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</si>
  <si>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</si>
  <si>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</si>
  <si>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</si>
  <si>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</si>
  <si>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</si>
  <si>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</si>
  <si>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</si>
  <si>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</si>
  <si>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</si>
  <si>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</si>
  <si>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</si>
  <si>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</si>
  <si>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</si>
  <si>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</si>
  <si>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</si>
  <si>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</si>
  <si>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</si>
  <si>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</si>
  <si>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</si>
  <si>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</si>
  <si>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</si>
  <si>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</si>
  <si>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</si>
  <si>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</si>
  <si>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</si>
  <si>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</si>
  <si>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</si>
  <si>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</si>
  <si>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</si>
  <si>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</si>
  <si>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</si>
  <si>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</si>
  <si>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</si>
  <si>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</si>
  <si>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</si>
  <si>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</si>
  <si>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</si>
  <si>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</si>
  <si>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</si>
  <si>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</si>
  <si>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</si>
  <si>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</si>
  <si>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</si>
  <si>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</si>
  <si>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</si>
  <si>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</si>
  <si>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</si>
  <si>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</si>
  <si>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</si>
  <si>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</si>
  <si>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</si>
  <si>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</si>
  <si>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</si>
  <si>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</si>
  <si>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</si>
  <si>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</si>
  <si>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</si>
  <si>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</si>
  <si>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</si>
  <si>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</si>
  <si>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</si>
  <si>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</si>
  <si>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</si>
  <si>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</si>
  <si>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</si>
  <si>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</si>
  <si>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</si>
  <si>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</si>
  <si>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</si>
  <si>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</si>
  <si>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</si>
  <si>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</si>
  <si>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</si>
  <si>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</si>
  <si>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</si>
  <si>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</si>
  <si>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</si>
  <si>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</si>
  <si>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</si>
  <si>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</si>
  <si>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</si>
  <si>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</si>
  <si>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</si>
  <si>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</si>
  <si>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</si>
  <si>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</si>
  <si>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</si>
  <si>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</si>
  <si>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</si>
  <si>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</si>
  <si>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</si>
  <si>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</si>
  <si>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</si>
  <si>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</si>
  <si>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</si>
  <si>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</si>
  <si>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</si>
  <si>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</si>
  <si>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</si>
  <si>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</si>
  <si>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</si>
  <si>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</si>
  <si>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</si>
  <si>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</si>
  <si>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</si>
  <si>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</si>
  <si>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</si>
  <si>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</si>
  <si>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</si>
  <si>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</si>
  <si>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6.52</t>
  </si>
  <si>
    <t>▲ 5.65</t>
  </si>
  <si>
    <t>住宅資金特別会計</t>
  </si>
  <si>
    <t>▲ 0.21</t>
  </si>
  <si>
    <t>▲ 0.20</t>
  </si>
  <si>
    <t>水道事業会計</t>
  </si>
  <si>
    <t>一般会計</t>
  </si>
  <si>
    <t>農業共済事業会計</t>
  </si>
  <si>
    <t>国民健康保険特別会計</t>
  </si>
  <si>
    <t>介護保険特別会計</t>
  </si>
  <si>
    <t>後期高齢者医療特別会計</t>
  </si>
  <si>
    <t>下水道事業特別会計</t>
  </si>
  <si>
    <t>その他会計（赤字）</t>
  </si>
  <si>
    <t>その他会計（黒字）</t>
  </si>
  <si>
    <t>-</t>
    <phoneticPr fontId="2"/>
  </si>
  <si>
    <t>-</t>
    <phoneticPr fontId="2"/>
  </si>
  <si>
    <t>アクト篠山</t>
    <rPh sb="3" eb="5">
      <t>ササヤマ</t>
    </rPh>
    <phoneticPr fontId="2"/>
  </si>
  <si>
    <t>グリーンファームささやま</t>
    <phoneticPr fontId="2"/>
  </si>
  <si>
    <t>ノオト</t>
    <phoneticPr fontId="2"/>
  </si>
  <si>
    <t>夢こんだ</t>
    <rPh sb="0" eb="1">
      <t>ユメ</t>
    </rPh>
    <phoneticPr fontId="2"/>
  </si>
  <si>
    <t>-</t>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</si>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</sst>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54259</c:v>
                </c:pt>
                <c:pt idx="1">
                  <c:v>24427</c:v>
                </c:pt>
                <c:pt idx="2">
                  <c:v>26084</c:v>
                </c:pt>
                <c:pt idx="3">
                  <c:v>28816</c:v>
                </c:pt>
                <c:pt idx="4">
                  <c:v>51809</c:v>
                </c:pt>
              </c:numCache>
            </c:numRef>
          </c:val>
          <c:smooth val="0"/>
        </c:ser>
        <c:dLbls>
          <c:showLegendKey val="0"/>
          <c:showVal val="0"/>
          <c:showCatName val="0"/>
          <c:showSerName val="0"/>
          <c:showPercent val="0"/>
          <c:showBubbleSize val="0"/>
        </c:dLbls>
        <c:marker val="1"/>
        <c:smooth val="0"/>
        <c:axId val="97701248"/>
        <c:axId val="114439680"/>
      </c:lineChart>
      <c:catAx>
        <c:axId val="97701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39680"/>
        <c:crosses val="autoZero"/>
        <c:auto val="1"/>
        <c:lblAlgn val="ctr"/>
        <c:lblOffset val="100"/>
        <c:tickLblSkip val="1"/>
        <c:tickMarkSkip val="1"/>
        <c:noMultiLvlLbl val="0"/>
      </c:catAx>
      <c:valAx>
        <c:axId val="114439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0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2.64</c:v>
                </c:pt>
                <c:pt idx="1">
                  <c:v>2.46</c:v>
                </c:pt>
                <c:pt idx="2">
                  <c:v>2.5099999999999998</c:v>
                </c:pt>
                <c:pt idx="3">
                  <c:v>3</c:v>
                </c:pt>
                <c:pt idx="4">
                  <c:v>3.16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36.47</c:v>
                </c:pt>
                <c:pt idx="1">
                  <c:v>27.26</c:v>
                </c:pt>
                <c:pt idx="2">
                  <c:v>26.58</c:v>
                </c:pt>
                <c:pt idx="3">
                  <c:v>27.19</c:v>
                </c:pt>
                <c:pt idx="4">
                  <c:v>23.79</c:v>
                </c:pt>
              </c:numCache>
            </c:numRef>
          </c:val>
        </c:ser>
        <c:dLbls>
          <c:showLegendKey val="0"/>
          <c:showVal val="0"/>
          <c:showCatName val="0"/>
          <c:showSerName val="0"/>
          <c:showPercent val="0"/>
          <c:showBubbleSize val="0"/>
        </c:dLbls>
        <c:gapWidth val="250"/>
        <c:overlap val="100"/>
        <c:axId val="102009856"/>
        <c:axId val="10202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14.04</c:v>
                </c:pt>
                <c:pt idx="1">
                  <c:v>-6.52</c:v>
                </c:pt>
                <c:pt idx="2">
                  <c:v>1.67</c:v>
                </c:pt>
                <c:pt idx="3">
                  <c:v>4.8099999999999996</c:v>
                </c:pt>
                <c:pt idx="4">
                  <c:v>-5.65</c:v>
                </c:pt>
              </c:numCache>
            </c:numRef>
          </c:val>
          <c:smooth val="0"/>
        </c:ser>
        <c:dLbls>
          <c:showLegendKey val="0"/>
          <c:showVal val="0"/>
          <c:showCatName val="0"/>
          <c:showSerName val="0"/>
          <c:showPercent val="0"/>
          <c:showBubbleSize val="0"/>
        </c:dLbls>
        <c:marker val="1"/>
        <c:smooth val="0"/>
        <c:axId val="102009856"/>
        <c:axId val="102024320"/>
      </c:lineChart>
      <c:catAx>
        <c:axId val="1020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024320"/>
        <c:crosses val="autoZero"/>
        <c:auto val="1"/>
        <c:lblAlgn val="ctr"/>
        <c:lblOffset val="100"/>
        <c:tickLblSkip val="1"/>
        <c:tickMarkSkip val="1"/>
        <c:noMultiLvlLbl val="0"/>
      </c:catAx>
      <c:valAx>
        <c:axId val="10202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0.03</c:v>
                </c:pt>
                <c:pt idx="4">
                  <c:v>#N/A</c:v>
                </c:pt>
                <c:pt idx="5">
                  <c:v>0.02</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0.06</c:v>
                </c:pt>
                <c:pt idx="6">
                  <c:v>#N/A</c:v>
                </c:pt>
                <c:pt idx="7">
                  <c:v>0.05</c:v>
                </c:pt>
                <c:pt idx="8">
                  <c:v>#N/A</c:v>
                </c:pt>
                <c:pt idx="9">
                  <c:v>0.08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0.16</c:v>
                </c:pt>
                <c:pt idx="8">
                  <c:v>#N/A</c:v>
                </c:pt>
                <c:pt idx="9">
                  <c:v>0.15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0.47</c:v>
                </c:pt>
                <c:pt idx="2">
                  <c:v>#N/A</c:v>
                </c:pt>
                <c:pt idx="3">
                  <c:v>0.77</c:v>
                </c:pt>
                <c:pt idx="4">
                  <c:v>#N/A</c:v>
                </c:pt>
                <c:pt idx="5">
                  <c:v>1.07</c:v>
                </c:pt>
                <c:pt idx="6">
                  <c:v>#N/A</c:v>
                </c:pt>
                <c:pt idx="7">
                  <c:v>0.37</c:v>
                </c:pt>
                <c:pt idx="8">
                  <c:v>#N/A</c:v>
                </c:pt>
                <c:pt idx="9">
                  <c:v>0.38</c:v>
                </c:pt>
              </c:numCache>
            </c:numRef>
          </c:val>
        </c:ser>
        <c:ser>
          <c:idx val="6"/>
          <c:order val="6"/>
          <c:tx>
            <c:strRef>
              <c:f>データシート!$A$33</c:f>
              <c:strCache>
                <c:ptCount val="1"/>
                <c:pt idx="0">
                  <c:v>農業共済事業会計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0.87</c:v>
                </c:pt>
                <c:pt idx="4">
                  <c:v>#N/A</c:v>
                </c:pt>
                <c:pt idx="5">
                  <c:v>0.9</c:v>
                </c:pt>
                <c:pt idx="6">
                  <c:v>#N/A</c:v>
                </c:pt>
                <c:pt idx="7">
                  <c:v>0.88</c:v>
                </c:pt>
                <c:pt idx="8">
                  <c:v>#N/A</c:v>
                </c:pt>
                <c:pt idx="9">
                  <c:v>0.86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2.84</c:v>
                </c:pt>
                <c:pt idx="2">
                  <c:v>#N/A</c:v>
                </c:pt>
                <c:pt idx="3">
                  <c:v>2.66</c:v>
                </c:pt>
                <c:pt idx="4">
                  <c:v>#N/A</c:v>
                </c:pt>
                <c:pt idx="5">
                  <c:v>2.71</c:v>
                </c:pt>
                <c:pt idx="6">
                  <c:v>#N/A</c:v>
                </c:pt>
                <c:pt idx="7">
                  <c:v>3.2</c:v>
                </c:pt>
                <c:pt idx="8">
                  <c:v>#N/A</c:v>
                </c:pt>
                <c:pt idx="9">
                  <c:v>3.37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6.52</c:v>
                </c:pt>
                <c:pt idx="2">
                  <c:v>#N/A</c:v>
                </c:pt>
                <c:pt idx="3">
                  <c:v>7.79</c:v>
                </c:pt>
                <c:pt idx="4">
                  <c:v>#N/A</c:v>
                </c:pt>
                <c:pt idx="5">
                  <c:v>9.24</c:v>
                </c:pt>
                <c:pt idx="6">
                  <c:v>#N/A</c:v>
                </c:pt>
                <c:pt idx="7">
                  <c:v>10.35</c:v>
                </c:pt>
                <c:pt idx="8">
                  <c:v>#N/A</c:v>
                </c:pt>
                <c:pt idx="9">
                  <c:v>10.38</c:v>
                </c:pt>
              </c:numCache>
            </c:numRef>
          </c:val>
        </c:ser>
        <c:ser>
          <c:idx val="9"/>
          <c:order val="9"/>
          <c:tx>
            <c:strRef>
              <c:f>データシート!$A$36</c:f>
              <c:strCache>
                <c:ptCount val="1"/>
                <c:pt idx="0">
                  <c:v>住宅資金特別会計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0.21</c:v>
                </c:pt>
                <c:pt idx="1">
                  <c:v>#N/A</c:v>
                </c:pt>
                <c:pt idx="2">
                  <c:v>0.2</c:v>
                </c:pt>
                <c:pt idx="3">
                  <c:v>#N/A</c:v>
                </c:pt>
                <c:pt idx="4">
                  <c:v>0.2</c:v>
                </c:pt>
                <c:pt idx="5">
                  <c:v>#N/A</c:v>
                </c:pt>
                <c:pt idx="6">
                  <c:v>0.21</c:v>
                </c:pt>
                <c:pt idx="7">
                  <c:v>#N/A</c:v>
                </c:pt>
                <c:pt idx="8">
                  <c:v>0.21</c:v>
                </c:pt>
                <c:pt idx="9">
                  <c:v>#N/A</c:v>
                </c:pt>
              </c:numCache>
            </c:numRef>
          </c:val>
        </c:ser>
        <c:dLbls>
          <c:showLegendKey val="0"/>
          <c:showVal val="0"/>
          <c:showCatName val="0"/>
          <c:showSerName val="0"/>
          <c:showPercent val="0"/>
          <c:showBubbleSize val="0"/>
        </c:dLbls>
        <c:gapWidth val="150"/>
        <c:overlap val="100"/>
        <c:axId val="102421632"/>
        <c:axId val="102423168"/>
      </c:barChart>
      <c:catAx>
        <c:axId val="1024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23168"/>
        <c:crosses val="autoZero"/>
        <c:auto val="1"/>
        <c:lblAlgn val="ctr"/>
        <c:lblOffset val="100"/>
        <c:tickLblSkip val="1"/>
        <c:tickMarkSkip val="1"/>
        <c:noMultiLvlLbl val="0"/>
      </c:catAx>
      <c:valAx>
        <c:axId val="10242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2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4791</c:v>
                </c:pt>
                <c:pt idx="5">
                  <c:v>4517</c:v>
                </c:pt>
                <c:pt idx="8">
                  <c:v>4418</c:v>
                </c:pt>
                <c:pt idx="11">
                  <c:v>4357</c:v>
                </c:pt>
                <c:pt idx="14">
                  <c:v>4436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11</c:v>
                </c:pt>
                <c:pt idx="6">
                  <c:v>7</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2277</c:v>
                </c:pt>
                <c:pt idx="3">
                  <c:v>2294</c:v>
                </c:pt>
                <c:pt idx="6">
                  <c:v>2228</c:v>
                </c:pt>
                <c:pt idx="9">
                  <c:v>2216</c:v>
                </c:pt>
                <c:pt idx="12">
                  <c:v>2220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27</c:v>
                </c:pt>
                <c:pt idx="3">
                  <c:v>20</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5014</c:v>
                </c:pt>
                <c:pt idx="3">
                  <c:v>4957</c:v>
                </c:pt>
                <c:pt idx="6">
                  <c:v>4656</c:v>
                </c:pt>
                <c:pt idx="9">
                  <c:v>4422</c:v>
                </c:pt>
                <c:pt idx="12">
                  <c:v>4160</c:v>
                </c:pt>
              </c:numCache>
            </c:numRef>
          </c:val>
        </c:ser>
        <c:dLbls>
          <c:showLegendKey val="0"/>
          <c:showVal val="0"/>
          <c:showCatName val="0"/>
          <c:showSerName val="0"/>
          <c:showPercent val="0"/>
          <c:showBubbleSize val="0"/>
        </c:dLbls>
        <c:gapWidth val="100"/>
        <c:overlap val="100"/>
        <c:axId val="102109568"/>
        <c:axId val="10211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2538</c:v>
                </c:pt>
                <c:pt idx="2">
                  <c:v>#N/A</c:v>
                </c:pt>
                <c:pt idx="3">
                  <c:v>#N/A</c:v>
                </c:pt>
                <c:pt idx="4">
                  <c:v>2765</c:v>
                </c:pt>
                <c:pt idx="5">
                  <c:v>#N/A</c:v>
                </c:pt>
                <c:pt idx="6">
                  <c:v>#N/A</c:v>
                </c:pt>
                <c:pt idx="7">
                  <c:v>2476</c:v>
                </c:pt>
                <c:pt idx="8">
                  <c:v>#N/A</c:v>
                </c:pt>
                <c:pt idx="9">
                  <c:v>#N/A</c:v>
                </c:pt>
                <c:pt idx="10">
                  <c:v>2287</c:v>
                </c:pt>
                <c:pt idx="11">
                  <c:v>#N/A</c:v>
                </c:pt>
                <c:pt idx="12">
                  <c:v>#N/A</c:v>
                </c:pt>
                <c:pt idx="13">
                  <c:v>1950</c:v>
                </c:pt>
                <c:pt idx="14">
                  <c:v>#N/A</c:v>
                </c:pt>
              </c:numCache>
            </c:numRef>
          </c:val>
          <c:smooth val="0"/>
        </c:ser>
        <c:dLbls>
          <c:showLegendKey val="0"/>
          <c:showVal val="0"/>
          <c:showCatName val="0"/>
          <c:showSerName val="0"/>
          <c:showPercent val="0"/>
          <c:showBubbleSize val="0"/>
        </c:dLbls>
        <c:marker val="1"/>
        <c:smooth val="0"/>
        <c:axId val="102109568"/>
        <c:axId val="102111488"/>
      </c:lineChart>
      <c:catAx>
        <c:axId val="1021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11488"/>
        <c:crosses val="autoZero"/>
        <c:auto val="1"/>
        <c:lblAlgn val="ctr"/>
        <c:lblOffset val="100"/>
        <c:tickLblSkip val="1"/>
        <c:tickMarkSkip val="1"/>
        <c:noMultiLvlLbl val="0"/>
      </c:catAx>
      <c:valAx>
        <c:axId val="10211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0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44854</c:v>
                </c:pt>
                <c:pt idx="5">
                  <c:v>42238</c:v>
                </c:pt>
                <c:pt idx="8">
                  <c:v>40010</c:v>
                </c:pt>
                <c:pt idx="11">
                  <c:v>38136</c:v>
                </c:pt>
                <c:pt idx="14">
                  <c:v>35819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1688</c:v>
                </c:pt>
                <c:pt idx="5">
                  <c:v>1378</c:v>
                </c:pt>
                <c:pt idx="8">
                  <c:v>1199</c:v>
                </c:pt>
                <c:pt idx="11">
                  <c:v>977</c:v>
                </c:pt>
                <c:pt idx="14">
                  <c:v>915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8183</c:v>
                </c:pt>
                <c:pt idx="5">
                  <c:v>7007</c:v>
                </c:pt>
                <c:pt idx="8">
                  <c:v>6942</c:v>
                </c:pt>
                <c:pt idx="11">
                  <c:v>6923</c:v>
                </c:pt>
                <c:pt idx="14">
                  <c:v>5965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6379</c:v>
                </c:pt>
                <c:pt idx="3">
                  <c:v>6064</c:v>
                </c:pt>
                <c:pt idx="6">
                  <c:v>5836</c:v>
                </c:pt>
                <c:pt idx="9">
                  <c:v>5619</c:v>
                </c:pt>
                <c:pt idx="12">
                  <c:v>5133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40699</c:v>
                </c:pt>
                <c:pt idx="3">
                  <c:v>39563</c:v>
                </c:pt>
                <c:pt idx="6">
                  <c:v>38188</c:v>
                </c:pt>
                <c:pt idx="9">
                  <c:v>36797</c:v>
                </c:pt>
                <c:pt idx="12">
                  <c:v>34864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52</c:v>
                </c:pt>
                <c:pt idx="3">
                  <c:v>46</c:v>
                </c:pt>
                <c:pt idx="6">
                  <c:v>36</c:v>
                </c:pt>
                <c:pt idx="9">
                  <c:v>31</c:v>
                </c:pt>
                <c:pt idx="12">
                  <c:v>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38194</c:v>
                </c:pt>
                <c:pt idx="3">
                  <c:v>33921</c:v>
                </c:pt>
                <c:pt idx="6">
                  <c:v>30232</c:v>
                </c:pt>
                <c:pt idx="9">
                  <c:v>26706</c:v>
                </c:pt>
                <c:pt idx="12">
                  <c:v>24792</c:v>
                </c:pt>
              </c:numCache>
            </c:numRef>
          </c:val>
        </c:ser>
        <c:dLbls>
          <c:showLegendKey val="0"/>
          <c:showVal val="0"/>
          <c:showCatName val="0"/>
          <c:showSerName val="0"/>
          <c:showPercent val="0"/>
          <c:showBubbleSize val="0"/>
        </c:dLbls>
        <c:gapWidth val="100"/>
        <c:overlap val="100"/>
        <c:axId val="102328576"/>
        <c:axId val="10233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30599</c:v>
                </c:pt>
                <c:pt idx="2">
                  <c:v>#N/A</c:v>
                </c:pt>
                <c:pt idx="3">
                  <c:v>#N/A</c:v>
                </c:pt>
                <c:pt idx="4">
                  <c:v>28971</c:v>
                </c:pt>
                <c:pt idx="5">
                  <c:v>#N/A</c:v>
                </c:pt>
                <c:pt idx="6">
                  <c:v>#N/A</c:v>
                </c:pt>
                <c:pt idx="7">
                  <c:v>26141</c:v>
                </c:pt>
                <c:pt idx="8">
                  <c:v>#N/A</c:v>
                </c:pt>
                <c:pt idx="9">
                  <c:v>#N/A</c:v>
                </c:pt>
                <c:pt idx="10">
                  <c:v>23118</c:v>
                </c:pt>
                <c:pt idx="11">
                  <c:v>#N/A</c:v>
                </c:pt>
                <c:pt idx="12">
                  <c:v>#N/A</c:v>
                </c:pt>
                <c:pt idx="13">
                  <c:v>22116</c:v>
                </c:pt>
                <c:pt idx="14">
                  <c:v>#N/A</c:v>
                </c:pt>
              </c:numCache>
            </c:numRef>
          </c:val>
          <c:smooth val="0"/>
        </c:ser>
        <c:dLbls>
          <c:showLegendKey val="0"/>
          <c:showVal val="0"/>
          <c:showCatName val="0"/>
          <c:showSerName val="0"/>
          <c:showPercent val="0"/>
          <c:showBubbleSize val="0"/>
        </c:dLbls>
        <c:marker val="1"/>
        <c:smooth val="0"/>
        <c:axId val="102328576"/>
        <c:axId val="102334848"/>
      </c:lineChart>
      <c:catAx>
        <c:axId val="1023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334848"/>
        <c:crosses val="autoZero"/>
        <c:auto val="1"/>
        <c:lblAlgn val="ctr"/>
        <c:lblOffset val="100"/>
        <c:tickLblSkip val="1"/>
        <c:tickMarkSkip val="1"/>
        <c:noMultiLvlLbl val="0"/>
      </c:catAx>
      <c:valAx>
        <c:axId val="10233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2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43,364
42,911
377.59
23,484,414
22,828,895
452,817
14,335,070
24,792,043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21.2
219.0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合併算定替の段階的な縮減により、類似団体平均よりも若干下回ることとなった。引き続き篠山再生計画の実施（市税等の徴収率向上、公共施設の見直し、事務事業の見直し、繰上償還等）により財政基盤の強化に努める。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43</xdr:row>
      <xdr:rowOff>14817</xdr:rowOff>
    </xdr:to>
    <xdr:cxnSp macro="">
      <xdr:nvCxnSpPr>
        <xdr:cNvPr id="67" name="直線コネクタ 66"/>
        <xdr:cNvCxnSpPr/>
      </xdr:nvCxnSpPr>
      <xdr:spPr>
        <a:xfrm>
          <a:off x="4114800" y="73268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0" name="直線コネクタ 69"/>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3" name="直線コネクタ 72"/>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6" name="直線コネクタ 75"/>
        <xdr:cNvCxnSpPr/>
      </xdr:nvCxnSpPr>
      <xdr:spPr>
        <a:xfrm flipV="1">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7"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8" name="円/楕円 87"/>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89" name="テキスト ボックス 88"/>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1" name="テキスト ボックス 90"/>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3" name="テキスト ボックス 9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4" name="円/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合併算定替による普通交付税の縮減が５年目となり平成２５年度は７割削減だったものが今年度は９割縮減となり減少したこと、また平成２５年度特定法人により大きく増となった法人市民税が平年ベースの額となり大きく減少することとなったこと等により６．５ポイント悪化し１０１．２％となった。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152944</xdr:rowOff>
    </xdr:from>
    <xdr:to>
      <xdr:col>7</xdr:col>
      <xdr:colOff>152400</xdr:colOff>
      <xdr:row>62</xdr:row>
      <xdr:rowOff>34109</xdr:rowOff>
    </xdr:to>
    <xdr:cxnSp macro="">
      <xdr:nvCxnSpPr>
        <xdr:cNvPr id="132" name="直線コネクタ 131"/>
        <xdr:cNvCxnSpPr/>
      </xdr:nvCxnSpPr>
      <xdr:spPr>
        <a:xfrm>
          <a:off x="4114800" y="10439944"/>
          <a:ext cx="8382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152944</xdr:rowOff>
    </xdr:from>
    <xdr:to>
      <xdr:col>6</xdr:col>
      <xdr:colOff>0</xdr:colOff>
      <xdr:row>60</xdr:row>
      <xdr:rowOff>156391</xdr:rowOff>
    </xdr:to>
    <xdr:cxnSp macro="">
      <xdr:nvCxnSpPr>
        <xdr:cNvPr id="135" name="直線コネクタ 134"/>
        <xdr:cNvCxnSpPr/>
      </xdr:nvCxnSpPr>
      <xdr:spPr>
        <a:xfrm flipV="1">
          <a:off x="3225800" y="104399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156391</xdr:rowOff>
    </xdr:from>
    <xdr:to>
      <xdr:col>4</xdr:col>
      <xdr:colOff>482600</xdr:colOff>
      <xdr:row>62</xdr:row>
      <xdr:rowOff>16873</xdr:rowOff>
    </xdr:to>
    <xdr:cxnSp macro="">
      <xdr:nvCxnSpPr>
        <xdr:cNvPr id="138" name="直線コネクタ 137"/>
        <xdr:cNvCxnSpPr/>
      </xdr:nvCxnSpPr>
      <xdr:spPr>
        <a:xfrm flipV="1">
          <a:off x="2336800" y="10443391"/>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168366</xdr:rowOff>
    </xdr:from>
    <xdr:to>
      <xdr:col>3</xdr:col>
      <xdr:colOff>279400</xdr:colOff>
      <xdr:row>62</xdr:row>
      <xdr:rowOff>16873</xdr:rowOff>
    </xdr:to>
    <xdr:cxnSp macro="">
      <xdr:nvCxnSpPr>
        <xdr:cNvPr id="141" name="直線コネクタ 140"/>
        <xdr:cNvCxnSpPr/>
      </xdr:nvCxnSpPr>
      <xdr:spPr>
        <a:xfrm>
          <a:off x="1447800" y="10112466"/>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154759</xdr:rowOff>
    </xdr:from>
    <xdr:to>
      <xdr:col>7</xdr:col>
      <xdr:colOff>203200</xdr:colOff>
      <xdr:row>62</xdr:row>
      <xdr:rowOff>84909</xdr:rowOff>
    </xdr:to>
    <xdr:sp macro="" textlink="">
      <xdr:nvSpPr>
        <xdr:cNvPr id="151" name="円/楕円 150"/>
        <xdr:cNvSpPr/>
      </xdr:nvSpPr>
      <xdr:spPr>
        <a:xfrm>
          <a:off x="4902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126836</xdr:rowOff>
    </xdr:from>
    <xdr:ext cx="762000" cy="259045"/>
    <xdr:sp macro="" textlink="">
      <xdr:nvSpPr>
        <xdr:cNvPr id="152" name="財政構造の弾力性該当値テキスト"/>
        <xdr:cNvSpPr txBox="1"/>
      </xdr:nvSpPr>
      <xdr:spPr>
        <a:xfrm>
          <a:off x="5041900" y="105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102144</xdr:rowOff>
    </xdr:from>
    <xdr:to>
      <xdr:col>6</xdr:col>
      <xdr:colOff>50800</xdr:colOff>
      <xdr:row>61</xdr:row>
      <xdr:rowOff>32294</xdr:rowOff>
    </xdr:to>
    <xdr:sp macro="" textlink="">
      <xdr:nvSpPr>
        <xdr:cNvPr id="153" name="円/楕円 152"/>
        <xdr:cNvSpPr/>
      </xdr:nvSpPr>
      <xdr:spPr>
        <a:xfrm>
          <a:off x="4064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17071</xdr:rowOff>
    </xdr:from>
    <xdr:ext cx="736600" cy="259045"/>
    <xdr:sp macro="" textlink="">
      <xdr:nvSpPr>
        <xdr:cNvPr id="154" name="テキスト ボックス 153"/>
        <xdr:cNvSpPr txBox="1"/>
      </xdr:nvSpPr>
      <xdr:spPr>
        <a:xfrm>
          <a:off x="3733800" y="1047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105591</xdr:rowOff>
    </xdr:from>
    <xdr:to>
      <xdr:col>4</xdr:col>
      <xdr:colOff>533400</xdr:colOff>
      <xdr:row>61</xdr:row>
      <xdr:rowOff>35741</xdr:rowOff>
    </xdr:to>
    <xdr:sp macro="" textlink="">
      <xdr:nvSpPr>
        <xdr:cNvPr id="155" name="円/楕円 154"/>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20518</xdr:rowOff>
    </xdr:from>
    <xdr:ext cx="762000" cy="259045"/>
    <xdr:sp macro="" textlink="">
      <xdr:nvSpPr>
        <xdr:cNvPr id="156" name="テキスト ボックス 155"/>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137523</xdr:rowOff>
    </xdr:from>
    <xdr:to>
      <xdr:col>3</xdr:col>
      <xdr:colOff>330200</xdr:colOff>
      <xdr:row>62</xdr:row>
      <xdr:rowOff>67673</xdr:rowOff>
    </xdr:to>
    <xdr:sp macro="" textlink="">
      <xdr:nvSpPr>
        <xdr:cNvPr id="157" name="円/楕円 156"/>
        <xdr:cNvSpPr/>
      </xdr:nvSpPr>
      <xdr:spPr>
        <a:xfrm>
          <a:off x="2286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52450</xdr:rowOff>
    </xdr:from>
    <xdr:ext cx="762000" cy="259045"/>
    <xdr:sp macro="" textlink="">
      <xdr:nvSpPr>
        <xdr:cNvPr id="158" name="テキスト ボックス 157"/>
        <xdr:cNvSpPr txBox="1"/>
      </xdr:nvSpPr>
      <xdr:spPr>
        <a:xfrm>
          <a:off x="1955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117566</xdr:rowOff>
    </xdr:from>
    <xdr:to>
      <xdr:col>2</xdr:col>
      <xdr:colOff>127000</xdr:colOff>
      <xdr:row>59</xdr:row>
      <xdr:rowOff>47716</xdr:rowOff>
    </xdr:to>
    <xdr:sp macro="" textlink="">
      <xdr:nvSpPr>
        <xdr:cNvPr id="159" name="円/楕円 158"/>
        <xdr:cNvSpPr/>
      </xdr:nvSpPr>
      <xdr:spPr>
        <a:xfrm>
          <a:off x="1397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57893</xdr:rowOff>
    </xdr:from>
    <xdr:ext cx="762000" cy="259045"/>
    <xdr:sp macro="" textlink="">
      <xdr:nvSpPr>
        <xdr:cNvPr id="160" name="テキスト ボックス 159"/>
        <xdr:cNvSpPr txBox="1"/>
      </xdr:nvSpPr>
      <xdr:spPr>
        <a:xfrm>
          <a:off x="1066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[151,903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平成２６年度についても類似団体の決算額を下回った。篠山再生計画による人件費の削減並びに職員数の減、又公の施設・事務事業の見直しにより物件費の削減に取り組んだことによる。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2268</xdr:rowOff>
    </xdr:from>
    <xdr:to>
      <xdr:col>7</xdr:col>
      <xdr:colOff>152400</xdr:colOff>
      <xdr:row>83</xdr:row>
      <xdr:rowOff>17292</xdr:rowOff>
    </xdr:to>
    <xdr:cxnSp macro="">
      <xdr:nvCxnSpPr>
        <xdr:cNvPr id="192" name="直線コネクタ 191"/>
        <xdr:cNvCxnSpPr/>
      </xdr:nvCxnSpPr>
      <xdr:spPr>
        <a:xfrm>
          <a:off x="4114800" y="14232618"/>
          <a:ext cx="8382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160804</xdr:rowOff>
    </xdr:from>
    <xdr:to>
      <xdr:col>6</xdr:col>
      <xdr:colOff>0</xdr:colOff>
      <xdr:row>83</xdr:row>
      <xdr:rowOff>2268</xdr:rowOff>
    </xdr:to>
    <xdr:cxnSp macro="">
      <xdr:nvCxnSpPr>
        <xdr:cNvPr id="195" name="直線コネクタ 194"/>
        <xdr:cNvCxnSpPr/>
      </xdr:nvCxnSpPr>
      <xdr:spPr>
        <a:xfrm>
          <a:off x="3225800" y="14219704"/>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160804</xdr:rowOff>
    </xdr:from>
    <xdr:to>
      <xdr:col>4</xdr:col>
      <xdr:colOff>482600</xdr:colOff>
      <xdr:row>82</xdr:row>
      <xdr:rowOff>168304</xdr:rowOff>
    </xdr:to>
    <xdr:cxnSp macro="">
      <xdr:nvCxnSpPr>
        <xdr:cNvPr id="198" name="直線コネクタ 197"/>
        <xdr:cNvCxnSpPr/>
      </xdr:nvCxnSpPr>
      <xdr:spPr>
        <a:xfrm flipV="1">
          <a:off x="2336800" y="14219704"/>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160536</xdr:rowOff>
    </xdr:from>
    <xdr:to>
      <xdr:col>3</xdr:col>
      <xdr:colOff>279400</xdr:colOff>
      <xdr:row>82</xdr:row>
      <xdr:rowOff>168304</xdr:rowOff>
    </xdr:to>
    <xdr:cxnSp macro="">
      <xdr:nvCxnSpPr>
        <xdr:cNvPr id="201" name="直線コネクタ 200"/>
        <xdr:cNvCxnSpPr/>
      </xdr:nvCxnSpPr>
      <xdr:spPr>
        <a:xfrm>
          <a:off x="1447800" y="14219436"/>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36241</xdr:rowOff>
    </xdr:from>
    <xdr:ext cx="762000" cy="259045"/>
    <xdr:sp macro="" textlink="">
      <xdr:nvSpPr>
        <xdr:cNvPr id="205" name="テキスト ボックス 204"/>
        <xdr:cNvSpPr txBox="1"/>
      </xdr:nvSpPr>
      <xdr:spPr>
        <a:xfrm>
          <a:off x="1066800" y="14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137942</xdr:rowOff>
    </xdr:from>
    <xdr:to>
      <xdr:col>7</xdr:col>
      <xdr:colOff>203200</xdr:colOff>
      <xdr:row>83</xdr:row>
      <xdr:rowOff>68092</xdr:rowOff>
    </xdr:to>
    <xdr:sp macro="" textlink="">
      <xdr:nvSpPr>
        <xdr:cNvPr id="211" name="円/楕円 210"/>
        <xdr:cNvSpPr/>
      </xdr:nvSpPr>
      <xdr:spPr>
        <a:xfrm>
          <a:off x="4902200" y="1419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154469</xdr:rowOff>
    </xdr:from>
    <xdr:ext cx="762000" cy="259045"/>
    <xdr:sp macro="" textlink="">
      <xdr:nvSpPr>
        <xdr:cNvPr id="212" name="人件費・物件費等の状況該当値テキスト"/>
        <xdr:cNvSpPr txBox="1"/>
      </xdr:nvSpPr>
      <xdr:spPr>
        <a:xfrm>
          <a:off x="5041900" y="1404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122918</xdr:rowOff>
    </xdr:from>
    <xdr:to>
      <xdr:col>6</xdr:col>
      <xdr:colOff>50800</xdr:colOff>
      <xdr:row>83</xdr:row>
      <xdr:rowOff>53068</xdr:rowOff>
    </xdr:to>
    <xdr:sp macro="" textlink="">
      <xdr:nvSpPr>
        <xdr:cNvPr id="213" name="円/楕円 212"/>
        <xdr:cNvSpPr/>
      </xdr:nvSpPr>
      <xdr:spPr>
        <a:xfrm>
          <a:off x="4064000" y="141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63245</xdr:rowOff>
    </xdr:from>
    <xdr:ext cx="736600" cy="259045"/>
    <xdr:sp macro="" textlink="">
      <xdr:nvSpPr>
        <xdr:cNvPr id="214" name="テキスト ボックス 213"/>
        <xdr:cNvSpPr txBox="1"/>
      </xdr:nvSpPr>
      <xdr:spPr>
        <a:xfrm>
          <a:off x="3733800" y="1395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110004</xdr:rowOff>
    </xdr:from>
    <xdr:to>
      <xdr:col>4</xdr:col>
      <xdr:colOff>533400</xdr:colOff>
      <xdr:row>83</xdr:row>
      <xdr:rowOff>40154</xdr:rowOff>
    </xdr:to>
    <xdr:sp macro="" textlink="">
      <xdr:nvSpPr>
        <xdr:cNvPr id="215" name="円/楕円 214"/>
        <xdr:cNvSpPr/>
      </xdr:nvSpPr>
      <xdr:spPr>
        <a:xfrm>
          <a:off x="3175000" y="141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50331</xdr:rowOff>
    </xdr:from>
    <xdr:ext cx="762000" cy="259045"/>
    <xdr:sp macro="" textlink="">
      <xdr:nvSpPr>
        <xdr:cNvPr id="216" name="テキスト ボックス 215"/>
        <xdr:cNvSpPr txBox="1"/>
      </xdr:nvSpPr>
      <xdr:spPr>
        <a:xfrm>
          <a:off x="2844800" y="13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117504</xdr:rowOff>
    </xdr:from>
    <xdr:to>
      <xdr:col>3</xdr:col>
      <xdr:colOff>330200</xdr:colOff>
      <xdr:row>83</xdr:row>
      <xdr:rowOff>47654</xdr:rowOff>
    </xdr:to>
    <xdr:sp macro="" textlink="">
      <xdr:nvSpPr>
        <xdr:cNvPr id="217" name="円/楕円 216"/>
        <xdr:cNvSpPr/>
      </xdr:nvSpPr>
      <xdr:spPr>
        <a:xfrm>
          <a:off x="2286000" y="141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57831</xdr:rowOff>
    </xdr:from>
    <xdr:ext cx="762000" cy="259045"/>
    <xdr:sp macro="" textlink="">
      <xdr:nvSpPr>
        <xdr:cNvPr id="218" name="テキスト ボックス 217"/>
        <xdr:cNvSpPr txBox="1"/>
      </xdr:nvSpPr>
      <xdr:spPr>
        <a:xfrm>
          <a:off x="1955800" y="13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109736</xdr:rowOff>
    </xdr:from>
    <xdr:to>
      <xdr:col>2</xdr:col>
      <xdr:colOff>127000</xdr:colOff>
      <xdr:row>83</xdr:row>
      <xdr:rowOff>39886</xdr:rowOff>
    </xdr:to>
    <xdr:sp macro="" textlink="">
      <xdr:nvSpPr>
        <xdr:cNvPr id="219" name="円/楕円 218"/>
        <xdr:cNvSpPr/>
      </xdr:nvSpPr>
      <xdr:spPr>
        <a:xfrm>
          <a:off x="1397000" y="141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50063</xdr:rowOff>
    </xdr:from>
    <xdr:ext cx="762000" cy="259045"/>
    <xdr:sp macro="" textlink="">
      <xdr:nvSpPr>
        <xdr:cNvPr id="220" name="テキスト ボックス 219"/>
        <xdr:cNvSpPr txBox="1"/>
      </xdr:nvSpPr>
      <xdr:spPr>
        <a:xfrm>
          <a:off x="1066800" y="13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今年度は類似団体平均を２．２ポイント上回った。このことは、平成２７年４月１日に職員の給与月額の５％削減を終了したことによる。篠山市再生計画に基づく市の独自削減により、引き続き給与の適正化に努めている。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86</xdr:row>
      <xdr:rowOff>62992</xdr:rowOff>
    </xdr:to>
    <xdr:cxnSp macro="">
      <xdr:nvCxnSpPr>
        <xdr:cNvPr id="252" name="直線コネクタ 251"/>
        <xdr:cNvCxnSpPr/>
      </xdr:nvCxnSpPr>
      <xdr:spPr>
        <a:xfrm>
          <a:off x="16179800" y="14556739"/>
          <a:ext cx="838200" cy="2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86</xdr:row>
      <xdr:rowOff>169163</xdr:rowOff>
    </xdr:to>
    <xdr:cxnSp macro="">
      <xdr:nvCxnSpPr>
        <xdr:cNvPr id="255" name="直線コネクタ 254"/>
        <xdr:cNvCxnSpPr/>
      </xdr:nvCxnSpPr>
      <xdr:spPr>
        <a:xfrm flipV="1">
          <a:off x="15290800" y="14556739"/>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169163</xdr:rowOff>
    </xdr:from>
    <xdr:to>
      <xdr:col>22</xdr:col>
      <xdr:colOff>203200</xdr:colOff>
      <xdr:row>87</xdr:row>
      <xdr:rowOff>31496</xdr:rowOff>
    </xdr:to>
    <xdr:cxnSp macro="">
      <xdr:nvCxnSpPr>
        <xdr:cNvPr id="258" name="直線コネクタ 257"/>
        <xdr:cNvCxnSpPr/>
      </xdr:nvCxnSpPr>
      <xdr:spPr>
        <a:xfrm flipV="1">
          <a:off x="14401800" y="1491386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87</xdr:row>
      <xdr:rowOff>31496</xdr:rowOff>
    </xdr:to>
    <xdr:cxnSp macro="">
      <xdr:nvCxnSpPr>
        <xdr:cNvPr id="261" name="直線コネクタ 260"/>
        <xdr:cNvCxnSpPr/>
      </xdr:nvCxnSpPr>
      <xdr:spPr>
        <a:xfrm>
          <a:off x="13512800" y="14595348"/>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12192</xdr:rowOff>
    </xdr:from>
    <xdr:to>
      <xdr:col>24</xdr:col>
      <xdr:colOff>609600</xdr:colOff>
      <xdr:row>86</xdr:row>
      <xdr:rowOff>113792</xdr:rowOff>
    </xdr:to>
    <xdr:sp macro="" textlink="">
      <xdr:nvSpPr>
        <xdr:cNvPr id="271" name="円/楕円 270"/>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155719</xdr:rowOff>
    </xdr:from>
    <xdr:ext cx="762000" cy="259045"/>
    <xdr:sp macro="" textlink="">
      <xdr:nvSpPr>
        <xdr:cNvPr id="272" name="給与水準   （国との比較）該当値テキスト"/>
        <xdr:cNvSpPr txBox="1"/>
      </xdr:nvSpPr>
      <xdr:spPr>
        <a:xfrm>
          <a:off x="17106900" y="147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3" name="円/楕円 272"/>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4" name="テキスト ボックス 273"/>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118363</xdr:rowOff>
    </xdr:from>
    <xdr:to>
      <xdr:col>22</xdr:col>
      <xdr:colOff>254000</xdr:colOff>
      <xdr:row>87</xdr:row>
      <xdr:rowOff>48513</xdr:rowOff>
    </xdr:to>
    <xdr:sp macro="" textlink="">
      <xdr:nvSpPr>
        <xdr:cNvPr id="275" name="円/楕円 274"/>
        <xdr:cNvSpPr/>
      </xdr:nvSpPr>
      <xdr:spPr>
        <a:xfrm>
          <a:off x="15240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58690</xdr:rowOff>
    </xdr:from>
    <xdr:ext cx="762000" cy="259045"/>
    <xdr:sp macro="" textlink="">
      <xdr:nvSpPr>
        <xdr:cNvPr id="276" name="テキスト ボックス 275"/>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152146</xdr:rowOff>
    </xdr:from>
    <xdr:to>
      <xdr:col>21</xdr:col>
      <xdr:colOff>50800</xdr:colOff>
      <xdr:row>87</xdr:row>
      <xdr:rowOff>82296</xdr:rowOff>
    </xdr:to>
    <xdr:sp macro="" textlink="">
      <xdr:nvSpPr>
        <xdr:cNvPr id="277" name="円/楕円 276"/>
        <xdr:cNvSpPr/>
      </xdr:nvSpPr>
      <xdr:spPr>
        <a:xfrm>
          <a:off x="14351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78" name="テキスト ボックス 277"/>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142748</xdr:rowOff>
    </xdr:from>
    <xdr:to>
      <xdr:col>19</xdr:col>
      <xdr:colOff>533400</xdr:colOff>
      <xdr:row>85</xdr:row>
      <xdr:rowOff>72898</xdr:rowOff>
    </xdr:to>
    <xdr:sp macro="" textlink="">
      <xdr:nvSpPr>
        <xdr:cNvPr id="279" name="円/楕円 278"/>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83075</xdr:rowOff>
    </xdr:from>
    <xdr:ext cx="762000" cy="259045"/>
    <xdr:sp macro="" textlink="">
      <xdr:nvSpPr>
        <xdr:cNvPr id="280" name="テキスト ボックス 279"/>
        <xdr:cNvSpPr txBox="1"/>
      </xdr:nvSpPr>
      <xdr:spPr>
        <a:xfrm>
          <a:off x="13131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今年度も類似団体平均を０．２８ポイント下回る結果となった。篠山市第３次定員適正化計画及び篠山再生計画では、平成２５年４月１日以降の全職員数の目標を４５０人としており、平成２６年４月１日においても４５０人を維持できている。引き続き行政改革・組織機構改革を進め、職員数の適正化を図る。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3084</xdr:rowOff>
    </xdr:from>
    <xdr:to>
      <xdr:col>24</xdr:col>
      <xdr:colOff>558800</xdr:colOff>
      <xdr:row>62</xdr:row>
      <xdr:rowOff>5383</xdr:rowOff>
    </xdr:to>
    <xdr:cxnSp macro="">
      <xdr:nvCxnSpPr>
        <xdr:cNvPr id="317" name="直線コネクタ 316"/>
        <xdr:cNvCxnSpPr/>
      </xdr:nvCxnSpPr>
      <xdr:spPr>
        <a:xfrm>
          <a:off x="16179800" y="10632984"/>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3084</xdr:rowOff>
    </xdr:from>
    <xdr:to>
      <xdr:col>23</xdr:col>
      <xdr:colOff>406400</xdr:colOff>
      <xdr:row>62</xdr:row>
      <xdr:rowOff>6531</xdr:rowOff>
    </xdr:to>
    <xdr:cxnSp macro="">
      <xdr:nvCxnSpPr>
        <xdr:cNvPr id="320" name="直線コネクタ 319"/>
        <xdr:cNvCxnSpPr/>
      </xdr:nvCxnSpPr>
      <xdr:spPr>
        <a:xfrm flipV="1">
          <a:off x="15290800" y="106329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6531</xdr:rowOff>
    </xdr:from>
    <xdr:to>
      <xdr:col>22</xdr:col>
      <xdr:colOff>203200</xdr:colOff>
      <xdr:row>62</xdr:row>
      <xdr:rowOff>23767</xdr:rowOff>
    </xdr:to>
    <xdr:cxnSp macro="">
      <xdr:nvCxnSpPr>
        <xdr:cNvPr id="323" name="直線コネクタ 322"/>
        <xdr:cNvCxnSpPr/>
      </xdr:nvCxnSpPr>
      <xdr:spPr>
        <a:xfrm flipV="1">
          <a:off x="14401800" y="106364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23767</xdr:rowOff>
    </xdr:from>
    <xdr:to>
      <xdr:col>21</xdr:col>
      <xdr:colOff>0</xdr:colOff>
      <xdr:row>62</xdr:row>
      <xdr:rowOff>34109</xdr:rowOff>
    </xdr:to>
    <xdr:cxnSp macro="">
      <xdr:nvCxnSpPr>
        <xdr:cNvPr id="326" name="直線コネクタ 325"/>
        <xdr:cNvCxnSpPr/>
      </xdr:nvCxnSpPr>
      <xdr:spPr>
        <a:xfrm flipV="1">
          <a:off x="13512800" y="106536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126033</xdr:rowOff>
    </xdr:from>
    <xdr:to>
      <xdr:col>24</xdr:col>
      <xdr:colOff>609600</xdr:colOff>
      <xdr:row>62</xdr:row>
      <xdr:rowOff>56183</xdr:rowOff>
    </xdr:to>
    <xdr:sp macro="" textlink="">
      <xdr:nvSpPr>
        <xdr:cNvPr id="336" name="円/楕円 335"/>
        <xdr:cNvSpPr/>
      </xdr:nvSpPr>
      <xdr:spPr>
        <a:xfrm>
          <a:off x="169672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142560</xdr:rowOff>
    </xdr:from>
    <xdr:ext cx="762000" cy="259045"/>
    <xdr:sp macro="" textlink="">
      <xdr:nvSpPr>
        <xdr:cNvPr id="337" name="定員管理の状況該当値テキスト"/>
        <xdr:cNvSpPr txBox="1"/>
      </xdr:nvSpPr>
      <xdr:spPr>
        <a:xfrm>
          <a:off x="17106900" y="1042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123734</xdr:rowOff>
    </xdr:from>
    <xdr:to>
      <xdr:col>23</xdr:col>
      <xdr:colOff>457200</xdr:colOff>
      <xdr:row>62</xdr:row>
      <xdr:rowOff>53884</xdr:rowOff>
    </xdr:to>
    <xdr:sp macro="" textlink="">
      <xdr:nvSpPr>
        <xdr:cNvPr id="338" name="円/楕円 337"/>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64061</xdr:rowOff>
    </xdr:from>
    <xdr:ext cx="736600" cy="259045"/>
    <xdr:sp macro="" textlink="">
      <xdr:nvSpPr>
        <xdr:cNvPr id="339" name="テキスト ボックス 338"/>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127181</xdr:rowOff>
    </xdr:from>
    <xdr:to>
      <xdr:col>22</xdr:col>
      <xdr:colOff>254000</xdr:colOff>
      <xdr:row>62</xdr:row>
      <xdr:rowOff>57331</xdr:rowOff>
    </xdr:to>
    <xdr:sp macro="" textlink="">
      <xdr:nvSpPr>
        <xdr:cNvPr id="340" name="円/楕円 339"/>
        <xdr:cNvSpPr/>
      </xdr:nvSpPr>
      <xdr:spPr>
        <a:xfrm>
          <a:off x="15240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67508</xdr:rowOff>
    </xdr:from>
    <xdr:ext cx="762000" cy="259045"/>
    <xdr:sp macro="" textlink="">
      <xdr:nvSpPr>
        <xdr:cNvPr id="341" name="テキスト ボックス 340"/>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144417</xdr:rowOff>
    </xdr:from>
    <xdr:to>
      <xdr:col>21</xdr:col>
      <xdr:colOff>50800</xdr:colOff>
      <xdr:row>62</xdr:row>
      <xdr:rowOff>74567</xdr:rowOff>
    </xdr:to>
    <xdr:sp macro="" textlink="">
      <xdr:nvSpPr>
        <xdr:cNvPr id="342" name="円/楕円 341"/>
        <xdr:cNvSpPr/>
      </xdr:nvSpPr>
      <xdr:spPr>
        <a:xfrm>
          <a:off x="14351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84744</xdr:rowOff>
    </xdr:from>
    <xdr:ext cx="762000" cy="259045"/>
    <xdr:sp macro="" textlink="">
      <xdr:nvSpPr>
        <xdr:cNvPr id="343" name="テキスト ボックス 342"/>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44" name="円/楕円 343"/>
        <xdr:cNvSpPr/>
      </xdr:nvSpPr>
      <xdr:spPr>
        <a:xfrm>
          <a:off x="13462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45" name="テキスト ボックス 34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平成２２年度から</a:t>
          </a:r>
          <a:r>
            <a:rPr lang="ja-JP" altLang="ja-JP" sz="1100" b="0" i="0" baseline="0">
              <a:solidFill>
                <a:schemeClr val="dk1"/>
              </a:solidFill>
              <a:effectLst/>
              <a:latin typeface="+mn-lt"/>
              <a:ea typeface="+mn-ea"/>
              <a:cs typeface="+mn-cs"/>
            </a:rPr>
            <a:t>合併算定替による</a:t>
          </a:r>
          <a:r>
            <a:rPr lang="ja-JP" altLang="en-US" sz="1100" b="0" i="0" u="none" strike="noStrike" baseline="0" smtClean="0">
              <a:solidFill>
                <a:schemeClr val="dk1"/>
              </a:solidFill>
              <a:latin typeface="+mn-lt"/>
              <a:ea typeface="+mn-ea"/>
              <a:cs typeface="+mn-cs"/>
            </a:rPr>
            <a:t>普通交付税の段階的な縮減により標準財政規模が減少しているものの、公債費の償還がすすんだことから返済額が減少しており、平成２５年度に比べ指数が１．４ポイント改善した。しかしながら類似団体平均よりも依然として高い水準にあるため、今後も計画的な繰上償還等による健全化の取り組みを続ける必要がある。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39</xdr:row>
      <xdr:rowOff>119888</xdr:rowOff>
    </xdr:to>
    <xdr:cxnSp macro="">
      <xdr:nvCxnSpPr>
        <xdr:cNvPr id="377" name="直線コネクタ 376"/>
        <xdr:cNvCxnSpPr/>
      </xdr:nvCxnSpPr>
      <xdr:spPr>
        <a:xfrm flipV="1">
          <a:off x="16179800" y="677265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115062</xdr:rowOff>
    </xdr:from>
    <xdr:to>
      <xdr:col>23</xdr:col>
      <xdr:colOff>406400</xdr:colOff>
      <xdr:row>39</xdr:row>
      <xdr:rowOff>119888</xdr:rowOff>
    </xdr:to>
    <xdr:cxnSp macro="">
      <xdr:nvCxnSpPr>
        <xdr:cNvPr id="380" name="直線コネクタ 379"/>
        <xdr:cNvCxnSpPr/>
      </xdr:nvCxnSpPr>
      <xdr:spPr>
        <a:xfrm>
          <a:off x="15290800" y="68016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115062</xdr:rowOff>
    </xdr:from>
    <xdr:to>
      <xdr:col>22</xdr:col>
      <xdr:colOff>203200</xdr:colOff>
      <xdr:row>39</xdr:row>
      <xdr:rowOff>122301</xdr:rowOff>
    </xdr:to>
    <xdr:cxnSp macro="">
      <xdr:nvCxnSpPr>
        <xdr:cNvPr id="383" name="直線コネクタ 382"/>
        <xdr:cNvCxnSpPr/>
      </xdr:nvCxnSpPr>
      <xdr:spPr>
        <a:xfrm flipV="1">
          <a:off x="14401800" y="68016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39</xdr:row>
      <xdr:rowOff>122301</xdr:rowOff>
    </xdr:to>
    <xdr:cxnSp macro="">
      <xdr:nvCxnSpPr>
        <xdr:cNvPr id="386" name="直線コネクタ 385"/>
        <xdr:cNvCxnSpPr/>
      </xdr:nvCxnSpPr>
      <xdr:spPr>
        <a:xfrm>
          <a:off x="13512800" y="680402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396" name="円/楕円 395"/>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7383</xdr:rowOff>
    </xdr:from>
    <xdr:ext cx="762000" cy="259045"/>
    <xdr:sp macro="" textlink="">
      <xdr:nvSpPr>
        <xdr:cNvPr id="397" name="公債費負担の状況該当値テキスト"/>
        <xdr:cNvSpPr txBox="1"/>
      </xdr:nvSpPr>
      <xdr:spPr>
        <a:xfrm>
          <a:off x="17106900" y="669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69088</xdr:rowOff>
    </xdr:from>
    <xdr:to>
      <xdr:col>23</xdr:col>
      <xdr:colOff>457200</xdr:colOff>
      <xdr:row>39</xdr:row>
      <xdr:rowOff>170688</xdr:rowOff>
    </xdr:to>
    <xdr:sp macro="" textlink="">
      <xdr:nvSpPr>
        <xdr:cNvPr id="398" name="円/楕円 397"/>
        <xdr:cNvSpPr/>
      </xdr:nvSpPr>
      <xdr:spPr>
        <a:xfrm>
          <a:off x="16129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155465</xdr:rowOff>
    </xdr:from>
    <xdr:ext cx="736600" cy="259045"/>
    <xdr:sp macro="" textlink="">
      <xdr:nvSpPr>
        <xdr:cNvPr id="399" name="テキスト ボックス 398"/>
        <xdr:cNvSpPr txBox="1"/>
      </xdr:nvSpPr>
      <xdr:spPr>
        <a:xfrm>
          <a:off x="15798800" y="684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64262</xdr:rowOff>
    </xdr:from>
    <xdr:to>
      <xdr:col>22</xdr:col>
      <xdr:colOff>254000</xdr:colOff>
      <xdr:row>39</xdr:row>
      <xdr:rowOff>165862</xdr:rowOff>
    </xdr:to>
    <xdr:sp macro="" textlink="">
      <xdr:nvSpPr>
        <xdr:cNvPr id="400" name="円/楕円 399"/>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150639</xdr:rowOff>
    </xdr:from>
    <xdr:ext cx="762000" cy="259045"/>
    <xdr:sp macro="" textlink="">
      <xdr:nvSpPr>
        <xdr:cNvPr id="401" name="テキスト ボックス 400"/>
        <xdr:cNvSpPr txBox="1"/>
      </xdr:nvSpPr>
      <xdr:spPr>
        <a:xfrm>
          <a:off x="14909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71501</xdr:rowOff>
    </xdr:from>
    <xdr:to>
      <xdr:col>21</xdr:col>
      <xdr:colOff>50800</xdr:colOff>
      <xdr:row>40</xdr:row>
      <xdr:rowOff>1651</xdr:rowOff>
    </xdr:to>
    <xdr:sp macro="" textlink="">
      <xdr:nvSpPr>
        <xdr:cNvPr id="402" name="円/楕円 401"/>
        <xdr:cNvSpPr/>
      </xdr:nvSpPr>
      <xdr:spPr>
        <a:xfrm>
          <a:off x="14351000" y="67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157878</xdr:rowOff>
    </xdr:from>
    <xdr:ext cx="762000" cy="259045"/>
    <xdr:sp macro="" textlink="">
      <xdr:nvSpPr>
        <xdr:cNvPr id="403" name="テキスト ボックス 402"/>
        <xdr:cNvSpPr txBox="1"/>
      </xdr:nvSpPr>
      <xdr:spPr>
        <a:xfrm>
          <a:off x="14020800" y="684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66675</xdr:rowOff>
    </xdr:from>
    <xdr:to>
      <xdr:col>19</xdr:col>
      <xdr:colOff>533400</xdr:colOff>
      <xdr:row>39</xdr:row>
      <xdr:rowOff>168275</xdr:rowOff>
    </xdr:to>
    <xdr:sp macro="" textlink="">
      <xdr:nvSpPr>
        <xdr:cNvPr id="404" name="円/楕円 403"/>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153052</xdr:rowOff>
    </xdr:from>
    <xdr:ext cx="762000" cy="259045"/>
    <xdr:sp macro="" textlink="">
      <xdr:nvSpPr>
        <xdr:cNvPr id="405" name="テキスト ボックス 404"/>
        <xdr:cNvSpPr txBox="1"/>
      </xdr:nvSpPr>
      <xdr:spPr>
        <a:xfrm>
          <a:off x="13131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一般会計等の市債残高でおよそ１９億円の減、また公営企業債等繰入金見込額で１９億円の減となったが、充当可能財源等についても３３億円あまり減少し、類似団体内でも依然高い水準となっている。地方債残高は減少傾向にあるが、一方で普通交付税の合併算定替による縮減により標準財政規模が減少したことにより、指数は若干の指数改善となっている。今後も計画的に繰上償還を実施し類似団体の水準を目指し健全化に努める。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67839</xdr:rowOff>
    </xdr:from>
    <xdr:to>
      <xdr:col>24</xdr:col>
      <xdr:colOff>558800</xdr:colOff>
      <xdr:row>16</xdr:row>
      <xdr:rowOff>68040</xdr:rowOff>
    </xdr:to>
    <xdr:cxnSp macro="">
      <xdr:nvCxnSpPr>
        <xdr:cNvPr id="439" name="直線コネクタ 438"/>
        <xdr:cNvCxnSpPr/>
      </xdr:nvCxnSpPr>
      <xdr:spPr>
        <a:xfrm flipV="1">
          <a:off x="16179800" y="2811039"/>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68040</xdr:rowOff>
    </xdr:from>
    <xdr:to>
      <xdr:col>23</xdr:col>
      <xdr:colOff>406400</xdr:colOff>
      <xdr:row>16</xdr:row>
      <xdr:rowOff>108458</xdr:rowOff>
    </xdr:to>
    <xdr:cxnSp macro="">
      <xdr:nvCxnSpPr>
        <xdr:cNvPr id="442" name="直線コネクタ 441"/>
        <xdr:cNvCxnSpPr/>
      </xdr:nvCxnSpPr>
      <xdr:spPr>
        <a:xfrm flipV="1">
          <a:off x="15290800" y="2811240"/>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108458</xdr:rowOff>
    </xdr:from>
    <xdr:to>
      <xdr:col>22</xdr:col>
      <xdr:colOff>203200</xdr:colOff>
      <xdr:row>16</xdr:row>
      <xdr:rowOff>124344</xdr:rowOff>
    </xdr:to>
    <xdr:cxnSp macro="">
      <xdr:nvCxnSpPr>
        <xdr:cNvPr id="445" name="直線コネクタ 444"/>
        <xdr:cNvCxnSpPr/>
      </xdr:nvCxnSpPr>
      <xdr:spPr>
        <a:xfrm flipV="1">
          <a:off x="14401800" y="2851658"/>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124344</xdr:rowOff>
    </xdr:from>
    <xdr:to>
      <xdr:col>21</xdr:col>
      <xdr:colOff>0</xdr:colOff>
      <xdr:row>16</xdr:row>
      <xdr:rowOff>143044</xdr:rowOff>
    </xdr:to>
    <xdr:cxnSp macro="">
      <xdr:nvCxnSpPr>
        <xdr:cNvPr id="448" name="直線コネクタ 447"/>
        <xdr:cNvCxnSpPr/>
      </xdr:nvCxnSpPr>
      <xdr:spPr>
        <a:xfrm flipV="1">
          <a:off x="13512800" y="286754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17039</xdr:rowOff>
    </xdr:from>
    <xdr:to>
      <xdr:col>24</xdr:col>
      <xdr:colOff>609600</xdr:colOff>
      <xdr:row>16</xdr:row>
      <xdr:rowOff>118639</xdr:rowOff>
    </xdr:to>
    <xdr:sp macro="" textlink="">
      <xdr:nvSpPr>
        <xdr:cNvPr id="458" name="円/楕円 457"/>
        <xdr:cNvSpPr/>
      </xdr:nvSpPr>
      <xdr:spPr>
        <a:xfrm>
          <a:off x="16967200" y="27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160566</xdr:rowOff>
    </xdr:from>
    <xdr:ext cx="762000" cy="259045"/>
    <xdr:sp macro="" textlink="">
      <xdr:nvSpPr>
        <xdr:cNvPr id="459" name="将来負担の状況該当値テキスト"/>
        <xdr:cNvSpPr txBox="1"/>
      </xdr:nvSpPr>
      <xdr:spPr>
        <a:xfrm>
          <a:off x="17106900" y="273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17240</xdr:rowOff>
    </xdr:from>
    <xdr:to>
      <xdr:col>23</xdr:col>
      <xdr:colOff>457200</xdr:colOff>
      <xdr:row>16</xdr:row>
      <xdr:rowOff>118840</xdr:rowOff>
    </xdr:to>
    <xdr:sp macro="" textlink="">
      <xdr:nvSpPr>
        <xdr:cNvPr id="460" name="円/楕円 459"/>
        <xdr:cNvSpPr/>
      </xdr:nvSpPr>
      <xdr:spPr>
        <a:xfrm>
          <a:off x="16129000" y="27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103617</xdr:rowOff>
    </xdr:from>
    <xdr:ext cx="736600" cy="259045"/>
    <xdr:sp macro="" textlink="">
      <xdr:nvSpPr>
        <xdr:cNvPr id="461" name="テキスト ボックス 460"/>
        <xdr:cNvSpPr txBox="1"/>
      </xdr:nvSpPr>
      <xdr:spPr>
        <a:xfrm>
          <a:off x="15798800" y="28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57658</xdr:rowOff>
    </xdr:from>
    <xdr:to>
      <xdr:col>22</xdr:col>
      <xdr:colOff>254000</xdr:colOff>
      <xdr:row>16</xdr:row>
      <xdr:rowOff>159258</xdr:rowOff>
    </xdr:to>
    <xdr:sp macro="" textlink="">
      <xdr:nvSpPr>
        <xdr:cNvPr id="462" name="円/楕円 461"/>
        <xdr:cNvSpPr/>
      </xdr:nvSpPr>
      <xdr:spPr>
        <a:xfrm>
          <a:off x="15240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144035</xdr:rowOff>
    </xdr:from>
    <xdr:ext cx="762000" cy="259045"/>
    <xdr:sp macro="" textlink="">
      <xdr:nvSpPr>
        <xdr:cNvPr id="463" name="テキスト ボックス 462"/>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73544</xdr:rowOff>
    </xdr:from>
    <xdr:to>
      <xdr:col>21</xdr:col>
      <xdr:colOff>50800</xdr:colOff>
      <xdr:row>17</xdr:row>
      <xdr:rowOff>3694</xdr:rowOff>
    </xdr:to>
    <xdr:sp macro="" textlink="">
      <xdr:nvSpPr>
        <xdr:cNvPr id="464" name="円/楕円 463"/>
        <xdr:cNvSpPr/>
      </xdr:nvSpPr>
      <xdr:spPr>
        <a:xfrm>
          <a:off x="14351000" y="28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159921</xdr:rowOff>
    </xdr:from>
    <xdr:ext cx="762000" cy="259045"/>
    <xdr:sp macro="" textlink="">
      <xdr:nvSpPr>
        <xdr:cNvPr id="465" name="テキスト ボックス 464"/>
        <xdr:cNvSpPr txBox="1"/>
      </xdr:nvSpPr>
      <xdr:spPr>
        <a:xfrm>
          <a:off x="14020800" y="290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92244</xdr:rowOff>
    </xdr:from>
    <xdr:to>
      <xdr:col>19</xdr:col>
      <xdr:colOff>533400</xdr:colOff>
      <xdr:row>17</xdr:row>
      <xdr:rowOff>22394</xdr:rowOff>
    </xdr:to>
    <xdr:sp macro="" textlink="">
      <xdr:nvSpPr>
        <xdr:cNvPr id="466" name="円/楕円 465"/>
        <xdr:cNvSpPr/>
      </xdr:nvSpPr>
      <xdr:spPr>
        <a:xfrm>
          <a:off x="134620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7171</xdr:rowOff>
    </xdr:from>
    <xdr:ext cx="762000" cy="259045"/>
    <xdr:sp macro="" textlink="">
      <xdr:nvSpPr>
        <xdr:cNvPr id="467" name="テキスト ボックス 466"/>
        <xdr:cNvSpPr txBox="1"/>
      </xdr:nvSpPr>
      <xdr:spPr>
        <a:xfrm>
          <a:off x="13131800" y="292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43,364
42,911
377.59
23,484,414
22,828,895
452,817
14,335,070
24,792,043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21.2
219.0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の平均値よりも１．７ポイント低くなっている。篠山再生計画に基づく人件費の削減とあわせ、平成２６年４月においても全職員４５０人体制となっている。今後も職員数ならびに職員給与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36</xdr:row>
      <xdr:rowOff>20320</xdr:rowOff>
    </xdr:to>
    <xdr:cxnSp macro="">
      <xdr:nvCxnSpPr>
        <xdr:cNvPr id="64" name="直線コネクタ 63"/>
        <xdr:cNvCxnSpPr/>
      </xdr:nvCxnSpPr>
      <xdr:spPr>
        <a:xfrm>
          <a:off x="3987800" y="6032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92710</xdr:rowOff>
    </xdr:to>
    <xdr:cxnSp macro="">
      <xdr:nvCxnSpPr>
        <xdr:cNvPr id="67" name="直線コネクタ 66"/>
        <xdr:cNvCxnSpPr/>
      </xdr:nvCxnSpPr>
      <xdr:spPr>
        <a:xfrm flipV="1">
          <a:off x="3098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36</xdr:row>
      <xdr:rowOff>35560</xdr:rowOff>
    </xdr:to>
    <xdr:cxnSp macro="">
      <xdr:nvCxnSpPr>
        <xdr:cNvPr id="70" name="直線コネクタ 69"/>
        <xdr:cNvCxnSpPr/>
      </xdr:nvCxnSpPr>
      <xdr:spPr>
        <a:xfrm flipV="1">
          <a:off x="2209800" y="609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36</xdr:row>
      <xdr:rowOff>35560</xdr:rowOff>
    </xdr:to>
    <xdr:cxnSp macro="">
      <xdr:nvCxnSpPr>
        <xdr:cNvPr id="73" name="直線コネクタ 72"/>
        <xdr:cNvCxnSpPr/>
      </xdr:nvCxnSpPr>
      <xdr:spPr>
        <a:xfrm>
          <a:off x="1320800" y="59486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3" name="円/楕円 82"/>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4"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5" name="円/楕円 84"/>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6" name="テキスト ボックス 85"/>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7" name="円/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1" name="円/楕円 90"/>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2" name="テキスト ボックス 91"/>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平均よりも２．５ポイント高くなっており、類似団体平均との差が前年度より広がる結果となっている。篠山再生計画による公共施設等の民間移譲や維持管理経費の削減に取り組むとともに事務事業見直しも行っているが、兵庫県平均と比較しても若干高い比率となっていることから、今後も引き続き、経費の削減に取り組む。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18</xdr:row>
      <xdr:rowOff>83457</xdr:rowOff>
    </xdr:to>
    <xdr:cxnSp macro="">
      <xdr:nvCxnSpPr>
        <xdr:cNvPr id="127" name="直線コネクタ 126"/>
        <xdr:cNvCxnSpPr/>
      </xdr:nvCxnSpPr>
      <xdr:spPr>
        <a:xfrm>
          <a:off x="15671800" y="30171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102507</xdr:rowOff>
    </xdr:to>
    <xdr:cxnSp macro="">
      <xdr:nvCxnSpPr>
        <xdr:cNvPr id="130" name="直線コネクタ 129"/>
        <xdr:cNvCxnSpPr/>
      </xdr:nvCxnSpPr>
      <xdr:spPr>
        <a:xfrm>
          <a:off x="14782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48079</xdr:rowOff>
    </xdr:to>
    <xdr:cxnSp macro="">
      <xdr:nvCxnSpPr>
        <xdr:cNvPr id="133" name="直線コネクタ 132"/>
        <xdr:cNvCxnSpPr/>
      </xdr:nvCxnSpPr>
      <xdr:spPr>
        <a:xfrm flipV="1">
          <a:off x="13893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17</xdr:row>
      <xdr:rowOff>48079</xdr:rowOff>
    </xdr:to>
    <xdr:cxnSp macro="">
      <xdr:nvCxnSpPr>
        <xdr:cNvPr id="136" name="直線コネクタ 135"/>
        <xdr:cNvCxnSpPr/>
      </xdr:nvCxnSpPr>
      <xdr:spPr>
        <a:xfrm>
          <a:off x="13004800" y="27667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6" name="円/楕円 145"/>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7"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48" name="円/楕円 147"/>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49" name="テキスト ボックス 148"/>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0" name="円/楕円 149"/>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1" name="テキスト ボックス 150"/>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168729</xdr:rowOff>
    </xdr:from>
    <xdr:to>
      <xdr:col>20</xdr:col>
      <xdr:colOff>209550</xdr:colOff>
      <xdr:row>17</xdr:row>
      <xdr:rowOff>98879</xdr:rowOff>
    </xdr:to>
    <xdr:sp macro="" textlink="">
      <xdr:nvSpPr>
        <xdr:cNvPr id="152" name="円/楕円 151"/>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83656</xdr:rowOff>
    </xdr:from>
    <xdr:ext cx="762000" cy="259045"/>
    <xdr:sp macro="" textlink="">
      <xdr:nvSpPr>
        <xdr:cNvPr id="153" name="テキスト ボックス 152"/>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4" name="円/楕円 153"/>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5" name="テキスト ボックス 154"/>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類似団体の平均値よりも２．０ポイント低い水準となっているが前年度数値に比べ０．６ポイント数値が悪化している。長引く景気の悪化や人口の高齢化により、今後も扶助費の増加が見込まれる。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94343</xdr:rowOff>
    </xdr:to>
    <xdr:cxnSp macro="">
      <xdr:nvCxnSpPr>
        <xdr:cNvPr id="190" name="直線コネクタ 189"/>
        <xdr:cNvCxnSpPr/>
      </xdr:nvCxnSpPr>
      <xdr:spPr>
        <a:xfrm>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50800</xdr:rowOff>
    </xdr:to>
    <xdr:cxnSp macro="">
      <xdr:nvCxnSpPr>
        <xdr:cNvPr id="193" name="直線コネクタ 192"/>
        <xdr:cNvCxnSpPr/>
      </xdr:nvCxnSpPr>
      <xdr:spPr>
        <a:xfrm flipV="1">
          <a:off x="3098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61685</xdr:rowOff>
    </xdr:to>
    <xdr:cxnSp macro="">
      <xdr:nvCxnSpPr>
        <xdr:cNvPr id="196" name="直線コネクタ 195"/>
        <xdr:cNvCxnSpPr/>
      </xdr:nvCxnSpPr>
      <xdr:spPr>
        <a:xfrm flipV="1">
          <a:off x="2209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113393</xdr:rowOff>
    </xdr:from>
    <xdr:to>
      <xdr:col>3</xdr:col>
      <xdr:colOff>142875</xdr:colOff>
      <xdr:row>54</xdr:row>
      <xdr:rowOff>61685</xdr:rowOff>
    </xdr:to>
    <xdr:cxnSp macro="">
      <xdr:nvCxnSpPr>
        <xdr:cNvPr id="199" name="直線コネクタ 198"/>
        <xdr:cNvCxnSpPr/>
      </xdr:nvCxnSpPr>
      <xdr:spPr>
        <a:xfrm>
          <a:off x="1320800" y="9200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62593</xdr:rowOff>
    </xdr:from>
    <xdr:to>
      <xdr:col>1</xdr:col>
      <xdr:colOff>676275</xdr:colOff>
      <xdr:row>53</xdr:row>
      <xdr:rowOff>164193</xdr:rowOff>
    </xdr:to>
    <xdr:sp macro="" textlink="">
      <xdr:nvSpPr>
        <xdr:cNvPr id="217" name="円/楕円 216"/>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2920</xdr:rowOff>
    </xdr:from>
    <xdr:ext cx="762000" cy="259045"/>
    <xdr:sp macro="" textlink="">
      <xdr:nvSpPr>
        <xdr:cNvPr id="218" name="テキスト ボックス 217"/>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類似団体と比べ経常収支比率が７ポイント大きくなっており、また前年度と比較して２．４ポイント増加しているのは繰出金の増加によるものである。 </a:t>
          </a:r>
        </a:p>
        <a:p>
          <a:r>
            <a:rPr lang="ja-JP" altLang="en-US" sz="1100" b="0" i="0" u="none" strike="noStrike" baseline="0" smtClean="0">
              <a:solidFill>
                <a:schemeClr val="dk1"/>
              </a:solidFill>
              <a:latin typeface="+mn-lt"/>
              <a:ea typeface="+mn-ea"/>
              <a:cs typeface="+mn-cs"/>
            </a:rPr>
            <a:t>前年度に比べ下水道事業特別会計、農業集落排水事業特別会計、後期高齢者医療特別会計、介護保険特別会計、国民健康保険特別会計への繰出金が増加している。現在下水道施設の統廃合等合理化・経費削減等の取り組みをすすめ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54610</xdr:rowOff>
    </xdr:from>
    <xdr:to>
      <xdr:col>24</xdr:col>
      <xdr:colOff>31750</xdr:colOff>
      <xdr:row>60</xdr:row>
      <xdr:rowOff>66040</xdr:rowOff>
    </xdr:to>
    <xdr:cxnSp macro="">
      <xdr:nvCxnSpPr>
        <xdr:cNvPr id="251" name="直線コネクタ 250"/>
        <xdr:cNvCxnSpPr/>
      </xdr:nvCxnSpPr>
      <xdr:spPr>
        <a:xfrm>
          <a:off x="15671800" y="101701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54610</xdr:rowOff>
    </xdr:to>
    <xdr:cxnSp macro="">
      <xdr:nvCxnSpPr>
        <xdr:cNvPr id="254" name="直線コネクタ 253"/>
        <xdr:cNvCxnSpPr/>
      </xdr:nvCxnSpPr>
      <xdr:spPr>
        <a:xfrm>
          <a:off x="14782800" y="1009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1270</xdr:rowOff>
    </xdr:to>
    <xdr:cxnSp macro="">
      <xdr:nvCxnSpPr>
        <xdr:cNvPr id="257" name="直線コネクタ 256"/>
        <xdr:cNvCxnSpPr/>
      </xdr:nvCxnSpPr>
      <xdr:spPr>
        <a:xfrm flipV="1">
          <a:off x="13893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59</xdr:row>
      <xdr:rowOff>1270</xdr:rowOff>
    </xdr:to>
    <xdr:cxnSp macro="">
      <xdr:nvCxnSpPr>
        <xdr:cNvPr id="260" name="直線コネクタ 259"/>
        <xdr:cNvCxnSpPr/>
      </xdr:nvCxnSpPr>
      <xdr:spPr>
        <a:xfrm>
          <a:off x="13004800" y="9895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15240</xdr:rowOff>
    </xdr:from>
    <xdr:to>
      <xdr:col>24</xdr:col>
      <xdr:colOff>82550</xdr:colOff>
      <xdr:row>60</xdr:row>
      <xdr:rowOff>116840</xdr:rowOff>
    </xdr:to>
    <xdr:sp macro="" textlink="">
      <xdr:nvSpPr>
        <xdr:cNvPr id="270" name="円/楕円 269"/>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158767</xdr:rowOff>
    </xdr:from>
    <xdr:ext cx="762000" cy="259045"/>
    <xdr:sp macro="" textlink="">
      <xdr:nvSpPr>
        <xdr:cNvPr id="271" name="その他該当値テキスト"/>
        <xdr:cNvSpPr txBox="1"/>
      </xdr:nvSpPr>
      <xdr:spPr>
        <a:xfrm>
          <a:off x="165989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3810</xdr:rowOff>
    </xdr:from>
    <xdr:to>
      <xdr:col>22</xdr:col>
      <xdr:colOff>615950</xdr:colOff>
      <xdr:row>59</xdr:row>
      <xdr:rowOff>105410</xdr:rowOff>
    </xdr:to>
    <xdr:sp macro="" textlink="">
      <xdr:nvSpPr>
        <xdr:cNvPr id="272" name="円/楕円 271"/>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90187</xdr:rowOff>
    </xdr:from>
    <xdr:ext cx="736600" cy="259045"/>
    <xdr:sp macro="" textlink="">
      <xdr:nvSpPr>
        <xdr:cNvPr id="273" name="テキスト ボックス 272"/>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4" name="円/楕円 273"/>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5" name="テキスト ボックス 274"/>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76" name="円/楕円 275"/>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7" name="テキスト ボックス 276"/>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8" name="円/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に比べ２．９ポイント低い状況にある。このことは、平成１４年度からの補助金の段階的な削減並びに平成２０年度から取り組んでいる篠山再生計画にある補助金等の見直しを実施したことによる。今後も篠山再生計画の着実な実施により適正な水準の維持に努める。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123190</xdr:rowOff>
    </xdr:from>
    <xdr:to>
      <xdr:col>24</xdr:col>
      <xdr:colOff>31750</xdr:colOff>
      <xdr:row>34</xdr:row>
      <xdr:rowOff>138430</xdr:rowOff>
    </xdr:to>
    <xdr:cxnSp macro="">
      <xdr:nvCxnSpPr>
        <xdr:cNvPr id="311" name="直線コネクタ 310"/>
        <xdr:cNvCxnSpPr/>
      </xdr:nvCxnSpPr>
      <xdr:spPr>
        <a:xfrm>
          <a:off x="15671800" y="59524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123190</xdr:rowOff>
    </xdr:from>
    <xdr:to>
      <xdr:col>22</xdr:col>
      <xdr:colOff>565150</xdr:colOff>
      <xdr:row>34</xdr:row>
      <xdr:rowOff>130810</xdr:rowOff>
    </xdr:to>
    <xdr:cxnSp macro="">
      <xdr:nvCxnSpPr>
        <xdr:cNvPr id="314" name="直線コネクタ 313"/>
        <xdr:cNvCxnSpPr/>
      </xdr:nvCxnSpPr>
      <xdr:spPr>
        <a:xfrm flipV="1">
          <a:off x="14782800" y="5952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130810</xdr:rowOff>
    </xdr:from>
    <xdr:to>
      <xdr:col>21</xdr:col>
      <xdr:colOff>361950</xdr:colOff>
      <xdr:row>34</xdr:row>
      <xdr:rowOff>146050</xdr:rowOff>
    </xdr:to>
    <xdr:cxnSp macro="">
      <xdr:nvCxnSpPr>
        <xdr:cNvPr id="317" name="直線コネクタ 316"/>
        <xdr:cNvCxnSpPr/>
      </xdr:nvCxnSpPr>
      <xdr:spPr>
        <a:xfrm flipV="1">
          <a:off x="13893800" y="5960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34</xdr:row>
      <xdr:rowOff>146050</xdr:rowOff>
    </xdr:to>
    <xdr:cxnSp macro="">
      <xdr:nvCxnSpPr>
        <xdr:cNvPr id="320" name="直線コネクタ 319"/>
        <xdr:cNvCxnSpPr/>
      </xdr:nvCxnSpPr>
      <xdr:spPr>
        <a:xfrm>
          <a:off x="13004800" y="591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87630</xdr:rowOff>
    </xdr:from>
    <xdr:to>
      <xdr:col>24</xdr:col>
      <xdr:colOff>82550</xdr:colOff>
      <xdr:row>35</xdr:row>
      <xdr:rowOff>17780</xdr:rowOff>
    </xdr:to>
    <xdr:sp macro="" textlink="">
      <xdr:nvSpPr>
        <xdr:cNvPr id="330" name="円/楕円 329"/>
        <xdr:cNvSpPr/>
      </xdr:nvSpPr>
      <xdr:spPr>
        <a:xfrm>
          <a:off x="164592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104157</xdr:rowOff>
    </xdr:from>
    <xdr:ext cx="762000" cy="259045"/>
    <xdr:sp macro="" textlink="">
      <xdr:nvSpPr>
        <xdr:cNvPr id="331" name="補助費等該当値テキスト"/>
        <xdr:cNvSpPr txBox="1"/>
      </xdr:nvSpPr>
      <xdr:spPr>
        <a:xfrm>
          <a:off x="165989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72390</xdr:rowOff>
    </xdr:from>
    <xdr:to>
      <xdr:col>22</xdr:col>
      <xdr:colOff>615950</xdr:colOff>
      <xdr:row>35</xdr:row>
      <xdr:rowOff>2540</xdr:rowOff>
    </xdr:to>
    <xdr:sp macro="" textlink="">
      <xdr:nvSpPr>
        <xdr:cNvPr id="332" name="円/楕円 331"/>
        <xdr:cNvSpPr/>
      </xdr:nvSpPr>
      <xdr:spPr>
        <a:xfrm>
          <a:off x="15621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12717</xdr:rowOff>
    </xdr:from>
    <xdr:ext cx="736600" cy="259045"/>
    <xdr:sp macro="" textlink="">
      <xdr:nvSpPr>
        <xdr:cNvPr id="333" name="テキスト ボックス 332"/>
        <xdr:cNvSpPr txBox="1"/>
      </xdr:nvSpPr>
      <xdr:spPr>
        <a:xfrm>
          <a:off x="15290800" y="567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80010</xdr:rowOff>
    </xdr:from>
    <xdr:to>
      <xdr:col>21</xdr:col>
      <xdr:colOff>412750</xdr:colOff>
      <xdr:row>35</xdr:row>
      <xdr:rowOff>10160</xdr:rowOff>
    </xdr:to>
    <xdr:sp macro="" textlink="">
      <xdr:nvSpPr>
        <xdr:cNvPr id="334" name="円/楕円 333"/>
        <xdr:cNvSpPr/>
      </xdr:nvSpPr>
      <xdr:spPr>
        <a:xfrm>
          <a:off x="14732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20337</xdr:rowOff>
    </xdr:from>
    <xdr:ext cx="762000" cy="259045"/>
    <xdr:sp macro="" textlink="">
      <xdr:nvSpPr>
        <xdr:cNvPr id="335" name="テキスト ボックス 334"/>
        <xdr:cNvSpPr txBox="1"/>
      </xdr:nvSpPr>
      <xdr:spPr>
        <a:xfrm>
          <a:off x="14401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95250</xdr:rowOff>
    </xdr:from>
    <xdr:to>
      <xdr:col>20</xdr:col>
      <xdr:colOff>209550</xdr:colOff>
      <xdr:row>35</xdr:row>
      <xdr:rowOff>25400</xdr:rowOff>
    </xdr:to>
    <xdr:sp macro="" textlink="">
      <xdr:nvSpPr>
        <xdr:cNvPr id="336" name="円/楕円 335"/>
        <xdr:cNvSpPr/>
      </xdr:nvSpPr>
      <xdr:spPr>
        <a:xfrm>
          <a:off x="13843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35577</xdr:rowOff>
    </xdr:from>
    <xdr:ext cx="762000" cy="259045"/>
    <xdr:sp macro="" textlink="">
      <xdr:nvSpPr>
        <xdr:cNvPr id="337" name="テキスト ボックス 336"/>
        <xdr:cNvSpPr txBox="1"/>
      </xdr:nvSpPr>
      <xdr:spPr>
        <a:xfrm>
          <a:off x="13512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38" name="円/楕円 337"/>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39" name="テキスト ボックス 338"/>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平成１１年度の合併以降の短い期間に地方債を活用した大規模事業が続いたため、類似団体に比べ経常収支比率が高い状況にある。しかしながら財政健全化計画に基づく補償金免除繰上償還や銀行等資金の繰上償還を実施するとともに投資的経費を大幅に抑制し発行抑制に努めている。今後も計画的に繰上償還を実施し、財政の健全化に努める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xdr:rowOff>
    </xdr:from>
    <xdr:to>
      <xdr:col>7</xdr:col>
      <xdr:colOff>15875</xdr:colOff>
      <xdr:row>76</xdr:row>
      <xdr:rowOff>18414</xdr:rowOff>
    </xdr:to>
    <xdr:cxnSp macro="">
      <xdr:nvCxnSpPr>
        <xdr:cNvPr id="371" name="直線コネクタ 370"/>
        <xdr:cNvCxnSpPr/>
      </xdr:nvCxnSpPr>
      <xdr:spPr>
        <a:xfrm flipV="1">
          <a:off x="3987800" y="130409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18414</xdr:rowOff>
    </xdr:from>
    <xdr:to>
      <xdr:col>5</xdr:col>
      <xdr:colOff>549275</xdr:colOff>
      <xdr:row>76</xdr:row>
      <xdr:rowOff>31750</xdr:rowOff>
    </xdr:to>
    <xdr:cxnSp macro="">
      <xdr:nvCxnSpPr>
        <xdr:cNvPr id="374" name="直線コネクタ 373"/>
        <xdr:cNvCxnSpPr/>
      </xdr:nvCxnSpPr>
      <xdr:spPr>
        <a:xfrm flipV="1">
          <a:off x="3098800" y="130486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31750</xdr:rowOff>
    </xdr:from>
    <xdr:to>
      <xdr:col>4</xdr:col>
      <xdr:colOff>346075</xdr:colOff>
      <xdr:row>76</xdr:row>
      <xdr:rowOff>94614</xdr:rowOff>
    </xdr:to>
    <xdr:cxnSp macro="">
      <xdr:nvCxnSpPr>
        <xdr:cNvPr id="377" name="直線コネクタ 376"/>
        <xdr:cNvCxnSpPr/>
      </xdr:nvCxnSpPr>
      <xdr:spPr>
        <a:xfrm flipV="1">
          <a:off x="2209800" y="130619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xdr:rowOff>
    </xdr:from>
    <xdr:to>
      <xdr:col>3</xdr:col>
      <xdr:colOff>142875</xdr:colOff>
      <xdr:row>76</xdr:row>
      <xdr:rowOff>94614</xdr:rowOff>
    </xdr:to>
    <xdr:cxnSp macro="">
      <xdr:nvCxnSpPr>
        <xdr:cNvPr id="380" name="直線コネクタ 379"/>
        <xdr:cNvCxnSpPr/>
      </xdr:nvCxnSpPr>
      <xdr:spPr>
        <a:xfrm>
          <a:off x="1320800" y="1303337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131445</xdr:rowOff>
    </xdr:from>
    <xdr:to>
      <xdr:col>7</xdr:col>
      <xdr:colOff>66675</xdr:colOff>
      <xdr:row>76</xdr:row>
      <xdr:rowOff>61595</xdr:rowOff>
    </xdr:to>
    <xdr:sp macro="" textlink="">
      <xdr:nvSpPr>
        <xdr:cNvPr id="390" name="円/楕円 389"/>
        <xdr:cNvSpPr/>
      </xdr:nvSpPr>
      <xdr:spPr>
        <a:xfrm>
          <a:off x="47752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103522</xdr:rowOff>
    </xdr:from>
    <xdr:ext cx="762000" cy="259045"/>
    <xdr:sp macro="" textlink="">
      <xdr:nvSpPr>
        <xdr:cNvPr id="391" name="公債費該当値テキスト"/>
        <xdr:cNvSpPr txBox="1"/>
      </xdr:nvSpPr>
      <xdr:spPr>
        <a:xfrm>
          <a:off x="49149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139065</xdr:rowOff>
    </xdr:from>
    <xdr:to>
      <xdr:col>5</xdr:col>
      <xdr:colOff>600075</xdr:colOff>
      <xdr:row>76</xdr:row>
      <xdr:rowOff>69214</xdr:rowOff>
    </xdr:to>
    <xdr:sp macro="" textlink="">
      <xdr:nvSpPr>
        <xdr:cNvPr id="392" name="円/楕円 391"/>
        <xdr:cNvSpPr/>
      </xdr:nvSpPr>
      <xdr:spPr>
        <a:xfrm>
          <a:off x="3937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53991</xdr:rowOff>
    </xdr:from>
    <xdr:ext cx="736600" cy="259045"/>
    <xdr:sp macro="" textlink="">
      <xdr:nvSpPr>
        <xdr:cNvPr id="393" name="テキスト ボックス 392"/>
        <xdr:cNvSpPr txBox="1"/>
      </xdr:nvSpPr>
      <xdr:spPr>
        <a:xfrm>
          <a:off x="3606800" y="1308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94" name="円/楕円 393"/>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67327</xdr:rowOff>
    </xdr:from>
    <xdr:ext cx="762000" cy="259045"/>
    <xdr:sp macro="" textlink="">
      <xdr:nvSpPr>
        <xdr:cNvPr id="395" name="テキスト ボックス 394"/>
        <xdr:cNvSpPr txBox="1"/>
      </xdr:nvSpPr>
      <xdr:spPr>
        <a:xfrm>
          <a:off x="2717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43814</xdr:rowOff>
    </xdr:from>
    <xdr:to>
      <xdr:col>3</xdr:col>
      <xdr:colOff>193675</xdr:colOff>
      <xdr:row>76</xdr:row>
      <xdr:rowOff>145414</xdr:rowOff>
    </xdr:to>
    <xdr:sp macro="" textlink="">
      <xdr:nvSpPr>
        <xdr:cNvPr id="396" name="円/楕円 395"/>
        <xdr:cNvSpPr/>
      </xdr:nvSpPr>
      <xdr:spPr>
        <a:xfrm>
          <a:off x="2159000" y="130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130191</xdr:rowOff>
    </xdr:from>
    <xdr:ext cx="762000" cy="259045"/>
    <xdr:sp macro="" textlink="">
      <xdr:nvSpPr>
        <xdr:cNvPr id="397" name="テキスト ボックス 396"/>
        <xdr:cNvSpPr txBox="1"/>
      </xdr:nvSpPr>
      <xdr:spPr>
        <a:xfrm>
          <a:off x="1828800" y="1316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123825</xdr:rowOff>
    </xdr:from>
    <xdr:to>
      <xdr:col>1</xdr:col>
      <xdr:colOff>676275</xdr:colOff>
      <xdr:row>76</xdr:row>
      <xdr:rowOff>53975</xdr:rowOff>
    </xdr:to>
    <xdr:sp macro="" textlink="">
      <xdr:nvSpPr>
        <xdr:cNvPr id="398" name="円/楕円 397"/>
        <xdr:cNvSpPr/>
      </xdr:nvSpPr>
      <xdr:spPr>
        <a:xfrm>
          <a:off x="12700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38752</xdr:rowOff>
    </xdr:from>
    <xdr:ext cx="762000" cy="259045"/>
    <xdr:sp macro="" textlink="">
      <xdr:nvSpPr>
        <xdr:cNvPr id="399" name="テキスト ボックス 398"/>
        <xdr:cNvSpPr txBox="1"/>
      </xdr:nvSpPr>
      <xdr:spPr>
        <a:xfrm>
          <a:off x="939800" y="1306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平成２５年度までは経常収支比率のうち公債費以外については類似団体とほぼ同水準もしくは低い比率となっていたが平成２６年度にあっては２．９ポイント下回る結果となった。これは、その他項目（繰出金）ならびに物件費が類似団体に比べ高いためであり、引き続き篠山再生計画の着実な実施により財政の健全化に取り組む。</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78</xdr:row>
      <xdr:rowOff>24130</xdr:rowOff>
    </xdr:to>
    <xdr:cxnSp macro="">
      <xdr:nvCxnSpPr>
        <xdr:cNvPr id="432" name="直線コネクタ 431"/>
        <xdr:cNvCxnSpPr/>
      </xdr:nvCxnSpPr>
      <xdr:spPr>
        <a:xfrm>
          <a:off x="15671800" y="13134339"/>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104139</xdr:rowOff>
    </xdr:to>
    <xdr:cxnSp macro="">
      <xdr:nvCxnSpPr>
        <xdr:cNvPr id="435" name="直線コネクタ 434"/>
        <xdr:cNvCxnSpPr/>
      </xdr:nvCxnSpPr>
      <xdr:spPr>
        <a:xfrm>
          <a:off x="14782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8889</xdr:rowOff>
    </xdr:to>
    <xdr:cxnSp macro="">
      <xdr:nvCxnSpPr>
        <xdr:cNvPr id="438" name="直線コネクタ 437"/>
        <xdr:cNvCxnSpPr/>
      </xdr:nvCxnSpPr>
      <xdr:spPr>
        <a:xfrm flipV="1">
          <a:off x="13893800" y="131114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115570</xdr:rowOff>
    </xdr:from>
    <xdr:to>
      <xdr:col>20</xdr:col>
      <xdr:colOff>158750</xdr:colOff>
      <xdr:row>77</xdr:row>
      <xdr:rowOff>8889</xdr:rowOff>
    </xdr:to>
    <xdr:cxnSp macro="">
      <xdr:nvCxnSpPr>
        <xdr:cNvPr id="441" name="直線コネクタ 440"/>
        <xdr:cNvCxnSpPr/>
      </xdr:nvCxnSpPr>
      <xdr:spPr>
        <a:xfrm>
          <a:off x="13004800" y="12802870"/>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51" name="円/楕円 450"/>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52"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53" name="円/楕円 45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54" name="テキスト ボックス 45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5" name="円/楕円 454"/>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6" name="テキスト ボックス 455"/>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7" name="円/楕円 456"/>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58" name="テキスト ボックス 457"/>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64770</xdr:rowOff>
    </xdr:from>
    <xdr:to>
      <xdr:col>19</xdr:col>
      <xdr:colOff>6350</xdr:colOff>
      <xdr:row>74</xdr:row>
      <xdr:rowOff>166370</xdr:rowOff>
    </xdr:to>
    <xdr:sp macro="" textlink="">
      <xdr:nvSpPr>
        <xdr:cNvPr id="459" name="円/楕円 458"/>
        <xdr:cNvSpPr/>
      </xdr:nvSpPr>
      <xdr:spPr>
        <a:xfrm>
          <a:off x="12954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5097</xdr:rowOff>
    </xdr:from>
    <xdr:ext cx="762000" cy="259045"/>
    <xdr:sp macro="" textlink="">
      <xdr:nvSpPr>
        <xdr:cNvPr id="460" name="テキスト ボックス 459"/>
        <xdr:cNvSpPr txBox="1"/>
      </xdr:nvSpPr>
      <xdr:spPr>
        <a:xfrm>
          <a:off x="12623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兵庫県篠山市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147155</xdr:rowOff>
    </xdr:from>
    <xdr:to>
      <xdr:col>4</xdr:col>
      <xdr:colOff>1117600</xdr:colOff>
      <xdr:row>19</xdr:row>
      <xdr:rowOff>47396</xdr:rowOff>
    </xdr:to>
    <xdr:cxnSp macro="">
      <xdr:nvCxnSpPr>
        <xdr:cNvPr id="50" name="直線コネクタ 49"/>
        <xdr:cNvCxnSpPr/>
      </xdr:nvCxnSpPr>
      <xdr:spPr bwMode="auto">
        <a:xfrm flipV="1">
          <a:off x="5003800" y="3280880"/>
          <a:ext cx="647700" cy="7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42418</xdr:rowOff>
    </xdr:from>
    <xdr:to>
      <xdr:col>4</xdr:col>
      <xdr:colOff>469900</xdr:colOff>
      <xdr:row>19</xdr:row>
      <xdr:rowOff>47396</xdr:rowOff>
    </xdr:to>
    <xdr:cxnSp macro="">
      <xdr:nvCxnSpPr>
        <xdr:cNvPr id="53" name="直線コネクタ 52"/>
        <xdr:cNvCxnSpPr/>
      </xdr:nvCxnSpPr>
      <xdr:spPr bwMode="auto">
        <a:xfrm>
          <a:off x="4305300" y="3347593"/>
          <a:ext cx="698500" cy="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140500</xdr:rowOff>
    </xdr:from>
    <xdr:to>
      <xdr:col>3</xdr:col>
      <xdr:colOff>904875</xdr:colOff>
      <xdr:row>19</xdr:row>
      <xdr:rowOff>42418</xdr:rowOff>
    </xdr:to>
    <xdr:cxnSp macro="">
      <xdr:nvCxnSpPr>
        <xdr:cNvPr id="56" name="直線コネクタ 55"/>
        <xdr:cNvCxnSpPr/>
      </xdr:nvCxnSpPr>
      <xdr:spPr bwMode="auto">
        <a:xfrm>
          <a:off x="3606800" y="3274225"/>
          <a:ext cx="698500" cy="7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140500</xdr:rowOff>
    </xdr:from>
    <xdr:to>
      <xdr:col>3</xdr:col>
      <xdr:colOff>206375</xdr:colOff>
      <xdr:row>18</xdr:row>
      <xdr:rowOff>164135</xdr:rowOff>
    </xdr:to>
    <xdr:cxnSp macro="">
      <xdr:nvCxnSpPr>
        <xdr:cNvPr id="59" name="直線コネクタ 58"/>
        <xdr:cNvCxnSpPr/>
      </xdr:nvCxnSpPr>
      <xdr:spPr bwMode="auto">
        <a:xfrm flipV="1">
          <a:off x="2908300" y="3274225"/>
          <a:ext cx="698500" cy="2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96355</xdr:rowOff>
    </xdr:from>
    <xdr:to>
      <xdr:col>5</xdr:col>
      <xdr:colOff>34925</xdr:colOff>
      <xdr:row>19</xdr:row>
      <xdr:rowOff>26505</xdr:rowOff>
    </xdr:to>
    <xdr:sp macro="" textlink="">
      <xdr:nvSpPr>
        <xdr:cNvPr id="69" name="円/楕円 68"/>
        <xdr:cNvSpPr/>
      </xdr:nvSpPr>
      <xdr:spPr bwMode="auto">
        <a:xfrm>
          <a:off x="5600700" y="323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68432</xdr:rowOff>
    </xdr:from>
    <xdr:ext cx="762000" cy="259045"/>
    <xdr:sp macro="" textlink="">
      <xdr:nvSpPr>
        <xdr:cNvPr id="70" name="人口1人当たり決算額の推移該当値テキスト130"/>
        <xdr:cNvSpPr txBox="1"/>
      </xdr:nvSpPr>
      <xdr:spPr>
        <a:xfrm>
          <a:off x="5740400" y="320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168046</xdr:rowOff>
    </xdr:from>
    <xdr:to>
      <xdr:col>4</xdr:col>
      <xdr:colOff>520700</xdr:colOff>
      <xdr:row>19</xdr:row>
      <xdr:rowOff>98196</xdr:rowOff>
    </xdr:to>
    <xdr:sp macro="" textlink="">
      <xdr:nvSpPr>
        <xdr:cNvPr id="71" name="円/楕円 70"/>
        <xdr:cNvSpPr/>
      </xdr:nvSpPr>
      <xdr:spPr bwMode="auto">
        <a:xfrm>
          <a:off x="4953000" y="330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82973</xdr:rowOff>
    </xdr:from>
    <xdr:ext cx="736600" cy="259045"/>
    <xdr:sp macro="" textlink="">
      <xdr:nvSpPr>
        <xdr:cNvPr id="72" name="テキスト ボックス 71"/>
        <xdr:cNvSpPr txBox="1"/>
      </xdr:nvSpPr>
      <xdr:spPr>
        <a:xfrm>
          <a:off x="4622800" y="33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163068</xdr:rowOff>
    </xdr:from>
    <xdr:to>
      <xdr:col>3</xdr:col>
      <xdr:colOff>955675</xdr:colOff>
      <xdr:row>19</xdr:row>
      <xdr:rowOff>93218</xdr:rowOff>
    </xdr:to>
    <xdr:sp macro="" textlink="">
      <xdr:nvSpPr>
        <xdr:cNvPr id="73" name="円/楕円 72"/>
        <xdr:cNvSpPr/>
      </xdr:nvSpPr>
      <xdr:spPr bwMode="auto">
        <a:xfrm>
          <a:off x="4254500" y="329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77995</xdr:rowOff>
    </xdr:from>
    <xdr:ext cx="762000" cy="259045"/>
    <xdr:sp macro="" textlink="">
      <xdr:nvSpPr>
        <xdr:cNvPr id="74" name="テキスト ボックス 73"/>
        <xdr:cNvSpPr txBox="1"/>
      </xdr:nvSpPr>
      <xdr:spPr>
        <a:xfrm>
          <a:off x="3924300" y="33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89700</xdr:rowOff>
    </xdr:from>
    <xdr:to>
      <xdr:col>3</xdr:col>
      <xdr:colOff>257175</xdr:colOff>
      <xdr:row>19</xdr:row>
      <xdr:rowOff>19850</xdr:rowOff>
    </xdr:to>
    <xdr:sp macro="" textlink="">
      <xdr:nvSpPr>
        <xdr:cNvPr id="75" name="円/楕円 74"/>
        <xdr:cNvSpPr/>
      </xdr:nvSpPr>
      <xdr:spPr bwMode="auto">
        <a:xfrm>
          <a:off x="3556000" y="322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4627</xdr:rowOff>
    </xdr:from>
    <xdr:ext cx="762000" cy="259045"/>
    <xdr:sp macro="" textlink="">
      <xdr:nvSpPr>
        <xdr:cNvPr id="76" name="テキスト ボックス 75"/>
        <xdr:cNvSpPr txBox="1"/>
      </xdr:nvSpPr>
      <xdr:spPr>
        <a:xfrm>
          <a:off x="3225800" y="330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113335</xdr:rowOff>
    </xdr:from>
    <xdr:to>
      <xdr:col>2</xdr:col>
      <xdr:colOff>692150</xdr:colOff>
      <xdr:row>19</xdr:row>
      <xdr:rowOff>43485</xdr:rowOff>
    </xdr:to>
    <xdr:sp macro="" textlink="">
      <xdr:nvSpPr>
        <xdr:cNvPr id="77" name="円/楕円 76"/>
        <xdr:cNvSpPr/>
      </xdr:nvSpPr>
      <xdr:spPr bwMode="auto">
        <a:xfrm>
          <a:off x="2857500" y="324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28262</xdr:rowOff>
    </xdr:from>
    <xdr:ext cx="762000" cy="259045"/>
    <xdr:sp macro="" textlink="">
      <xdr:nvSpPr>
        <xdr:cNvPr id="78" name="テキスト ボックス 77"/>
        <xdr:cNvSpPr txBox="1"/>
      </xdr:nvSpPr>
      <xdr:spPr>
        <a:xfrm>
          <a:off x="2527300" y="33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232903</xdr:rowOff>
    </xdr:from>
    <xdr:to>
      <xdr:col>4</xdr:col>
      <xdr:colOff>1117600</xdr:colOff>
      <xdr:row>37</xdr:row>
      <xdr:rowOff>260472</xdr:rowOff>
    </xdr:to>
    <xdr:cxnSp macro="">
      <xdr:nvCxnSpPr>
        <xdr:cNvPr id="112" name="直線コネクタ 111"/>
        <xdr:cNvCxnSpPr/>
      </xdr:nvCxnSpPr>
      <xdr:spPr bwMode="auto">
        <a:xfrm>
          <a:off x="5003800" y="7357603"/>
          <a:ext cx="6477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217708</xdr:rowOff>
    </xdr:from>
    <xdr:to>
      <xdr:col>4</xdr:col>
      <xdr:colOff>469900</xdr:colOff>
      <xdr:row>37</xdr:row>
      <xdr:rowOff>232903</xdr:rowOff>
    </xdr:to>
    <xdr:cxnSp macro="">
      <xdr:nvCxnSpPr>
        <xdr:cNvPr id="115" name="直線コネクタ 114"/>
        <xdr:cNvCxnSpPr/>
      </xdr:nvCxnSpPr>
      <xdr:spPr bwMode="auto">
        <a:xfrm>
          <a:off x="4305300" y="7342408"/>
          <a:ext cx="698500" cy="1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192067</xdr:rowOff>
    </xdr:from>
    <xdr:to>
      <xdr:col>3</xdr:col>
      <xdr:colOff>904875</xdr:colOff>
      <xdr:row>37</xdr:row>
      <xdr:rowOff>217708</xdr:rowOff>
    </xdr:to>
    <xdr:cxnSp macro="">
      <xdr:nvCxnSpPr>
        <xdr:cNvPr id="118" name="直線コネクタ 117"/>
        <xdr:cNvCxnSpPr/>
      </xdr:nvCxnSpPr>
      <xdr:spPr bwMode="auto">
        <a:xfrm>
          <a:off x="3606800" y="7316767"/>
          <a:ext cx="6985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192067</xdr:rowOff>
    </xdr:from>
    <xdr:to>
      <xdr:col>3</xdr:col>
      <xdr:colOff>206375</xdr:colOff>
      <xdr:row>37</xdr:row>
      <xdr:rowOff>213365</xdr:rowOff>
    </xdr:to>
    <xdr:cxnSp macro="">
      <xdr:nvCxnSpPr>
        <xdr:cNvPr id="121" name="直線コネクタ 120"/>
        <xdr:cNvCxnSpPr/>
      </xdr:nvCxnSpPr>
      <xdr:spPr bwMode="auto">
        <a:xfrm flipV="1">
          <a:off x="2908300" y="7316767"/>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209672</xdr:rowOff>
    </xdr:from>
    <xdr:to>
      <xdr:col>5</xdr:col>
      <xdr:colOff>34925</xdr:colOff>
      <xdr:row>37</xdr:row>
      <xdr:rowOff>311272</xdr:rowOff>
    </xdr:to>
    <xdr:sp macro="" textlink="">
      <xdr:nvSpPr>
        <xdr:cNvPr id="131" name="円/楕円 130"/>
        <xdr:cNvSpPr/>
      </xdr:nvSpPr>
      <xdr:spPr bwMode="auto">
        <a:xfrm>
          <a:off x="5600700" y="733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54749</xdr:rowOff>
    </xdr:from>
    <xdr:ext cx="762000" cy="259045"/>
    <xdr:sp macro="" textlink="">
      <xdr:nvSpPr>
        <xdr:cNvPr id="132" name="人口1人当たり決算額の推移該当値テキスト445"/>
        <xdr:cNvSpPr txBox="1"/>
      </xdr:nvSpPr>
      <xdr:spPr>
        <a:xfrm>
          <a:off x="5740400" y="71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44,968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182103</xdr:rowOff>
    </xdr:from>
    <xdr:to>
      <xdr:col>4</xdr:col>
      <xdr:colOff>520700</xdr:colOff>
      <xdr:row>37</xdr:row>
      <xdr:rowOff>283703</xdr:rowOff>
    </xdr:to>
    <xdr:sp macro="" textlink="">
      <xdr:nvSpPr>
        <xdr:cNvPr id="133" name="円/楕円 132"/>
        <xdr:cNvSpPr/>
      </xdr:nvSpPr>
      <xdr:spPr bwMode="auto">
        <a:xfrm>
          <a:off x="4953000" y="730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122430</xdr:rowOff>
    </xdr:from>
    <xdr:ext cx="736600" cy="259045"/>
    <xdr:sp macro="" textlink="">
      <xdr:nvSpPr>
        <xdr:cNvPr id="134" name="テキスト ボックス 133"/>
        <xdr:cNvSpPr txBox="1"/>
      </xdr:nvSpPr>
      <xdr:spPr>
        <a:xfrm>
          <a:off x="4622800" y="707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166908</xdr:rowOff>
    </xdr:from>
    <xdr:to>
      <xdr:col>3</xdr:col>
      <xdr:colOff>955675</xdr:colOff>
      <xdr:row>37</xdr:row>
      <xdr:rowOff>268508</xdr:rowOff>
    </xdr:to>
    <xdr:sp macro="" textlink="">
      <xdr:nvSpPr>
        <xdr:cNvPr id="135" name="円/楕円 134"/>
        <xdr:cNvSpPr/>
      </xdr:nvSpPr>
      <xdr:spPr bwMode="auto">
        <a:xfrm>
          <a:off x="4254500" y="729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107235</xdr:rowOff>
    </xdr:from>
    <xdr:ext cx="762000" cy="259045"/>
    <xdr:sp macro="" textlink="">
      <xdr:nvSpPr>
        <xdr:cNvPr id="136" name="テキスト ボックス 135"/>
        <xdr:cNvSpPr txBox="1"/>
      </xdr:nvSpPr>
      <xdr:spPr>
        <a:xfrm>
          <a:off x="3924300" y="70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141267</xdr:rowOff>
    </xdr:from>
    <xdr:to>
      <xdr:col>3</xdr:col>
      <xdr:colOff>257175</xdr:colOff>
      <xdr:row>37</xdr:row>
      <xdr:rowOff>242867</xdr:rowOff>
    </xdr:to>
    <xdr:sp macro="" textlink="">
      <xdr:nvSpPr>
        <xdr:cNvPr id="137" name="円/楕円 136"/>
        <xdr:cNvSpPr/>
      </xdr:nvSpPr>
      <xdr:spPr bwMode="auto">
        <a:xfrm>
          <a:off x="3556000" y="726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81594</xdr:rowOff>
    </xdr:from>
    <xdr:ext cx="762000" cy="259045"/>
    <xdr:sp macro="" textlink="">
      <xdr:nvSpPr>
        <xdr:cNvPr id="138" name="テキスト ボックス 137"/>
        <xdr:cNvSpPr txBox="1"/>
      </xdr:nvSpPr>
      <xdr:spPr>
        <a:xfrm>
          <a:off x="3225800" y="703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62,922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162565</xdr:rowOff>
    </xdr:from>
    <xdr:to>
      <xdr:col>2</xdr:col>
      <xdr:colOff>692150</xdr:colOff>
      <xdr:row>37</xdr:row>
      <xdr:rowOff>264165</xdr:rowOff>
    </xdr:to>
    <xdr:sp macro="" textlink="">
      <xdr:nvSpPr>
        <xdr:cNvPr id="139" name="円/楕円 138"/>
        <xdr:cNvSpPr/>
      </xdr:nvSpPr>
      <xdr:spPr bwMode="auto">
        <a:xfrm>
          <a:off x="2857500" y="728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102892</xdr:rowOff>
    </xdr:from>
    <xdr:ext cx="762000" cy="259045"/>
    <xdr:sp macro="" textlink="">
      <xdr:nvSpPr>
        <xdr:cNvPr id="140" name="テキスト ボックス 139"/>
        <xdr:cNvSpPr txBox="1"/>
      </xdr:nvSpPr>
      <xdr:spPr>
        <a:xfrm>
          <a:off x="2527300" y="705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１９年度の財政調整基金残高が合併以降で最も少なく、平成２２年度末残高がもっとも多くなっている。この財政調整基金の大幅な増加については、市内の特定法人からの税収増があり年度末ということから財政調整基金に積立てをしたことによる。 </a:t>
          </a:r>
        </a:p>
        <a:p>
          <a:r>
            <a:rPr lang="ja-JP" altLang="en-US" sz="1100" b="0" i="0" u="none" strike="noStrike" baseline="0" smtClean="0">
              <a:solidFill>
                <a:schemeClr val="dk1"/>
              </a:solidFill>
              <a:latin typeface="+mn-lt"/>
              <a:ea typeface="+mn-ea"/>
              <a:cs typeface="+mn-cs"/>
            </a:rPr>
            <a:t>平成２６年度は普通交付税の合併算定替による段階的な縮減が続いており、財政調整基金残高が前年度に比べ５．９億円減の３４．１億円となった。 </a:t>
          </a:r>
        </a:p>
        <a:p>
          <a:r>
            <a:rPr lang="ja-JP" altLang="en-US" sz="1100" b="0" i="0" u="none" strike="noStrike" baseline="0" smtClean="0">
              <a:solidFill>
                <a:schemeClr val="dk1"/>
              </a:solidFill>
              <a:latin typeface="+mn-lt"/>
              <a:ea typeface="+mn-ea"/>
              <a:cs typeface="+mn-cs"/>
            </a:rPr>
            <a:t>今後同様な税収増加が見込めないため、実質単年度収支は減少することが見込まれる。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住宅資金特別会計以外の会計については、年度によって若干のばらつきがあるものの黒字額の決算となっている。 </a:t>
          </a:r>
        </a:p>
        <a:p>
          <a:r>
            <a:rPr lang="ja-JP" altLang="en-US" sz="1100" b="0" i="0" u="none" strike="noStrike" baseline="0" smtClean="0">
              <a:solidFill>
                <a:schemeClr val="dk1"/>
              </a:solidFill>
              <a:latin typeface="+mn-lt"/>
              <a:ea typeface="+mn-ea"/>
              <a:cs typeface="+mn-cs"/>
            </a:rPr>
            <a:t>住宅資金特別会計にあっては、貸付事業は終了しているものの、貸付金の返済が滞っているため滞納額が多く赤字額が生じている。弁護士と連携しながら専門的・実務的な指導を得て債権回収に取り組みを進めてい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元利償還金等（Ａ）のうち一般会計等に係る元利償還金については、公債費を抑制するため繰上償還の計画的な実施等により減少しているが、高料金対策等による水道会計への繰出金や下水道事業への繰出金が依然として多額であり、公営企業債の元利償還金に対する繰入金が横ばいで推移しており指数が大きく改善していない。一方で</a:t>
          </a:r>
          <a:r>
            <a:rPr lang="ja-JP" altLang="ja-JP" sz="1100" b="0" i="0" baseline="0">
              <a:solidFill>
                <a:schemeClr val="dk1"/>
              </a:solidFill>
              <a:effectLst/>
              <a:latin typeface="+mn-lt"/>
              <a:ea typeface="+mn-ea"/>
              <a:cs typeface="+mn-cs"/>
            </a:rPr>
            <a:t>公債費の償還が進んでいるため算入公債費等（Ｂ）が減少している。</a:t>
          </a:r>
          <a:r>
            <a:rPr lang="ja-JP" altLang="en-US" sz="1100" b="0" i="0" u="none" strike="noStrike" baseline="0" smtClean="0">
              <a:solidFill>
                <a:schemeClr val="dk1"/>
              </a:solidFill>
              <a:effectLst/>
              <a:latin typeface="+mn-lt"/>
              <a:ea typeface="+mn-ea"/>
              <a:cs typeface="+mn-cs"/>
            </a:rPr>
            <a:t>また、</a:t>
          </a:r>
          <a:r>
            <a:rPr lang="ja-JP" altLang="en-US" sz="1100" b="0" i="0" u="none" strike="noStrike" baseline="0" smtClean="0">
              <a:solidFill>
                <a:schemeClr val="dk1"/>
              </a:solidFill>
              <a:latin typeface="+mn-lt"/>
              <a:ea typeface="+mn-ea"/>
              <a:cs typeface="+mn-cs"/>
            </a:rPr>
            <a:t>平成２２年度からの普通交付税の段階的縮減により標準財政規模の減少が続いているため改善幅は少なくなっている。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将来負担額（Ａ）のうち一般会計等に係る地方債の残高については、銀行等資金の繰上償還の実施により、平成２２年度に比べ約３５％の残高の減となっている。 </a:t>
          </a:r>
        </a:p>
        <a:p>
          <a:r>
            <a:rPr lang="ja-JP" altLang="en-US" sz="1100" b="0" i="0" u="none" strike="noStrike" baseline="0" smtClean="0">
              <a:solidFill>
                <a:schemeClr val="dk1"/>
              </a:solidFill>
              <a:latin typeface="+mn-lt"/>
              <a:ea typeface="+mn-ea"/>
              <a:cs typeface="+mn-cs"/>
            </a:rPr>
            <a:t>また、公営企業債等繰入見込額については、下水道公債費償還終了による下水道事業会計への繰出金が減少したことにより減となっている。 </a:t>
          </a:r>
        </a:p>
        <a:p>
          <a:r>
            <a:rPr lang="ja-JP" altLang="en-US" sz="1100" b="0" i="0" u="none" strike="noStrike" baseline="0" smtClean="0">
              <a:solidFill>
                <a:schemeClr val="dk1"/>
              </a:solidFill>
              <a:latin typeface="+mn-lt"/>
              <a:ea typeface="+mn-ea"/>
              <a:cs typeface="+mn-cs"/>
            </a:rPr>
            <a:t>一方充当可能財源等（Ｂ）のうち基準財政需要額算入見込額については、公債費の償還がすすんだことで減少しており、充当可能基金についても減少が続いている。 </a:t>
          </a:r>
        </a:p>
        <a:p>
          <a:r>
            <a:rPr lang="ja-JP" altLang="en-US" sz="1100" b="0" i="0" u="none" strike="noStrike" baseline="0" smtClean="0">
              <a:solidFill>
                <a:schemeClr val="dk1"/>
              </a:solidFill>
              <a:latin typeface="+mn-lt"/>
              <a:ea typeface="+mn-ea"/>
              <a:cs typeface="+mn-cs"/>
            </a:rPr>
            <a:t>平成２２年度から普通交付税は段階的に縮減し、また充当可能基金残高も減少しているが、公債費の償還等がすすみ指数は徐々にではあるが改善している。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23484414</v>
      </c>
      <c r="BO4" s="379"/>
      <c r="BP4" s="379"/>
      <c r="BQ4" s="379"/>
      <c r="BR4" s="379"/>
      <c r="BS4" s="379"/>
      <c r="BT4" s="379"/>
      <c r="BU4" s="380"/>
      <c r="BV4" s="378">
        <v>23794206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3.2</v>
      </c>
      <c r="CU4" s="556"/>
      <c r="CV4" s="556"/>
      <c r="CW4" s="556"/>
      <c r="CX4" s="556"/>
      <c r="CY4" s="556"/>
      <c r="CZ4" s="556"/>
      <c r="DA4" s="557"/>
      <c r="DB4" s="555">
        <v>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22828895</v>
      </c>
      <c r="BO5" s="384"/>
      <c r="BP5" s="384"/>
      <c r="BQ5" s="384"/>
      <c r="BR5" s="384"/>
      <c r="BS5" s="384"/>
      <c r="BT5" s="384"/>
      <c r="BU5" s="385"/>
      <c r="BV5" s="383">
        <v>23201765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101.2</v>
      </c>
      <c r="CU5" s="354"/>
      <c r="CV5" s="354"/>
      <c r="CW5" s="354"/>
      <c r="CX5" s="354"/>
      <c r="CY5" s="354"/>
      <c r="CZ5" s="354"/>
      <c r="DA5" s="355"/>
      <c r="DB5" s="353">
        <v>94.7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655519</v>
      </c>
      <c r="BO6" s="384"/>
      <c r="BP6" s="384"/>
      <c r="BQ6" s="384"/>
      <c r="BR6" s="384"/>
      <c r="BS6" s="384"/>
      <c r="BT6" s="384"/>
      <c r="BU6" s="385"/>
      <c r="BV6" s="383">
        <v>592441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107.7</v>
      </c>
      <c r="CU6" s="530"/>
      <c r="CV6" s="530"/>
      <c r="CW6" s="530"/>
      <c r="CX6" s="530"/>
      <c r="CY6" s="530"/>
      <c r="CZ6" s="530"/>
      <c r="DA6" s="531"/>
      <c r="DB6" s="529">
        <v>101.7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202702</v>
      </c>
      <c r="BO7" s="384"/>
      <c r="BP7" s="384"/>
      <c r="BQ7" s="384"/>
      <c r="BR7" s="384"/>
      <c r="BS7" s="384"/>
      <c r="BT7" s="384"/>
      <c r="BU7" s="385"/>
      <c r="BV7" s="383">
        <v>151815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14335070</v>
      </c>
      <c r="CU7" s="384"/>
      <c r="CV7" s="384"/>
      <c r="CW7" s="384"/>
      <c r="CX7" s="384"/>
      <c r="CY7" s="384"/>
      <c r="CZ7" s="384"/>
      <c r="DA7" s="385"/>
      <c r="DB7" s="383">
        <v>14703024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452817</v>
      </c>
      <c r="BO8" s="384"/>
      <c r="BP8" s="384"/>
      <c r="BQ8" s="384"/>
      <c r="BR8" s="384"/>
      <c r="BS8" s="384"/>
      <c r="BT8" s="384"/>
      <c r="BU8" s="385"/>
      <c r="BV8" s="383">
        <v>440626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43263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12191</v>
      </c>
      <c r="BO9" s="384"/>
      <c r="BP9" s="384"/>
      <c r="BQ9" s="384"/>
      <c r="BR9" s="384"/>
      <c r="BS9" s="384"/>
      <c r="BT9" s="384"/>
      <c r="BU9" s="385"/>
      <c r="BV9" s="383">
        <v>60214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22.9</v>
      </c>
      <c r="CU9" s="354"/>
      <c r="CV9" s="354"/>
      <c r="CW9" s="354"/>
      <c r="CX9" s="354"/>
      <c r="CY9" s="354"/>
      <c r="CZ9" s="354"/>
      <c r="DA9" s="355"/>
      <c r="DB9" s="353">
        <v>27.5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45245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657920</v>
      </c>
      <c r="BO10" s="384"/>
      <c r="BP10" s="384"/>
      <c r="BQ10" s="384"/>
      <c r="BR10" s="384"/>
      <c r="BS10" s="384"/>
      <c r="BT10" s="384"/>
      <c r="BU10" s="385"/>
      <c r="BV10" s="383">
        <v>1662027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1224</v>
      </c>
      <c r="BO11" s="384"/>
      <c r="BP11" s="384"/>
      <c r="BQ11" s="384"/>
      <c r="BR11" s="384"/>
      <c r="BS11" s="384"/>
      <c r="BT11" s="384"/>
      <c r="BU11" s="385"/>
      <c r="BV11" s="383">
        <v>881484</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43364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1481719</v>
      </c>
      <c r="BO12" s="384"/>
      <c r="BP12" s="384"/>
      <c r="BQ12" s="384"/>
      <c r="BR12" s="384"/>
      <c r="BS12" s="384"/>
      <c r="BT12" s="384"/>
      <c r="BU12" s="385"/>
      <c r="BV12" s="383">
        <v>1895924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42911</v>
      </c>
      <c r="S13" s="485"/>
      <c r="T13" s="485"/>
      <c r="U13" s="485"/>
      <c r="V13" s="486"/>
      <c r="W13" s="472" t="s">
        <v>123</v>
      </c>
      <c r="X13" s="396"/>
      <c r="Y13" s="396"/>
      <c r="Z13" s="396"/>
      <c r="AA13" s="396"/>
      <c r="AB13" s="397"/>
      <c r="AC13" s="359">
        <v>2590</v>
      </c>
      <c r="AD13" s="360"/>
      <c r="AE13" s="360"/>
      <c r="AF13" s="360"/>
      <c r="AG13" s="361"/>
      <c r="AH13" s="359">
        <v>3531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-810384</v>
      </c>
      <c r="BO13" s="384"/>
      <c r="BP13" s="384"/>
      <c r="BQ13" s="384"/>
      <c r="BR13" s="384"/>
      <c r="BS13" s="384"/>
      <c r="BT13" s="384"/>
      <c r="BU13" s="385"/>
      <c r="BV13" s="383">
        <v>707801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21.2</v>
      </c>
      <c r="CU13" s="354"/>
      <c r="CV13" s="354"/>
      <c r="CW13" s="354"/>
      <c r="CX13" s="354"/>
      <c r="CY13" s="354"/>
      <c r="CZ13" s="354"/>
      <c r="DA13" s="355"/>
      <c r="DB13" s="353">
        <v>22.6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43793</v>
      </c>
      <c r="S14" s="485"/>
      <c r="T14" s="485"/>
      <c r="U14" s="485"/>
      <c r="V14" s="486"/>
      <c r="W14" s="487"/>
      <c r="X14" s="399"/>
      <c r="Y14" s="399"/>
      <c r="Z14" s="399"/>
      <c r="AA14" s="399"/>
      <c r="AB14" s="400"/>
      <c r="AC14" s="477">
        <v>12.7</v>
      </c>
      <c r="AD14" s="478"/>
      <c r="AE14" s="478"/>
      <c r="AF14" s="478"/>
      <c r="AG14" s="479"/>
      <c r="AH14" s="477">
        <v>14.9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219</v>
      </c>
      <c r="CU14" s="456"/>
      <c r="CV14" s="456"/>
      <c r="CW14" s="456"/>
      <c r="CX14" s="456"/>
      <c r="CY14" s="456"/>
      <c r="CZ14" s="456"/>
      <c r="DA14" s="457"/>
      <c r="DB14" s="488">
        <v>219.1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43303</v>
      </c>
      <c r="S15" s="485"/>
      <c r="T15" s="485"/>
      <c r="U15" s="485"/>
      <c r="V15" s="486"/>
      <c r="W15" s="472" t="s">
        <v>129</v>
      </c>
      <c r="X15" s="396"/>
      <c r="Y15" s="396"/>
      <c r="Z15" s="396"/>
      <c r="AA15" s="396"/>
      <c r="AB15" s="397"/>
      <c r="AC15" s="359">
        <v>5610</v>
      </c>
      <c r="AD15" s="360"/>
      <c r="AE15" s="360"/>
      <c r="AF15" s="360"/>
      <c r="AG15" s="361"/>
      <c r="AH15" s="359">
        <v>7028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4885145</v>
      </c>
      <c r="BO15" s="379"/>
      <c r="BP15" s="379"/>
      <c r="BQ15" s="379"/>
      <c r="BR15" s="379"/>
      <c r="BS15" s="379"/>
      <c r="BT15" s="379"/>
      <c r="BU15" s="380"/>
      <c r="BV15" s="378">
        <v>4749436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27.6</v>
      </c>
      <c r="AD16" s="478"/>
      <c r="AE16" s="478"/>
      <c r="AF16" s="478"/>
      <c r="AG16" s="479"/>
      <c r="AH16" s="477">
        <v>29.7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11805641</v>
      </c>
      <c r="BO16" s="384"/>
      <c r="BP16" s="384"/>
      <c r="BQ16" s="384"/>
      <c r="BR16" s="384"/>
      <c r="BS16" s="384"/>
      <c r="BT16" s="384"/>
      <c r="BU16" s="385"/>
      <c r="BV16" s="383">
        <v>11729698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12122</v>
      </c>
      <c r="AD17" s="360"/>
      <c r="AE17" s="360"/>
      <c r="AF17" s="360"/>
      <c r="AG17" s="361"/>
      <c r="AH17" s="359">
        <v>12923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6252208</v>
      </c>
      <c r="BO17" s="384"/>
      <c r="BP17" s="384"/>
      <c r="BQ17" s="384"/>
      <c r="BR17" s="384"/>
      <c r="BS17" s="384"/>
      <c r="BT17" s="384"/>
      <c r="BU17" s="385"/>
      <c r="BV17" s="383">
        <v>6107210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377.59</v>
      </c>
      <c r="M18" s="448"/>
      <c r="N18" s="448"/>
      <c r="O18" s="448"/>
      <c r="P18" s="448"/>
      <c r="Q18" s="448"/>
      <c r="R18" s="449"/>
      <c r="S18" s="449"/>
      <c r="T18" s="449"/>
      <c r="U18" s="449"/>
      <c r="V18" s="450"/>
      <c r="W18" s="464"/>
      <c r="X18" s="465"/>
      <c r="Y18" s="465"/>
      <c r="Z18" s="465"/>
      <c r="AA18" s="465"/>
      <c r="AB18" s="473"/>
      <c r="AC18" s="347">
        <v>59.6</v>
      </c>
      <c r="AD18" s="348"/>
      <c r="AE18" s="348"/>
      <c r="AF18" s="348"/>
      <c r="AG18" s="451"/>
      <c r="AH18" s="347">
        <v>54.6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14363481</v>
      </c>
      <c r="BO18" s="384"/>
      <c r="BP18" s="384"/>
      <c r="BQ18" s="384"/>
      <c r="BR18" s="384"/>
      <c r="BS18" s="384"/>
      <c r="BT18" s="384"/>
      <c r="BU18" s="385"/>
      <c r="BV18" s="383">
        <v>14426343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17289223</v>
      </c>
      <c r="BO19" s="384"/>
      <c r="BP19" s="384"/>
      <c r="BQ19" s="384"/>
      <c r="BR19" s="384"/>
      <c r="BS19" s="384"/>
      <c r="BT19" s="384"/>
      <c r="BU19" s="385"/>
      <c r="BV19" s="383">
        <v>18915787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15342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24792043</v>
      </c>
      <c r="BO23" s="384"/>
      <c r="BP23" s="384"/>
      <c r="BQ23" s="384"/>
      <c r="BR23" s="384"/>
      <c r="BS23" s="384"/>
      <c r="BT23" s="384"/>
      <c r="BU23" s="385"/>
      <c r="BV23" s="383">
        <v>26706319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5859</v>
      </c>
      <c r="R24" s="360"/>
      <c r="S24" s="360"/>
      <c r="T24" s="360"/>
      <c r="U24" s="360"/>
      <c r="V24" s="361"/>
      <c r="W24" s="425"/>
      <c r="X24" s="416"/>
      <c r="Y24" s="417"/>
      <c r="Z24" s="356" t="s">
        <v>153</v>
      </c>
      <c r="AA24" s="357"/>
      <c r="AB24" s="357"/>
      <c r="AC24" s="357"/>
      <c r="AD24" s="357"/>
      <c r="AE24" s="357"/>
      <c r="AF24" s="357"/>
      <c r="AG24" s="358"/>
      <c r="AH24" s="359">
        <v>371</v>
      </c>
      <c r="AI24" s="360"/>
      <c r="AJ24" s="360"/>
      <c r="AK24" s="360"/>
      <c r="AL24" s="361"/>
      <c r="AM24" s="359">
        <v>1197217</v>
      </c>
      <c r="AN24" s="360"/>
      <c r="AO24" s="360"/>
      <c r="AP24" s="360"/>
      <c r="AQ24" s="360"/>
      <c r="AR24" s="361"/>
      <c r="AS24" s="359">
        <v>3227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18218591</v>
      </c>
      <c r="BO24" s="384"/>
      <c r="BP24" s="384"/>
      <c r="BQ24" s="384"/>
      <c r="BR24" s="384"/>
      <c r="BS24" s="384"/>
      <c r="BT24" s="384"/>
      <c r="BU24" s="385"/>
      <c r="BV24" s="383">
        <v>18903419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5994</v>
      </c>
      <c r="R25" s="360"/>
      <c r="S25" s="360"/>
      <c r="T25" s="360"/>
      <c r="U25" s="360"/>
      <c r="V25" s="361"/>
      <c r="W25" s="425"/>
      <c r="X25" s="416"/>
      <c r="Y25" s="417"/>
      <c r="Z25" s="356" t="s">
        <v>156</v>
      </c>
      <c r="AA25" s="357"/>
      <c r="AB25" s="357"/>
      <c r="AC25" s="357"/>
      <c r="AD25" s="357"/>
      <c r="AE25" s="357"/>
      <c r="AF25" s="357"/>
      <c r="AG25" s="358"/>
      <c r="AH25" s="359">
        <v>64</v>
      </c>
      <c r="AI25" s="360"/>
      <c r="AJ25" s="360"/>
      <c r="AK25" s="360"/>
      <c r="AL25" s="361"/>
      <c r="AM25" s="359">
        <v>204928</v>
      </c>
      <c r="AN25" s="360"/>
      <c r="AO25" s="360"/>
      <c r="AP25" s="360"/>
      <c r="AQ25" s="360"/>
      <c r="AR25" s="361"/>
      <c r="AS25" s="359">
        <v>3202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195097</v>
      </c>
      <c r="BO25" s="379"/>
      <c r="BP25" s="379"/>
      <c r="BQ25" s="379"/>
      <c r="BR25" s="379"/>
      <c r="BS25" s="379"/>
      <c r="BT25" s="379"/>
      <c r="BU25" s="380"/>
      <c r="BV25" s="378">
        <v>877662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5508</v>
      </c>
      <c r="R26" s="360"/>
      <c r="S26" s="360"/>
      <c r="T26" s="360"/>
      <c r="U26" s="360"/>
      <c r="V26" s="361"/>
      <c r="W26" s="425"/>
      <c r="X26" s="416"/>
      <c r="Y26" s="417"/>
      <c r="Z26" s="356" t="s">
        <v>159</v>
      </c>
      <c r="AA26" s="438"/>
      <c r="AB26" s="438"/>
      <c r="AC26" s="438"/>
      <c r="AD26" s="438"/>
      <c r="AE26" s="438"/>
      <c r="AF26" s="438"/>
      <c r="AG26" s="439"/>
      <c r="AH26" s="359">
        <v>15</v>
      </c>
      <c r="AI26" s="360"/>
      <c r="AJ26" s="360"/>
      <c r="AK26" s="360"/>
      <c r="AL26" s="361"/>
      <c r="AM26" s="359">
        <v>50295</v>
      </c>
      <c r="AN26" s="360"/>
      <c r="AO26" s="360"/>
      <c r="AP26" s="360"/>
      <c r="AQ26" s="360"/>
      <c r="AR26" s="361"/>
      <c r="AS26" s="359">
        <v>3353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4750</v>
      </c>
      <c r="R27" s="360"/>
      <c r="S27" s="360"/>
      <c r="T27" s="360"/>
      <c r="U27" s="360"/>
      <c r="V27" s="361"/>
      <c r="W27" s="425"/>
      <c r="X27" s="416"/>
      <c r="Y27" s="417"/>
      <c r="Z27" s="356" t="s">
        <v>162</v>
      </c>
      <c r="AA27" s="357"/>
      <c r="AB27" s="357"/>
      <c r="AC27" s="357"/>
      <c r="AD27" s="357"/>
      <c r="AE27" s="357"/>
      <c r="AF27" s="357"/>
      <c r="AG27" s="358"/>
      <c r="AH27" s="359">
        <v>23</v>
      </c>
      <c r="AI27" s="360"/>
      <c r="AJ27" s="360"/>
      <c r="AK27" s="360"/>
      <c r="AL27" s="361"/>
      <c r="AM27" s="359">
        <v>66217</v>
      </c>
      <c r="AN27" s="360"/>
      <c r="AO27" s="360"/>
      <c r="AP27" s="360"/>
      <c r="AQ27" s="360"/>
      <c r="AR27" s="361"/>
      <c r="AS27" s="359">
        <v>2879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140000</v>
      </c>
      <c r="BO27" s="387"/>
      <c r="BP27" s="387"/>
      <c r="BQ27" s="387"/>
      <c r="BR27" s="387"/>
      <c r="BS27" s="387"/>
      <c r="BT27" s="387"/>
      <c r="BU27" s="388"/>
      <c r="BV27" s="386">
        <v>140000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3850</v>
      </c>
      <c r="R28" s="360"/>
      <c r="S28" s="360"/>
      <c r="T28" s="360"/>
      <c r="U28" s="360"/>
      <c r="V28" s="361"/>
      <c r="W28" s="425"/>
      <c r="X28" s="416"/>
      <c r="Y28" s="417"/>
      <c r="Z28" s="356" t="s">
        <v>165</v>
      </c>
      <c r="AA28" s="357"/>
      <c r="AB28" s="357"/>
      <c r="AC28" s="357"/>
      <c r="AD28" s="357"/>
      <c r="AE28" s="357"/>
      <c r="AF28" s="357"/>
      <c r="AG28" s="358"/>
      <c r="AH28" s="359">
        <v>1</v>
      </c>
      <c r="AI28" s="360"/>
      <c r="AJ28" s="360"/>
      <c r="AK28" s="360"/>
      <c r="AL28" s="361"/>
      <c r="AM28" s="359" t="s">
        <v>166</v>
      </c>
      <c r="AN28" s="360"/>
      <c r="AO28" s="360"/>
      <c r="AP28" s="360"/>
      <c r="AQ28" s="360"/>
      <c r="AR28" s="361"/>
      <c r="AS28" s="359" t="s">
        <v>166</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3409707</v>
      </c>
      <c r="BO28" s="379"/>
      <c r="BP28" s="379"/>
      <c r="BQ28" s="379"/>
      <c r="BR28" s="379"/>
      <c r="BS28" s="379"/>
      <c r="BT28" s="379"/>
      <c r="BU28" s="380"/>
      <c r="BV28" s="378">
        <v>3997506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3500</v>
      </c>
      <c r="R29" s="360"/>
      <c r="S29" s="360"/>
      <c r="T29" s="360"/>
      <c r="U29" s="360"/>
      <c r="V29" s="361"/>
      <c r="W29" s="426"/>
      <c r="X29" s="427"/>
      <c r="Y29" s="428"/>
      <c r="Z29" s="356" t="s">
        <v>170</v>
      </c>
      <c r="AA29" s="357"/>
      <c r="AB29" s="357"/>
      <c r="AC29" s="357"/>
      <c r="AD29" s="357"/>
      <c r="AE29" s="357"/>
      <c r="AF29" s="357"/>
      <c r="AG29" s="358"/>
      <c r="AH29" s="359">
        <v>395</v>
      </c>
      <c r="AI29" s="360"/>
      <c r="AJ29" s="360"/>
      <c r="AK29" s="360"/>
      <c r="AL29" s="361"/>
      <c r="AM29" s="359">
        <v>1266497</v>
      </c>
      <c r="AN29" s="360"/>
      <c r="AO29" s="360"/>
      <c r="AP29" s="360"/>
      <c r="AQ29" s="360"/>
      <c r="AR29" s="361"/>
      <c r="AS29" s="359">
        <v>3206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88532</v>
      </c>
      <c r="BO29" s="384"/>
      <c r="BP29" s="384"/>
      <c r="BQ29" s="384"/>
      <c r="BR29" s="384"/>
      <c r="BS29" s="384"/>
      <c r="BT29" s="384"/>
      <c r="BU29" s="385"/>
      <c r="BV29" s="383">
        <v>86063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4139595</v>
      </c>
      <c r="BO30" s="387"/>
      <c r="BP30" s="387"/>
      <c r="BQ30" s="387"/>
      <c r="BR30" s="387"/>
      <c r="BS30" s="387"/>
      <c r="BT30" s="387"/>
      <c r="BU30" s="388"/>
      <c r="BV30" s="386">
        <v>4406083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アクト篠山</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農業共済事業会計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兵庫県町議会議員公務災害補償組合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グリーンファームささやま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丹波少年自然の家事務組合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ノオト</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公営駐車場事業特別会計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夢こんだ</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1"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2" t="s">
        <v>24</v>
      </c>
      <c r="C41" s="1183"/>
      <c r="D41" s="81"/>
      <c r="E41" s="1184" t="s">
        <v>25</v>
      </c>
      <c r="F41" s="1184"/>
      <c r="G41" s="1184"/>
      <c r="H41" s="1185"/>
      <c r="I41" s="82">
        <v>38194</v>
      </c>
      <c r="J41" s="83">
        <v>33921</v>
      </c>
      <c r="K41" s="83">
        <v>30232</v>
      </c>
      <c r="L41" s="83">
        <v>26706</v>
      </c>
      <c r="M41" s="84">
        <v>24792</v>
      </c>
    </row>
    <row r="42" spans="2:13" ht="27.75" customHeight="1">
      <c r="B42" s="1172"/>
      <c r="C42" s="1173"/>
      <c r="D42" s="85"/>
      <c r="E42" s="1176" t="s">
        <v>26</v>
      </c>
      <c r="F42" s="1176"/>
      <c r="G42" s="1176"/>
      <c r="H42" s="1177"/>
      <c r="I42" s="86">
        <v>52</v>
      </c>
      <c r="J42" s="87">
        <v>46</v>
      </c>
      <c r="K42" s="87">
        <v>36</v>
      </c>
      <c r="L42" s="87">
        <v>31</v>
      </c>
      <c r="M42" s="88">
        <v>26</v>
      </c>
    </row>
    <row r="43" spans="2:13" ht="27.75" customHeight="1">
      <c r="B43" s="1172"/>
      <c r="C43" s="1173"/>
      <c r="D43" s="85"/>
      <c r="E43" s="1176" t="s">
        <v>27</v>
      </c>
      <c r="F43" s="1176"/>
      <c r="G43" s="1176"/>
      <c r="H43" s="1177"/>
      <c r="I43" s="86">
        <v>40699</v>
      </c>
      <c r="J43" s="87">
        <v>39563</v>
      </c>
      <c r="K43" s="87">
        <v>38188</v>
      </c>
      <c r="L43" s="87">
        <v>36797</v>
      </c>
      <c r="M43" s="88">
        <v>34864</v>
      </c>
    </row>
    <row r="44" spans="2:13" ht="27.75" customHeight="1">
      <c r="B44" s="1172"/>
      <c r="C44" s="1173"/>
      <c r="D44" s="85"/>
      <c r="E44" s="1176" t="s">
        <v>28</v>
      </c>
      <c r="F44" s="1176"/>
      <c r="G44" s="1176"/>
      <c r="H44" s="1177"/>
      <c r="I44" s="86" t="s">
        <v>478</v>
      </c>
      <c r="J44" s="87" t="s">
        <v>478</v>
      </c>
      <c r="K44" s="87" t="s">
        <v>478</v>
      </c>
      <c r="L44" s="87" t="s">
        <v>478</v>
      </c>
      <c r="M44" s="88" t="s">
        <v>478</v>
      </c>
    </row>
    <row r="45" spans="2:13" ht="27.75" customHeight="1">
      <c r="B45" s="1172"/>
      <c r="C45" s="1173"/>
      <c r="D45" s="85"/>
      <c r="E45" s="1176" t="s">
        <v>29</v>
      </c>
      <c r="F45" s="1176"/>
      <c r="G45" s="1176"/>
      <c r="H45" s="1177"/>
      <c r="I45" s="86">
        <v>6379</v>
      </c>
      <c r="J45" s="87">
        <v>6064</v>
      </c>
      <c r="K45" s="87">
        <v>5836</v>
      </c>
      <c r="L45" s="87">
        <v>5619</v>
      </c>
      <c r="M45" s="88">
        <v>5133</v>
      </c>
    </row>
    <row r="46" spans="2:13" ht="27.75" customHeight="1">
      <c r="B46" s="1172"/>
      <c r="C46" s="1173"/>
      <c r="D46" s="85"/>
      <c r="E46" s="1176" t="s">
        <v>30</v>
      </c>
      <c r="F46" s="1176"/>
      <c r="G46" s="1176"/>
      <c r="H46" s="1177"/>
      <c r="I46" s="86" t="s">
        <v>478</v>
      </c>
      <c r="J46" s="87" t="s">
        <v>478</v>
      </c>
      <c r="K46" s="87" t="s">
        <v>478</v>
      </c>
      <c r="L46" s="87" t="s">
        <v>478</v>
      </c>
      <c r="M46" s="88" t="s">
        <v>478</v>
      </c>
    </row>
    <row r="47" spans="2:13" ht="27.75" customHeight="1">
      <c r="B47" s="1172"/>
      <c r="C47" s="1173"/>
      <c r="D47" s="85"/>
      <c r="E47" s="1176" t="s">
        <v>31</v>
      </c>
      <c r="F47" s="1176"/>
      <c r="G47" s="1176"/>
      <c r="H47" s="1177"/>
      <c r="I47" s="86" t="s">
        <v>478</v>
      </c>
      <c r="J47" s="87" t="s">
        <v>478</v>
      </c>
      <c r="K47" s="87" t="s">
        <v>478</v>
      </c>
      <c r="L47" s="87" t="s">
        <v>478</v>
      </c>
      <c r="M47" s="88" t="s">
        <v>478</v>
      </c>
    </row>
    <row r="48" spans="2:13" ht="27.75" customHeight="1">
      <c r="B48" s="1174"/>
      <c r="C48" s="1175"/>
      <c r="D48" s="85"/>
      <c r="E48" s="1176" t="s">
        <v>32</v>
      </c>
      <c r="F48" s="1176"/>
      <c r="G48" s="1176"/>
      <c r="H48" s="1177"/>
      <c r="I48" s="86" t="s">
        <v>478</v>
      </c>
      <c r="J48" s="87" t="s">
        <v>478</v>
      </c>
      <c r="K48" s="87" t="s">
        <v>478</v>
      </c>
      <c r="L48" s="87" t="s">
        <v>478</v>
      </c>
      <c r="M48" s="88" t="s">
        <v>478</v>
      </c>
    </row>
    <row r="49" spans="2:13" ht="27.75" customHeight="1">
      <c r="B49" s="1170" t="s">
        <v>33</v>
      </c>
      <c r="C49" s="1171"/>
      <c r="D49" s="89"/>
      <c r="E49" s="1176" t="s">
        <v>34</v>
      </c>
      <c r="F49" s="1176"/>
      <c r="G49" s="1176"/>
      <c r="H49" s="1177"/>
      <c r="I49" s="86">
        <v>8183</v>
      </c>
      <c r="J49" s="87">
        <v>7007</v>
      </c>
      <c r="K49" s="87">
        <v>6942</v>
      </c>
      <c r="L49" s="87">
        <v>6923</v>
      </c>
      <c r="M49" s="88">
        <v>5965</v>
      </c>
    </row>
    <row r="50" spans="2:13" ht="27.75" customHeight="1">
      <c r="B50" s="1172"/>
      <c r="C50" s="1173"/>
      <c r="D50" s="85"/>
      <c r="E50" s="1176" t="s">
        <v>35</v>
      </c>
      <c r="F50" s="1176"/>
      <c r="G50" s="1176"/>
      <c r="H50" s="1177"/>
      <c r="I50" s="86">
        <v>1688</v>
      </c>
      <c r="J50" s="87">
        <v>1378</v>
      </c>
      <c r="K50" s="87">
        <v>1199</v>
      </c>
      <c r="L50" s="87">
        <v>977</v>
      </c>
      <c r="M50" s="88">
        <v>915</v>
      </c>
    </row>
    <row r="51" spans="2:13" ht="27.75" customHeight="1">
      <c r="B51" s="1174"/>
      <c r="C51" s="1175"/>
      <c r="D51" s="85"/>
      <c r="E51" s="1176" t="s">
        <v>36</v>
      </c>
      <c r="F51" s="1176"/>
      <c r="G51" s="1176"/>
      <c r="H51" s="1177"/>
      <c r="I51" s="86">
        <v>44854</v>
      </c>
      <c r="J51" s="87">
        <v>42238</v>
      </c>
      <c r="K51" s="87">
        <v>40010</v>
      </c>
      <c r="L51" s="87">
        <v>38136</v>
      </c>
      <c r="M51" s="88">
        <v>35819</v>
      </c>
    </row>
    <row r="52" spans="2:13" ht="27.75" customHeight="1" thickBot="1">
      <c r="B52" s="1178" t="s">
        <v>21</v>
      </c>
      <c r="C52" s="1179"/>
      <c r="D52" s="90"/>
      <c r="E52" s="1180" t="s">
        <v>37</v>
      </c>
      <c r="F52" s="1180"/>
      <c r="G52" s="1180"/>
      <c r="H52" s="1181"/>
      <c r="I52" s="91">
        <v>30599</v>
      </c>
      <c r="J52" s="92">
        <v>28971</v>
      </c>
      <c r="K52" s="92">
        <v>26141</v>
      </c>
      <c r="L52" s="92">
        <v>23118</v>
      </c>
      <c r="M52" s="93">
        <v>22116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54259</v>
      </c>
      <c r="E3" s="116"/>
      <c r="F3" s="117">
        <v>86381</v>
      </c>
      <c r="G3" s="118"/>
      <c r="H3" s="119"/>
    </row>
    <row r="4" spans="1:8">
      <c r="A4" s="120"/>
      <c r="B4" s="121"/>
      <c r="C4" s="122"/>
      <c r="D4" s="123">
        <v>34477</v>
      </c>
      <c r="E4" s="124"/>
      <c r="F4" s="125">
        <v>41242</v>
      </c>
      <c r="G4" s="126"/>
      <c r="H4" s="127"/>
    </row>
    <row r="5" spans="1:8">
      <c r="A5" s="108" t="s">
        <v>510</v>
      </c>
      <c r="B5" s="113"/>
      <c r="C5" s="114"/>
      <c r="D5" s="115">
        <v>24427</v>
      </c>
      <c r="E5" s="116"/>
      <c r="F5" s="117">
        <v>67201</v>
      </c>
      <c r="G5" s="118"/>
      <c r="H5" s="119"/>
    </row>
    <row r="6" spans="1:8">
      <c r="A6" s="120"/>
      <c r="B6" s="121"/>
      <c r="C6" s="122"/>
      <c r="D6" s="123">
        <v>20309</v>
      </c>
      <c r="E6" s="124"/>
      <c r="F6" s="125">
        <v>35210</v>
      </c>
      <c r="G6" s="126"/>
      <c r="H6" s="127"/>
    </row>
    <row r="7" spans="1:8">
      <c r="A7" s="108" t="s">
        <v>511</v>
      </c>
      <c r="B7" s="113"/>
      <c r="C7" s="114"/>
      <c r="D7" s="115">
        <v>26084</v>
      </c>
      <c r="E7" s="116"/>
      <c r="F7" s="117">
        <v>75709</v>
      </c>
      <c r="G7" s="118"/>
      <c r="H7" s="119"/>
    </row>
    <row r="8" spans="1:8">
      <c r="A8" s="120"/>
      <c r="B8" s="121"/>
      <c r="C8" s="122"/>
      <c r="D8" s="123">
        <v>9321</v>
      </c>
      <c r="E8" s="124"/>
      <c r="F8" s="125">
        <v>35212</v>
      </c>
      <c r="G8" s="126"/>
      <c r="H8" s="127"/>
    </row>
    <row r="9" spans="1:8">
      <c r="A9" s="108" t="s">
        <v>512</v>
      </c>
      <c r="B9" s="113"/>
      <c r="C9" s="114"/>
      <c r="D9" s="115">
        <v>28816</v>
      </c>
      <c r="E9" s="116"/>
      <c r="F9" s="117">
        <v>90961</v>
      </c>
      <c r="G9" s="118"/>
      <c r="H9" s="119"/>
    </row>
    <row r="10" spans="1:8">
      <c r="A10" s="120"/>
      <c r="B10" s="121"/>
      <c r="C10" s="122"/>
      <c r="D10" s="123">
        <v>13757</v>
      </c>
      <c r="E10" s="124"/>
      <c r="F10" s="125">
        <v>37720</v>
      </c>
      <c r="G10" s="126"/>
      <c r="H10" s="127"/>
    </row>
    <row r="11" spans="1:8">
      <c r="A11" s="108" t="s">
        <v>513</v>
      </c>
      <c r="B11" s="113"/>
      <c r="C11" s="114"/>
      <c r="D11" s="115">
        <v>51809</v>
      </c>
      <c r="E11" s="116"/>
      <c r="F11" s="117">
        <v>106614</v>
      </c>
      <c r="G11" s="118"/>
      <c r="H11" s="119"/>
    </row>
    <row r="12" spans="1:8">
      <c r="A12" s="120"/>
      <c r="B12" s="121"/>
      <c r="C12" s="128"/>
      <c r="D12" s="123">
        <v>27847</v>
      </c>
      <c r="E12" s="124"/>
      <c r="F12" s="125">
        <v>45545</v>
      </c>
      <c r="G12" s="126"/>
      <c r="H12" s="127"/>
    </row>
    <row r="13" spans="1:8">
      <c r="A13" s="108"/>
      <c r="B13" s="113"/>
      <c r="C13" s="129"/>
      <c r="D13" s="130">
        <v>37079</v>
      </c>
      <c r="E13" s="131"/>
      <c r="F13" s="132">
        <v>85373</v>
      </c>
      <c r="G13" s="133"/>
      <c r="H13" s="119"/>
    </row>
    <row r="14" spans="1:8">
      <c r="A14" s="120"/>
      <c r="B14" s="121"/>
      <c r="C14" s="122"/>
      <c r="D14" s="123">
        <v>21142</v>
      </c>
      <c r="E14" s="124"/>
      <c r="F14" s="125">
        <v>38986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2.64</v>
      </c>
      <c r="C19" s="134">
        <f>ROUND(VALUE(SUBSTITUTE(実質収支比率等に係る経年分析!G$48,"▲","-")),2)</f>
        <v>2.46</v>
      </c>
      <c r="D19" s="134">
        <f>ROUND(VALUE(SUBSTITUTE(実質収支比率等に係る経年分析!H$48,"▲","-")),2)</f>
        <v>2.5099999999999998</v>
      </c>
      <c r="E19" s="134">
        <f>ROUND(VALUE(SUBSTITUTE(実質収支比率等に係る経年分析!I$48,"▲","-")),2)</f>
        <v>3</v>
      </c>
      <c r="F19" s="134">
        <f>ROUND(VALUE(SUBSTITUTE(実質収支比率等に係る経年分析!J$48,"▲","-")),2)</f>
        <v>3.16</v>
      </c>
    </row>
    <row r="20" spans="1:11">
      <c r="A20" s="134" t="s">
        <v>42</v>
      </c>
      <c r="B20" s="134">
        <f>ROUND(VALUE(SUBSTITUTE(実質収支比率等に係る経年分析!F$47,"▲","-")),2)</f>
        <v>36.47</v>
      </c>
      <c r="C20" s="134">
        <f>ROUND(VALUE(SUBSTITUTE(実質収支比率等に係る経年分析!G$47,"▲","-")),2)</f>
        <v>27.26</v>
      </c>
      <c r="D20" s="134">
        <f>ROUND(VALUE(SUBSTITUTE(実質収支比率等に係る経年分析!H$47,"▲","-")),2)</f>
        <v>26.58</v>
      </c>
      <c r="E20" s="134">
        <f>ROUND(VALUE(SUBSTITUTE(実質収支比率等に係る経年分析!I$47,"▲","-")),2)</f>
        <v>27.19</v>
      </c>
      <c r="F20" s="134">
        <f>ROUND(VALUE(SUBSTITUTE(実質収支比率等に係る経年分析!J$47,"▲","-")),2)</f>
        <v>23.79</v>
      </c>
    </row>
    <row r="21" spans="1:11">
      <c r="A21" s="134" t="s">
        <v>43</v>
      </c>
      <c r="B21" s="134">
        <f>IF(ISNUMBER(VALUE(SUBSTITUTE(実質収支比率等に係る経年分析!F$49,"▲","-"))),ROUND(VALUE(SUBSTITUTE(実質収支比率等に係る経年分析!F$49,"▲","-")),2),NA())</f>
        <v>14.04</v>
      </c>
      <c r="C21" s="134">
        <f>IF(ISNUMBER(VALUE(SUBSTITUTE(実質収支比率等に係る経年分析!G$49,"▲","-"))),ROUND(VALUE(SUBSTITUTE(実質収支比率等に係る経年分析!G$49,"▲","-")),2),NA())</f>
        <v>-6.52</v>
      </c>
      <c r="D21" s="134">
        <f>IF(ISNUMBER(VALUE(SUBSTITUTE(実質収支比率等に係る経年分析!H$49,"▲","-"))),ROUND(VALUE(SUBSTITUTE(実質収支比率等に係る経年分析!H$49,"▲","-")),2),NA())</f>
        <v>1.67</v>
      </c>
      <c r="E21" s="134">
        <f>IF(ISNUMBER(VALUE(SUBSTITUTE(実質収支比率等に係る経年分析!I$49,"▲","-"))),ROUND(VALUE(SUBSTITUTE(実質収支比率等に係る経年分析!I$49,"▲","-")),2),NA())</f>
        <v>4.8099999999999996</v>
      </c>
      <c r="F21" s="134">
        <f>IF(ISNUMBER(VALUE(SUBSTITUTE(実質収支比率等に係る経年分析!J$49,"▲","-"))),ROUND(VALUE(SUBSTITUTE(実質収支比率等に係る経年分析!J$49,"▲","-")),2),NA())</f>
        <v>-5.65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農業共済事業会計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10.38</v>
      </c>
    </row>
    <row r="36" spans="1:16">
      <c r="A36" s="135" t="str">
        <f>IF(連結実質赤字比率に係る赤字・黒字の構成分析!C$34="",NA(),連結実質赤字比率に係る赤字・黒字の構成分析!C$34)</f>
        <v>住宅資金特別会計</v>
      </c>
      <c r="B36" s="135">
        <f>IF(ROUND(VALUE(SUBSTITUTE(連結実質赤字比率に係る赤字・黒字の構成分析!F$34,"▲", "-")), 2) &lt; 0, ABS(ROUND(VALUE(SUBSTITUTE(連結実質赤字比率に係る赤字・黒字の構成分析!F$34,"▲", "-")), 2)), NA())</f>
        <v>0.21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4791</v>
      </c>
      <c r="E42" s="136"/>
      <c r="F42" s="136"/>
      <c r="G42" s="136">
        <f>'実質公債費比率（分子）の構造'!L$52</f>
        <v>4517</v>
      </c>
      <c r="H42" s="136"/>
      <c r="I42" s="136"/>
      <c r="J42" s="136">
        <f>'実質公債費比率（分子）の構造'!M$52</f>
        <v>4418</v>
      </c>
      <c r="K42" s="136"/>
      <c r="L42" s="136"/>
      <c r="M42" s="136">
        <f>'実質公債費比率（分子）の構造'!N$52</f>
        <v>4357</v>
      </c>
      <c r="N42" s="136"/>
      <c r="O42" s="136"/>
      <c r="P42" s="136">
        <f>'実質公債費比率（分子）の構造'!O$52</f>
        <v>4436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11</v>
      </c>
      <c r="C44" s="136"/>
      <c r="D44" s="136"/>
      <c r="E44" s="136">
        <f>'実質公債費比率（分子）の構造'!L$50</f>
        <v>11</v>
      </c>
      <c r="F44" s="136"/>
      <c r="G44" s="136"/>
      <c r="H44" s="136">
        <f>'実質公債費比率（分子）の構造'!M$50</f>
        <v>7</v>
      </c>
      <c r="I44" s="136"/>
      <c r="J44" s="136"/>
      <c r="K44" s="136">
        <f>'実質公債費比率（分子）の構造'!N$50</f>
        <v>6</v>
      </c>
      <c r="L44" s="136"/>
      <c r="M44" s="136"/>
      <c r="N44" s="136">
        <f>'実質公債費比率（分子）の構造'!O$50</f>
        <v>6</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2277</v>
      </c>
      <c r="C46" s="136"/>
      <c r="D46" s="136"/>
      <c r="E46" s="136">
        <f>'実質公債費比率（分子）の構造'!L$48</f>
        <v>2294</v>
      </c>
      <c r="F46" s="136"/>
      <c r="G46" s="136"/>
      <c r="H46" s="136">
        <f>'実質公債費比率（分子）の構造'!M$48</f>
        <v>2228</v>
      </c>
      <c r="I46" s="136"/>
      <c r="J46" s="136"/>
      <c r="K46" s="136">
        <f>'実質公債費比率（分子）の構造'!N$48</f>
        <v>2216</v>
      </c>
      <c r="L46" s="136"/>
      <c r="M46" s="136"/>
      <c r="N46" s="136">
        <f>'実質公債費比率（分子）の構造'!O$48</f>
        <v>2220</v>
      </c>
      <c r="O46" s="136"/>
      <c r="P46" s="136"/>
    </row>
    <row r="47" spans="1:16">
      <c r="A47" s="136" t="s">
        <v>55</v>
      </c>
      <c r="B47" s="136">
        <f>'実質公債費比率（分子）の構造'!K$47</f>
        <v>27</v>
      </c>
      <c r="C47" s="136"/>
      <c r="D47" s="136"/>
      <c r="E47" s="136">
        <f>'実質公債費比率（分子）の構造'!L$47</f>
        <v>20</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5014</v>
      </c>
      <c r="C49" s="136"/>
      <c r="D49" s="136"/>
      <c r="E49" s="136">
        <f>'実質公債費比率（分子）の構造'!L$45</f>
        <v>4957</v>
      </c>
      <c r="F49" s="136"/>
      <c r="G49" s="136"/>
      <c r="H49" s="136">
        <f>'実質公債費比率（分子）の構造'!M$45</f>
        <v>4656</v>
      </c>
      <c r="I49" s="136"/>
      <c r="J49" s="136"/>
      <c r="K49" s="136">
        <f>'実質公債費比率（分子）の構造'!N$45</f>
        <v>4422</v>
      </c>
      <c r="L49" s="136"/>
      <c r="M49" s="136"/>
      <c r="N49" s="136">
        <f>'実質公債費比率（分子）の構造'!O$45</f>
        <v>4160</v>
      </c>
      <c r="O49" s="136"/>
      <c r="P49" s="136"/>
    </row>
    <row r="50" spans="1:16">
      <c r="A50" s="136" t="s">
        <v>58</v>
      </c>
      <c r="B50" s="136" t="e">
        <f>NA()</f>
        <v>#N/A</v>
      </c>
      <c r="C50" s="136">
        <f>IF(ISNUMBER('実質公債費比率（分子）の構造'!K$53),'実質公債費比率（分子）の構造'!K$53,NA())</f>
        <v>2538</v>
      </c>
      <c r="D50" s="136" t="e">
        <f>NA()</f>
        <v>#N/A</v>
      </c>
      <c r="E50" s="136" t="e">
        <f>NA()</f>
        <v>#N/A</v>
      </c>
      <c r="F50" s="136">
        <f>IF(ISNUMBER('実質公債費比率（分子）の構造'!L$53),'実質公債費比率（分子）の構造'!L$53,NA())</f>
        <v>2765</v>
      </c>
      <c r="G50" s="136" t="e">
        <f>NA()</f>
        <v>#N/A</v>
      </c>
      <c r="H50" s="136" t="e">
        <f>NA()</f>
        <v>#N/A</v>
      </c>
      <c r="I50" s="136">
        <f>IF(ISNUMBER('実質公債費比率（分子）の構造'!M$53),'実質公債費比率（分子）の構造'!M$53,NA())</f>
        <v>2476</v>
      </c>
      <c r="J50" s="136" t="e">
        <f>NA()</f>
        <v>#N/A</v>
      </c>
      <c r="K50" s="136" t="e">
        <f>NA()</f>
        <v>#N/A</v>
      </c>
      <c r="L50" s="136">
        <f>IF(ISNUMBER('実質公債費比率（分子）の構造'!N$53),'実質公債費比率（分子）の構造'!N$53,NA())</f>
        <v>2287</v>
      </c>
      <c r="M50" s="136" t="e">
        <f>NA()</f>
        <v>#N/A</v>
      </c>
      <c r="N50" s="136" t="e">
        <f>NA()</f>
        <v>#N/A</v>
      </c>
      <c r="O50" s="136">
        <f>IF(ISNUMBER('実質公債費比率（分子）の構造'!O$53),'実質公債費比率（分子）の構造'!O$53,NA())</f>
        <v>1950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44854</v>
      </c>
      <c r="E56" s="135"/>
      <c r="F56" s="135"/>
      <c r="G56" s="135">
        <f>'将来負担比率（分子）の構造'!J$51</f>
        <v>42238</v>
      </c>
      <c r="H56" s="135"/>
      <c r="I56" s="135"/>
      <c r="J56" s="135">
        <f>'将来負担比率（分子）の構造'!K$51</f>
        <v>40010</v>
      </c>
      <c r="K56" s="135"/>
      <c r="L56" s="135"/>
      <c r="M56" s="135">
        <f>'将来負担比率（分子）の構造'!L$51</f>
        <v>38136</v>
      </c>
      <c r="N56" s="135"/>
      <c r="O56" s="135"/>
      <c r="P56" s="135">
        <f>'将来負担比率（分子）の構造'!M$51</f>
        <v>35819</v>
      </c>
    </row>
    <row r="57" spans="1:16">
      <c r="A57" s="135" t="s">
        <v>35</v>
      </c>
      <c r="B57" s="135"/>
      <c r="C57" s="135"/>
      <c r="D57" s="135">
        <f>'将来負担比率（分子）の構造'!I$50</f>
        <v>1688</v>
      </c>
      <c r="E57" s="135"/>
      <c r="F57" s="135"/>
      <c r="G57" s="135">
        <f>'将来負担比率（分子）の構造'!J$50</f>
        <v>1378</v>
      </c>
      <c r="H57" s="135"/>
      <c r="I57" s="135"/>
      <c r="J57" s="135">
        <f>'将来負担比率（分子）の構造'!K$50</f>
        <v>1199</v>
      </c>
      <c r="K57" s="135"/>
      <c r="L57" s="135"/>
      <c r="M57" s="135">
        <f>'将来負担比率（分子）の構造'!L$50</f>
        <v>977</v>
      </c>
      <c r="N57" s="135"/>
      <c r="O57" s="135"/>
      <c r="P57" s="135">
        <f>'将来負担比率（分子）の構造'!M$50</f>
        <v>915</v>
      </c>
    </row>
    <row r="58" spans="1:16">
      <c r="A58" s="135" t="s">
        <v>34</v>
      </c>
      <c r="B58" s="135"/>
      <c r="C58" s="135"/>
      <c r="D58" s="135">
        <f>'将来負担比率（分子）の構造'!I$49</f>
        <v>8183</v>
      </c>
      <c r="E58" s="135"/>
      <c r="F58" s="135"/>
      <c r="G58" s="135">
        <f>'将来負担比率（分子）の構造'!J$49</f>
        <v>7007</v>
      </c>
      <c r="H58" s="135"/>
      <c r="I58" s="135"/>
      <c r="J58" s="135">
        <f>'将来負担比率（分子）の構造'!K$49</f>
        <v>6942</v>
      </c>
      <c r="K58" s="135"/>
      <c r="L58" s="135"/>
      <c r="M58" s="135">
        <f>'将来負担比率（分子）の構造'!L$49</f>
        <v>6923</v>
      </c>
      <c r="N58" s="135"/>
      <c r="O58" s="135"/>
      <c r="P58" s="135">
        <f>'将来負担比率（分子）の構造'!M$49</f>
        <v>5965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6379</v>
      </c>
      <c r="C62" s="135"/>
      <c r="D62" s="135"/>
      <c r="E62" s="135">
        <f>'将来負担比率（分子）の構造'!J$45</f>
        <v>6064</v>
      </c>
      <c r="F62" s="135"/>
      <c r="G62" s="135"/>
      <c r="H62" s="135">
        <f>'将来負担比率（分子）の構造'!K$45</f>
        <v>5836</v>
      </c>
      <c r="I62" s="135"/>
      <c r="J62" s="135"/>
      <c r="K62" s="135">
        <f>'将来負担比率（分子）の構造'!L$45</f>
        <v>5619</v>
      </c>
      <c r="L62" s="135"/>
      <c r="M62" s="135"/>
      <c r="N62" s="135">
        <f>'将来負担比率（分子）の構造'!M$45</f>
        <v>5133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40699</v>
      </c>
      <c r="C64" s="135"/>
      <c r="D64" s="135"/>
      <c r="E64" s="135">
        <f>'将来負担比率（分子）の構造'!J$43</f>
        <v>39563</v>
      </c>
      <c r="F64" s="135"/>
      <c r="G64" s="135"/>
      <c r="H64" s="135">
        <f>'将来負担比率（分子）の構造'!K$43</f>
        <v>38188</v>
      </c>
      <c r="I64" s="135"/>
      <c r="J64" s="135"/>
      <c r="K64" s="135">
        <f>'将来負担比率（分子）の構造'!L$43</f>
        <v>36797</v>
      </c>
      <c r="L64" s="135"/>
      <c r="M64" s="135"/>
      <c r="N64" s="135">
        <f>'将来負担比率（分子）の構造'!M$43</f>
        <v>34864</v>
      </c>
      <c r="O64" s="135"/>
      <c r="P64" s="135"/>
    </row>
    <row r="65" spans="1:16">
      <c r="A65" s="135" t="s">
        <v>26</v>
      </c>
      <c r="B65" s="135">
        <f>'将来負担比率（分子）の構造'!I$42</f>
        <v>52</v>
      </c>
      <c r="C65" s="135"/>
      <c r="D65" s="135"/>
      <c r="E65" s="135">
        <f>'将来負担比率（分子）の構造'!J$42</f>
        <v>46</v>
      </c>
      <c r="F65" s="135"/>
      <c r="G65" s="135"/>
      <c r="H65" s="135">
        <f>'将来負担比率（分子）の構造'!K$42</f>
        <v>36</v>
      </c>
      <c r="I65" s="135"/>
      <c r="J65" s="135"/>
      <c r="K65" s="135">
        <f>'将来負担比率（分子）の構造'!L$42</f>
        <v>31</v>
      </c>
      <c r="L65" s="135"/>
      <c r="M65" s="135"/>
      <c r="N65" s="135">
        <f>'将来負担比率（分子）の構造'!M$42</f>
        <v>26</v>
      </c>
      <c r="O65" s="135"/>
      <c r="P65" s="135"/>
    </row>
    <row r="66" spans="1:16">
      <c r="A66" s="135" t="s">
        <v>25</v>
      </c>
      <c r="B66" s="135">
        <f>'将来負担比率（分子）の構造'!I$41</f>
        <v>38194</v>
      </c>
      <c r="C66" s="135"/>
      <c r="D66" s="135"/>
      <c r="E66" s="135">
        <f>'将来負担比率（分子）の構造'!J$41</f>
        <v>33921</v>
      </c>
      <c r="F66" s="135"/>
      <c r="G66" s="135"/>
      <c r="H66" s="135">
        <f>'将来負担比率（分子）の構造'!K$41</f>
        <v>30232</v>
      </c>
      <c r="I66" s="135"/>
      <c r="J66" s="135"/>
      <c r="K66" s="135">
        <f>'将来負担比率（分子）の構造'!L$41</f>
        <v>26706</v>
      </c>
      <c r="L66" s="135"/>
      <c r="M66" s="135"/>
      <c r="N66" s="135">
        <f>'将来負担比率（分子）の構造'!M$41</f>
        <v>24792</v>
      </c>
      <c r="O66" s="135"/>
      <c r="P66" s="135"/>
    </row>
    <row r="67" spans="1:16">
      <c r="A67" s="135" t="s">
        <v>62</v>
      </c>
      <c r="B67" s="135" t="e">
        <f>NA()</f>
        <v>#N/A</v>
      </c>
      <c r="C67" s="135">
        <f>IF(ISNUMBER('将来負担比率（分子）の構造'!I$52), IF('将来負担比率（分子）の構造'!I$52 &lt; 0, 0, '将来負担比率（分子）の構造'!I$52), NA())</f>
        <v>30599</v>
      </c>
      <c r="D67" s="135" t="e">
        <f>NA()</f>
        <v>#N/A</v>
      </c>
      <c r="E67" s="135" t="e">
        <f>NA()</f>
        <v>#N/A</v>
      </c>
      <c r="F67" s="135">
        <f>IF(ISNUMBER('将来負担比率（分子）の構造'!J$52), IF('将来負担比率（分子）の構造'!J$52 &lt; 0, 0, '将来負担比率（分子）の構造'!J$52), NA())</f>
        <v>28971</v>
      </c>
      <c r="G67" s="135" t="e">
        <f>NA()</f>
        <v>#N/A</v>
      </c>
      <c r="H67" s="135" t="e">
        <f>NA()</f>
        <v>#N/A</v>
      </c>
      <c r="I67" s="135">
        <f>IF(ISNUMBER('将来負担比率（分子）の構造'!K$52), IF('将来負担比率（分子）の構造'!K$52 &lt; 0, 0, '将来負担比率（分子）の構造'!K$52), NA())</f>
        <v>26141</v>
      </c>
      <c r="J67" s="135" t="e">
        <f>NA()</f>
        <v>#N/A</v>
      </c>
      <c r="K67" s="135" t="e">
        <f>NA()</f>
        <v>#N/A</v>
      </c>
      <c r="L67" s="135">
        <f>IF(ISNUMBER('将来負担比率（分子）の構造'!L$52), IF('将来負担比率（分子）の構造'!L$52 &lt; 0, 0, '将来負担比率（分子）の構造'!L$52), NA())</f>
        <v>23118</v>
      </c>
      <c r="M67" s="135" t="e">
        <f>NA()</f>
        <v>#N/A</v>
      </c>
      <c r="N67" s="135" t="e">
        <f>NA()</f>
        <v>#N/A</v>
      </c>
      <c r="O67" s="135">
        <f>IF(ISNUMBER('将来負担比率（分子）の構造'!M$52), IF('将来負担比率（分子）の構造'!M$52 &lt; 0, 0, '将来負担比率（分子）の構造'!M$52), NA())</f>
        <v>22116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5107089</v>
      </c>
      <c r="S5" s="639"/>
      <c r="T5" s="639"/>
      <c r="U5" s="639"/>
      <c r="V5" s="639"/>
      <c r="W5" s="639"/>
      <c r="X5" s="639"/>
      <c r="Y5" s="686"/>
      <c r="Z5" s="699">
        <v>21.7</v>
      </c>
      <c r="AA5" s="699"/>
      <c r="AB5" s="699"/>
      <c r="AC5" s="699"/>
      <c r="AD5" s="700">
        <v>5107089</v>
      </c>
      <c r="AE5" s="700"/>
      <c r="AF5" s="700"/>
      <c r="AG5" s="700"/>
      <c r="AH5" s="700"/>
      <c r="AI5" s="700"/>
      <c r="AJ5" s="700"/>
      <c r="AK5" s="700"/>
      <c r="AL5" s="687">
        <v>38.299999999999997</v>
      </c>
      <c r="AM5" s="656"/>
      <c r="AN5" s="656"/>
      <c r="AO5" s="688"/>
      <c r="AP5" s="675" t="s">
        <v>208</v>
      </c>
      <c r="AQ5" s="676"/>
      <c r="AR5" s="676"/>
      <c r="AS5" s="676"/>
      <c r="AT5" s="676"/>
      <c r="AU5" s="676"/>
      <c r="AV5" s="676"/>
      <c r="AW5" s="676"/>
      <c r="AX5" s="676"/>
      <c r="AY5" s="676"/>
      <c r="AZ5" s="676"/>
      <c r="BA5" s="676"/>
      <c r="BB5" s="676"/>
      <c r="BC5" s="676"/>
      <c r="BD5" s="676"/>
      <c r="BE5" s="676"/>
      <c r="BF5" s="677"/>
      <c r="BG5" s="588">
        <v>5081672</v>
      </c>
      <c r="BH5" s="589"/>
      <c r="BI5" s="589"/>
      <c r="BJ5" s="589"/>
      <c r="BK5" s="589"/>
      <c r="BL5" s="589"/>
      <c r="BM5" s="589"/>
      <c r="BN5" s="590"/>
      <c r="BO5" s="641">
        <v>99.5</v>
      </c>
      <c r="BP5" s="641"/>
      <c r="BQ5" s="641"/>
      <c r="BR5" s="641"/>
      <c r="BS5" s="642">
        <v>42004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242528</v>
      </c>
      <c r="S6" s="589"/>
      <c r="T6" s="589"/>
      <c r="U6" s="589"/>
      <c r="V6" s="589"/>
      <c r="W6" s="589"/>
      <c r="X6" s="589"/>
      <c r="Y6" s="590"/>
      <c r="Z6" s="641">
        <v>1</v>
      </c>
      <c r="AA6" s="641"/>
      <c r="AB6" s="641"/>
      <c r="AC6" s="641"/>
      <c r="AD6" s="642">
        <v>242528</v>
      </c>
      <c r="AE6" s="642"/>
      <c r="AF6" s="642"/>
      <c r="AG6" s="642"/>
      <c r="AH6" s="642"/>
      <c r="AI6" s="642"/>
      <c r="AJ6" s="642"/>
      <c r="AK6" s="642"/>
      <c r="AL6" s="611">
        <v>1.8</v>
      </c>
      <c r="AM6" s="643"/>
      <c r="AN6" s="643"/>
      <c r="AO6" s="644"/>
      <c r="AP6" s="585" t="s">
        <v>213</v>
      </c>
      <c r="AQ6" s="586"/>
      <c r="AR6" s="586"/>
      <c r="AS6" s="586"/>
      <c r="AT6" s="586"/>
      <c r="AU6" s="586"/>
      <c r="AV6" s="586"/>
      <c r="AW6" s="586"/>
      <c r="AX6" s="586"/>
      <c r="AY6" s="586"/>
      <c r="AZ6" s="586"/>
      <c r="BA6" s="586"/>
      <c r="BB6" s="586"/>
      <c r="BC6" s="586"/>
      <c r="BD6" s="586"/>
      <c r="BE6" s="586"/>
      <c r="BF6" s="587"/>
      <c r="BG6" s="588">
        <v>5081672</v>
      </c>
      <c r="BH6" s="589"/>
      <c r="BI6" s="589"/>
      <c r="BJ6" s="589"/>
      <c r="BK6" s="589"/>
      <c r="BL6" s="589"/>
      <c r="BM6" s="589"/>
      <c r="BN6" s="590"/>
      <c r="BO6" s="641">
        <v>99.5</v>
      </c>
      <c r="BP6" s="641"/>
      <c r="BQ6" s="641"/>
      <c r="BR6" s="641"/>
      <c r="BS6" s="642">
        <v>42004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199154</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199064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13492</v>
      </c>
      <c r="S7" s="589"/>
      <c r="T7" s="589"/>
      <c r="U7" s="589"/>
      <c r="V7" s="589"/>
      <c r="W7" s="589"/>
      <c r="X7" s="589"/>
      <c r="Y7" s="590"/>
      <c r="Z7" s="641">
        <v>0.1</v>
      </c>
      <c r="AA7" s="641"/>
      <c r="AB7" s="641"/>
      <c r="AC7" s="641"/>
      <c r="AD7" s="642">
        <v>13492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2122672</v>
      </c>
      <c r="BH7" s="589"/>
      <c r="BI7" s="589"/>
      <c r="BJ7" s="589"/>
      <c r="BK7" s="589"/>
      <c r="BL7" s="589"/>
      <c r="BM7" s="589"/>
      <c r="BN7" s="590"/>
      <c r="BO7" s="641">
        <v>41.6</v>
      </c>
      <c r="BP7" s="641"/>
      <c r="BQ7" s="641"/>
      <c r="BR7" s="641"/>
      <c r="BS7" s="642">
        <v>42004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2741300</v>
      </c>
      <c r="CS7" s="589"/>
      <c r="CT7" s="589"/>
      <c r="CU7" s="589"/>
      <c r="CV7" s="589"/>
      <c r="CW7" s="589"/>
      <c r="CX7" s="589"/>
      <c r="CY7" s="590"/>
      <c r="CZ7" s="641">
        <v>12</v>
      </c>
      <c r="DA7" s="641"/>
      <c r="DB7" s="641"/>
      <c r="DC7" s="641"/>
      <c r="DD7" s="594">
        <v>201200</v>
      </c>
      <c r="DE7" s="589"/>
      <c r="DF7" s="589"/>
      <c r="DG7" s="589"/>
      <c r="DH7" s="589"/>
      <c r="DI7" s="589"/>
      <c r="DJ7" s="589"/>
      <c r="DK7" s="589"/>
      <c r="DL7" s="589"/>
      <c r="DM7" s="589"/>
      <c r="DN7" s="589"/>
      <c r="DO7" s="589"/>
      <c r="DP7" s="590"/>
      <c r="DQ7" s="594">
        <v>2245954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49766</v>
      </c>
      <c r="S8" s="589"/>
      <c r="T8" s="589"/>
      <c r="U8" s="589"/>
      <c r="V8" s="589"/>
      <c r="W8" s="589"/>
      <c r="X8" s="589"/>
      <c r="Y8" s="590"/>
      <c r="Z8" s="641">
        <v>0.2</v>
      </c>
      <c r="AA8" s="641"/>
      <c r="AB8" s="641"/>
      <c r="AC8" s="641"/>
      <c r="AD8" s="642">
        <v>49766</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68973</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5370826</v>
      </c>
      <c r="CS8" s="589"/>
      <c r="CT8" s="589"/>
      <c r="CU8" s="589"/>
      <c r="CV8" s="589"/>
      <c r="CW8" s="589"/>
      <c r="CX8" s="589"/>
      <c r="CY8" s="590"/>
      <c r="CZ8" s="641">
        <v>23.5</v>
      </c>
      <c r="DA8" s="641"/>
      <c r="DB8" s="641"/>
      <c r="DC8" s="641"/>
      <c r="DD8" s="594">
        <v>52487</v>
      </c>
      <c r="DE8" s="589"/>
      <c r="DF8" s="589"/>
      <c r="DG8" s="589"/>
      <c r="DH8" s="589"/>
      <c r="DI8" s="589"/>
      <c r="DJ8" s="589"/>
      <c r="DK8" s="589"/>
      <c r="DL8" s="589"/>
      <c r="DM8" s="589"/>
      <c r="DN8" s="589"/>
      <c r="DO8" s="589"/>
      <c r="DP8" s="590"/>
      <c r="DQ8" s="594">
        <v>2997652</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27057</v>
      </c>
      <c r="S9" s="589"/>
      <c r="T9" s="589"/>
      <c r="U9" s="589"/>
      <c r="V9" s="589"/>
      <c r="W9" s="589"/>
      <c r="X9" s="589"/>
      <c r="Y9" s="590"/>
      <c r="Z9" s="641">
        <v>0.1</v>
      </c>
      <c r="AA9" s="641"/>
      <c r="AB9" s="641"/>
      <c r="AC9" s="641"/>
      <c r="AD9" s="642">
        <v>27057</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1684278</v>
      </c>
      <c r="BH9" s="589"/>
      <c r="BI9" s="589"/>
      <c r="BJ9" s="589"/>
      <c r="BK9" s="589"/>
      <c r="BL9" s="589"/>
      <c r="BM9" s="589"/>
      <c r="BN9" s="590"/>
      <c r="BO9" s="641">
        <v>33</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1993499</v>
      </c>
      <c r="CS9" s="589"/>
      <c r="CT9" s="589"/>
      <c r="CU9" s="589"/>
      <c r="CV9" s="589"/>
      <c r="CW9" s="589"/>
      <c r="CX9" s="589"/>
      <c r="CY9" s="590"/>
      <c r="CZ9" s="641">
        <v>8.6999999999999993</v>
      </c>
      <c r="DA9" s="641"/>
      <c r="DB9" s="641"/>
      <c r="DC9" s="641"/>
      <c r="DD9" s="594">
        <v>2231</v>
      </c>
      <c r="DE9" s="589"/>
      <c r="DF9" s="589"/>
      <c r="DG9" s="589"/>
      <c r="DH9" s="589"/>
      <c r="DI9" s="589"/>
      <c r="DJ9" s="589"/>
      <c r="DK9" s="589"/>
      <c r="DL9" s="589"/>
      <c r="DM9" s="589"/>
      <c r="DN9" s="589"/>
      <c r="DO9" s="589"/>
      <c r="DP9" s="590"/>
      <c r="DQ9" s="594">
        <v>1531491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462939</v>
      </c>
      <c r="S10" s="589"/>
      <c r="T10" s="589"/>
      <c r="U10" s="589"/>
      <c r="V10" s="589"/>
      <c r="W10" s="589"/>
      <c r="X10" s="589"/>
      <c r="Y10" s="590"/>
      <c r="Z10" s="641">
        <v>2</v>
      </c>
      <c r="AA10" s="641"/>
      <c r="AB10" s="641"/>
      <c r="AC10" s="641"/>
      <c r="AD10" s="642">
        <v>462939</v>
      </c>
      <c r="AE10" s="642"/>
      <c r="AF10" s="642"/>
      <c r="AG10" s="642"/>
      <c r="AH10" s="642"/>
      <c r="AI10" s="642"/>
      <c r="AJ10" s="642"/>
      <c r="AK10" s="642"/>
      <c r="AL10" s="611">
        <v>3.5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100460</v>
      </c>
      <c r="BH10" s="589"/>
      <c r="BI10" s="589"/>
      <c r="BJ10" s="589"/>
      <c r="BK10" s="589"/>
      <c r="BL10" s="589"/>
      <c r="BM10" s="589"/>
      <c r="BN10" s="590"/>
      <c r="BO10" s="641">
        <v>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35364</v>
      </c>
      <c r="CS10" s="589"/>
      <c r="CT10" s="589"/>
      <c r="CU10" s="589"/>
      <c r="CV10" s="589"/>
      <c r="CW10" s="589"/>
      <c r="CX10" s="589"/>
      <c r="CY10" s="590"/>
      <c r="CZ10" s="641">
        <v>0.2</v>
      </c>
      <c r="DA10" s="641"/>
      <c r="DB10" s="641"/>
      <c r="DC10" s="641"/>
      <c r="DD10" s="594">
        <v>430</v>
      </c>
      <c r="DE10" s="589"/>
      <c r="DF10" s="589"/>
      <c r="DG10" s="589"/>
      <c r="DH10" s="589"/>
      <c r="DI10" s="589"/>
      <c r="DJ10" s="589"/>
      <c r="DK10" s="589"/>
      <c r="DL10" s="589"/>
      <c r="DM10" s="589"/>
      <c r="DN10" s="589"/>
      <c r="DO10" s="589"/>
      <c r="DP10" s="590"/>
      <c r="DQ10" s="594">
        <v>35345</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98019</v>
      </c>
      <c r="S11" s="589"/>
      <c r="T11" s="589"/>
      <c r="U11" s="589"/>
      <c r="V11" s="589"/>
      <c r="W11" s="589"/>
      <c r="X11" s="589"/>
      <c r="Y11" s="590"/>
      <c r="Z11" s="641">
        <v>0.4</v>
      </c>
      <c r="AA11" s="641"/>
      <c r="AB11" s="641"/>
      <c r="AC11" s="641"/>
      <c r="AD11" s="642">
        <v>98019</v>
      </c>
      <c r="AE11" s="642"/>
      <c r="AF11" s="642"/>
      <c r="AG11" s="642"/>
      <c r="AH11" s="642"/>
      <c r="AI11" s="642"/>
      <c r="AJ11" s="642"/>
      <c r="AK11" s="642"/>
      <c r="AL11" s="611">
        <v>0.7</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268961</v>
      </c>
      <c r="BH11" s="589"/>
      <c r="BI11" s="589"/>
      <c r="BJ11" s="589"/>
      <c r="BK11" s="589"/>
      <c r="BL11" s="589"/>
      <c r="BM11" s="589"/>
      <c r="BN11" s="590"/>
      <c r="BO11" s="641">
        <v>5.3</v>
      </c>
      <c r="BP11" s="641"/>
      <c r="BQ11" s="641"/>
      <c r="BR11" s="641"/>
      <c r="BS11" s="594">
        <v>42004</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1613628</v>
      </c>
      <c r="CS11" s="589"/>
      <c r="CT11" s="589"/>
      <c r="CU11" s="589"/>
      <c r="CV11" s="589"/>
      <c r="CW11" s="589"/>
      <c r="CX11" s="589"/>
      <c r="CY11" s="590"/>
      <c r="CZ11" s="641">
        <v>7.1</v>
      </c>
      <c r="DA11" s="641"/>
      <c r="DB11" s="641"/>
      <c r="DC11" s="641"/>
      <c r="DD11" s="594">
        <v>211133</v>
      </c>
      <c r="DE11" s="589"/>
      <c r="DF11" s="589"/>
      <c r="DG11" s="589"/>
      <c r="DH11" s="589"/>
      <c r="DI11" s="589"/>
      <c r="DJ11" s="589"/>
      <c r="DK11" s="589"/>
      <c r="DL11" s="589"/>
      <c r="DM11" s="589"/>
      <c r="DN11" s="589"/>
      <c r="DO11" s="589"/>
      <c r="DP11" s="590"/>
      <c r="DQ11" s="594">
        <v>1114800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2568564</v>
      </c>
      <c r="BH12" s="589"/>
      <c r="BI12" s="589"/>
      <c r="BJ12" s="589"/>
      <c r="BK12" s="589"/>
      <c r="BL12" s="589"/>
      <c r="BM12" s="589"/>
      <c r="BN12" s="590"/>
      <c r="BO12" s="641">
        <v>50.3</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328329</v>
      </c>
      <c r="CS12" s="589"/>
      <c r="CT12" s="589"/>
      <c r="CU12" s="589"/>
      <c r="CV12" s="589"/>
      <c r="CW12" s="589"/>
      <c r="CX12" s="589"/>
      <c r="CY12" s="590"/>
      <c r="CZ12" s="641">
        <v>1.4</v>
      </c>
      <c r="DA12" s="641"/>
      <c r="DB12" s="641"/>
      <c r="DC12" s="641"/>
      <c r="DD12" s="594">
        <v>39503</v>
      </c>
      <c r="DE12" s="589"/>
      <c r="DF12" s="589"/>
      <c r="DG12" s="589"/>
      <c r="DH12" s="589"/>
      <c r="DI12" s="589"/>
      <c r="DJ12" s="589"/>
      <c r="DK12" s="589"/>
      <c r="DL12" s="589"/>
      <c r="DM12" s="589"/>
      <c r="DN12" s="589"/>
      <c r="DO12" s="589"/>
      <c r="DP12" s="590"/>
      <c r="DQ12" s="594">
        <v>236764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42569</v>
      </c>
      <c r="S13" s="589"/>
      <c r="T13" s="589"/>
      <c r="U13" s="589"/>
      <c r="V13" s="589"/>
      <c r="W13" s="589"/>
      <c r="X13" s="589"/>
      <c r="Y13" s="590"/>
      <c r="Z13" s="641">
        <v>0.2</v>
      </c>
      <c r="AA13" s="641"/>
      <c r="AB13" s="641"/>
      <c r="AC13" s="641"/>
      <c r="AD13" s="642">
        <v>42569</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2535294</v>
      </c>
      <c r="BH13" s="589"/>
      <c r="BI13" s="589"/>
      <c r="BJ13" s="589"/>
      <c r="BK13" s="589"/>
      <c r="BL13" s="589"/>
      <c r="BM13" s="589"/>
      <c r="BN13" s="590"/>
      <c r="BO13" s="641">
        <v>49.6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1793737</v>
      </c>
      <c r="CS13" s="589"/>
      <c r="CT13" s="589"/>
      <c r="CU13" s="589"/>
      <c r="CV13" s="589"/>
      <c r="CW13" s="589"/>
      <c r="CX13" s="589"/>
      <c r="CY13" s="590"/>
      <c r="CZ13" s="641">
        <v>7.9</v>
      </c>
      <c r="DA13" s="641"/>
      <c r="DB13" s="641"/>
      <c r="DC13" s="641"/>
      <c r="DD13" s="594">
        <v>244360</v>
      </c>
      <c r="DE13" s="589"/>
      <c r="DF13" s="589"/>
      <c r="DG13" s="589"/>
      <c r="DH13" s="589"/>
      <c r="DI13" s="589"/>
      <c r="DJ13" s="589"/>
      <c r="DK13" s="589"/>
      <c r="DL13" s="589"/>
      <c r="DM13" s="589"/>
      <c r="DN13" s="589"/>
      <c r="DO13" s="589"/>
      <c r="DP13" s="590"/>
      <c r="DQ13" s="594">
        <v>1542202</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117126</v>
      </c>
      <c r="BH14" s="589"/>
      <c r="BI14" s="589"/>
      <c r="BJ14" s="589"/>
      <c r="BK14" s="589"/>
      <c r="BL14" s="589"/>
      <c r="BM14" s="589"/>
      <c r="BN14" s="590"/>
      <c r="BO14" s="641">
        <v>2.2999999999999998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1109700</v>
      </c>
      <c r="CS14" s="589"/>
      <c r="CT14" s="589"/>
      <c r="CU14" s="589"/>
      <c r="CV14" s="589"/>
      <c r="CW14" s="589"/>
      <c r="CX14" s="589"/>
      <c r="CY14" s="590"/>
      <c r="CZ14" s="641">
        <v>4.9000000000000004</v>
      </c>
      <c r="DA14" s="641"/>
      <c r="DB14" s="641"/>
      <c r="DC14" s="641"/>
      <c r="DD14" s="594">
        <v>459034</v>
      </c>
      <c r="DE14" s="589"/>
      <c r="DF14" s="589"/>
      <c r="DG14" s="589"/>
      <c r="DH14" s="589"/>
      <c r="DI14" s="589"/>
      <c r="DJ14" s="589"/>
      <c r="DK14" s="589"/>
      <c r="DL14" s="589"/>
      <c r="DM14" s="589"/>
      <c r="DN14" s="589"/>
      <c r="DO14" s="589"/>
      <c r="DP14" s="590"/>
      <c r="DQ14" s="594">
        <v>651958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18828</v>
      </c>
      <c r="S15" s="589"/>
      <c r="T15" s="589"/>
      <c r="U15" s="589"/>
      <c r="V15" s="589"/>
      <c r="W15" s="589"/>
      <c r="X15" s="589"/>
      <c r="Y15" s="590"/>
      <c r="Z15" s="641">
        <v>0.1</v>
      </c>
      <c r="AA15" s="641"/>
      <c r="AB15" s="641"/>
      <c r="AC15" s="641"/>
      <c r="AD15" s="642">
        <v>18828</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273310</v>
      </c>
      <c r="BH15" s="589"/>
      <c r="BI15" s="589"/>
      <c r="BJ15" s="589"/>
      <c r="BK15" s="589"/>
      <c r="BL15" s="589"/>
      <c r="BM15" s="589"/>
      <c r="BN15" s="590"/>
      <c r="BO15" s="641">
        <v>5.4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3086055</v>
      </c>
      <c r="CS15" s="589"/>
      <c r="CT15" s="589"/>
      <c r="CU15" s="589"/>
      <c r="CV15" s="589"/>
      <c r="CW15" s="589"/>
      <c r="CX15" s="589"/>
      <c r="CY15" s="590"/>
      <c r="CZ15" s="641">
        <v>13.5</v>
      </c>
      <c r="DA15" s="641"/>
      <c r="DB15" s="641"/>
      <c r="DC15" s="641"/>
      <c r="DD15" s="594">
        <v>1036247</v>
      </c>
      <c r="DE15" s="589"/>
      <c r="DF15" s="589"/>
      <c r="DG15" s="589"/>
      <c r="DH15" s="589"/>
      <c r="DI15" s="589"/>
      <c r="DJ15" s="589"/>
      <c r="DK15" s="589"/>
      <c r="DL15" s="589"/>
      <c r="DM15" s="589"/>
      <c r="DN15" s="589"/>
      <c r="DO15" s="589"/>
      <c r="DP15" s="590"/>
      <c r="DQ15" s="594">
        <v>2061754</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8529256</v>
      </c>
      <c r="S16" s="589"/>
      <c r="T16" s="589"/>
      <c r="U16" s="589"/>
      <c r="V16" s="589"/>
      <c r="W16" s="589"/>
      <c r="X16" s="589"/>
      <c r="Y16" s="590"/>
      <c r="Z16" s="641">
        <v>36.299999999999997</v>
      </c>
      <c r="AA16" s="641"/>
      <c r="AB16" s="641"/>
      <c r="AC16" s="641"/>
      <c r="AD16" s="642">
        <v>7227910</v>
      </c>
      <c r="AE16" s="642"/>
      <c r="AF16" s="642"/>
      <c r="AG16" s="642"/>
      <c r="AH16" s="642"/>
      <c r="AI16" s="642"/>
      <c r="AJ16" s="642"/>
      <c r="AK16" s="642"/>
      <c r="AL16" s="611">
        <v>54.2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396165</v>
      </c>
      <c r="CS16" s="589"/>
      <c r="CT16" s="589"/>
      <c r="CU16" s="589"/>
      <c r="CV16" s="589"/>
      <c r="CW16" s="589"/>
      <c r="CX16" s="589"/>
      <c r="CY16" s="590"/>
      <c r="CZ16" s="641">
        <v>1.7</v>
      </c>
      <c r="DA16" s="641"/>
      <c r="DB16" s="641"/>
      <c r="DC16" s="641"/>
      <c r="DD16" s="594" t="s">
        <v>221</v>
      </c>
      <c r="DE16" s="589"/>
      <c r="DF16" s="589"/>
      <c r="DG16" s="589"/>
      <c r="DH16" s="589"/>
      <c r="DI16" s="589"/>
      <c r="DJ16" s="589"/>
      <c r="DK16" s="589"/>
      <c r="DL16" s="589"/>
      <c r="DM16" s="589"/>
      <c r="DN16" s="589"/>
      <c r="DO16" s="589"/>
      <c r="DP16" s="590"/>
      <c r="DQ16" s="594">
        <v>51414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7227910</v>
      </c>
      <c r="S17" s="589"/>
      <c r="T17" s="589"/>
      <c r="U17" s="589"/>
      <c r="V17" s="589"/>
      <c r="W17" s="589"/>
      <c r="X17" s="589"/>
      <c r="Y17" s="590"/>
      <c r="Z17" s="641">
        <v>30.8</v>
      </c>
      <c r="AA17" s="641"/>
      <c r="AB17" s="641"/>
      <c r="AC17" s="641"/>
      <c r="AD17" s="642">
        <v>7227910</v>
      </c>
      <c r="AE17" s="642"/>
      <c r="AF17" s="642"/>
      <c r="AG17" s="642"/>
      <c r="AH17" s="642"/>
      <c r="AI17" s="642"/>
      <c r="AJ17" s="642"/>
      <c r="AK17" s="642"/>
      <c r="AL17" s="611">
        <v>54.2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4161138</v>
      </c>
      <c r="CS17" s="589"/>
      <c r="CT17" s="589"/>
      <c r="CU17" s="589"/>
      <c r="CV17" s="589"/>
      <c r="CW17" s="589"/>
      <c r="CX17" s="589"/>
      <c r="CY17" s="590"/>
      <c r="CZ17" s="641">
        <v>18.2</v>
      </c>
      <c r="DA17" s="641"/>
      <c r="DB17" s="641"/>
      <c r="DC17" s="641"/>
      <c r="DD17" s="594" t="s">
        <v>221</v>
      </c>
      <c r="DE17" s="589"/>
      <c r="DF17" s="589"/>
      <c r="DG17" s="589"/>
      <c r="DH17" s="589"/>
      <c r="DI17" s="589"/>
      <c r="DJ17" s="589"/>
      <c r="DK17" s="589"/>
      <c r="DL17" s="589"/>
      <c r="DM17" s="589"/>
      <c r="DN17" s="589"/>
      <c r="DO17" s="589"/>
      <c r="DP17" s="590"/>
      <c r="DQ17" s="594">
        <v>3965306</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1301344</v>
      </c>
      <c r="S18" s="589"/>
      <c r="T18" s="589"/>
      <c r="U18" s="589"/>
      <c r="V18" s="589"/>
      <c r="W18" s="589"/>
      <c r="X18" s="589"/>
      <c r="Y18" s="590"/>
      <c r="Z18" s="641">
        <v>5.5</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25417</v>
      </c>
      <c r="BH19" s="589"/>
      <c r="BI19" s="589"/>
      <c r="BJ19" s="589"/>
      <c r="BK19" s="589"/>
      <c r="BL19" s="589"/>
      <c r="BM19" s="589"/>
      <c r="BN19" s="590"/>
      <c r="BO19" s="641">
        <v>0.5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14591543</v>
      </c>
      <c r="S20" s="589"/>
      <c r="T20" s="589"/>
      <c r="U20" s="589"/>
      <c r="V20" s="589"/>
      <c r="W20" s="589"/>
      <c r="X20" s="589"/>
      <c r="Y20" s="590"/>
      <c r="Z20" s="641">
        <v>62.1</v>
      </c>
      <c r="AA20" s="641"/>
      <c r="AB20" s="641"/>
      <c r="AC20" s="641"/>
      <c r="AD20" s="642">
        <v>13290197</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25417</v>
      </c>
      <c r="BH20" s="589"/>
      <c r="BI20" s="589"/>
      <c r="BJ20" s="589"/>
      <c r="BK20" s="589"/>
      <c r="BL20" s="589"/>
      <c r="BM20" s="589"/>
      <c r="BN20" s="590"/>
      <c r="BO20" s="641">
        <v>0.5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22828895</v>
      </c>
      <c r="CS20" s="589"/>
      <c r="CT20" s="589"/>
      <c r="CU20" s="589"/>
      <c r="CV20" s="589"/>
      <c r="CW20" s="589"/>
      <c r="CX20" s="589"/>
      <c r="CY20" s="590"/>
      <c r="CZ20" s="641">
        <v>100</v>
      </c>
      <c r="DA20" s="641"/>
      <c r="DB20" s="641"/>
      <c r="DC20" s="641"/>
      <c r="DD20" s="594">
        <v>2246625</v>
      </c>
      <c r="DE20" s="589"/>
      <c r="DF20" s="589"/>
      <c r="DG20" s="589"/>
      <c r="DH20" s="589"/>
      <c r="DI20" s="589"/>
      <c r="DJ20" s="589"/>
      <c r="DK20" s="589"/>
      <c r="DL20" s="589"/>
      <c r="DM20" s="589"/>
      <c r="DN20" s="589"/>
      <c r="DO20" s="589"/>
      <c r="DP20" s="590"/>
      <c r="DQ20" s="594">
        <v>16633704</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9145</v>
      </c>
      <c r="S21" s="589"/>
      <c r="T21" s="589"/>
      <c r="U21" s="589"/>
      <c r="V21" s="589"/>
      <c r="W21" s="589"/>
      <c r="X21" s="589"/>
      <c r="Y21" s="590"/>
      <c r="Z21" s="641">
        <v>0</v>
      </c>
      <c r="AA21" s="641"/>
      <c r="AB21" s="641"/>
      <c r="AC21" s="641"/>
      <c r="AD21" s="642">
        <v>9145</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25417</v>
      </c>
      <c r="BH21" s="589"/>
      <c r="BI21" s="589"/>
      <c r="BJ21" s="589"/>
      <c r="BK21" s="589"/>
      <c r="BL21" s="589"/>
      <c r="BM21" s="589"/>
      <c r="BN21" s="590"/>
      <c r="BO21" s="641">
        <v>0.5</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220318</v>
      </c>
      <c r="S22" s="589"/>
      <c r="T22" s="589"/>
      <c r="U22" s="589"/>
      <c r="V22" s="589"/>
      <c r="W22" s="589"/>
      <c r="X22" s="589"/>
      <c r="Y22" s="590"/>
      <c r="Z22" s="641">
        <v>0.9</v>
      </c>
      <c r="AA22" s="641"/>
      <c r="AB22" s="641"/>
      <c r="AC22" s="641"/>
      <c r="AD22" s="642">
        <v>473</v>
      </c>
      <c r="AE22" s="642"/>
      <c r="AF22" s="642"/>
      <c r="AG22" s="642"/>
      <c r="AH22" s="642"/>
      <c r="AI22" s="642"/>
      <c r="AJ22" s="642"/>
      <c r="AK22" s="642"/>
      <c r="AL22" s="611">
        <v>0</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454735</v>
      </c>
      <c r="S23" s="589"/>
      <c r="T23" s="589"/>
      <c r="U23" s="589"/>
      <c r="V23" s="589"/>
      <c r="W23" s="589"/>
      <c r="X23" s="589"/>
      <c r="Y23" s="590"/>
      <c r="Z23" s="641">
        <v>1.9</v>
      </c>
      <c r="AA23" s="641"/>
      <c r="AB23" s="641"/>
      <c r="AC23" s="641"/>
      <c r="AD23" s="642">
        <v>23520</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266057</v>
      </c>
      <c r="S24" s="589"/>
      <c r="T24" s="589"/>
      <c r="U24" s="589"/>
      <c r="V24" s="589"/>
      <c r="W24" s="589"/>
      <c r="X24" s="589"/>
      <c r="Y24" s="590"/>
      <c r="Z24" s="641">
        <v>1.1000000000000001</v>
      </c>
      <c r="AA24" s="641"/>
      <c r="AB24" s="641"/>
      <c r="AC24" s="641"/>
      <c r="AD24" s="642">
        <v>4524</v>
      </c>
      <c r="AE24" s="642"/>
      <c r="AF24" s="642"/>
      <c r="AG24" s="642"/>
      <c r="AH24" s="642"/>
      <c r="AI24" s="642"/>
      <c r="AJ24" s="642"/>
      <c r="AK24" s="642"/>
      <c r="AL24" s="611">
        <v>0</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10208331</v>
      </c>
      <c r="CS24" s="639"/>
      <c r="CT24" s="639"/>
      <c r="CU24" s="639"/>
      <c r="CV24" s="639"/>
      <c r="CW24" s="639"/>
      <c r="CX24" s="639"/>
      <c r="CY24" s="686"/>
      <c r="CZ24" s="690">
        <v>44.7</v>
      </c>
      <c r="DA24" s="691"/>
      <c r="DB24" s="691"/>
      <c r="DC24" s="692"/>
      <c r="DD24" s="685">
        <v>8016188</v>
      </c>
      <c r="DE24" s="639"/>
      <c r="DF24" s="639"/>
      <c r="DG24" s="639"/>
      <c r="DH24" s="639"/>
      <c r="DI24" s="639"/>
      <c r="DJ24" s="639"/>
      <c r="DK24" s="686"/>
      <c r="DL24" s="685">
        <v>7946119</v>
      </c>
      <c r="DM24" s="639"/>
      <c r="DN24" s="639"/>
      <c r="DO24" s="639"/>
      <c r="DP24" s="639"/>
      <c r="DQ24" s="639"/>
      <c r="DR24" s="639"/>
      <c r="DS24" s="639"/>
      <c r="DT24" s="639"/>
      <c r="DU24" s="639"/>
      <c r="DV24" s="686"/>
      <c r="DW24" s="687">
        <v>56</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2018649</v>
      </c>
      <c r="S25" s="589"/>
      <c r="T25" s="589"/>
      <c r="U25" s="589"/>
      <c r="V25" s="589"/>
      <c r="W25" s="589"/>
      <c r="X25" s="589"/>
      <c r="Y25" s="590"/>
      <c r="Z25" s="641">
        <v>8.6</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3412253</v>
      </c>
      <c r="CS25" s="607"/>
      <c r="CT25" s="607"/>
      <c r="CU25" s="607"/>
      <c r="CV25" s="607"/>
      <c r="CW25" s="607"/>
      <c r="CX25" s="607"/>
      <c r="CY25" s="608"/>
      <c r="CZ25" s="591">
        <v>14.9</v>
      </c>
      <c r="DA25" s="609"/>
      <c r="DB25" s="609"/>
      <c r="DC25" s="610"/>
      <c r="DD25" s="594">
        <v>3199988</v>
      </c>
      <c r="DE25" s="607"/>
      <c r="DF25" s="607"/>
      <c r="DG25" s="607"/>
      <c r="DH25" s="607"/>
      <c r="DI25" s="607"/>
      <c r="DJ25" s="607"/>
      <c r="DK25" s="608"/>
      <c r="DL25" s="594">
        <v>3131143</v>
      </c>
      <c r="DM25" s="607"/>
      <c r="DN25" s="607"/>
      <c r="DO25" s="607"/>
      <c r="DP25" s="607"/>
      <c r="DQ25" s="607"/>
      <c r="DR25" s="607"/>
      <c r="DS25" s="607"/>
      <c r="DT25" s="607"/>
      <c r="DU25" s="607"/>
      <c r="DV25" s="608"/>
      <c r="DW25" s="611">
        <v>22.1</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2154267</v>
      </c>
      <c r="CS26" s="589"/>
      <c r="CT26" s="589"/>
      <c r="CU26" s="589"/>
      <c r="CV26" s="589"/>
      <c r="CW26" s="589"/>
      <c r="CX26" s="589"/>
      <c r="CY26" s="590"/>
      <c r="CZ26" s="591">
        <v>9.4</v>
      </c>
      <c r="DA26" s="609"/>
      <c r="DB26" s="609"/>
      <c r="DC26" s="610"/>
      <c r="DD26" s="594">
        <v>1964940</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1467775</v>
      </c>
      <c r="S27" s="589"/>
      <c r="T27" s="589"/>
      <c r="U27" s="589"/>
      <c r="V27" s="589"/>
      <c r="W27" s="589"/>
      <c r="X27" s="589"/>
      <c r="Y27" s="590"/>
      <c r="Z27" s="641">
        <v>6.2</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5107089</v>
      </c>
      <c r="BH27" s="589"/>
      <c r="BI27" s="589"/>
      <c r="BJ27" s="589"/>
      <c r="BK27" s="589"/>
      <c r="BL27" s="589"/>
      <c r="BM27" s="589"/>
      <c r="BN27" s="590"/>
      <c r="BO27" s="641">
        <v>100</v>
      </c>
      <c r="BP27" s="641"/>
      <c r="BQ27" s="641"/>
      <c r="BR27" s="641"/>
      <c r="BS27" s="594">
        <v>42004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2634972</v>
      </c>
      <c r="CS27" s="607"/>
      <c r="CT27" s="607"/>
      <c r="CU27" s="607"/>
      <c r="CV27" s="607"/>
      <c r="CW27" s="607"/>
      <c r="CX27" s="607"/>
      <c r="CY27" s="608"/>
      <c r="CZ27" s="591">
        <v>11.5</v>
      </c>
      <c r="DA27" s="609"/>
      <c r="DB27" s="609"/>
      <c r="DC27" s="610"/>
      <c r="DD27" s="594">
        <v>850926</v>
      </c>
      <c r="DE27" s="607"/>
      <c r="DF27" s="607"/>
      <c r="DG27" s="607"/>
      <c r="DH27" s="607"/>
      <c r="DI27" s="607"/>
      <c r="DJ27" s="607"/>
      <c r="DK27" s="608"/>
      <c r="DL27" s="594">
        <v>850926</v>
      </c>
      <c r="DM27" s="607"/>
      <c r="DN27" s="607"/>
      <c r="DO27" s="607"/>
      <c r="DP27" s="607"/>
      <c r="DQ27" s="607"/>
      <c r="DR27" s="607"/>
      <c r="DS27" s="607"/>
      <c r="DT27" s="607"/>
      <c r="DU27" s="607"/>
      <c r="DV27" s="608"/>
      <c r="DW27" s="611">
        <v>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45812</v>
      </c>
      <c r="S28" s="589"/>
      <c r="T28" s="589"/>
      <c r="U28" s="589"/>
      <c r="V28" s="589"/>
      <c r="W28" s="589"/>
      <c r="X28" s="589"/>
      <c r="Y28" s="590"/>
      <c r="Z28" s="641">
        <v>0.2</v>
      </c>
      <c r="AA28" s="641"/>
      <c r="AB28" s="641"/>
      <c r="AC28" s="641"/>
      <c r="AD28" s="642">
        <v>1565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4161106</v>
      </c>
      <c r="CS28" s="589"/>
      <c r="CT28" s="589"/>
      <c r="CU28" s="589"/>
      <c r="CV28" s="589"/>
      <c r="CW28" s="589"/>
      <c r="CX28" s="589"/>
      <c r="CY28" s="590"/>
      <c r="CZ28" s="591">
        <v>18.2</v>
      </c>
      <c r="DA28" s="609"/>
      <c r="DB28" s="609"/>
      <c r="DC28" s="610"/>
      <c r="DD28" s="594">
        <v>3965274</v>
      </c>
      <c r="DE28" s="589"/>
      <c r="DF28" s="589"/>
      <c r="DG28" s="589"/>
      <c r="DH28" s="589"/>
      <c r="DI28" s="589"/>
      <c r="DJ28" s="589"/>
      <c r="DK28" s="590"/>
      <c r="DL28" s="594">
        <v>3964050</v>
      </c>
      <c r="DM28" s="589"/>
      <c r="DN28" s="589"/>
      <c r="DO28" s="589"/>
      <c r="DP28" s="589"/>
      <c r="DQ28" s="589"/>
      <c r="DR28" s="589"/>
      <c r="DS28" s="589"/>
      <c r="DT28" s="589"/>
      <c r="DU28" s="589"/>
      <c r="DV28" s="590"/>
      <c r="DW28" s="611">
        <v>27.9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35239</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4161106</v>
      </c>
      <c r="CS29" s="607"/>
      <c r="CT29" s="607"/>
      <c r="CU29" s="607"/>
      <c r="CV29" s="607"/>
      <c r="CW29" s="607"/>
      <c r="CX29" s="607"/>
      <c r="CY29" s="608"/>
      <c r="CZ29" s="591">
        <v>18.2</v>
      </c>
      <c r="DA29" s="609"/>
      <c r="DB29" s="609"/>
      <c r="DC29" s="610"/>
      <c r="DD29" s="594">
        <v>3965274</v>
      </c>
      <c r="DE29" s="607"/>
      <c r="DF29" s="607"/>
      <c r="DG29" s="607"/>
      <c r="DH29" s="607"/>
      <c r="DI29" s="607"/>
      <c r="DJ29" s="607"/>
      <c r="DK29" s="608"/>
      <c r="DL29" s="594">
        <v>3964050</v>
      </c>
      <c r="DM29" s="607"/>
      <c r="DN29" s="607"/>
      <c r="DO29" s="607"/>
      <c r="DP29" s="607"/>
      <c r="DQ29" s="607"/>
      <c r="DR29" s="607"/>
      <c r="DS29" s="607"/>
      <c r="DT29" s="607"/>
      <c r="DU29" s="607"/>
      <c r="DV29" s="608"/>
      <c r="DW29" s="611">
        <v>27.9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1849811</v>
      </c>
      <c r="S30" s="589"/>
      <c r="T30" s="589"/>
      <c r="U30" s="589"/>
      <c r="V30" s="589"/>
      <c r="W30" s="589"/>
      <c r="X30" s="589"/>
      <c r="Y30" s="590"/>
      <c r="Z30" s="641">
        <v>7.9</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98.9</v>
      </c>
      <c r="BH30" s="655"/>
      <c r="BI30" s="655"/>
      <c r="BJ30" s="655"/>
      <c r="BK30" s="655"/>
      <c r="BL30" s="655"/>
      <c r="BM30" s="656">
        <v>94.3</v>
      </c>
      <c r="BN30" s="655"/>
      <c r="BO30" s="655"/>
      <c r="BP30" s="655"/>
      <c r="BQ30" s="657"/>
      <c r="BR30" s="654">
        <v>99</v>
      </c>
      <c r="BS30" s="655"/>
      <c r="BT30" s="655"/>
      <c r="BU30" s="655"/>
      <c r="BV30" s="655"/>
      <c r="BW30" s="655"/>
      <c r="BX30" s="656">
        <v>94.7</v>
      </c>
      <c r="BY30" s="655"/>
      <c r="BZ30" s="655"/>
      <c r="CA30" s="655"/>
      <c r="CB30" s="657"/>
      <c r="CD30" s="660"/>
      <c r="CE30" s="661"/>
      <c r="CF30" s="625" t="s">
        <v>293</v>
      </c>
      <c r="CG30" s="622"/>
      <c r="CH30" s="622"/>
      <c r="CI30" s="622"/>
      <c r="CJ30" s="622"/>
      <c r="CK30" s="622"/>
      <c r="CL30" s="622"/>
      <c r="CM30" s="622"/>
      <c r="CN30" s="622"/>
      <c r="CO30" s="622"/>
      <c r="CP30" s="622"/>
      <c r="CQ30" s="623"/>
      <c r="CR30" s="588">
        <v>3796028</v>
      </c>
      <c r="CS30" s="589"/>
      <c r="CT30" s="589"/>
      <c r="CU30" s="589"/>
      <c r="CV30" s="589"/>
      <c r="CW30" s="589"/>
      <c r="CX30" s="589"/>
      <c r="CY30" s="590"/>
      <c r="CZ30" s="591">
        <v>16.600000000000001</v>
      </c>
      <c r="DA30" s="609"/>
      <c r="DB30" s="609"/>
      <c r="DC30" s="610"/>
      <c r="DD30" s="594">
        <v>3602807</v>
      </c>
      <c r="DE30" s="589"/>
      <c r="DF30" s="589"/>
      <c r="DG30" s="589"/>
      <c r="DH30" s="589"/>
      <c r="DI30" s="589"/>
      <c r="DJ30" s="589"/>
      <c r="DK30" s="590"/>
      <c r="DL30" s="594">
        <v>3601583</v>
      </c>
      <c r="DM30" s="589"/>
      <c r="DN30" s="589"/>
      <c r="DO30" s="589"/>
      <c r="DP30" s="589"/>
      <c r="DQ30" s="589"/>
      <c r="DR30" s="589"/>
      <c r="DS30" s="589"/>
      <c r="DT30" s="589"/>
      <c r="DU30" s="589"/>
      <c r="DV30" s="590"/>
      <c r="DW30" s="611">
        <v>25.4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356441</v>
      </c>
      <c r="S31" s="589"/>
      <c r="T31" s="589"/>
      <c r="U31" s="589"/>
      <c r="V31" s="589"/>
      <c r="W31" s="589"/>
      <c r="X31" s="589"/>
      <c r="Y31" s="590"/>
      <c r="Z31" s="641">
        <v>1.5</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95.6</v>
      </c>
      <c r="BN31" s="653"/>
      <c r="BO31" s="653"/>
      <c r="BP31" s="653"/>
      <c r="BQ31" s="617"/>
      <c r="BR31" s="652">
        <v>99.1</v>
      </c>
      <c r="BS31" s="607"/>
      <c r="BT31" s="607"/>
      <c r="BU31" s="607"/>
      <c r="BV31" s="607"/>
      <c r="BW31" s="607"/>
      <c r="BX31" s="643">
        <v>96.3</v>
      </c>
      <c r="BY31" s="653"/>
      <c r="BZ31" s="653"/>
      <c r="CA31" s="653"/>
      <c r="CB31" s="617"/>
      <c r="CD31" s="660"/>
      <c r="CE31" s="661"/>
      <c r="CF31" s="625" t="s">
        <v>297</v>
      </c>
      <c r="CG31" s="622"/>
      <c r="CH31" s="622"/>
      <c r="CI31" s="622"/>
      <c r="CJ31" s="622"/>
      <c r="CK31" s="622"/>
      <c r="CL31" s="622"/>
      <c r="CM31" s="622"/>
      <c r="CN31" s="622"/>
      <c r="CO31" s="622"/>
      <c r="CP31" s="622"/>
      <c r="CQ31" s="623"/>
      <c r="CR31" s="588">
        <v>365078</v>
      </c>
      <c r="CS31" s="607"/>
      <c r="CT31" s="607"/>
      <c r="CU31" s="607"/>
      <c r="CV31" s="607"/>
      <c r="CW31" s="607"/>
      <c r="CX31" s="607"/>
      <c r="CY31" s="608"/>
      <c r="CZ31" s="591">
        <v>1.6</v>
      </c>
      <c r="DA31" s="609"/>
      <c r="DB31" s="609"/>
      <c r="DC31" s="610"/>
      <c r="DD31" s="594">
        <v>362467</v>
      </c>
      <c r="DE31" s="607"/>
      <c r="DF31" s="607"/>
      <c r="DG31" s="607"/>
      <c r="DH31" s="607"/>
      <c r="DI31" s="607"/>
      <c r="DJ31" s="607"/>
      <c r="DK31" s="608"/>
      <c r="DL31" s="594">
        <v>362467</v>
      </c>
      <c r="DM31" s="607"/>
      <c r="DN31" s="607"/>
      <c r="DO31" s="607"/>
      <c r="DP31" s="607"/>
      <c r="DQ31" s="607"/>
      <c r="DR31" s="607"/>
      <c r="DS31" s="607"/>
      <c r="DT31" s="607"/>
      <c r="DU31" s="607"/>
      <c r="DV31" s="608"/>
      <c r="DW31" s="611">
        <v>2.6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287137</v>
      </c>
      <c r="S32" s="589"/>
      <c r="T32" s="589"/>
      <c r="U32" s="589"/>
      <c r="V32" s="589"/>
      <c r="W32" s="589"/>
      <c r="X32" s="589"/>
      <c r="Y32" s="590"/>
      <c r="Z32" s="641">
        <v>1.2</v>
      </c>
      <c r="AA32" s="641"/>
      <c r="AB32" s="641"/>
      <c r="AC32" s="641"/>
      <c r="AD32" s="642">
        <v>3769</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98.7</v>
      </c>
      <c r="BH32" s="573"/>
      <c r="BI32" s="573"/>
      <c r="BJ32" s="573"/>
      <c r="BK32" s="573"/>
      <c r="BL32" s="573"/>
      <c r="BM32" s="636">
        <v>92.6</v>
      </c>
      <c r="BN32" s="573"/>
      <c r="BO32" s="573"/>
      <c r="BP32" s="573"/>
      <c r="BQ32" s="630"/>
      <c r="BR32" s="651">
        <v>98.7</v>
      </c>
      <c r="BS32" s="573"/>
      <c r="BT32" s="573"/>
      <c r="BU32" s="573"/>
      <c r="BV32" s="573"/>
      <c r="BW32" s="573"/>
      <c r="BX32" s="636">
        <v>92.5</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1881752</v>
      </c>
      <c r="S33" s="589"/>
      <c r="T33" s="589"/>
      <c r="U33" s="589"/>
      <c r="V33" s="589"/>
      <c r="W33" s="589"/>
      <c r="X33" s="589"/>
      <c r="Y33" s="590"/>
      <c r="Z33" s="641">
        <v>8</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9977774</v>
      </c>
      <c r="CS33" s="607"/>
      <c r="CT33" s="607"/>
      <c r="CU33" s="607"/>
      <c r="CV33" s="607"/>
      <c r="CW33" s="607"/>
      <c r="CX33" s="607"/>
      <c r="CY33" s="608"/>
      <c r="CZ33" s="591">
        <v>43.7</v>
      </c>
      <c r="DA33" s="609"/>
      <c r="DB33" s="609"/>
      <c r="DC33" s="610"/>
      <c r="DD33" s="594">
        <v>8171114</v>
      </c>
      <c r="DE33" s="607"/>
      <c r="DF33" s="607"/>
      <c r="DG33" s="607"/>
      <c r="DH33" s="607"/>
      <c r="DI33" s="607"/>
      <c r="DJ33" s="607"/>
      <c r="DK33" s="608"/>
      <c r="DL33" s="594">
        <v>6417362</v>
      </c>
      <c r="DM33" s="607"/>
      <c r="DN33" s="607"/>
      <c r="DO33" s="607"/>
      <c r="DP33" s="607"/>
      <c r="DQ33" s="607"/>
      <c r="DR33" s="607"/>
      <c r="DS33" s="607"/>
      <c r="DT33" s="607"/>
      <c r="DU33" s="607"/>
      <c r="DV33" s="608"/>
      <c r="DW33" s="611">
        <v>45.2</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3442940</v>
      </c>
      <c r="CS34" s="589"/>
      <c r="CT34" s="589"/>
      <c r="CU34" s="589"/>
      <c r="CV34" s="589"/>
      <c r="CW34" s="589"/>
      <c r="CX34" s="589"/>
      <c r="CY34" s="590"/>
      <c r="CZ34" s="591">
        <v>15.1</v>
      </c>
      <c r="DA34" s="609"/>
      <c r="DB34" s="609"/>
      <c r="DC34" s="610"/>
      <c r="DD34" s="594">
        <v>2481075</v>
      </c>
      <c r="DE34" s="589"/>
      <c r="DF34" s="589"/>
      <c r="DG34" s="589"/>
      <c r="DH34" s="589"/>
      <c r="DI34" s="589"/>
      <c r="DJ34" s="589"/>
      <c r="DK34" s="590"/>
      <c r="DL34" s="594">
        <v>2161201</v>
      </c>
      <c r="DM34" s="589"/>
      <c r="DN34" s="589"/>
      <c r="DO34" s="589"/>
      <c r="DP34" s="589"/>
      <c r="DQ34" s="589"/>
      <c r="DR34" s="589"/>
      <c r="DS34" s="589"/>
      <c r="DT34" s="589"/>
      <c r="DU34" s="589"/>
      <c r="DV34" s="590"/>
      <c r="DW34" s="611">
        <v>15.2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854952</v>
      </c>
      <c r="S35" s="589"/>
      <c r="T35" s="589"/>
      <c r="U35" s="589"/>
      <c r="V35" s="589"/>
      <c r="W35" s="589"/>
      <c r="X35" s="589"/>
      <c r="Y35" s="590"/>
      <c r="Z35" s="641">
        <v>3.6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4036806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54356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219274</v>
      </c>
      <c r="CS35" s="607"/>
      <c r="CT35" s="607"/>
      <c r="CU35" s="607"/>
      <c r="CV35" s="607"/>
      <c r="CW35" s="607"/>
      <c r="CX35" s="607"/>
      <c r="CY35" s="608"/>
      <c r="CZ35" s="591">
        <v>1</v>
      </c>
      <c r="DA35" s="609"/>
      <c r="DB35" s="609"/>
      <c r="DC35" s="610"/>
      <c r="DD35" s="594">
        <v>150625</v>
      </c>
      <c r="DE35" s="607"/>
      <c r="DF35" s="607"/>
      <c r="DG35" s="607"/>
      <c r="DH35" s="607"/>
      <c r="DI35" s="607"/>
      <c r="DJ35" s="607"/>
      <c r="DK35" s="608"/>
      <c r="DL35" s="594">
        <v>150625</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23484414</v>
      </c>
      <c r="S36" s="629"/>
      <c r="T36" s="629"/>
      <c r="U36" s="629"/>
      <c r="V36" s="629"/>
      <c r="W36" s="629"/>
      <c r="X36" s="629"/>
      <c r="Y36" s="632"/>
      <c r="Z36" s="633">
        <v>100</v>
      </c>
      <c r="AA36" s="633"/>
      <c r="AB36" s="633"/>
      <c r="AC36" s="633"/>
      <c r="AD36" s="634">
        <v>13333193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1874500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10451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2046649</v>
      </c>
      <c r="CS36" s="589"/>
      <c r="CT36" s="589"/>
      <c r="CU36" s="589"/>
      <c r="CV36" s="589"/>
      <c r="CW36" s="589"/>
      <c r="CX36" s="589"/>
      <c r="CY36" s="590"/>
      <c r="CZ36" s="591">
        <v>9</v>
      </c>
      <c r="DA36" s="609"/>
      <c r="DB36" s="609"/>
      <c r="DC36" s="610"/>
      <c r="DD36" s="594">
        <v>1574002</v>
      </c>
      <c r="DE36" s="589"/>
      <c r="DF36" s="589"/>
      <c r="DG36" s="589"/>
      <c r="DH36" s="589"/>
      <c r="DI36" s="589"/>
      <c r="DJ36" s="589"/>
      <c r="DK36" s="590"/>
      <c r="DL36" s="594">
        <v>1180268</v>
      </c>
      <c r="DM36" s="589"/>
      <c r="DN36" s="589"/>
      <c r="DO36" s="589"/>
      <c r="DP36" s="589"/>
      <c r="DQ36" s="589"/>
      <c r="DR36" s="589"/>
      <c r="DS36" s="589"/>
      <c r="DT36" s="589"/>
      <c r="DU36" s="589"/>
      <c r="DV36" s="590"/>
      <c r="DW36" s="611">
        <v>8.3000000000000007</v>
      </c>
      <c r="DX36" s="612"/>
      <c r="DY36" s="612"/>
      <c r="DZ36" s="612"/>
      <c r="EA36" s="612"/>
      <c r="EB36" s="612"/>
      <c r="EC36" s="613"/>
    </row>
    <row r="37" spans="2:133" ht="11.25" customHeight="1">
      <c r="AQ37" s="614" t="s">
        <v>315</v>
      </c>
      <c r="AR37" s="615"/>
      <c r="AS37" s="615"/>
      <c r="AT37" s="615"/>
      <c r="AU37" s="615"/>
      <c r="AV37" s="615"/>
      <c r="AW37" s="615"/>
      <c r="AX37" s="615"/>
      <c r="AY37" s="616"/>
      <c r="AZ37" s="588">
        <v>501483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6207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6240</v>
      </c>
      <c r="CS37" s="607"/>
      <c r="CT37" s="607"/>
      <c r="CU37" s="607"/>
      <c r="CV37" s="607"/>
      <c r="CW37" s="607"/>
      <c r="CX37" s="607"/>
      <c r="CY37" s="608"/>
      <c r="CZ37" s="591">
        <v>0</v>
      </c>
      <c r="DA37" s="609"/>
      <c r="DB37" s="609"/>
      <c r="DC37" s="610"/>
      <c r="DD37" s="594">
        <v>6240</v>
      </c>
      <c r="DE37" s="607"/>
      <c r="DF37" s="607"/>
      <c r="DG37" s="607"/>
      <c r="DH37" s="607"/>
      <c r="DI37" s="607"/>
      <c r="DJ37" s="607"/>
      <c r="DK37" s="608"/>
      <c r="DL37" s="594">
        <v>6240</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318</v>
      </c>
      <c r="AR38" s="615"/>
      <c r="AS38" s="615"/>
      <c r="AT38" s="615"/>
      <c r="AU38" s="615"/>
      <c r="AV38" s="615"/>
      <c r="AW38" s="615"/>
      <c r="AX38" s="615"/>
      <c r="AY38" s="616"/>
      <c r="AZ38" s="588">
        <v>1489</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10447</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3504503</v>
      </c>
      <c r="CS38" s="589"/>
      <c r="CT38" s="589"/>
      <c r="CU38" s="589"/>
      <c r="CV38" s="589"/>
      <c r="CW38" s="589"/>
      <c r="CX38" s="589"/>
      <c r="CY38" s="590"/>
      <c r="CZ38" s="591">
        <v>15.4</v>
      </c>
      <c r="DA38" s="609"/>
      <c r="DB38" s="609"/>
      <c r="DC38" s="610"/>
      <c r="DD38" s="594">
        <v>3275419</v>
      </c>
      <c r="DE38" s="589"/>
      <c r="DF38" s="589"/>
      <c r="DG38" s="589"/>
      <c r="DH38" s="589"/>
      <c r="DI38" s="589"/>
      <c r="DJ38" s="589"/>
      <c r="DK38" s="590"/>
      <c r="DL38" s="594">
        <v>2925268</v>
      </c>
      <c r="DM38" s="589"/>
      <c r="DN38" s="589"/>
      <c r="DO38" s="589"/>
      <c r="DP38" s="589"/>
      <c r="DQ38" s="589"/>
      <c r="DR38" s="589"/>
      <c r="DS38" s="589"/>
      <c r="DT38" s="589"/>
      <c r="DU38" s="589"/>
      <c r="DV38" s="590"/>
      <c r="DW38" s="611">
        <v>20.6</v>
      </c>
      <c r="DX38" s="612"/>
      <c r="DY38" s="612"/>
      <c r="DZ38" s="612"/>
      <c r="EA38" s="612"/>
      <c r="EB38" s="612"/>
      <c r="EC38" s="613"/>
    </row>
    <row r="39" spans="2:133" ht="11.25" customHeight="1">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756728</v>
      </c>
      <c r="CS39" s="607"/>
      <c r="CT39" s="607"/>
      <c r="CU39" s="607"/>
      <c r="CV39" s="607"/>
      <c r="CW39" s="607"/>
      <c r="CX39" s="607"/>
      <c r="CY39" s="608"/>
      <c r="CZ39" s="591">
        <v>3.3</v>
      </c>
      <c r="DA39" s="609"/>
      <c r="DB39" s="609"/>
      <c r="DC39" s="610"/>
      <c r="DD39" s="594">
        <v>689993</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349058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7680</v>
      </c>
      <c r="CS40" s="589"/>
      <c r="CT40" s="589"/>
      <c r="CU40" s="589"/>
      <c r="CV40" s="589"/>
      <c r="CW40" s="589"/>
      <c r="CX40" s="589"/>
      <c r="CY40" s="590"/>
      <c r="CZ40" s="591">
        <v>0</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1310276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2642790</v>
      </c>
      <c r="CS42" s="589"/>
      <c r="CT42" s="589"/>
      <c r="CU42" s="589"/>
      <c r="CV42" s="589"/>
      <c r="CW42" s="589"/>
      <c r="CX42" s="589"/>
      <c r="CY42" s="590"/>
      <c r="CZ42" s="591">
        <v>11.6</v>
      </c>
      <c r="DA42" s="592"/>
      <c r="DB42" s="592"/>
      <c r="DC42" s="593"/>
      <c r="DD42" s="594">
        <v>446402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48017</v>
      </c>
      <c r="CS43" s="607"/>
      <c r="CT43" s="607"/>
      <c r="CU43" s="607"/>
      <c r="CV43" s="607"/>
      <c r="CW43" s="607"/>
      <c r="CX43" s="607"/>
      <c r="CY43" s="608"/>
      <c r="CZ43" s="591">
        <v>0.2</v>
      </c>
      <c r="DA43" s="609"/>
      <c r="DB43" s="609"/>
      <c r="DC43" s="610"/>
      <c r="DD43" s="594">
        <v>48017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2246625</v>
      </c>
      <c r="CS44" s="589"/>
      <c r="CT44" s="589"/>
      <c r="CU44" s="589"/>
      <c r="CV44" s="589"/>
      <c r="CW44" s="589"/>
      <c r="CX44" s="589"/>
      <c r="CY44" s="590"/>
      <c r="CZ44" s="591">
        <v>9.8000000000000007</v>
      </c>
      <c r="DA44" s="592"/>
      <c r="DB44" s="592"/>
      <c r="DC44" s="593"/>
      <c r="DD44" s="594">
        <v>394988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1034319</v>
      </c>
      <c r="CS45" s="607"/>
      <c r="CT45" s="607"/>
      <c r="CU45" s="607"/>
      <c r="CV45" s="607"/>
      <c r="CW45" s="607"/>
      <c r="CX45" s="607"/>
      <c r="CY45" s="608"/>
      <c r="CZ45" s="591">
        <v>4.5</v>
      </c>
      <c r="DA45" s="609"/>
      <c r="DB45" s="609"/>
      <c r="DC45" s="610"/>
      <c r="DD45" s="594">
        <v>168047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1207539</v>
      </c>
      <c r="CS46" s="589"/>
      <c r="CT46" s="589"/>
      <c r="CU46" s="589"/>
      <c r="CV46" s="589"/>
      <c r="CW46" s="589"/>
      <c r="CX46" s="589"/>
      <c r="CY46" s="590"/>
      <c r="CZ46" s="591">
        <v>5.3</v>
      </c>
      <c r="DA46" s="592"/>
      <c r="DB46" s="592"/>
      <c r="DC46" s="593"/>
      <c r="DD46" s="594">
        <v>222174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396165</v>
      </c>
      <c r="CS47" s="607"/>
      <c r="CT47" s="607"/>
      <c r="CU47" s="607"/>
      <c r="CV47" s="607"/>
      <c r="CW47" s="607"/>
      <c r="CX47" s="607"/>
      <c r="CY47" s="608"/>
      <c r="CZ47" s="591">
        <v>1.7</v>
      </c>
      <c r="DA47" s="609"/>
      <c r="DB47" s="609"/>
      <c r="DC47" s="610"/>
      <c r="DD47" s="594">
        <v>51414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22828895</v>
      </c>
      <c r="CS49" s="573"/>
      <c r="CT49" s="573"/>
      <c r="CU49" s="573"/>
      <c r="CV49" s="573"/>
      <c r="CW49" s="573"/>
      <c r="CX49" s="573"/>
      <c r="CY49" s="574"/>
      <c r="CZ49" s="575">
        <v>100</v>
      </c>
      <c r="DA49" s="576"/>
      <c r="DB49" s="576"/>
      <c r="DC49" s="577"/>
      <c r="DD49" s="578">
        <v>16633704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1">
        <v>23705</v>
      </c>
      <c r="R7" s="1102"/>
      <c r="S7" s="1102"/>
      <c r="T7" s="1102"/>
      <c r="U7" s="1102"/>
      <c r="V7" s="1102">
        <v>23019</v>
      </c>
      <c r="W7" s="1102"/>
      <c r="X7" s="1102"/>
      <c r="Y7" s="1102"/>
      <c r="Z7" s="1102"/>
      <c r="AA7" s="1102">
        <v>686</v>
      </c>
      <c r="AB7" s="1102"/>
      <c r="AC7" s="1102"/>
      <c r="AD7" s="1102"/>
      <c r="AE7" s="1103"/>
      <c r="AF7" s="1104">
        <v>484</v>
      </c>
      <c r="AG7" s="1105"/>
      <c r="AH7" s="1105"/>
      <c r="AI7" s="1105"/>
      <c r="AJ7" s="1106"/>
      <c r="AK7" s="1088">
        <v>1852</v>
      </c>
      <c r="AL7" s="1089"/>
      <c r="AM7" s="1089"/>
      <c r="AN7" s="1089"/>
      <c r="AO7" s="1089"/>
      <c r="AP7" s="1089">
        <v>24779</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537</v>
      </c>
      <c r="BT7" s="1093"/>
      <c r="BU7" s="1093"/>
      <c r="BV7" s="1093"/>
      <c r="BW7" s="1093"/>
      <c r="BX7" s="1093"/>
      <c r="BY7" s="1093"/>
      <c r="BZ7" s="1093"/>
      <c r="CA7" s="1093"/>
      <c r="CB7" s="1093"/>
      <c r="CC7" s="1093"/>
      <c r="CD7" s="1093"/>
      <c r="CE7" s="1093"/>
      <c r="CF7" s="1093"/>
      <c r="CG7" s="1094"/>
      <c r="CH7" s="1085">
        <v>502</v>
      </c>
      <c r="CI7" s="1086"/>
      <c r="CJ7" s="1086"/>
      <c r="CK7" s="1086"/>
      <c r="CL7" s="1087"/>
      <c r="CM7" s="1085">
        <v>57</v>
      </c>
      <c r="CN7" s="1086"/>
      <c r="CO7" s="1086"/>
      <c r="CP7" s="1086"/>
      <c r="CQ7" s="1087"/>
      <c r="CR7" s="1085">
        <v>3</v>
      </c>
      <c r="CS7" s="1086"/>
      <c r="CT7" s="1086"/>
      <c r="CU7" s="1086"/>
      <c r="CV7" s="1087"/>
      <c r="CW7" s="1085" t="s">
        <v>535</v>
      </c>
      <c r="CX7" s="1086"/>
      <c r="CY7" s="1086"/>
      <c r="CZ7" s="1086"/>
      <c r="DA7" s="1087"/>
      <c r="DB7" s="1085" t="s">
        <v>535</v>
      </c>
      <c r="DC7" s="1086"/>
      <c r="DD7" s="1086"/>
      <c r="DE7" s="1086"/>
      <c r="DF7" s="1087"/>
      <c r="DG7" s="1085"/>
      <c r="DH7" s="1086"/>
      <c r="DI7" s="1086"/>
      <c r="DJ7" s="1086"/>
      <c r="DK7" s="1087"/>
      <c r="DL7" s="1085"/>
      <c r="DM7" s="1086"/>
      <c r="DN7" s="1086"/>
      <c r="DO7" s="1086"/>
      <c r="DP7" s="1087"/>
      <c r="DQ7" s="1085"/>
      <c r="DR7" s="1086"/>
      <c r="DS7" s="1086"/>
      <c r="DT7" s="1086"/>
      <c r="DU7" s="1087"/>
      <c r="DV7" s="1112"/>
      <c r="DW7" s="1113"/>
      <c r="DX7" s="1113"/>
      <c r="DY7" s="1113"/>
      <c r="DZ7" s="1114"/>
      <c r="EA7" s="205"/>
    </row>
    <row r="8" spans="1:131" s="206" customFormat="1" ht="26.25" customHeight="1">
      <c r="A8" s="212">
        <v>2</v>
      </c>
      <c r="B8" s="1028" t="s">
        <v>365</v>
      </c>
      <c r="C8" s="1029"/>
      <c r="D8" s="1029"/>
      <c r="E8" s="1029"/>
      <c r="F8" s="1029"/>
      <c r="G8" s="1029"/>
      <c r="H8" s="1029"/>
      <c r="I8" s="1029"/>
      <c r="J8" s="1029"/>
      <c r="K8" s="1029"/>
      <c r="L8" s="1029"/>
      <c r="M8" s="1029"/>
      <c r="N8" s="1029"/>
      <c r="O8" s="1029"/>
      <c r="P8" s="1030"/>
      <c r="Q8" s="1040">
        <v>7</v>
      </c>
      <c r="R8" s="1041"/>
      <c r="S8" s="1041"/>
      <c r="T8" s="1041"/>
      <c r="U8" s="1041"/>
      <c r="V8" s="1041">
        <v>38</v>
      </c>
      <c r="W8" s="1041"/>
      <c r="X8" s="1041"/>
      <c r="Y8" s="1041"/>
      <c r="Z8" s="1041"/>
      <c r="AA8" s="1041">
        <v>-31</v>
      </c>
      <c r="AB8" s="1041"/>
      <c r="AC8" s="1041"/>
      <c r="AD8" s="1041"/>
      <c r="AE8" s="1042"/>
      <c r="AF8" s="1034">
        <v>-31</v>
      </c>
      <c r="AG8" s="1035"/>
      <c r="AH8" s="1035"/>
      <c r="AI8" s="1035"/>
      <c r="AJ8" s="1036"/>
      <c r="AK8" s="1083" t="s">
        <v>535</v>
      </c>
      <c r="AL8" s="1084"/>
      <c r="AM8" s="1084"/>
      <c r="AN8" s="1084"/>
      <c r="AO8" s="1084"/>
      <c r="AP8" s="1084">
        <v>13</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538</v>
      </c>
      <c r="BT8" s="1012"/>
      <c r="BU8" s="1012"/>
      <c r="BV8" s="1012"/>
      <c r="BW8" s="1012"/>
      <c r="BX8" s="1012"/>
      <c r="BY8" s="1012"/>
      <c r="BZ8" s="1012"/>
      <c r="CA8" s="1012"/>
      <c r="CB8" s="1012"/>
      <c r="CC8" s="1012"/>
      <c r="CD8" s="1012"/>
      <c r="CE8" s="1012"/>
      <c r="CF8" s="1012"/>
      <c r="CG8" s="1013"/>
      <c r="CH8" s="986">
        <v>81</v>
      </c>
      <c r="CI8" s="987"/>
      <c r="CJ8" s="987"/>
      <c r="CK8" s="987"/>
      <c r="CL8" s="988"/>
      <c r="CM8" s="986">
        <v>22</v>
      </c>
      <c r="CN8" s="987"/>
      <c r="CO8" s="987"/>
      <c r="CP8" s="987"/>
      <c r="CQ8" s="988"/>
      <c r="CR8" s="986">
        <v>10</v>
      </c>
      <c r="CS8" s="987"/>
      <c r="CT8" s="987"/>
      <c r="CU8" s="987"/>
      <c r="CV8" s="988"/>
      <c r="CW8" s="986">
        <v>5</v>
      </c>
      <c r="CX8" s="987"/>
      <c r="CY8" s="987"/>
      <c r="CZ8" s="987"/>
      <c r="DA8" s="988"/>
      <c r="DB8" s="986" t="s">
        <v>535</v>
      </c>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40"/>
      <c r="R9" s="1041"/>
      <c r="S9" s="1041"/>
      <c r="T9" s="1041"/>
      <c r="U9" s="1041"/>
      <c r="V9" s="1041"/>
      <c r="W9" s="1041"/>
      <c r="X9" s="1041"/>
      <c r="Y9" s="1041"/>
      <c r="Z9" s="1041"/>
      <c r="AA9" s="1041"/>
      <c r="AB9" s="1041"/>
      <c r="AC9" s="1041"/>
      <c r="AD9" s="1041"/>
      <c r="AE9" s="1042"/>
      <c r="AF9" s="1034"/>
      <c r="AG9" s="1035"/>
      <c r="AH9" s="1035"/>
      <c r="AI9" s="1035"/>
      <c r="AJ9" s="1036"/>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t="s">
        <v>539</v>
      </c>
      <c r="BT9" s="1012"/>
      <c r="BU9" s="1012"/>
      <c r="BV9" s="1012"/>
      <c r="BW9" s="1012"/>
      <c r="BX9" s="1012"/>
      <c r="BY9" s="1012"/>
      <c r="BZ9" s="1012"/>
      <c r="CA9" s="1012"/>
      <c r="CB9" s="1012"/>
      <c r="CC9" s="1012"/>
      <c r="CD9" s="1012"/>
      <c r="CE9" s="1012"/>
      <c r="CF9" s="1012"/>
      <c r="CG9" s="1013"/>
      <c r="CH9" s="986">
        <v>261</v>
      </c>
      <c r="CI9" s="987"/>
      <c r="CJ9" s="987"/>
      <c r="CK9" s="987"/>
      <c r="CL9" s="988"/>
      <c r="CM9" s="986">
        <v>2</v>
      </c>
      <c r="CN9" s="987"/>
      <c r="CO9" s="987"/>
      <c r="CP9" s="987"/>
      <c r="CQ9" s="988"/>
      <c r="CR9" s="986">
        <v>10</v>
      </c>
      <c r="CS9" s="987"/>
      <c r="CT9" s="987"/>
      <c r="CU9" s="987"/>
      <c r="CV9" s="988"/>
      <c r="CW9" s="986" t="s">
        <v>541</v>
      </c>
      <c r="CX9" s="987"/>
      <c r="CY9" s="987"/>
      <c r="CZ9" s="987"/>
      <c r="DA9" s="988"/>
      <c r="DB9" s="986" t="s">
        <v>535</v>
      </c>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40"/>
      <c r="R10" s="1041"/>
      <c r="S10" s="1041"/>
      <c r="T10" s="1041"/>
      <c r="U10" s="1041"/>
      <c r="V10" s="1041"/>
      <c r="W10" s="1041"/>
      <c r="X10" s="1041"/>
      <c r="Y10" s="1041"/>
      <c r="Z10" s="1041"/>
      <c r="AA10" s="1041"/>
      <c r="AB10" s="1041"/>
      <c r="AC10" s="1041"/>
      <c r="AD10" s="1041"/>
      <c r="AE10" s="1042"/>
      <c r="AF10" s="1034"/>
      <c r="AG10" s="1035"/>
      <c r="AH10" s="1035"/>
      <c r="AI10" s="1035"/>
      <c r="AJ10" s="1036"/>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t="s">
        <v>540</v>
      </c>
      <c r="BT10" s="1012"/>
      <c r="BU10" s="1012"/>
      <c r="BV10" s="1012"/>
      <c r="BW10" s="1012"/>
      <c r="BX10" s="1012"/>
      <c r="BY10" s="1012"/>
      <c r="BZ10" s="1012"/>
      <c r="CA10" s="1012"/>
      <c r="CB10" s="1012"/>
      <c r="CC10" s="1012"/>
      <c r="CD10" s="1012"/>
      <c r="CE10" s="1012"/>
      <c r="CF10" s="1012"/>
      <c r="CG10" s="1013"/>
      <c r="CH10" s="986">
        <v>353</v>
      </c>
      <c r="CI10" s="987"/>
      <c r="CJ10" s="987"/>
      <c r="CK10" s="987"/>
      <c r="CL10" s="988"/>
      <c r="CM10" s="986">
        <v>16</v>
      </c>
      <c r="CN10" s="987"/>
      <c r="CO10" s="987"/>
      <c r="CP10" s="987"/>
      <c r="CQ10" s="988"/>
      <c r="CR10" s="986">
        <v>15</v>
      </c>
      <c r="CS10" s="987"/>
      <c r="CT10" s="987"/>
      <c r="CU10" s="987"/>
      <c r="CV10" s="988"/>
      <c r="CW10" s="986" t="s">
        <v>535</v>
      </c>
      <c r="CX10" s="987"/>
      <c r="CY10" s="987"/>
      <c r="CZ10" s="987"/>
      <c r="DA10" s="988"/>
      <c r="DB10" s="986" t="s">
        <v>535</v>
      </c>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40"/>
      <c r="R11" s="1041"/>
      <c r="S11" s="1041"/>
      <c r="T11" s="1041"/>
      <c r="U11" s="1041"/>
      <c r="V11" s="1041"/>
      <c r="W11" s="1041"/>
      <c r="X11" s="1041"/>
      <c r="Y11" s="1041"/>
      <c r="Z11" s="1041"/>
      <c r="AA11" s="1041"/>
      <c r="AB11" s="1041"/>
      <c r="AC11" s="1041"/>
      <c r="AD11" s="1041"/>
      <c r="AE11" s="1042"/>
      <c r="AF11" s="1034"/>
      <c r="AG11" s="1035"/>
      <c r="AH11" s="1035"/>
      <c r="AI11" s="1035"/>
      <c r="AJ11" s="103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366</v>
      </c>
      <c r="BA22" s="1026"/>
      <c r="BB22" s="1026"/>
      <c r="BC22" s="1026"/>
      <c r="BD22" s="1027"/>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5">
        <v>23712</v>
      </c>
      <c r="R23" s="1066"/>
      <c r="S23" s="1066"/>
      <c r="T23" s="1066"/>
      <c r="U23" s="1066"/>
      <c r="V23" s="1066">
        <v>23057</v>
      </c>
      <c r="W23" s="1066"/>
      <c r="X23" s="1066"/>
      <c r="Y23" s="1066"/>
      <c r="Z23" s="1066"/>
      <c r="AA23" s="1066">
        <v>655</v>
      </c>
      <c r="AB23" s="1066"/>
      <c r="AC23" s="1066"/>
      <c r="AD23" s="1066"/>
      <c r="AE23" s="1067"/>
      <c r="AF23" s="1068">
        <v>453</v>
      </c>
      <c r="AG23" s="1066"/>
      <c r="AH23" s="1066"/>
      <c r="AI23" s="1066"/>
      <c r="AJ23" s="1069"/>
      <c r="AK23" s="1070"/>
      <c r="AL23" s="1071"/>
      <c r="AM23" s="1071"/>
      <c r="AN23" s="1071"/>
      <c r="AO23" s="1071"/>
      <c r="AP23" s="1066">
        <v>24792</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369</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347</v>
      </c>
      <c r="B26" s="993"/>
      <c r="C26" s="993"/>
      <c r="D26" s="993"/>
      <c r="E26" s="993"/>
      <c r="F26" s="993"/>
      <c r="G26" s="993"/>
      <c r="H26" s="993"/>
      <c r="I26" s="993"/>
      <c r="J26" s="993"/>
      <c r="K26" s="993"/>
      <c r="L26" s="993"/>
      <c r="M26" s="993"/>
      <c r="N26" s="993"/>
      <c r="O26" s="993"/>
      <c r="P26" s="994"/>
      <c r="Q26" s="998" t="s">
        <v>371</v>
      </c>
      <c r="R26" s="999"/>
      <c r="S26" s="999"/>
      <c r="T26" s="999"/>
      <c r="U26" s="1000"/>
      <c r="V26" s="998" t="s">
        <v>372</v>
      </c>
      <c r="W26" s="999"/>
      <c r="X26" s="999"/>
      <c r="Y26" s="999"/>
      <c r="Z26" s="1000"/>
      <c r="AA26" s="998" t="s">
        <v>373</v>
      </c>
      <c r="AB26" s="999"/>
      <c r="AC26" s="999"/>
      <c r="AD26" s="999"/>
      <c r="AE26" s="999"/>
      <c r="AF26" s="1056" t="s">
        <v>374</v>
      </c>
      <c r="AG26" s="1005"/>
      <c r="AH26" s="1005"/>
      <c r="AI26" s="1005"/>
      <c r="AJ26" s="1057"/>
      <c r="AK26" s="999" t="s">
        <v>375</v>
      </c>
      <c r="AL26" s="999"/>
      <c r="AM26" s="999"/>
      <c r="AN26" s="999"/>
      <c r="AO26" s="1000"/>
      <c r="AP26" s="998" t="s">
        <v>376</v>
      </c>
      <c r="AQ26" s="999"/>
      <c r="AR26" s="999"/>
      <c r="AS26" s="999"/>
      <c r="AT26" s="1000"/>
      <c r="AU26" s="998" t="s">
        <v>377</v>
      </c>
      <c r="AV26" s="999"/>
      <c r="AW26" s="999"/>
      <c r="AX26" s="999"/>
      <c r="AY26" s="1000"/>
      <c r="AZ26" s="998" t="s">
        <v>378</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379</v>
      </c>
      <c r="C28" s="1048"/>
      <c r="D28" s="1048"/>
      <c r="E28" s="1048"/>
      <c r="F28" s="1048"/>
      <c r="G28" s="1048"/>
      <c r="H28" s="1048"/>
      <c r="I28" s="1048"/>
      <c r="J28" s="1048"/>
      <c r="K28" s="1048"/>
      <c r="L28" s="1048"/>
      <c r="M28" s="1048"/>
      <c r="N28" s="1048"/>
      <c r="O28" s="1048"/>
      <c r="P28" s="1049"/>
      <c r="Q28" s="1050">
        <v>4946</v>
      </c>
      <c r="R28" s="1051"/>
      <c r="S28" s="1051"/>
      <c r="T28" s="1051"/>
      <c r="U28" s="1051"/>
      <c r="V28" s="1051">
        <v>4888</v>
      </c>
      <c r="W28" s="1051"/>
      <c r="X28" s="1051"/>
      <c r="Y28" s="1051"/>
      <c r="Z28" s="1051"/>
      <c r="AA28" s="1051">
        <v>58</v>
      </c>
      <c r="AB28" s="1051"/>
      <c r="AC28" s="1051"/>
      <c r="AD28" s="1051"/>
      <c r="AE28" s="1052"/>
      <c r="AF28" s="1053">
        <v>55</v>
      </c>
      <c r="AG28" s="1051"/>
      <c r="AH28" s="1051"/>
      <c r="AI28" s="1051"/>
      <c r="AJ28" s="1054"/>
      <c r="AK28" s="1055">
        <v>540</v>
      </c>
      <c r="AL28" s="1043"/>
      <c r="AM28" s="1043"/>
      <c r="AN28" s="1043"/>
      <c r="AO28" s="1043"/>
      <c r="AP28" s="1043" t="s">
        <v>535</v>
      </c>
      <c r="AQ28" s="1043"/>
      <c r="AR28" s="1043"/>
      <c r="AS28" s="1043"/>
      <c r="AT28" s="1043"/>
      <c r="AU28" s="1043"/>
      <c r="AV28" s="1043"/>
      <c r="AW28" s="1043"/>
      <c r="AX28" s="1043"/>
      <c r="AY28" s="1043"/>
      <c r="AZ28" s="1044" t="s">
        <v>535</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28" t="s">
        <v>380</v>
      </c>
      <c r="C29" s="1029"/>
      <c r="D29" s="1029"/>
      <c r="E29" s="1029"/>
      <c r="F29" s="1029"/>
      <c r="G29" s="1029"/>
      <c r="H29" s="1029"/>
      <c r="I29" s="1029"/>
      <c r="J29" s="1029"/>
      <c r="K29" s="1029"/>
      <c r="L29" s="1029"/>
      <c r="M29" s="1029"/>
      <c r="N29" s="1029"/>
      <c r="O29" s="1029"/>
      <c r="P29" s="1030"/>
      <c r="Q29" s="1040">
        <v>3885</v>
      </c>
      <c r="R29" s="1041"/>
      <c r="S29" s="1041"/>
      <c r="T29" s="1041"/>
      <c r="U29" s="1041"/>
      <c r="V29" s="1041">
        <v>3862</v>
      </c>
      <c r="W29" s="1041"/>
      <c r="X29" s="1041"/>
      <c r="Y29" s="1041"/>
      <c r="Z29" s="1041"/>
      <c r="AA29" s="1041">
        <v>23</v>
      </c>
      <c r="AB29" s="1041"/>
      <c r="AC29" s="1041"/>
      <c r="AD29" s="1041"/>
      <c r="AE29" s="1042"/>
      <c r="AF29" s="1034">
        <v>23</v>
      </c>
      <c r="AG29" s="1035"/>
      <c r="AH29" s="1035"/>
      <c r="AI29" s="1035"/>
      <c r="AJ29" s="1036"/>
      <c r="AK29" s="976">
        <v>617</v>
      </c>
      <c r="AL29" s="967"/>
      <c r="AM29" s="967"/>
      <c r="AN29" s="967"/>
      <c r="AO29" s="967"/>
      <c r="AP29" s="967" t="s">
        <v>536</v>
      </c>
      <c r="AQ29" s="967"/>
      <c r="AR29" s="967"/>
      <c r="AS29" s="967"/>
      <c r="AT29" s="967"/>
      <c r="AU29" s="967"/>
      <c r="AV29" s="967"/>
      <c r="AW29" s="967"/>
      <c r="AX29" s="967"/>
      <c r="AY29" s="967"/>
      <c r="AZ29" s="1039" t="s">
        <v>535</v>
      </c>
      <c r="BA29" s="1039"/>
      <c r="BB29" s="1039"/>
      <c r="BC29" s="1039"/>
      <c r="BD29" s="1039"/>
      <c r="BE29" s="1023"/>
      <c r="BF29" s="1023"/>
      <c r="BG29" s="1023"/>
      <c r="BH29" s="1023"/>
      <c r="BI29" s="1024"/>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28" t="s">
        <v>381</v>
      </c>
      <c r="C30" s="1029"/>
      <c r="D30" s="1029"/>
      <c r="E30" s="1029"/>
      <c r="F30" s="1029"/>
      <c r="G30" s="1029"/>
      <c r="H30" s="1029"/>
      <c r="I30" s="1029"/>
      <c r="J30" s="1029"/>
      <c r="K30" s="1029"/>
      <c r="L30" s="1029"/>
      <c r="M30" s="1029"/>
      <c r="N30" s="1029"/>
      <c r="O30" s="1029"/>
      <c r="P30" s="1030"/>
      <c r="Q30" s="1040">
        <v>564</v>
      </c>
      <c r="R30" s="1041"/>
      <c r="S30" s="1041"/>
      <c r="T30" s="1041"/>
      <c r="U30" s="1041"/>
      <c r="V30" s="1041">
        <v>552</v>
      </c>
      <c r="W30" s="1041"/>
      <c r="X30" s="1041"/>
      <c r="Y30" s="1041"/>
      <c r="Z30" s="1041"/>
      <c r="AA30" s="1041">
        <v>12</v>
      </c>
      <c r="AB30" s="1041"/>
      <c r="AC30" s="1041"/>
      <c r="AD30" s="1041"/>
      <c r="AE30" s="1042"/>
      <c r="AF30" s="1034">
        <v>12</v>
      </c>
      <c r="AG30" s="1035"/>
      <c r="AH30" s="1035"/>
      <c r="AI30" s="1035"/>
      <c r="AJ30" s="1036"/>
      <c r="AK30" s="976">
        <v>161</v>
      </c>
      <c r="AL30" s="967"/>
      <c r="AM30" s="967"/>
      <c r="AN30" s="967"/>
      <c r="AO30" s="967"/>
      <c r="AP30" s="967" t="s">
        <v>535</v>
      </c>
      <c r="AQ30" s="967"/>
      <c r="AR30" s="967"/>
      <c r="AS30" s="967"/>
      <c r="AT30" s="967"/>
      <c r="AU30" s="967"/>
      <c r="AV30" s="967"/>
      <c r="AW30" s="967"/>
      <c r="AX30" s="967"/>
      <c r="AY30" s="967"/>
      <c r="AZ30" s="1039" t="s">
        <v>535</v>
      </c>
      <c r="BA30" s="1039"/>
      <c r="BB30" s="1039"/>
      <c r="BC30" s="1039"/>
      <c r="BD30" s="1039"/>
      <c r="BE30" s="1023"/>
      <c r="BF30" s="1023"/>
      <c r="BG30" s="1023"/>
      <c r="BH30" s="1023"/>
      <c r="BI30" s="1024"/>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28" t="s">
        <v>382</v>
      </c>
      <c r="C31" s="1029"/>
      <c r="D31" s="1029"/>
      <c r="E31" s="1029"/>
      <c r="F31" s="1029"/>
      <c r="G31" s="1029"/>
      <c r="H31" s="1029"/>
      <c r="I31" s="1029"/>
      <c r="J31" s="1029"/>
      <c r="K31" s="1029"/>
      <c r="L31" s="1029"/>
      <c r="M31" s="1029"/>
      <c r="N31" s="1029"/>
      <c r="O31" s="1029"/>
      <c r="P31" s="1030"/>
      <c r="Q31" s="1040">
        <v>5</v>
      </c>
      <c r="R31" s="1041"/>
      <c r="S31" s="1041"/>
      <c r="T31" s="1041"/>
      <c r="U31" s="1041"/>
      <c r="V31" s="1041">
        <v>5</v>
      </c>
      <c r="W31" s="1041"/>
      <c r="X31" s="1041"/>
      <c r="Y31" s="1041"/>
      <c r="Z31" s="1041"/>
      <c r="AA31" s="1041">
        <v>0</v>
      </c>
      <c r="AB31" s="1041"/>
      <c r="AC31" s="1041"/>
      <c r="AD31" s="1041"/>
      <c r="AE31" s="1042"/>
      <c r="AF31" s="1034">
        <v>0</v>
      </c>
      <c r="AG31" s="1035"/>
      <c r="AH31" s="1035"/>
      <c r="AI31" s="1035"/>
      <c r="AJ31" s="1036"/>
      <c r="AK31" s="976" t="s">
        <v>535</v>
      </c>
      <c r="AL31" s="967"/>
      <c r="AM31" s="967"/>
      <c r="AN31" s="967"/>
      <c r="AO31" s="967"/>
      <c r="AP31" s="967" t="s">
        <v>535</v>
      </c>
      <c r="AQ31" s="967"/>
      <c r="AR31" s="967"/>
      <c r="AS31" s="967"/>
      <c r="AT31" s="967"/>
      <c r="AU31" s="967"/>
      <c r="AV31" s="967"/>
      <c r="AW31" s="967"/>
      <c r="AX31" s="967"/>
      <c r="AY31" s="967"/>
      <c r="AZ31" s="1039" t="s">
        <v>535</v>
      </c>
      <c r="BA31" s="1039"/>
      <c r="BB31" s="1039"/>
      <c r="BC31" s="1039"/>
      <c r="BD31" s="1039"/>
      <c r="BE31" s="1023"/>
      <c r="BF31" s="1023"/>
      <c r="BG31" s="1023"/>
      <c r="BH31" s="1023"/>
      <c r="BI31" s="1024"/>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28" t="s">
        <v>383</v>
      </c>
      <c r="C32" s="1029"/>
      <c r="D32" s="1029"/>
      <c r="E32" s="1029"/>
      <c r="F32" s="1029"/>
      <c r="G32" s="1029"/>
      <c r="H32" s="1029"/>
      <c r="I32" s="1029"/>
      <c r="J32" s="1029"/>
      <c r="K32" s="1029"/>
      <c r="L32" s="1029"/>
      <c r="M32" s="1029"/>
      <c r="N32" s="1029"/>
      <c r="O32" s="1029"/>
      <c r="P32" s="1030"/>
      <c r="Q32" s="1040">
        <v>136</v>
      </c>
      <c r="R32" s="1041"/>
      <c r="S32" s="1041"/>
      <c r="T32" s="1041"/>
      <c r="U32" s="1041"/>
      <c r="V32" s="1041">
        <v>1625</v>
      </c>
      <c r="W32" s="1041"/>
      <c r="X32" s="1041"/>
      <c r="Y32" s="1041"/>
      <c r="Z32" s="1041"/>
      <c r="AA32" s="1041">
        <v>-1489</v>
      </c>
      <c r="AB32" s="1041"/>
      <c r="AC32" s="1041"/>
      <c r="AD32" s="1041"/>
      <c r="AE32" s="1042"/>
      <c r="AF32" s="1034">
        <v>1489</v>
      </c>
      <c r="AG32" s="1035"/>
      <c r="AH32" s="1035"/>
      <c r="AI32" s="1035"/>
      <c r="AJ32" s="1036"/>
      <c r="AK32" s="976">
        <v>501</v>
      </c>
      <c r="AL32" s="967"/>
      <c r="AM32" s="967"/>
      <c r="AN32" s="967"/>
      <c r="AO32" s="967"/>
      <c r="AP32" s="967">
        <v>14014</v>
      </c>
      <c r="AQ32" s="967"/>
      <c r="AR32" s="967"/>
      <c r="AS32" s="967"/>
      <c r="AT32" s="967"/>
      <c r="AU32" s="967">
        <v>7722</v>
      </c>
      <c r="AV32" s="967"/>
      <c r="AW32" s="967"/>
      <c r="AX32" s="967"/>
      <c r="AY32" s="967"/>
      <c r="AZ32" s="1039" t="s">
        <v>535</v>
      </c>
      <c r="BA32" s="1039"/>
      <c r="BB32" s="1039"/>
      <c r="BC32" s="1039"/>
      <c r="BD32" s="1039"/>
      <c r="BE32" s="1023" t="s">
        <v>384</v>
      </c>
      <c r="BF32" s="1023"/>
      <c r="BG32" s="1023"/>
      <c r="BH32" s="1023"/>
      <c r="BI32" s="1024"/>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28" t="s">
        <v>385</v>
      </c>
      <c r="C33" s="1029"/>
      <c r="D33" s="1029"/>
      <c r="E33" s="1029"/>
      <c r="F33" s="1029"/>
      <c r="G33" s="1029"/>
      <c r="H33" s="1029"/>
      <c r="I33" s="1029"/>
      <c r="J33" s="1029"/>
      <c r="K33" s="1029"/>
      <c r="L33" s="1029"/>
      <c r="M33" s="1029"/>
      <c r="N33" s="1029"/>
      <c r="O33" s="1029"/>
      <c r="P33" s="1030"/>
      <c r="Q33" s="1040">
        <v>2</v>
      </c>
      <c r="R33" s="1041"/>
      <c r="S33" s="1041"/>
      <c r="T33" s="1041"/>
      <c r="U33" s="1041"/>
      <c r="V33" s="1041">
        <v>127</v>
      </c>
      <c r="W33" s="1041"/>
      <c r="X33" s="1041"/>
      <c r="Y33" s="1041"/>
      <c r="Z33" s="1041"/>
      <c r="AA33" s="1041">
        <v>-125</v>
      </c>
      <c r="AB33" s="1041"/>
      <c r="AC33" s="1041"/>
      <c r="AD33" s="1041"/>
      <c r="AE33" s="1042"/>
      <c r="AF33" s="1034">
        <v>125</v>
      </c>
      <c r="AG33" s="1035"/>
      <c r="AH33" s="1035"/>
      <c r="AI33" s="1035"/>
      <c r="AJ33" s="1036"/>
      <c r="AK33" s="976">
        <v>31</v>
      </c>
      <c r="AL33" s="967"/>
      <c r="AM33" s="967"/>
      <c r="AN33" s="967"/>
      <c r="AO33" s="967"/>
      <c r="AP33" s="967" t="s">
        <v>535</v>
      </c>
      <c r="AQ33" s="967"/>
      <c r="AR33" s="967"/>
      <c r="AS33" s="967"/>
      <c r="AT33" s="967"/>
      <c r="AU33" s="967"/>
      <c r="AV33" s="967"/>
      <c r="AW33" s="967"/>
      <c r="AX33" s="967"/>
      <c r="AY33" s="967"/>
      <c r="AZ33" s="1039" t="s">
        <v>535</v>
      </c>
      <c r="BA33" s="1039"/>
      <c r="BB33" s="1039"/>
      <c r="BC33" s="1039"/>
      <c r="BD33" s="1039"/>
      <c r="BE33" s="1023" t="s">
        <v>384</v>
      </c>
      <c r="BF33" s="1023"/>
      <c r="BG33" s="1023"/>
      <c r="BH33" s="1023"/>
      <c r="BI33" s="1024"/>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28" t="s">
        <v>386</v>
      </c>
      <c r="C34" s="1029"/>
      <c r="D34" s="1029"/>
      <c r="E34" s="1029"/>
      <c r="F34" s="1029"/>
      <c r="G34" s="1029"/>
      <c r="H34" s="1029"/>
      <c r="I34" s="1029"/>
      <c r="J34" s="1029"/>
      <c r="K34" s="1029"/>
      <c r="L34" s="1029"/>
      <c r="M34" s="1029"/>
      <c r="N34" s="1029"/>
      <c r="O34" s="1029"/>
      <c r="P34" s="1030"/>
      <c r="Q34" s="1040">
        <v>2291</v>
      </c>
      <c r="R34" s="1041"/>
      <c r="S34" s="1041"/>
      <c r="T34" s="1041"/>
      <c r="U34" s="1041"/>
      <c r="V34" s="1041">
        <v>2292</v>
      </c>
      <c r="W34" s="1041"/>
      <c r="X34" s="1041"/>
      <c r="Y34" s="1041"/>
      <c r="Z34" s="1041"/>
      <c r="AA34" s="1041">
        <v>-1</v>
      </c>
      <c r="AB34" s="1041"/>
      <c r="AC34" s="1041"/>
      <c r="AD34" s="1041"/>
      <c r="AE34" s="1042"/>
      <c r="AF34" s="1034">
        <v>1</v>
      </c>
      <c r="AG34" s="1035"/>
      <c r="AH34" s="1035"/>
      <c r="AI34" s="1035"/>
      <c r="AJ34" s="1036"/>
      <c r="AK34" s="976">
        <v>1291</v>
      </c>
      <c r="AL34" s="967"/>
      <c r="AM34" s="967"/>
      <c r="AN34" s="967"/>
      <c r="AO34" s="967"/>
      <c r="AP34" s="967">
        <v>20768</v>
      </c>
      <c r="AQ34" s="967"/>
      <c r="AR34" s="967"/>
      <c r="AS34" s="967"/>
      <c r="AT34" s="967"/>
      <c r="AU34" s="967">
        <v>19045</v>
      </c>
      <c r="AV34" s="967"/>
      <c r="AW34" s="967"/>
      <c r="AX34" s="967"/>
      <c r="AY34" s="967"/>
      <c r="AZ34" s="1039" t="s">
        <v>535</v>
      </c>
      <c r="BA34" s="1039"/>
      <c r="BB34" s="1039"/>
      <c r="BC34" s="1039"/>
      <c r="BD34" s="1039"/>
      <c r="BE34" s="1023" t="s">
        <v>387</v>
      </c>
      <c r="BF34" s="1023"/>
      <c r="BG34" s="1023"/>
      <c r="BH34" s="1023"/>
      <c r="BI34" s="1024"/>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28" t="s">
        <v>388</v>
      </c>
      <c r="C35" s="1029"/>
      <c r="D35" s="1029"/>
      <c r="E35" s="1029"/>
      <c r="F35" s="1029"/>
      <c r="G35" s="1029"/>
      <c r="H35" s="1029"/>
      <c r="I35" s="1029"/>
      <c r="J35" s="1029"/>
      <c r="K35" s="1029"/>
      <c r="L35" s="1029"/>
      <c r="M35" s="1029"/>
      <c r="N35" s="1029"/>
      <c r="O35" s="1029"/>
      <c r="P35" s="1030"/>
      <c r="Q35" s="1040">
        <v>770</v>
      </c>
      <c r="R35" s="1041"/>
      <c r="S35" s="1041"/>
      <c r="T35" s="1041"/>
      <c r="U35" s="1041"/>
      <c r="V35" s="1041">
        <v>770</v>
      </c>
      <c r="W35" s="1041"/>
      <c r="X35" s="1041"/>
      <c r="Y35" s="1041"/>
      <c r="Z35" s="1041"/>
      <c r="AA35" s="1041">
        <v>0</v>
      </c>
      <c r="AB35" s="1041"/>
      <c r="AC35" s="1041"/>
      <c r="AD35" s="1041"/>
      <c r="AE35" s="1042"/>
      <c r="AF35" s="1034">
        <v>0</v>
      </c>
      <c r="AG35" s="1035"/>
      <c r="AH35" s="1035"/>
      <c r="AI35" s="1035"/>
      <c r="AJ35" s="1036"/>
      <c r="AK35" s="976">
        <v>584</v>
      </c>
      <c r="AL35" s="967"/>
      <c r="AM35" s="967"/>
      <c r="AN35" s="967"/>
      <c r="AO35" s="967"/>
      <c r="AP35" s="967">
        <v>8578</v>
      </c>
      <c r="AQ35" s="967"/>
      <c r="AR35" s="967"/>
      <c r="AS35" s="967"/>
      <c r="AT35" s="967"/>
      <c r="AU35" s="967">
        <v>8087</v>
      </c>
      <c r="AV35" s="967"/>
      <c r="AW35" s="967"/>
      <c r="AX35" s="967"/>
      <c r="AY35" s="967"/>
      <c r="AZ35" s="1039" t="s">
        <v>535</v>
      </c>
      <c r="BA35" s="1039"/>
      <c r="BB35" s="1039"/>
      <c r="BC35" s="1039"/>
      <c r="BD35" s="1039"/>
      <c r="BE35" s="1023" t="s">
        <v>387</v>
      </c>
      <c r="BF35" s="1023"/>
      <c r="BG35" s="1023"/>
      <c r="BH35" s="1023"/>
      <c r="BI35" s="1024"/>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6"/>
      <c r="AL36" s="967"/>
      <c r="AM36" s="967"/>
      <c r="AN36" s="967"/>
      <c r="AO36" s="967"/>
      <c r="AP36" s="967"/>
      <c r="AQ36" s="967"/>
      <c r="AR36" s="967"/>
      <c r="AS36" s="967"/>
      <c r="AT36" s="967"/>
      <c r="AU36" s="967"/>
      <c r="AV36" s="967"/>
      <c r="AW36" s="967"/>
      <c r="AX36" s="967"/>
      <c r="AY36" s="967"/>
      <c r="AZ36" s="1039"/>
      <c r="BA36" s="1039"/>
      <c r="BB36" s="1039"/>
      <c r="BC36" s="1039"/>
      <c r="BD36" s="1039"/>
      <c r="BE36" s="1023"/>
      <c r="BF36" s="1023"/>
      <c r="BG36" s="1023"/>
      <c r="BH36" s="1023"/>
      <c r="BI36" s="1024"/>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6"/>
      <c r="AL37" s="967"/>
      <c r="AM37" s="967"/>
      <c r="AN37" s="967"/>
      <c r="AO37" s="967"/>
      <c r="AP37" s="967"/>
      <c r="AQ37" s="967"/>
      <c r="AR37" s="967"/>
      <c r="AS37" s="967"/>
      <c r="AT37" s="967"/>
      <c r="AU37" s="967"/>
      <c r="AV37" s="967"/>
      <c r="AW37" s="967"/>
      <c r="AX37" s="967"/>
      <c r="AY37" s="967"/>
      <c r="AZ37" s="1039"/>
      <c r="BA37" s="1039"/>
      <c r="BB37" s="1039"/>
      <c r="BC37" s="1039"/>
      <c r="BD37" s="1039"/>
      <c r="BE37" s="1023"/>
      <c r="BF37" s="1023"/>
      <c r="BG37" s="1023"/>
      <c r="BH37" s="1023"/>
      <c r="BI37" s="1024"/>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6"/>
      <c r="AL38" s="967"/>
      <c r="AM38" s="967"/>
      <c r="AN38" s="967"/>
      <c r="AO38" s="967"/>
      <c r="AP38" s="967"/>
      <c r="AQ38" s="967"/>
      <c r="AR38" s="967"/>
      <c r="AS38" s="967"/>
      <c r="AT38" s="967"/>
      <c r="AU38" s="967"/>
      <c r="AV38" s="967"/>
      <c r="AW38" s="967"/>
      <c r="AX38" s="967"/>
      <c r="AY38" s="967"/>
      <c r="AZ38" s="1039"/>
      <c r="BA38" s="1039"/>
      <c r="BB38" s="1039"/>
      <c r="BC38" s="1039"/>
      <c r="BD38" s="1039"/>
      <c r="BE38" s="1023"/>
      <c r="BF38" s="1023"/>
      <c r="BG38" s="1023"/>
      <c r="BH38" s="1023"/>
      <c r="BI38" s="1024"/>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6"/>
      <c r="AL39" s="967"/>
      <c r="AM39" s="967"/>
      <c r="AN39" s="967"/>
      <c r="AO39" s="967"/>
      <c r="AP39" s="967"/>
      <c r="AQ39" s="967"/>
      <c r="AR39" s="967"/>
      <c r="AS39" s="967"/>
      <c r="AT39" s="967"/>
      <c r="AU39" s="967"/>
      <c r="AV39" s="967"/>
      <c r="AW39" s="967"/>
      <c r="AX39" s="967"/>
      <c r="AY39" s="967"/>
      <c r="AZ39" s="1039"/>
      <c r="BA39" s="1039"/>
      <c r="BB39" s="1039"/>
      <c r="BC39" s="1039"/>
      <c r="BD39" s="1039"/>
      <c r="BE39" s="1023"/>
      <c r="BF39" s="1023"/>
      <c r="BG39" s="1023"/>
      <c r="BH39" s="1023"/>
      <c r="BI39" s="1024"/>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6"/>
      <c r="AL40" s="967"/>
      <c r="AM40" s="967"/>
      <c r="AN40" s="967"/>
      <c r="AO40" s="967"/>
      <c r="AP40" s="967"/>
      <c r="AQ40" s="967"/>
      <c r="AR40" s="967"/>
      <c r="AS40" s="967"/>
      <c r="AT40" s="967"/>
      <c r="AU40" s="967"/>
      <c r="AV40" s="967"/>
      <c r="AW40" s="967"/>
      <c r="AX40" s="967"/>
      <c r="AY40" s="967"/>
      <c r="AZ40" s="1039"/>
      <c r="BA40" s="1039"/>
      <c r="BB40" s="1039"/>
      <c r="BC40" s="1039"/>
      <c r="BD40" s="1039"/>
      <c r="BE40" s="1023"/>
      <c r="BF40" s="1023"/>
      <c r="BG40" s="1023"/>
      <c r="BH40" s="1023"/>
      <c r="BI40" s="1024"/>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6"/>
      <c r="AL41" s="967"/>
      <c r="AM41" s="967"/>
      <c r="AN41" s="967"/>
      <c r="AO41" s="967"/>
      <c r="AP41" s="967"/>
      <c r="AQ41" s="967"/>
      <c r="AR41" s="967"/>
      <c r="AS41" s="967"/>
      <c r="AT41" s="967"/>
      <c r="AU41" s="967"/>
      <c r="AV41" s="967"/>
      <c r="AW41" s="967"/>
      <c r="AX41" s="967"/>
      <c r="AY41" s="967"/>
      <c r="AZ41" s="1039"/>
      <c r="BA41" s="1039"/>
      <c r="BB41" s="1039"/>
      <c r="BC41" s="1039"/>
      <c r="BD41" s="1039"/>
      <c r="BE41" s="1023"/>
      <c r="BF41" s="1023"/>
      <c r="BG41" s="1023"/>
      <c r="BH41" s="1023"/>
      <c r="BI41" s="1024"/>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6"/>
      <c r="AL42" s="967"/>
      <c r="AM42" s="967"/>
      <c r="AN42" s="967"/>
      <c r="AO42" s="967"/>
      <c r="AP42" s="967"/>
      <c r="AQ42" s="967"/>
      <c r="AR42" s="967"/>
      <c r="AS42" s="967"/>
      <c r="AT42" s="967"/>
      <c r="AU42" s="967"/>
      <c r="AV42" s="967"/>
      <c r="AW42" s="967"/>
      <c r="AX42" s="967"/>
      <c r="AY42" s="967"/>
      <c r="AZ42" s="1039"/>
      <c r="BA42" s="1039"/>
      <c r="BB42" s="1039"/>
      <c r="BC42" s="1039"/>
      <c r="BD42" s="1039"/>
      <c r="BE42" s="1023"/>
      <c r="BF42" s="1023"/>
      <c r="BG42" s="1023"/>
      <c r="BH42" s="1023"/>
      <c r="BI42" s="1024"/>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6"/>
      <c r="AL43" s="967"/>
      <c r="AM43" s="967"/>
      <c r="AN43" s="967"/>
      <c r="AO43" s="967"/>
      <c r="AP43" s="967"/>
      <c r="AQ43" s="967"/>
      <c r="AR43" s="967"/>
      <c r="AS43" s="967"/>
      <c r="AT43" s="967"/>
      <c r="AU43" s="967"/>
      <c r="AV43" s="967"/>
      <c r="AW43" s="967"/>
      <c r="AX43" s="967"/>
      <c r="AY43" s="967"/>
      <c r="AZ43" s="1039"/>
      <c r="BA43" s="1039"/>
      <c r="BB43" s="1039"/>
      <c r="BC43" s="1039"/>
      <c r="BD43" s="1039"/>
      <c r="BE43" s="1023"/>
      <c r="BF43" s="1023"/>
      <c r="BG43" s="1023"/>
      <c r="BH43" s="1023"/>
      <c r="BI43" s="1024"/>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6"/>
      <c r="AL44" s="967"/>
      <c r="AM44" s="967"/>
      <c r="AN44" s="967"/>
      <c r="AO44" s="967"/>
      <c r="AP44" s="967"/>
      <c r="AQ44" s="967"/>
      <c r="AR44" s="967"/>
      <c r="AS44" s="967"/>
      <c r="AT44" s="967"/>
      <c r="AU44" s="967"/>
      <c r="AV44" s="967"/>
      <c r="AW44" s="967"/>
      <c r="AX44" s="967"/>
      <c r="AY44" s="967"/>
      <c r="AZ44" s="1039"/>
      <c r="BA44" s="1039"/>
      <c r="BB44" s="1039"/>
      <c r="BC44" s="1039"/>
      <c r="BD44" s="1039"/>
      <c r="BE44" s="1023"/>
      <c r="BF44" s="1023"/>
      <c r="BG44" s="1023"/>
      <c r="BH44" s="1023"/>
      <c r="BI44" s="1024"/>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6"/>
      <c r="AL45" s="967"/>
      <c r="AM45" s="967"/>
      <c r="AN45" s="967"/>
      <c r="AO45" s="967"/>
      <c r="AP45" s="967"/>
      <c r="AQ45" s="967"/>
      <c r="AR45" s="967"/>
      <c r="AS45" s="967"/>
      <c r="AT45" s="967"/>
      <c r="AU45" s="967"/>
      <c r="AV45" s="967"/>
      <c r="AW45" s="967"/>
      <c r="AX45" s="967"/>
      <c r="AY45" s="967"/>
      <c r="AZ45" s="1039"/>
      <c r="BA45" s="1039"/>
      <c r="BB45" s="1039"/>
      <c r="BC45" s="1039"/>
      <c r="BD45" s="1039"/>
      <c r="BE45" s="1023"/>
      <c r="BF45" s="1023"/>
      <c r="BG45" s="1023"/>
      <c r="BH45" s="1023"/>
      <c r="BI45" s="1024"/>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6"/>
      <c r="AL46" s="967"/>
      <c r="AM46" s="967"/>
      <c r="AN46" s="967"/>
      <c r="AO46" s="967"/>
      <c r="AP46" s="967"/>
      <c r="AQ46" s="967"/>
      <c r="AR46" s="967"/>
      <c r="AS46" s="967"/>
      <c r="AT46" s="967"/>
      <c r="AU46" s="967"/>
      <c r="AV46" s="967"/>
      <c r="AW46" s="967"/>
      <c r="AX46" s="967"/>
      <c r="AY46" s="967"/>
      <c r="AZ46" s="1039"/>
      <c r="BA46" s="1039"/>
      <c r="BB46" s="1039"/>
      <c r="BC46" s="1039"/>
      <c r="BD46" s="1039"/>
      <c r="BE46" s="1023"/>
      <c r="BF46" s="1023"/>
      <c r="BG46" s="1023"/>
      <c r="BH46" s="1023"/>
      <c r="BI46" s="1024"/>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6"/>
      <c r="AL47" s="967"/>
      <c r="AM47" s="967"/>
      <c r="AN47" s="967"/>
      <c r="AO47" s="967"/>
      <c r="AP47" s="967"/>
      <c r="AQ47" s="967"/>
      <c r="AR47" s="967"/>
      <c r="AS47" s="967"/>
      <c r="AT47" s="967"/>
      <c r="AU47" s="967"/>
      <c r="AV47" s="967"/>
      <c r="AW47" s="967"/>
      <c r="AX47" s="967"/>
      <c r="AY47" s="967"/>
      <c r="AZ47" s="1039"/>
      <c r="BA47" s="1039"/>
      <c r="BB47" s="1039"/>
      <c r="BC47" s="1039"/>
      <c r="BD47" s="1039"/>
      <c r="BE47" s="1023"/>
      <c r="BF47" s="1023"/>
      <c r="BG47" s="1023"/>
      <c r="BH47" s="1023"/>
      <c r="BI47" s="1024"/>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6"/>
      <c r="AL48" s="967"/>
      <c r="AM48" s="967"/>
      <c r="AN48" s="967"/>
      <c r="AO48" s="967"/>
      <c r="AP48" s="967"/>
      <c r="AQ48" s="967"/>
      <c r="AR48" s="967"/>
      <c r="AS48" s="967"/>
      <c r="AT48" s="967"/>
      <c r="AU48" s="967"/>
      <c r="AV48" s="967"/>
      <c r="AW48" s="967"/>
      <c r="AX48" s="967"/>
      <c r="AY48" s="967"/>
      <c r="AZ48" s="1039"/>
      <c r="BA48" s="1039"/>
      <c r="BB48" s="1039"/>
      <c r="BC48" s="1039"/>
      <c r="BD48" s="1039"/>
      <c r="BE48" s="1023"/>
      <c r="BF48" s="1023"/>
      <c r="BG48" s="1023"/>
      <c r="BH48" s="1023"/>
      <c r="BI48" s="1024"/>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6"/>
      <c r="AL49" s="967"/>
      <c r="AM49" s="967"/>
      <c r="AN49" s="967"/>
      <c r="AO49" s="967"/>
      <c r="AP49" s="967"/>
      <c r="AQ49" s="967"/>
      <c r="AR49" s="967"/>
      <c r="AS49" s="967"/>
      <c r="AT49" s="967"/>
      <c r="AU49" s="967"/>
      <c r="AV49" s="967"/>
      <c r="AW49" s="967"/>
      <c r="AX49" s="967"/>
      <c r="AY49" s="967"/>
      <c r="AZ49" s="1039"/>
      <c r="BA49" s="1039"/>
      <c r="BB49" s="1039"/>
      <c r="BC49" s="1039"/>
      <c r="BD49" s="1039"/>
      <c r="BE49" s="1023"/>
      <c r="BF49" s="1023"/>
      <c r="BG49" s="1023"/>
      <c r="BH49" s="1023"/>
      <c r="BI49" s="1024"/>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389</v>
      </c>
      <c r="BK62" s="1026"/>
      <c r="BL62" s="1026"/>
      <c r="BM62" s="1026"/>
      <c r="BN62" s="1027"/>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9"/>
      <c r="AF63" s="1020">
        <v>1705</v>
      </c>
      <c r="AG63" s="955"/>
      <c r="AH63" s="955"/>
      <c r="AI63" s="955"/>
      <c r="AJ63" s="1021"/>
      <c r="AK63" s="1022"/>
      <c r="AL63" s="959"/>
      <c r="AM63" s="959"/>
      <c r="AN63" s="959"/>
      <c r="AO63" s="959"/>
      <c r="AP63" s="955"/>
      <c r="AQ63" s="955"/>
      <c r="AR63" s="955"/>
      <c r="AS63" s="955"/>
      <c r="AT63" s="955"/>
      <c r="AU63" s="955"/>
      <c r="AV63" s="955"/>
      <c r="AW63" s="955"/>
      <c r="AX63" s="955"/>
      <c r="AY63" s="955"/>
      <c r="AZ63" s="1016"/>
      <c r="BA63" s="1016"/>
      <c r="BB63" s="1016"/>
      <c r="BC63" s="1016"/>
      <c r="BD63" s="1016"/>
      <c r="BE63" s="956"/>
      <c r="BF63" s="956"/>
      <c r="BG63" s="956"/>
      <c r="BH63" s="956"/>
      <c r="BI63" s="957"/>
      <c r="BJ63" s="1017" t="s">
        <v>112</v>
      </c>
      <c r="BK63" s="947"/>
      <c r="BL63" s="947"/>
      <c r="BM63" s="947"/>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392</v>
      </c>
      <c r="B66" s="993"/>
      <c r="C66" s="993"/>
      <c r="D66" s="993"/>
      <c r="E66" s="993"/>
      <c r="F66" s="993"/>
      <c r="G66" s="993"/>
      <c r="H66" s="993"/>
      <c r="I66" s="993"/>
      <c r="J66" s="993"/>
      <c r="K66" s="993"/>
      <c r="L66" s="993"/>
      <c r="M66" s="993"/>
      <c r="N66" s="993"/>
      <c r="O66" s="993"/>
      <c r="P66" s="994"/>
      <c r="Q66" s="998" t="s">
        <v>371</v>
      </c>
      <c r="R66" s="999"/>
      <c r="S66" s="999"/>
      <c r="T66" s="999"/>
      <c r="U66" s="1000"/>
      <c r="V66" s="998" t="s">
        <v>372</v>
      </c>
      <c r="W66" s="999"/>
      <c r="X66" s="999"/>
      <c r="Y66" s="999"/>
      <c r="Z66" s="1000"/>
      <c r="AA66" s="998" t="s">
        <v>373</v>
      </c>
      <c r="AB66" s="999"/>
      <c r="AC66" s="999"/>
      <c r="AD66" s="999"/>
      <c r="AE66" s="1000"/>
      <c r="AF66" s="1004" t="s">
        <v>374</v>
      </c>
      <c r="AG66" s="1005"/>
      <c r="AH66" s="1005"/>
      <c r="AI66" s="1005"/>
      <c r="AJ66" s="1006"/>
      <c r="AK66" s="998" t="s">
        <v>375</v>
      </c>
      <c r="AL66" s="993"/>
      <c r="AM66" s="993"/>
      <c r="AN66" s="993"/>
      <c r="AO66" s="994"/>
      <c r="AP66" s="998" t="s">
        <v>376</v>
      </c>
      <c r="AQ66" s="999"/>
      <c r="AR66" s="999"/>
      <c r="AS66" s="999"/>
      <c r="AT66" s="1000"/>
      <c r="AU66" s="998" t="s">
        <v>393</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2" t="s">
        <v>542</v>
      </c>
      <c r="C68" s="983"/>
      <c r="D68" s="983"/>
      <c r="E68" s="983"/>
      <c r="F68" s="983"/>
      <c r="G68" s="983"/>
      <c r="H68" s="983"/>
      <c r="I68" s="983"/>
      <c r="J68" s="983"/>
      <c r="K68" s="983"/>
      <c r="L68" s="983"/>
      <c r="M68" s="983"/>
      <c r="N68" s="983"/>
      <c r="O68" s="983"/>
      <c r="P68" s="984"/>
      <c r="Q68" s="985">
        <v>16951</v>
      </c>
      <c r="R68" s="979"/>
      <c r="S68" s="979"/>
      <c r="T68" s="979"/>
      <c r="U68" s="979"/>
      <c r="V68" s="979">
        <v>15098</v>
      </c>
      <c r="W68" s="979"/>
      <c r="X68" s="979"/>
      <c r="Y68" s="979"/>
      <c r="Z68" s="979"/>
      <c r="AA68" s="979">
        <v>1853</v>
      </c>
      <c r="AB68" s="979"/>
      <c r="AC68" s="979"/>
      <c r="AD68" s="979"/>
      <c r="AE68" s="979"/>
      <c r="AF68" s="979">
        <v>1853</v>
      </c>
      <c r="AG68" s="979"/>
      <c r="AH68" s="979"/>
      <c r="AI68" s="979"/>
      <c r="AJ68" s="979"/>
      <c r="AK68" s="979" t="s">
        <v>535</v>
      </c>
      <c r="AL68" s="979"/>
      <c r="AM68" s="979"/>
      <c r="AN68" s="979"/>
      <c r="AO68" s="979"/>
      <c r="AP68" s="978" t="s">
        <v>547</v>
      </c>
      <c r="AQ68" s="979"/>
      <c r="AR68" s="979"/>
      <c r="AS68" s="979"/>
      <c r="AT68" s="979"/>
      <c r="AU68" s="979" t="s">
        <v>535</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17</v>
      </c>
      <c r="R69" s="967"/>
      <c r="S69" s="967"/>
      <c r="T69" s="967"/>
      <c r="U69" s="967"/>
      <c r="V69" s="967">
        <v>16</v>
      </c>
      <c r="W69" s="967"/>
      <c r="X69" s="967"/>
      <c r="Y69" s="967"/>
      <c r="Z69" s="967"/>
      <c r="AA69" s="967">
        <v>1</v>
      </c>
      <c r="AB69" s="967"/>
      <c r="AC69" s="967"/>
      <c r="AD69" s="967"/>
      <c r="AE69" s="967"/>
      <c r="AF69" s="967">
        <v>1</v>
      </c>
      <c r="AG69" s="967"/>
      <c r="AH69" s="967"/>
      <c r="AI69" s="967"/>
      <c r="AJ69" s="967"/>
      <c r="AK69" s="967">
        <v>8</v>
      </c>
      <c r="AL69" s="967"/>
      <c r="AM69" s="967"/>
      <c r="AN69" s="967"/>
      <c r="AO69" s="967"/>
      <c r="AP69" s="967" t="s">
        <v>535</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217</v>
      </c>
      <c r="R70" s="967"/>
      <c r="S70" s="967"/>
      <c r="T70" s="967"/>
      <c r="U70" s="967"/>
      <c r="V70" s="967">
        <v>201</v>
      </c>
      <c r="W70" s="967"/>
      <c r="X70" s="967"/>
      <c r="Y70" s="967"/>
      <c r="Z70" s="967"/>
      <c r="AA70" s="967">
        <v>16</v>
      </c>
      <c r="AB70" s="967"/>
      <c r="AC70" s="967"/>
      <c r="AD70" s="967"/>
      <c r="AE70" s="967"/>
      <c r="AF70" s="967">
        <v>16</v>
      </c>
      <c r="AG70" s="967"/>
      <c r="AH70" s="967"/>
      <c r="AI70" s="967"/>
      <c r="AJ70" s="967"/>
      <c r="AK70" s="967" t="s">
        <v>535</v>
      </c>
      <c r="AL70" s="967"/>
      <c r="AM70" s="967"/>
      <c r="AN70" s="967"/>
      <c r="AO70" s="967"/>
      <c r="AP70" s="967">
        <v>182</v>
      </c>
      <c r="AQ70" s="967"/>
      <c r="AR70" s="967"/>
      <c r="AS70" s="967"/>
      <c r="AT70" s="967"/>
      <c r="AU70" s="967">
        <v>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4005</v>
      </c>
      <c r="R71" s="967"/>
      <c r="S71" s="967"/>
      <c r="T71" s="967"/>
      <c r="U71" s="967"/>
      <c r="V71" s="967">
        <v>3884</v>
      </c>
      <c r="W71" s="967"/>
      <c r="X71" s="967"/>
      <c r="Y71" s="967"/>
      <c r="Z71" s="967"/>
      <c r="AA71" s="967">
        <v>121</v>
      </c>
      <c r="AB71" s="967"/>
      <c r="AC71" s="967"/>
      <c r="AD71" s="967"/>
      <c r="AE71" s="967"/>
      <c r="AF71" s="967">
        <v>121</v>
      </c>
      <c r="AG71" s="967"/>
      <c r="AH71" s="967"/>
      <c r="AI71" s="967"/>
      <c r="AJ71" s="967"/>
      <c r="AK71" s="967">
        <v>165</v>
      </c>
      <c r="AL71" s="967"/>
      <c r="AM71" s="967"/>
      <c r="AN71" s="967"/>
      <c r="AO71" s="967"/>
      <c r="AP71" s="967" t="s">
        <v>536</v>
      </c>
      <c r="AQ71" s="967"/>
      <c r="AR71" s="967"/>
      <c r="AS71" s="967"/>
      <c r="AT71" s="967"/>
      <c r="AU71" s="967">
        <v>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665317</v>
      </c>
      <c r="R72" s="967"/>
      <c r="S72" s="967"/>
      <c r="T72" s="967"/>
      <c r="U72" s="967"/>
      <c r="V72" s="967">
        <v>642459</v>
      </c>
      <c r="W72" s="967"/>
      <c r="X72" s="967"/>
      <c r="Y72" s="967"/>
      <c r="Z72" s="967"/>
      <c r="AA72" s="967">
        <v>22858</v>
      </c>
      <c r="AB72" s="967"/>
      <c r="AC72" s="967"/>
      <c r="AD72" s="967"/>
      <c r="AE72" s="967"/>
      <c r="AF72" s="967">
        <v>22858</v>
      </c>
      <c r="AG72" s="967"/>
      <c r="AH72" s="967"/>
      <c r="AI72" s="967"/>
      <c r="AJ72" s="967"/>
      <c r="AK72" s="967">
        <v>8586</v>
      </c>
      <c r="AL72" s="967"/>
      <c r="AM72" s="967"/>
      <c r="AN72" s="967"/>
      <c r="AO72" s="967"/>
      <c r="AP72" s="967" t="s">
        <v>535</v>
      </c>
      <c r="AQ72" s="967"/>
      <c r="AR72" s="967"/>
      <c r="AS72" s="967"/>
      <c r="AT72" s="967"/>
      <c r="AU72" s="967" t="s">
        <v>535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4655530</v>
      </c>
      <c r="AB110" s="873"/>
      <c r="AC110" s="873"/>
      <c r="AD110" s="873"/>
      <c r="AE110" s="874"/>
      <c r="AF110" s="875">
        <v>4421820</v>
      </c>
      <c r="AG110" s="873"/>
      <c r="AH110" s="873"/>
      <c r="AI110" s="873"/>
      <c r="AJ110" s="874"/>
      <c r="AK110" s="875">
        <v>4159882</v>
      </c>
      <c r="AL110" s="873"/>
      <c r="AM110" s="873"/>
      <c r="AN110" s="873"/>
      <c r="AO110" s="874"/>
      <c r="AP110" s="876">
        <v>41.2</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30231947</v>
      </c>
      <c r="BR110" s="800"/>
      <c r="BS110" s="800"/>
      <c r="BT110" s="800"/>
      <c r="BU110" s="800"/>
      <c r="BV110" s="800">
        <v>26706319</v>
      </c>
      <c r="BW110" s="800"/>
      <c r="BX110" s="800"/>
      <c r="BY110" s="800"/>
      <c r="BZ110" s="800"/>
      <c r="CA110" s="800">
        <v>24792042</v>
      </c>
      <c r="CB110" s="800"/>
      <c r="CC110" s="800"/>
      <c r="CD110" s="800"/>
      <c r="CE110" s="800"/>
      <c r="CF110" s="861">
        <v>245.6</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36194</v>
      </c>
      <c r="BR111" s="771"/>
      <c r="BS111" s="771"/>
      <c r="BT111" s="771"/>
      <c r="BU111" s="771"/>
      <c r="BV111" s="771">
        <v>31320</v>
      </c>
      <c r="BW111" s="771"/>
      <c r="BX111" s="771"/>
      <c r="BY111" s="771"/>
      <c r="BZ111" s="771"/>
      <c r="CA111" s="771">
        <v>26351</v>
      </c>
      <c r="CB111" s="771"/>
      <c r="CC111" s="771"/>
      <c r="CD111" s="771"/>
      <c r="CE111" s="771"/>
      <c r="CF111" s="848">
        <v>0.3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3333</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38187736</v>
      </c>
      <c r="BR112" s="771"/>
      <c r="BS112" s="771"/>
      <c r="BT112" s="771"/>
      <c r="BU112" s="771"/>
      <c r="BV112" s="771">
        <v>36796932</v>
      </c>
      <c r="BW112" s="771"/>
      <c r="BX112" s="771"/>
      <c r="BY112" s="771"/>
      <c r="BZ112" s="771"/>
      <c r="CA112" s="771">
        <v>34863663</v>
      </c>
      <c r="CB112" s="771"/>
      <c r="CC112" s="771"/>
      <c r="CD112" s="771"/>
      <c r="CE112" s="771"/>
      <c r="CF112" s="848">
        <v>345.3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2227655</v>
      </c>
      <c r="AB113" s="909"/>
      <c r="AC113" s="909"/>
      <c r="AD113" s="909"/>
      <c r="AE113" s="910"/>
      <c r="AF113" s="911">
        <v>2216406</v>
      </c>
      <c r="AG113" s="909"/>
      <c r="AH113" s="909"/>
      <c r="AI113" s="909"/>
      <c r="AJ113" s="910"/>
      <c r="AK113" s="911">
        <v>2220131</v>
      </c>
      <c r="AL113" s="909"/>
      <c r="AM113" s="909"/>
      <c r="AN113" s="909"/>
      <c r="AO113" s="910"/>
      <c r="AP113" s="912">
        <v>22</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5835841</v>
      </c>
      <c r="BR114" s="771"/>
      <c r="BS114" s="771"/>
      <c r="BT114" s="771"/>
      <c r="BU114" s="771"/>
      <c r="BV114" s="771">
        <v>5619124</v>
      </c>
      <c r="BW114" s="771"/>
      <c r="BX114" s="771"/>
      <c r="BY114" s="771"/>
      <c r="BZ114" s="771"/>
      <c r="CA114" s="771">
        <v>5133259</v>
      </c>
      <c r="CB114" s="771"/>
      <c r="CC114" s="771"/>
      <c r="CD114" s="771"/>
      <c r="CE114" s="771"/>
      <c r="CF114" s="848">
        <v>50.8</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6839</v>
      </c>
      <c r="AB115" s="909"/>
      <c r="AC115" s="909"/>
      <c r="AD115" s="909"/>
      <c r="AE115" s="910"/>
      <c r="AF115" s="911">
        <v>5585</v>
      </c>
      <c r="AG115" s="909"/>
      <c r="AH115" s="909"/>
      <c r="AI115" s="909"/>
      <c r="AJ115" s="910"/>
      <c r="AK115" s="911">
        <v>5585</v>
      </c>
      <c r="AL115" s="909"/>
      <c r="AM115" s="909"/>
      <c r="AN115" s="909"/>
      <c r="AO115" s="910"/>
      <c r="AP115" s="912">
        <v>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v>85</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6893357</v>
      </c>
      <c r="AB117" s="895"/>
      <c r="AC117" s="895"/>
      <c r="AD117" s="895"/>
      <c r="AE117" s="896"/>
      <c r="AF117" s="898">
        <v>6643896</v>
      </c>
      <c r="AG117" s="895"/>
      <c r="AH117" s="895"/>
      <c r="AI117" s="895"/>
      <c r="AJ117" s="896"/>
      <c r="AK117" s="898">
        <v>6385598</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74291718</v>
      </c>
      <c r="BR118" s="858"/>
      <c r="BS118" s="858"/>
      <c r="BT118" s="858"/>
      <c r="BU118" s="858"/>
      <c r="BV118" s="858">
        <v>69153695</v>
      </c>
      <c r="BW118" s="858"/>
      <c r="BX118" s="858"/>
      <c r="BY118" s="858"/>
      <c r="BZ118" s="858"/>
      <c r="CA118" s="858">
        <v>64815315</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6942238</v>
      </c>
      <c r="BR119" s="800"/>
      <c r="BS119" s="800"/>
      <c r="BT119" s="800"/>
      <c r="BU119" s="800"/>
      <c r="BV119" s="800">
        <v>6922842</v>
      </c>
      <c r="BW119" s="800"/>
      <c r="BX119" s="800"/>
      <c r="BY119" s="800"/>
      <c r="BZ119" s="800"/>
      <c r="CA119" s="800">
        <v>5964862</v>
      </c>
      <c r="CB119" s="800"/>
      <c r="CC119" s="800"/>
      <c r="CD119" s="800"/>
      <c r="CE119" s="800"/>
      <c r="CF119" s="861">
        <v>59.1</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36194</v>
      </c>
      <c r="DH119" s="717"/>
      <c r="DI119" s="717"/>
      <c r="DJ119" s="717"/>
      <c r="DK119" s="718"/>
      <c r="DL119" s="719">
        <v>31320</v>
      </c>
      <c r="DM119" s="717"/>
      <c r="DN119" s="717"/>
      <c r="DO119" s="717"/>
      <c r="DP119" s="718"/>
      <c r="DQ119" s="719">
        <v>26351</v>
      </c>
      <c r="DR119" s="717"/>
      <c r="DS119" s="717"/>
      <c r="DT119" s="717"/>
      <c r="DU119" s="718"/>
      <c r="DV119" s="807">
        <v>0.3</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1198665</v>
      </c>
      <c r="BR120" s="771"/>
      <c r="BS120" s="771"/>
      <c r="BT120" s="771"/>
      <c r="BU120" s="771"/>
      <c r="BV120" s="771">
        <v>977201</v>
      </c>
      <c r="BW120" s="771"/>
      <c r="BX120" s="771"/>
      <c r="BY120" s="771"/>
      <c r="BZ120" s="771"/>
      <c r="CA120" s="771">
        <v>914991</v>
      </c>
      <c r="CB120" s="771"/>
      <c r="CC120" s="771"/>
      <c r="CD120" s="771"/>
      <c r="CE120" s="771"/>
      <c r="CF120" s="848">
        <v>9.1</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20271711</v>
      </c>
      <c r="DH120" s="800"/>
      <c r="DI120" s="800"/>
      <c r="DJ120" s="800"/>
      <c r="DK120" s="800"/>
      <c r="DL120" s="800">
        <v>19756228</v>
      </c>
      <c r="DM120" s="800"/>
      <c r="DN120" s="800"/>
      <c r="DO120" s="800"/>
      <c r="DP120" s="800"/>
      <c r="DQ120" s="800">
        <v>19044697</v>
      </c>
      <c r="DR120" s="800"/>
      <c r="DS120" s="800"/>
      <c r="DT120" s="800"/>
      <c r="DU120" s="800"/>
      <c r="DV120" s="801">
        <v>188.6</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40010190</v>
      </c>
      <c r="BR121" s="858"/>
      <c r="BS121" s="858"/>
      <c r="BT121" s="858"/>
      <c r="BU121" s="858"/>
      <c r="BV121" s="858">
        <v>38136121</v>
      </c>
      <c r="BW121" s="858"/>
      <c r="BX121" s="858"/>
      <c r="BY121" s="858"/>
      <c r="BZ121" s="858"/>
      <c r="CA121" s="858">
        <v>35819113</v>
      </c>
      <c r="CB121" s="858"/>
      <c r="CC121" s="858"/>
      <c r="CD121" s="858"/>
      <c r="CE121" s="858"/>
      <c r="CF121" s="859">
        <v>354.8</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8696968</v>
      </c>
      <c r="DH121" s="771"/>
      <c r="DI121" s="771"/>
      <c r="DJ121" s="771"/>
      <c r="DK121" s="771"/>
      <c r="DL121" s="771">
        <v>8430690</v>
      </c>
      <c r="DM121" s="771"/>
      <c r="DN121" s="771"/>
      <c r="DO121" s="771"/>
      <c r="DP121" s="771"/>
      <c r="DQ121" s="771">
        <v>8097160</v>
      </c>
      <c r="DR121" s="771"/>
      <c r="DS121" s="771"/>
      <c r="DT121" s="771"/>
      <c r="DU121" s="771"/>
      <c r="DV121" s="823">
        <v>80.2</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48151093</v>
      </c>
      <c r="BR122" s="840"/>
      <c r="BS122" s="840"/>
      <c r="BT122" s="840"/>
      <c r="BU122" s="840"/>
      <c r="BV122" s="840">
        <v>46036164</v>
      </c>
      <c r="BW122" s="840"/>
      <c r="BX122" s="840"/>
      <c r="BY122" s="840"/>
      <c r="BZ122" s="840"/>
      <c r="CA122" s="840">
        <v>42698966</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9219057</v>
      </c>
      <c r="DH122" s="771"/>
      <c r="DI122" s="771"/>
      <c r="DJ122" s="771"/>
      <c r="DK122" s="771"/>
      <c r="DL122" s="771">
        <v>8610014</v>
      </c>
      <c r="DM122" s="771"/>
      <c r="DN122" s="771"/>
      <c r="DO122" s="771"/>
      <c r="DP122" s="771"/>
      <c r="DQ122" s="771">
        <v>7721806</v>
      </c>
      <c r="DR122" s="771"/>
      <c r="DS122" s="771"/>
      <c r="DT122" s="771"/>
      <c r="DU122" s="771"/>
      <c r="DV122" s="823">
        <v>76.5</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239.2</v>
      </c>
      <c r="BR123" s="832"/>
      <c r="BS123" s="832"/>
      <c r="BT123" s="832"/>
      <c r="BU123" s="832"/>
      <c r="BV123" s="832">
        <v>219.1</v>
      </c>
      <c r="BW123" s="832"/>
      <c r="BX123" s="832"/>
      <c r="BY123" s="832"/>
      <c r="BZ123" s="832"/>
      <c r="CA123" s="832">
        <v>219</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6839</v>
      </c>
      <c r="AB126" s="784"/>
      <c r="AC126" s="784"/>
      <c r="AD126" s="784"/>
      <c r="AE126" s="785"/>
      <c r="AF126" s="786">
        <v>5585</v>
      </c>
      <c r="AG126" s="784"/>
      <c r="AH126" s="784"/>
      <c r="AI126" s="784"/>
      <c r="AJ126" s="785"/>
      <c r="AK126" s="786">
        <v>5585</v>
      </c>
      <c r="AL126" s="784"/>
      <c r="AM126" s="784"/>
      <c r="AN126" s="784"/>
      <c r="AO126" s="785"/>
      <c r="AP126" s="754">
        <v>0.1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12.83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201642</v>
      </c>
      <c r="AB128" s="724"/>
      <c r="AC128" s="724"/>
      <c r="AD128" s="724"/>
      <c r="AE128" s="725"/>
      <c r="AF128" s="726">
        <v>204613</v>
      </c>
      <c r="AG128" s="724"/>
      <c r="AH128" s="724"/>
      <c r="AI128" s="724"/>
      <c r="AJ128" s="725"/>
      <c r="AK128" s="726">
        <v>195832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17.829999999999998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15143297</v>
      </c>
      <c r="AB129" s="784"/>
      <c r="AC129" s="784"/>
      <c r="AD129" s="784"/>
      <c r="AE129" s="785"/>
      <c r="AF129" s="786">
        <v>14703024</v>
      </c>
      <c r="AG129" s="784"/>
      <c r="AH129" s="784"/>
      <c r="AI129" s="784"/>
      <c r="AJ129" s="785"/>
      <c r="AK129" s="786">
        <v>14335070</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21.2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4215945</v>
      </c>
      <c r="AB130" s="784"/>
      <c r="AC130" s="784"/>
      <c r="AD130" s="784"/>
      <c r="AE130" s="785"/>
      <c r="AF130" s="786">
        <v>4153119</v>
      </c>
      <c r="AG130" s="784"/>
      <c r="AH130" s="784"/>
      <c r="AI130" s="784"/>
      <c r="AJ130" s="785"/>
      <c r="AK130" s="786">
        <v>4239763</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219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10927352</v>
      </c>
      <c r="AB131" s="717"/>
      <c r="AC131" s="717"/>
      <c r="AD131" s="717"/>
      <c r="AE131" s="718"/>
      <c r="AF131" s="719">
        <v>10549905</v>
      </c>
      <c r="AG131" s="717"/>
      <c r="AH131" s="717"/>
      <c r="AI131" s="717"/>
      <c r="AJ131" s="718"/>
      <c r="AK131" s="719">
        <v>10095307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22.656632640000002</v>
      </c>
      <c r="AB132" s="740"/>
      <c r="AC132" s="740"/>
      <c r="AD132" s="740"/>
      <c r="AE132" s="741"/>
      <c r="AF132" s="742">
        <v>21.669996080000001</v>
      </c>
      <c r="AG132" s="740"/>
      <c r="AH132" s="740"/>
      <c r="AI132" s="740"/>
      <c r="AJ132" s="741"/>
      <c r="AK132" s="742">
        <v>19.31593561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22.4</v>
      </c>
      <c r="AB133" s="749"/>
      <c r="AC133" s="749"/>
      <c r="AD133" s="749"/>
      <c r="AE133" s="750"/>
      <c r="AF133" s="748">
        <v>22.6</v>
      </c>
      <c r="AG133" s="749"/>
      <c r="AH133" s="749"/>
      <c r="AI133" s="749"/>
      <c r="AJ133" s="750"/>
      <c r="AK133" s="748">
        <v>21.2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43" zoomScaleNormal="85" zoomScaleSheetLayoutView="55" workbookViewId="0">
      <selection activeCell="G51" sqref="G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0" t="s">
        <v>468</v>
      </c>
      <c r="L7" s="254"/>
      <c r="M7" s="255" t="s">
        <v>469</v>
      </c>
      <c r="N7" s="256"/>
    </row>
    <row r="8" spans="1:16">
      <c r="A8" s="248"/>
      <c r="B8" s="244"/>
      <c r="C8" s="244"/>
      <c r="D8" s="244"/>
      <c r="E8" s="244"/>
      <c r="F8" s="244"/>
      <c r="G8" s="257"/>
      <c r="H8" s="258"/>
      <c r="I8" s="258"/>
      <c r="J8" s="259"/>
      <c r="K8" s="1121"/>
      <c r="L8" s="260" t="s">
        <v>470</v>
      </c>
      <c r="M8" s="261" t="s">
        <v>471</v>
      </c>
      <c r="N8" s="262" t="s">
        <v>472</v>
      </c>
    </row>
    <row r="9" spans="1:16">
      <c r="A9" s="248"/>
      <c r="B9" s="244"/>
      <c r="C9" s="244"/>
      <c r="D9" s="244"/>
      <c r="E9" s="244"/>
      <c r="F9" s="244"/>
      <c r="G9" s="1134" t="s">
        <v>473</v>
      </c>
      <c r="H9" s="1135"/>
      <c r="I9" s="1135"/>
      <c r="J9" s="1136"/>
      <c r="K9" s="263">
        <v>3412253</v>
      </c>
      <c r="L9" s="264">
        <v>78689</v>
      </c>
      <c r="M9" s="265">
        <v>84248</v>
      </c>
      <c r="N9" s="266">
        <v>-6.6</v>
      </c>
    </row>
    <row r="10" spans="1:16">
      <c r="A10" s="248"/>
      <c r="B10" s="244"/>
      <c r="C10" s="244"/>
      <c r="D10" s="244"/>
      <c r="E10" s="244"/>
      <c r="F10" s="244"/>
      <c r="G10" s="1134" t="s">
        <v>474</v>
      </c>
      <c r="H10" s="1135"/>
      <c r="I10" s="1135"/>
      <c r="J10" s="1136"/>
      <c r="K10" s="267">
        <v>458565</v>
      </c>
      <c r="L10" s="268">
        <v>10575</v>
      </c>
      <c r="M10" s="269">
        <v>7169</v>
      </c>
      <c r="N10" s="270">
        <v>47.5</v>
      </c>
    </row>
    <row r="11" spans="1:16" ht="13.5" customHeight="1">
      <c r="A11" s="248"/>
      <c r="B11" s="244"/>
      <c r="C11" s="244"/>
      <c r="D11" s="244"/>
      <c r="E11" s="244"/>
      <c r="F11" s="244"/>
      <c r="G11" s="1134" t="s">
        <v>475</v>
      </c>
      <c r="H11" s="1135"/>
      <c r="I11" s="1135"/>
      <c r="J11" s="1136"/>
      <c r="K11" s="267">
        <v>2165</v>
      </c>
      <c r="L11" s="268">
        <v>50</v>
      </c>
      <c r="M11" s="269">
        <v>9152</v>
      </c>
      <c r="N11" s="270">
        <v>-99.5</v>
      </c>
    </row>
    <row r="12" spans="1:16" ht="13.5" customHeight="1">
      <c r="A12" s="248"/>
      <c r="B12" s="244"/>
      <c r="C12" s="244"/>
      <c r="D12" s="244"/>
      <c r="E12" s="244"/>
      <c r="F12" s="244"/>
      <c r="G12" s="1134" t="s">
        <v>476</v>
      </c>
      <c r="H12" s="1135"/>
      <c r="I12" s="1135"/>
      <c r="J12" s="1136"/>
      <c r="K12" s="267">
        <v>25789</v>
      </c>
      <c r="L12" s="268">
        <v>595</v>
      </c>
      <c r="M12" s="269">
        <v>893</v>
      </c>
      <c r="N12" s="270">
        <v>-33.4</v>
      </c>
    </row>
    <row r="13" spans="1:16" ht="13.5" customHeight="1">
      <c r="A13" s="248"/>
      <c r="B13" s="244"/>
      <c r="C13" s="244"/>
      <c r="D13" s="244"/>
      <c r="E13" s="244"/>
      <c r="F13" s="244"/>
      <c r="G13" s="1134" t="s">
        <v>477</v>
      </c>
      <c r="H13" s="1135"/>
      <c r="I13" s="1135"/>
      <c r="J13" s="1136"/>
      <c r="K13" s="267" t="s">
        <v>478</v>
      </c>
      <c r="L13" s="268" t="s">
        <v>478</v>
      </c>
      <c r="M13" s="269">
        <v>3</v>
      </c>
      <c r="N13" s="270" t="s">
        <v>478</v>
      </c>
    </row>
    <row r="14" spans="1:16" ht="13.5" customHeight="1">
      <c r="A14" s="248"/>
      <c r="B14" s="244"/>
      <c r="C14" s="244"/>
      <c r="D14" s="244"/>
      <c r="E14" s="244"/>
      <c r="F14" s="244"/>
      <c r="G14" s="1134" t="s">
        <v>479</v>
      </c>
      <c r="H14" s="1135"/>
      <c r="I14" s="1135"/>
      <c r="J14" s="1136"/>
      <c r="K14" s="267">
        <v>129794</v>
      </c>
      <c r="L14" s="268">
        <v>2993</v>
      </c>
      <c r="M14" s="269">
        <v>3652</v>
      </c>
      <c r="N14" s="270">
        <v>-18</v>
      </c>
    </row>
    <row r="15" spans="1:16" ht="13.5" customHeight="1">
      <c r="A15" s="248"/>
      <c r="B15" s="244"/>
      <c r="C15" s="244"/>
      <c r="D15" s="244"/>
      <c r="E15" s="244"/>
      <c r="F15" s="244"/>
      <c r="G15" s="1134" t="s">
        <v>480</v>
      </c>
      <c r="H15" s="1135"/>
      <c r="I15" s="1135"/>
      <c r="J15" s="1136"/>
      <c r="K15" s="267">
        <v>48017</v>
      </c>
      <c r="L15" s="268">
        <v>1107</v>
      </c>
      <c r="M15" s="269">
        <v>2134</v>
      </c>
      <c r="N15" s="270">
        <v>-48.1</v>
      </c>
    </row>
    <row r="16" spans="1:16">
      <c r="A16" s="248"/>
      <c r="B16" s="244"/>
      <c r="C16" s="244"/>
      <c r="D16" s="244"/>
      <c r="E16" s="244"/>
      <c r="F16" s="244"/>
      <c r="G16" s="1137" t="s">
        <v>481</v>
      </c>
      <c r="H16" s="1138"/>
      <c r="I16" s="1138"/>
      <c r="J16" s="1139"/>
      <c r="K16" s="268">
        <v>-535353</v>
      </c>
      <c r="L16" s="268">
        <v>-12346</v>
      </c>
      <c r="M16" s="269">
        <v>-9248</v>
      </c>
      <c r="N16" s="270">
        <v>33.5</v>
      </c>
    </row>
    <row r="17" spans="1:16">
      <c r="A17" s="248"/>
      <c r="B17" s="244"/>
      <c r="C17" s="244"/>
      <c r="D17" s="244"/>
      <c r="E17" s="244"/>
      <c r="F17" s="244"/>
      <c r="G17" s="1137" t="s">
        <v>170</v>
      </c>
      <c r="H17" s="1138"/>
      <c r="I17" s="1138"/>
      <c r="J17" s="1139"/>
      <c r="K17" s="268">
        <v>3541230</v>
      </c>
      <c r="L17" s="268">
        <v>81663</v>
      </c>
      <c r="M17" s="269">
        <v>98003</v>
      </c>
      <c r="N17" s="270">
        <v>-16.7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1" t="s">
        <v>486</v>
      </c>
      <c r="H21" s="1132"/>
      <c r="I21" s="1132"/>
      <c r="J21" s="1133"/>
      <c r="K21" s="280">
        <v>9.11</v>
      </c>
      <c r="L21" s="281">
        <v>9.39</v>
      </c>
      <c r="M21" s="282">
        <v>-0.28000000000000003</v>
      </c>
      <c r="N21" s="249"/>
      <c r="O21" s="283"/>
      <c r="P21" s="279"/>
    </row>
    <row r="22" spans="1:16" s="284" customFormat="1">
      <c r="A22" s="279"/>
      <c r="B22" s="249"/>
      <c r="C22" s="249"/>
      <c r="D22" s="249"/>
      <c r="E22" s="249"/>
      <c r="F22" s="249"/>
      <c r="G22" s="1131" t="s">
        <v>487</v>
      </c>
      <c r="H22" s="1132"/>
      <c r="I22" s="1132"/>
      <c r="J22" s="1133"/>
      <c r="K22" s="285">
        <v>99.2</v>
      </c>
      <c r="L22" s="286">
        <v>97</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468</v>
      </c>
      <c r="L30" s="254"/>
      <c r="M30" s="255" t="s">
        <v>469</v>
      </c>
      <c r="N30" s="256"/>
    </row>
    <row r="31" spans="1:16">
      <c r="A31" s="248"/>
      <c r="B31" s="244"/>
      <c r="C31" s="244"/>
      <c r="D31" s="244"/>
      <c r="E31" s="244"/>
      <c r="F31" s="244"/>
      <c r="G31" s="257"/>
      <c r="H31" s="258"/>
      <c r="I31" s="258"/>
      <c r="J31" s="259"/>
      <c r="K31" s="1121"/>
      <c r="L31" s="260" t="s">
        <v>470</v>
      </c>
      <c r="M31" s="261" t="s">
        <v>471</v>
      </c>
      <c r="N31" s="262" t="s">
        <v>472</v>
      </c>
    </row>
    <row r="32" spans="1:16" ht="27" customHeight="1">
      <c r="A32" s="248"/>
      <c r="B32" s="244"/>
      <c r="C32" s="244"/>
      <c r="D32" s="244"/>
      <c r="E32" s="244"/>
      <c r="F32" s="244"/>
      <c r="G32" s="1122" t="s">
        <v>490</v>
      </c>
      <c r="H32" s="1123"/>
      <c r="I32" s="1123"/>
      <c r="J32" s="1124"/>
      <c r="K32" s="294">
        <v>4159882</v>
      </c>
      <c r="L32" s="294">
        <v>95929</v>
      </c>
      <c r="M32" s="295">
        <v>64926</v>
      </c>
      <c r="N32" s="296">
        <v>47.8</v>
      </c>
    </row>
    <row r="33" spans="1:16" ht="13.5" customHeight="1">
      <c r="A33" s="248"/>
      <c r="B33" s="244"/>
      <c r="C33" s="244"/>
      <c r="D33" s="244"/>
      <c r="E33" s="244"/>
      <c r="F33" s="244"/>
      <c r="G33" s="1122" t="s">
        <v>491</v>
      </c>
      <c r="H33" s="1123"/>
      <c r="I33" s="1123"/>
      <c r="J33" s="1124"/>
      <c r="K33" s="294" t="s">
        <v>478</v>
      </c>
      <c r="L33" s="294" t="s">
        <v>478</v>
      </c>
      <c r="M33" s="295" t="s">
        <v>478</v>
      </c>
      <c r="N33" s="296" t="s">
        <v>478</v>
      </c>
    </row>
    <row r="34" spans="1:16" ht="27" customHeight="1">
      <c r="A34" s="248"/>
      <c r="B34" s="244"/>
      <c r="C34" s="244"/>
      <c r="D34" s="244"/>
      <c r="E34" s="244"/>
      <c r="F34" s="244"/>
      <c r="G34" s="1122" t="s">
        <v>492</v>
      </c>
      <c r="H34" s="1123"/>
      <c r="I34" s="1123"/>
      <c r="J34" s="1124"/>
      <c r="K34" s="294" t="s">
        <v>478</v>
      </c>
      <c r="L34" s="294" t="s">
        <v>478</v>
      </c>
      <c r="M34" s="295">
        <v>24</v>
      </c>
      <c r="N34" s="296" t="s">
        <v>478</v>
      </c>
    </row>
    <row r="35" spans="1:16" ht="27" customHeight="1">
      <c r="A35" s="248"/>
      <c r="B35" s="244"/>
      <c r="C35" s="244"/>
      <c r="D35" s="244"/>
      <c r="E35" s="244"/>
      <c r="F35" s="244"/>
      <c r="G35" s="1122" t="s">
        <v>493</v>
      </c>
      <c r="H35" s="1123"/>
      <c r="I35" s="1123"/>
      <c r="J35" s="1124"/>
      <c r="K35" s="294">
        <v>2220131</v>
      </c>
      <c r="L35" s="294">
        <v>51198</v>
      </c>
      <c r="M35" s="295">
        <v>18007</v>
      </c>
      <c r="N35" s="296">
        <v>184.3</v>
      </c>
    </row>
    <row r="36" spans="1:16" ht="27" customHeight="1">
      <c r="A36" s="248"/>
      <c r="B36" s="244"/>
      <c r="C36" s="244"/>
      <c r="D36" s="244"/>
      <c r="E36" s="244"/>
      <c r="F36" s="244"/>
      <c r="G36" s="1122" t="s">
        <v>494</v>
      </c>
      <c r="H36" s="1123"/>
      <c r="I36" s="1123"/>
      <c r="J36" s="1124"/>
      <c r="K36" s="294" t="s">
        <v>478</v>
      </c>
      <c r="L36" s="294" t="s">
        <v>478</v>
      </c>
      <c r="M36" s="295">
        <v>3275</v>
      </c>
      <c r="N36" s="296" t="s">
        <v>478</v>
      </c>
    </row>
    <row r="37" spans="1:16" ht="13.5" customHeight="1">
      <c r="A37" s="248"/>
      <c r="B37" s="244"/>
      <c r="C37" s="244"/>
      <c r="D37" s="244"/>
      <c r="E37" s="244"/>
      <c r="F37" s="244"/>
      <c r="G37" s="1122" t="s">
        <v>495</v>
      </c>
      <c r="H37" s="1123"/>
      <c r="I37" s="1123"/>
      <c r="J37" s="1124"/>
      <c r="K37" s="294">
        <v>5585</v>
      </c>
      <c r="L37" s="294">
        <v>129</v>
      </c>
      <c r="M37" s="295">
        <v>1233</v>
      </c>
      <c r="N37" s="296">
        <v>-89.5</v>
      </c>
    </row>
    <row r="38" spans="1:16" ht="27" customHeight="1">
      <c r="A38" s="248"/>
      <c r="B38" s="244"/>
      <c r="C38" s="244"/>
      <c r="D38" s="244"/>
      <c r="E38" s="244"/>
      <c r="F38" s="244"/>
      <c r="G38" s="1125" t="s">
        <v>496</v>
      </c>
      <c r="H38" s="1126"/>
      <c r="I38" s="1126"/>
      <c r="J38" s="1127"/>
      <c r="K38" s="297" t="s">
        <v>478</v>
      </c>
      <c r="L38" s="297" t="s">
        <v>478</v>
      </c>
      <c r="M38" s="298">
        <v>9</v>
      </c>
      <c r="N38" s="299" t="s">
        <v>478</v>
      </c>
      <c r="O38" s="293"/>
    </row>
    <row r="39" spans="1:16">
      <c r="A39" s="248"/>
      <c r="B39" s="244"/>
      <c r="C39" s="244"/>
      <c r="D39" s="244"/>
      <c r="E39" s="244"/>
      <c r="F39" s="244"/>
      <c r="G39" s="1125" t="s">
        <v>497</v>
      </c>
      <c r="H39" s="1126"/>
      <c r="I39" s="1126"/>
      <c r="J39" s="1127"/>
      <c r="K39" s="300">
        <v>-195832</v>
      </c>
      <c r="L39" s="300">
        <v>-4516</v>
      </c>
      <c r="M39" s="301">
        <v>-4280</v>
      </c>
      <c r="N39" s="302">
        <v>5.5</v>
      </c>
      <c r="O39" s="293"/>
    </row>
    <row r="40" spans="1:16" ht="27" customHeight="1">
      <c r="A40" s="248"/>
      <c r="B40" s="244"/>
      <c r="C40" s="244"/>
      <c r="D40" s="244"/>
      <c r="E40" s="244"/>
      <c r="F40" s="244"/>
      <c r="G40" s="1122" t="s">
        <v>498</v>
      </c>
      <c r="H40" s="1123"/>
      <c r="I40" s="1123"/>
      <c r="J40" s="1124"/>
      <c r="K40" s="300">
        <v>-4239763</v>
      </c>
      <c r="L40" s="300">
        <v>-97771</v>
      </c>
      <c r="M40" s="301">
        <v>-56807</v>
      </c>
      <c r="N40" s="302">
        <v>72.099999999999994</v>
      </c>
      <c r="O40" s="293"/>
    </row>
    <row r="41" spans="1:16">
      <c r="A41" s="248"/>
      <c r="B41" s="244"/>
      <c r="C41" s="244"/>
      <c r="D41" s="244"/>
      <c r="E41" s="244"/>
      <c r="F41" s="244"/>
      <c r="G41" s="1128" t="s">
        <v>281</v>
      </c>
      <c r="H41" s="1129"/>
      <c r="I41" s="1129"/>
      <c r="J41" s="1130"/>
      <c r="K41" s="294">
        <v>1950003</v>
      </c>
      <c r="L41" s="300">
        <v>44968</v>
      </c>
      <c r="M41" s="301">
        <v>26387</v>
      </c>
      <c r="N41" s="302">
        <v>70.400000000000006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5" t="s">
        <v>468</v>
      </c>
      <c r="J49" s="1117" t="s">
        <v>502</v>
      </c>
      <c r="K49" s="1118"/>
      <c r="L49" s="1118"/>
      <c r="M49" s="1118"/>
      <c r="N49" s="1119"/>
    </row>
    <row r="50" spans="1:14">
      <c r="A50" s="248"/>
      <c r="B50" s="244"/>
      <c r="C50" s="244"/>
      <c r="D50" s="244"/>
      <c r="E50" s="244"/>
      <c r="F50" s="244"/>
      <c r="G50" s="312"/>
      <c r="H50" s="313"/>
      <c r="I50" s="1116"/>
      <c r="J50" s="314" t="s">
        <v>503</v>
      </c>
      <c r="K50" s="315" t="s">
        <v>504</v>
      </c>
      <c r="L50" s="316" t="s">
        <v>505</v>
      </c>
      <c r="M50" s="317" t="s">
        <v>506</v>
      </c>
      <c r="N50" s="318" t="s">
        <v>507</v>
      </c>
    </row>
    <row r="51" spans="1:14">
      <c r="A51" s="248"/>
      <c r="B51" s="244"/>
      <c r="C51" s="244"/>
      <c r="D51" s="244"/>
      <c r="E51" s="244"/>
      <c r="F51" s="244"/>
      <c r="G51" s="310" t="s">
        <v>508</v>
      </c>
      <c r="H51" s="311"/>
      <c r="I51" s="319">
        <v>2400809</v>
      </c>
      <c r="J51" s="320">
        <v>54259</v>
      </c>
      <c r="K51" s="321">
        <v>-25.6</v>
      </c>
      <c r="L51" s="322">
        <v>86381</v>
      </c>
      <c r="M51" s="323">
        <v>9.3000000000000007</v>
      </c>
      <c r="N51" s="324">
        <v>-34.9</v>
      </c>
    </row>
    <row r="52" spans="1:14">
      <c r="A52" s="248"/>
      <c r="B52" s="244"/>
      <c r="C52" s="244"/>
      <c r="D52" s="244"/>
      <c r="E52" s="244"/>
      <c r="F52" s="244"/>
      <c r="G52" s="325"/>
      <c r="H52" s="326" t="s">
        <v>509</v>
      </c>
      <c r="I52" s="327">
        <v>1525510</v>
      </c>
      <c r="J52" s="328">
        <v>34477</v>
      </c>
      <c r="K52" s="329">
        <v>-44</v>
      </c>
      <c r="L52" s="330">
        <v>41242</v>
      </c>
      <c r="M52" s="331">
        <v>-10.4</v>
      </c>
      <c r="N52" s="332">
        <v>-33.6</v>
      </c>
    </row>
    <row r="53" spans="1:14">
      <c r="A53" s="248"/>
      <c r="B53" s="244"/>
      <c r="C53" s="244"/>
      <c r="D53" s="244"/>
      <c r="E53" s="244"/>
      <c r="F53" s="244"/>
      <c r="G53" s="310" t="s">
        <v>510</v>
      </c>
      <c r="H53" s="311"/>
      <c r="I53" s="319">
        <v>1072655</v>
      </c>
      <c r="J53" s="320">
        <v>24427</v>
      </c>
      <c r="K53" s="321">
        <v>-55</v>
      </c>
      <c r="L53" s="322">
        <v>67201</v>
      </c>
      <c r="M53" s="323">
        <v>-22.2</v>
      </c>
      <c r="N53" s="324">
        <v>-32.799999999999997</v>
      </c>
    </row>
    <row r="54" spans="1:14">
      <c r="A54" s="248"/>
      <c r="B54" s="244"/>
      <c r="C54" s="244"/>
      <c r="D54" s="244"/>
      <c r="E54" s="244"/>
      <c r="F54" s="244"/>
      <c r="G54" s="325"/>
      <c r="H54" s="326" t="s">
        <v>509</v>
      </c>
      <c r="I54" s="327">
        <v>891834</v>
      </c>
      <c r="J54" s="328">
        <v>20309</v>
      </c>
      <c r="K54" s="329">
        <v>-41.1</v>
      </c>
      <c r="L54" s="330">
        <v>35210</v>
      </c>
      <c r="M54" s="331">
        <v>-14.6</v>
      </c>
      <c r="N54" s="332">
        <v>-26.5</v>
      </c>
    </row>
    <row r="55" spans="1:14">
      <c r="A55" s="248"/>
      <c r="B55" s="244"/>
      <c r="C55" s="244"/>
      <c r="D55" s="244"/>
      <c r="E55" s="244"/>
      <c r="F55" s="244"/>
      <c r="G55" s="310" t="s">
        <v>511</v>
      </c>
      <c r="H55" s="311"/>
      <c r="I55" s="319">
        <v>1149227</v>
      </c>
      <c r="J55" s="320">
        <v>26084</v>
      </c>
      <c r="K55" s="321">
        <v>6.8</v>
      </c>
      <c r="L55" s="322">
        <v>75709</v>
      </c>
      <c r="M55" s="323">
        <v>12.7</v>
      </c>
      <c r="N55" s="324">
        <v>-5.9</v>
      </c>
    </row>
    <row r="56" spans="1:14">
      <c r="A56" s="248"/>
      <c r="B56" s="244"/>
      <c r="C56" s="244"/>
      <c r="D56" s="244"/>
      <c r="E56" s="244"/>
      <c r="F56" s="244"/>
      <c r="G56" s="325"/>
      <c r="H56" s="326" t="s">
        <v>509</v>
      </c>
      <c r="I56" s="327">
        <v>410668</v>
      </c>
      <c r="J56" s="328">
        <v>9321</v>
      </c>
      <c r="K56" s="329">
        <v>-54.1</v>
      </c>
      <c r="L56" s="330">
        <v>35212</v>
      </c>
      <c r="M56" s="331">
        <v>0</v>
      </c>
      <c r="N56" s="332">
        <v>-54.1</v>
      </c>
    </row>
    <row r="57" spans="1:14">
      <c r="A57" s="248"/>
      <c r="B57" s="244"/>
      <c r="C57" s="244"/>
      <c r="D57" s="244"/>
      <c r="E57" s="244"/>
      <c r="F57" s="244"/>
      <c r="G57" s="310" t="s">
        <v>512</v>
      </c>
      <c r="H57" s="311"/>
      <c r="I57" s="319">
        <v>1261929</v>
      </c>
      <c r="J57" s="320">
        <v>28816</v>
      </c>
      <c r="K57" s="321">
        <v>10.5</v>
      </c>
      <c r="L57" s="322">
        <v>90961</v>
      </c>
      <c r="M57" s="323">
        <v>20.100000000000001</v>
      </c>
      <c r="N57" s="324">
        <v>-9.6</v>
      </c>
    </row>
    <row r="58" spans="1:14">
      <c r="A58" s="248"/>
      <c r="B58" s="244"/>
      <c r="C58" s="244"/>
      <c r="D58" s="244"/>
      <c r="E58" s="244"/>
      <c r="F58" s="244"/>
      <c r="G58" s="325"/>
      <c r="H58" s="326" t="s">
        <v>509</v>
      </c>
      <c r="I58" s="327">
        <v>602478</v>
      </c>
      <c r="J58" s="328">
        <v>13757</v>
      </c>
      <c r="K58" s="329">
        <v>47.6</v>
      </c>
      <c r="L58" s="330">
        <v>37720</v>
      </c>
      <c r="M58" s="331">
        <v>7.1</v>
      </c>
      <c r="N58" s="332">
        <v>40.5</v>
      </c>
    </row>
    <row r="59" spans="1:14">
      <c r="A59" s="248"/>
      <c r="B59" s="244"/>
      <c r="C59" s="244"/>
      <c r="D59" s="244"/>
      <c r="E59" s="244"/>
      <c r="F59" s="244"/>
      <c r="G59" s="310" t="s">
        <v>513</v>
      </c>
      <c r="H59" s="311"/>
      <c r="I59" s="319">
        <v>2246625</v>
      </c>
      <c r="J59" s="320">
        <v>51809</v>
      </c>
      <c r="K59" s="321">
        <v>79.8</v>
      </c>
      <c r="L59" s="322">
        <v>106614</v>
      </c>
      <c r="M59" s="323">
        <v>17.2</v>
      </c>
      <c r="N59" s="324">
        <v>62.6</v>
      </c>
    </row>
    <row r="60" spans="1:14">
      <c r="A60" s="248"/>
      <c r="B60" s="244"/>
      <c r="C60" s="244"/>
      <c r="D60" s="244"/>
      <c r="E60" s="244"/>
      <c r="F60" s="244"/>
      <c r="G60" s="325"/>
      <c r="H60" s="326" t="s">
        <v>509</v>
      </c>
      <c r="I60" s="333">
        <v>1207539</v>
      </c>
      <c r="J60" s="328">
        <v>27847</v>
      </c>
      <c r="K60" s="329">
        <v>102.4</v>
      </c>
      <c r="L60" s="330">
        <v>45545</v>
      </c>
      <c r="M60" s="331">
        <v>20.7</v>
      </c>
      <c r="N60" s="332">
        <v>81.7</v>
      </c>
    </row>
    <row r="61" spans="1:14">
      <c r="A61" s="248"/>
      <c r="B61" s="244"/>
      <c r="C61" s="244"/>
      <c r="D61" s="244"/>
      <c r="E61" s="244"/>
      <c r="F61" s="244"/>
      <c r="G61" s="310" t="s">
        <v>514</v>
      </c>
      <c r="H61" s="334"/>
      <c r="I61" s="335">
        <v>1626249</v>
      </c>
      <c r="J61" s="336">
        <v>37079</v>
      </c>
      <c r="K61" s="337">
        <v>3.3</v>
      </c>
      <c r="L61" s="338">
        <v>85373</v>
      </c>
      <c r="M61" s="339">
        <v>7.4</v>
      </c>
      <c r="N61" s="324">
        <v>-4.0999999999999996</v>
      </c>
    </row>
    <row r="62" spans="1:14">
      <c r="A62" s="248"/>
      <c r="B62" s="244"/>
      <c r="C62" s="244"/>
      <c r="D62" s="244"/>
      <c r="E62" s="244"/>
      <c r="F62" s="244"/>
      <c r="G62" s="325"/>
      <c r="H62" s="326" t="s">
        <v>509</v>
      </c>
      <c r="I62" s="327">
        <v>927606</v>
      </c>
      <c r="J62" s="328">
        <v>21142</v>
      </c>
      <c r="K62" s="329">
        <v>2.2000000000000002</v>
      </c>
      <c r="L62" s="330">
        <v>38986</v>
      </c>
      <c r="M62" s="331">
        <v>0.6</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0" t="s">
        <v>3</v>
      </c>
      <c r="D47" s="1140"/>
      <c r="E47" s="1141"/>
      <c r="F47" s="11">
        <v>36.47</v>
      </c>
      <c r="G47" s="12">
        <v>27.26</v>
      </c>
      <c r="H47" s="12">
        <v>26.58</v>
      </c>
      <c r="I47" s="12">
        <v>27.19</v>
      </c>
      <c r="J47" s="13">
        <v>23.79</v>
      </c>
    </row>
    <row r="48" spans="2:10" ht="57.75" customHeight="1">
      <c r="B48" s="14"/>
      <c r="C48" s="1142" t="s">
        <v>4</v>
      </c>
      <c r="D48" s="1142"/>
      <c r="E48" s="1143"/>
      <c r="F48" s="15">
        <v>2.64</v>
      </c>
      <c r="G48" s="16">
        <v>2.46</v>
      </c>
      <c r="H48" s="16">
        <v>2.5099999999999998</v>
      </c>
      <c r="I48" s="16">
        <v>3</v>
      </c>
      <c r="J48" s="17">
        <v>3.16</v>
      </c>
    </row>
    <row r="49" spans="2:10" ht="57.75" customHeight="1" thickBot="1">
      <c r="B49" s="18"/>
      <c r="C49" s="1144" t="s">
        <v>5</v>
      </c>
      <c r="D49" s="1144"/>
      <c r="E49" s="1145"/>
      <c r="F49" s="19">
        <v>14.04</v>
      </c>
      <c r="G49" s="20" t="s">
        <v>521</v>
      </c>
      <c r="H49" s="20">
        <v>1.67</v>
      </c>
      <c r="I49" s="20">
        <v>4.8099999999999996</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2" t="s">
        <v>523</v>
      </c>
      <c r="D34" s="1152"/>
      <c r="E34" s="1153"/>
      <c r="F34" s="32" t="s">
        <v>524</v>
      </c>
      <c r="G34" s="33" t="s">
        <v>525</v>
      </c>
      <c r="H34" s="33" t="s">
        <v>525</v>
      </c>
      <c r="I34" s="33" t="s">
        <v>524</v>
      </c>
      <c r="J34" s="34" t="s">
        <v>524</v>
      </c>
      <c r="K34" s="22"/>
      <c r="L34" s="22"/>
      <c r="M34" s="22"/>
      <c r="N34" s="22"/>
      <c r="O34" s="22"/>
      <c r="P34" s="22"/>
    </row>
    <row r="35" spans="1:16" ht="39" customHeight="1">
      <c r="A35" s="22"/>
      <c r="B35" s="35"/>
      <c r="C35" s="1146" t="s">
        <v>526</v>
      </c>
      <c r="D35" s="1147"/>
      <c r="E35" s="1148"/>
      <c r="F35" s="36">
        <v>6.52</v>
      </c>
      <c r="G35" s="37">
        <v>7.79</v>
      </c>
      <c r="H35" s="37">
        <v>9.24</v>
      </c>
      <c r="I35" s="37">
        <v>10.35</v>
      </c>
      <c r="J35" s="38">
        <v>10.38</v>
      </c>
      <c r="K35" s="22"/>
      <c r="L35" s="22"/>
      <c r="M35" s="22"/>
      <c r="N35" s="22"/>
      <c r="O35" s="22"/>
      <c r="P35" s="22"/>
    </row>
    <row r="36" spans="1:16" ht="39" customHeight="1">
      <c r="A36" s="22"/>
      <c r="B36" s="35"/>
      <c r="C36" s="1146" t="s">
        <v>527</v>
      </c>
      <c r="D36" s="1147"/>
      <c r="E36" s="1148"/>
      <c r="F36" s="36">
        <v>2.84</v>
      </c>
      <c r="G36" s="37">
        <v>2.66</v>
      </c>
      <c r="H36" s="37">
        <v>2.71</v>
      </c>
      <c r="I36" s="37">
        <v>3.2</v>
      </c>
      <c r="J36" s="38">
        <v>3.37</v>
      </c>
      <c r="K36" s="22"/>
      <c r="L36" s="22"/>
      <c r="M36" s="22"/>
      <c r="N36" s="22"/>
      <c r="O36" s="22"/>
      <c r="P36" s="22"/>
    </row>
    <row r="37" spans="1:16" ht="39" customHeight="1">
      <c r="A37" s="22"/>
      <c r="B37" s="35"/>
      <c r="C37" s="1146" t="s">
        <v>528</v>
      </c>
      <c r="D37" s="1147"/>
      <c r="E37" s="1148"/>
      <c r="F37" s="36">
        <v>0.86</v>
      </c>
      <c r="G37" s="37">
        <v>0.87</v>
      </c>
      <c r="H37" s="37">
        <v>0.9</v>
      </c>
      <c r="I37" s="37">
        <v>0.88</v>
      </c>
      <c r="J37" s="38">
        <v>0.86</v>
      </c>
      <c r="K37" s="22"/>
      <c r="L37" s="22"/>
      <c r="M37" s="22"/>
      <c r="N37" s="22"/>
      <c r="O37" s="22"/>
      <c r="P37" s="22"/>
    </row>
    <row r="38" spans="1:16" ht="39" customHeight="1">
      <c r="A38" s="22"/>
      <c r="B38" s="35"/>
      <c r="C38" s="1146" t="s">
        <v>529</v>
      </c>
      <c r="D38" s="1147"/>
      <c r="E38" s="1148"/>
      <c r="F38" s="36">
        <v>0.47</v>
      </c>
      <c r="G38" s="37">
        <v>0.77</v>
      </c>
      <c r="H38" s="37">
        <v>1.07</v>
      </c>
      <c r="I38" s="37">
        <v>0.37</v>
      </c>
      <c r="J38" s="38">
        <v>0.38</v>
      </c>
      <c r="K38" s="22"/>
      <c r="L38" s="22"/>
      <c r="M38" s="22"/>
      <c r="N38" s="22"/>
      <c r="O38" s="22"/>
      <c r="P38" s="22"/>
    </row>
    <row r="39" spans="1:16" ht="39" customHeight="1">
      <c r="A39" s="22"/>
      <c r="B39" s="35"/>
      <c r="C39" s="1146" t="s">
        <v>530</v>
      </c>
      <c r="D39" s="1147"/>
      <c r="E39" s="1148"/>
      <c r="F39" s="36">
        <v>0.01</v>
      </c>
      <c r="G39" s="37">
        <v>0.03</v>
      </c>
      <c r="H39" s="37">
        <v>0.01</v>
      </c>
      <c r="I39" s="37">
        <v>0.16</v>
      </c>
      <c r="J39" s="38">
        <v>0.15</v>
      </c>
      <c r="K39" s="22"/>
      <c r="L39" s="22"/>
      <c r="M39" s="22"/>
      <c r="N39" s="22"/>
      <c r="O39" s="22"/>
      <c r="P39" s="22"/>
    </row>
    <row r="40" spans="1:16" ht="39" customHeight="1">
      <c r="A40" s="22"/>
      <c r="B40" s="35"/>
      <c r="C40" s="1146" t="s">
        <v>531</v>
      </c>
      <c r="D40" s="1147"/>
      <c r="E40" s="1148"/>
      <c r="F40" s="36">
        <v>0.04</v>
      </c>
      <c r="G40" s="37">
        <v>0.04</v>
      </c>
      <c r="H40" s="37">
        <v>0.06</v>
      </c>
      <c r="I40" s="37">
        <v>0.05</v>
      </c>
      <c r="J40" s="38">
        <v>0.08</v>
      </c>
      <c r="K40" s="22"/>
      <c r="L40" s="22"/>
      <c r="M40" s="22"/>
      <c r="N40" s="22"/>
      <c r="O40" s="22"/>
      <c r="P40" s="22"/>
    </row>
    <row r="41" spans="1:16" ht="39" customHeight="1">
      <c r="A41" s="22"/>
      <c r="B41" s="35"/>
      <c r="C41" s="1146" t="s">
        <v>532</v>
      </c>
      <c r="D41" s="1147"/>
      <c r="E41" s="1148"/>
      <c r="F41" s="36">
        <v>0.08</v>
      </c>
      <c r="G41" s="37">
        <v>0.03</v>
      </c>
      <c r="H41" s="37">
        <v>0.02</v>
      </c>
      <c r="I41" s="37">
        <v>0.01</v>
      </c>
      <c r="J41" s="38">
        <v>0</v>
      </c>
      <c r="K41" s="22"/>
      <c r="L41" s="22"/>
      <c r="M41" s="22"/>
      <c r="N41" s="22"/>
      <c r="O41" s="22"/>
      <c r="P41" s="22"/>
    </row>
    <row r="42" spans="1:16" ht="39" customHeight="1">
      <c r="A42" s="22"/>
      <c r="B42" s="39"/>
      <c r="C42" s="1146" t="s">
        <v>533</v>
      </c>
      <c r="D42" s="1147"/>
      <c r="E42" s="1148"/>
      <c r="F42" s="36" t="s">
        <v>478</v>
      </c>
      <c r="G42" s="37" t="s">
        <v>478</v>
      </c>
      <c r="H42" s="37" t="s">
        <v>478</v>
      </c>
      <c r="I42" s="37" t="s">
        <v>478</v>
      </c>
      <c r="J42" s="38" t="s">
        <v>478</v>
      </c>
      <c r="K42" s="22"/>
      <c r="L42" s="22"/>
      <c r="M42" s="22"/>
      <c r="N42" s="22"/>
      <c r="O42" s="22"/>
      <c r="P42" s="22"/>
    </row>
    <row r="43" spans="1:16" ht="39" customHeight="1" thickBot="1">
      <c r="A43" s="22"/>
      <c r="B43" s="40"/>
      <c r="C43" s="1149" t="s">
        <v>534</v>
      </c>
      <c r="D43" s="1150"/>
      <c r="E43" s="1151"/>
      <c r="F43" s="41">
        <v>0</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2" t="s">
        <v>11</v>
      </c>
      <c r="C45" s="1163"/>
      <c r="D45" s="58"/>
      <c r="E45" s="1168" t="s">
        <v>12</v>
      </c>
      <c r="F45" s="1168"/>
      <c r="G45" s="1168"/>
      <c r="H45" s="1168"/>
      <c r="I45" s="1168"/>
      <c r="J45" s="1169"/>
      <c r="K45" s="59">
        <v>5014</v>
      </c>
      <c r="L45" s="60">
        <v>4957</v>
      </c>
      <c r="M45" s="60">
        <v>4656</v>
      </c>
      <c r="N45" s="60">
        <v>4422</v>
      </c>
      <c r="O45" s="61">
        <v>4160</v>
      </c>
      <c r="P45" s="48"/>
      <c r="Q45" s="48"/>
      <c r="R45" s="48"/>
      <c r="S45" s="48"/>
      <c r="T45" s="48"/>
      <c r="U45" s="48"/>
    </row>
    <row r="46" spans="1:21" ht="30.75" customHeight="1">
      <c r="A46" s="48"/>
      <c r="B46" s="1164"/>
      <c r="C46" s="1165"/>
      <c r="D46" s="62"/>
      <c r="E46" s="1156" t="s">
        <v>13</v>
      </c>
      <c r="F46" s="1156"/>
      <c r="G46" s="1156"/>
      <c r="H46" s="1156"/>
      <c r="I46" s="1156"/>
      <c r="J46" s="1157"/>
      <c r="K46" s="63" t="s">
        <v>478</v>
      </c>
      <c r="L46" s="64" t="s">
        <v>478</v>
      </c>
      <c r="M46" s="64" t="s">
        <v>478</v>
      </c>
      <c r="N46" s="64" t="s">
        <v>478</v>
      </c>
      <c r="O46" s="65" t="s">
        <v>478</v>
      </c>
      <c r="P46" s="48"/>
      <c r="Q46" s="48"/>
      <c r="R46" s="48"/>
      <c r="S46" s="48"/>
      <c r="T46" s="48"/>
      <c r="U46" s="48"/>
    </row>
    <row r="47" spans="1:21" ht="30.75" customHeight="1">
      <c r="A47" s="48"/>
      <c r="B47" s="1164"/>
      <c r="C47" s="1165"/>
      <c r="D47" s="62"/>
      <c r="E47" s="1156" t="s">
        <v>14</v>
      </c>
      <c r="F47" s="1156"/>
      <c r="G47" s="1156"/>
      <c r="H47" s="1156"/>
      <c r="I47" s="1156"/>
      <c r="J47" s="1157"/>
      <c r="K47" s="63">
        <v>27</v>
      </c>
      <c r="L47" s="64">
        <v>20</v>
      </c>
      <c r="M47" s="64">
        <v>3</v>
      </c>
      <c r="N47" s="64" t="s">
        <v>478</v>
      </c>
      <c r="O47" s="65" t="s">
        <v>478</v>
      </c>
      <c r="P47" s="48"/>
      <c r="Q47" s="48"/>
      <c r="R47" s="48"/>
      <c r="S47" s="48"/>
      <c r="T47" s="48"/>
      <c r="U47" s="48"/>
    </row>
    <row r="48" spans="1:21" ht="30.75" customHeight="1">
      <c r="A48" s="48"/>
      <c r="B48" s="1164"/>
      <c r="C48" s="1165"/>
      <c r="D48" s="62"/>
      <c r="E48" s="1156" t="s">
        <v>15</v>
      </c>
      <c r="F48" s="1156"/>
      <c r="G48" s="1156"/>
      <c r="H48" s="1156"/>
      <c r="I48" s="1156"/>
      <c r="J48" s="1157"/>
      <c r="K48" s="63">
        <v>2277</v>
      </c>
      <c r="L48" s="64">
        <v>2294</v>
      </c>
      <c r="M48" s="64">
        <v>2228</v>
      </c>
      <c r="N48" s="64">
        <v>2216</v>
      </c>
      <c r="O48" s="65">
        <v>2220</v>
      </c>
      <c r="P48" s="48"/>
      <c r="Q48" s="48"/>
      <c r="R48" s="48"/>
      <c r="S48" s="48"/>
      <c r="T48" s="48"/>
      <c r="U48" s="48"/>
    </row>
    <row r="49" spans="1:21" ht="30.75" customHeight="1">
      <c r="A49" s="48"/>
      <c r="B49" s="1164"/>
      <c r="C49" s="1165"/>
      <c r="D49" s="62"/>
      <c r="E49" s="1156" t="s">
        <v>16</v>
      </c>
      <c r="F49" s="1156"/>
      <c r="G49" s="1156"/>
      <c r="H49" s="1156"/>
      <c r="I49" s="1156"/>
      <c r="J49" s="1157"/>
      <c r="K49" s="63" t="s">
        <v>478</v>
      </c>
      <c r="L49" s="64" t="s">
        <v>478</v>
      </c>
      <c r="M49" s="64" t="s">
        <v>478</v>
      </c>
      <c r="N49" s="64" t="s">
        <v>478</v>
      </c>
      <c r="O49" s="65" t="s">
        <v>478</v>
      </c>
      <c r="P49" s="48"/>
      <c r="Q49" s="48"/>
      <c r="R49" s="48"/>
      <c r="S49" s="48"/>
      <c r="T49" s="48"/>
      <c r="U49" s="48"/>
    </row>
    <row r="50" spans="1:21" ht="30.75" customHeight="1">
      <c r="A50" s="48"/>
      <c r="B50" s="1164"/>
      <c r="C50" s="1165"/>
      <c r="D50" s="62"/>
      <c r="E50" s="1156" t="s">
        <v>17</v>
      </c>
      <c r="F50" s="1156"/>
      <c r="G50" s="1156"/>
      <c r="H50" s="1156"/>
      <c r="I50" s="1156"/>
      <c r="J50" s="1157"/>
      <c r="K50" s="63">
        <v>11</v>
      </c>
      <c r="L50" s="64">
        <v>11</v>
      </c>
      <c r="M50" s="64">
        <v>7</v>
      </c>
      <c r="N50" s="64">
        <v>6</v>
      </c>
      <c r="O50" s="65">
        <v>6</v>
      </c>
      <c r="P50" s="48"/>
      <c r="Q50" s="48"/>
      <c r="R50" s="48"/>
      <c r="S50" s="48"/>
      <c r="T50" s="48"/>
      <c r="U50" s="48"/>
    </row>
    <row r="51" spans="1:21" ht="30.75" customHeight="1">
      <c r="A51" s="48"/>
      <c r="B51" s="1166"/>
      <c r="C51" s="1167"/>
      <c r="D51" s="66"/>
      <c r="E51" s="1156" t="s">
        <v>18</v>
      </c>
      <c r="F51" s="1156"/>
      <c r="G51" s="1156"/>
      <c r="H51" s="1156"/>
      <c r="I51" s="1156"/>
      <c r="J51" s="1157"/>
      <c r="K51" s="63" t="s">
        <v>478</v>
      </c>
      <c r="L51" s="64" t="s">
        <v>478</v>
      </c>
      <c r="M51" s="64" t="s">
        <v>478</v>
      </c>
      <c r="N51" s="64">
        <v>0</v>
      </c>
      <c r="O51" s="65" t="s">
        <v>478</v>
      </c>
      <c r="P51" s="48"/>
      <c r="Q51" s="48"/>
      <c r="R51" s="48"/>
      <c r="S51" s="48"/>
      <c r="T51" s="48"/>
      <c r="U51" s="48"/>
    </row>
    <row r="52" spans="1:21" ht="30.75" customHeight="1">
      <c r="A52" s="48"/>
      <c r="B52" s="1154" t="s">
        <v>19</v>
      </c>
      <c r="C52" s="1155"/>
      <c r="D52" s="66"/>
      <c r="E52" s="1156" t="s">
        <v>20</v>
      </c>
      <c r="F52" s="1156"/>
      <c r="G52" s="1156"/>
      <c r="H52" s="1156"/>
      <c r="I52" s="1156"/>
      <c r="J52" s="1157"/>
      <c r="K52" s="63">
        <v>4791</v>
      </c>
      <c r="L52" s="64">
        <v>4517</v>
      </c>
      <c r="M52" s="64">
        <v>4418</v>
      </c>
      <c r="N52" s="64">
        <v>4357</v>
      </c>
      <c r="O52" s="65">
        <v>4436</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2538</v>
      </c>
      <c r="L53" s="69">
        <v>2765</v>
      </c>
      <c r="M53" s="69">
        <v>2476</v>
      </c>
      <c r="N53" s="69">
        <v>2287</v>
      </c>
      <c r="O53" s="70">
        <v>1950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2016-04-22T10:32:47Z</cp:lastPrinted>
  <dcterms:created xsi:type="dcterms:W3CDTF">2016-02-15T01:48:33Z</dcterms:created>
  <dcterms:modified xsi:type="dcterms:W3CDTF">2016-05-31T03:34:02Z</dcterms:modified>
  <cp:category/>
</cp:coreProperties>
</file>