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課マイドキュ\12公表関係\04財政状況等一覧表\27年度決算（財政状況資料集）\県照会2回目（00328）\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U38" i="9"/>
  <c r="C38" i="9"/>
  <c r="BE37" i="9"/>
  <c r="AM37" i="9"/>
  <c r="U37" i="9"/>
  <c r="BE36" i="9"/>
  <c r="BW35" i="9"/>
  <c r="BW36" i="9" s="1"/>
  <c r="BW37" i="9" s="1"/>
  <c r="BW38" i="9" s="1"/>
  <c r="BW39" i="9" s="1"/>
  <c r="BW40" i="9" s="1"/>
  <c r="BW41" i="9" s="1"/>
  <c r="BW42" i="9" s="1"/>
  <c r="BW43" i="9" s="1"/>
  <c r="BE35" i="9"/>
  <c r="CO34" i="9"/>
  <c r="CO35" i="9" s="1"/>
  <c r="CO36" i="9" s="1"/>
  <c r="CO37" i="9" s="1"/>
  <c r="CO38" i="9" s="1"/>
  <c r="CO39" i="9" s="1"/>
  <c r="CO40" i="9" s="1"/>
  <c r="CO41" i="9" s="1"/>
  <c r="BW34" i="9"/>
  <c r="C34" i="9"/>
  <c r="C35" i="9" l="1"/>
  <c r="C36" i="9" s="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<sst xmlns="http://schemas.openxmlformats.org/spreadsheetml/2006/main" count="999" uniqueCount="565">
  <si>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</si>
  <si>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</si>
  <si>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</si>
  <si>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</si>
  <si>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</si>
  <si>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</si>
  <si>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</si>
  <si>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</si>
  <si>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</si>
  <si>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</si>
  <si>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</si>
  <si>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</si>
  <si>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</si>
  <si>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</si>
  <si>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</si>
  <si>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</si>
  <si>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</si>
  <si>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</si>
  <si>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</si>
  <si>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</si>
  <si>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</si>
  <si>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</si>
  <si>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</si>
  <si>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</si>
  <si>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</si>
  <si>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</si>
  <si>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</si>
  <si>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</si>
  <si>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</si>
  <si>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</si>
  <si>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</si>
  <si>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</si>
  <si>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</si>
  <si>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</si>
  <si>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</si>
  <si>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</si>
  <si>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</si>
  <si>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</si>
  <si>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</si>
  <si>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</si>
  <si>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</si>
  <si>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</si>
  <si>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</si>
  <si>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</si>
  <si>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</si>
  <si>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</si>
  <si>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</si>
  <si>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</si>
  <si>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</si>
  <si>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</si>
  <si>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</si>
  <si>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</si>
  <si>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</si>
  <si>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</si>
  <si>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</si>
  <si>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</si>
  <si>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</si>
  <si>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</si>
  <si>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</si>
  <si>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</si>
  <si>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</si>
  <si>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</si>
  <si>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</si>
  <si>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</si>
  <si>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</si>
  <si>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</si>
  <si>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</si>
  <si>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</si>
  <si>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</si>
  <si>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</si>
  <si>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</si>
  <si>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</si>
  <si>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</si>
  <si>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</si>
  <si>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</si>
  <si>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</si>
  <si>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</si>
  <si>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</si>
  <si>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</si>
  <si>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</si>
  <si>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</si>
  <si>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</si>
  <si>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</si>
  <si>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</si>
  <si>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</si>
  <si>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</si>
  <si>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</si>
  <si>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</si>
  <si>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</si>
  <si>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</si>
  <si>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</si>
  <si>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</si>
  <si>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</si>
  <si>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</si>
  <si>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</si>
  <si>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</si>
  <si>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</si>
  <si>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</si>
  <si>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</si>
  <si>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</si>
  <si>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</si>
  <si>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</si>
  <si>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</si>
  <si>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</si>
  <si>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</si>
  <si>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</si>
  <si>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</si>
  <si>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</si>
  <si>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</si>
  <si>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</si>
  <si>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</si>
  <si>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</si>
  <si>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</si>
  <si>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</si>
  <si>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</si>
  <si>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</si>
  <si>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</si>
  <si>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</si>
  <si>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</si>
  <si>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</si>
  <si>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</si>
  <si>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</si>
  <si>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</si>
  <si>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</si>
  <si>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</si>
  <si>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</si>
  <si>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</si>
  <si>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</si>
  <si>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</si>
  <si>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</si>
  <si>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</si>
  <si>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</si>
  <si>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</si>
  <si>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</si>
  <si>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</si>
  <si>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</si>
  <si>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</si>
  <si>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</si>
  <si>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</si>
  <si>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</si>
  <si>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</si>
  <si>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</si>
  <si>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</si>
  <si>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</si>
  <si>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</si>
  <si>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</si>
  <si>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</si>
  <si>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</si>
  <si>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</si>
  <si>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</si>
  <si>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</si>
  <si>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</si>
  <si>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</si>
  <si>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</si>
  <si>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</si>
  <si>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</si>
  <si>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</si>
  <si>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</si>
  <si>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</si>
  <si>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</si>
  <si>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</si>
  <si>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</si>
  <si>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</si>
  <si>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</si>
  <si>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</si>
  <si>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</si>
  <si>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</si>
  <si>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</si>
  <si>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</si>
  <si>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</si>
  <si>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</si>
  <si>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</si>
  <si>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</si>
  <si>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</si>
  <si>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</si>
  <si>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</si>
  <si>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</si>
  <si>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</si>
  <si>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</si>
  <si>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</si>
  <si>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</si>
  <si>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</si>
  <si>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</si>
  <si>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</si>
  <si>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</si>
  <si>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</si>
  <si>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</si>
  <si>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</si>
  <si>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</si>
  <si>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</si>
  <si>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兵庫県姫路市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</si>
  <si>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</si>
  <si>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</si>
  <si>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</si>
  <si>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</si>
  <si>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</si>
  <si>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</si>
  <si>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</si>
  <si>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</si>
  <si>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</si>
  <si>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</si>
  <si>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</si>
  <si>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</si>
  <si>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</si>
  <si>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</si>
  <si>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</si>
  <si>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</si>
  <si>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</si>
  <si>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</si>
  <si>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</si>
  <si>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</si>
  <si>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</si>
  <si>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</si>
  <si>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</si>
  <si>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</si>
  <si>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</si>
  <si>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</si>
  <si>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</si>
  <si>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</si>
  <si>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</si>
  <si>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</si>
  <si>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</si>
  <si>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</si>
  <si>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</si>
  <si>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</si>
  <si>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</si>
  <si>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</si>
  <si>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</si>
  <si>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</si>
  <si>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</si>
  <si>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</si>
  <si>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</si>
  <si>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</si>
  <si>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</si>
  <si>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</si>
  <si>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</si>
  <si>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</si>
  <si>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</si>
  <si>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</si>
  <si>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</si>
  <si>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</si>
  <si>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</si>
  <si>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</si>
  <si>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</si>
  <si>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</si>
  <si>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</si>
  <si>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</si>
  <si>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</si>
  <si>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</si>
  <si>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</si>
  <si>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</si>
  <si>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</si>
  <si>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</si>
  <si>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</si>
  <si>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</si>
  <si>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</si>
  <si>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</si>
  <si>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</si>
  <si>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</si>
  <si>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</si>
  <si>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</si>
  <si>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</si>
  <si>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</si>
  <si>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</si>
  <si>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</si>
  <si>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</si>
  <si>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</si>
  <si>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</si>
  <si>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</si>
  <si>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</si>
  <si>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</si>
  <si>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</si>
  <si>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</si>
  <si>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</si>
  <si>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</si>
  <si>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</si>
  <si>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</si>
  <si>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</si>
  <si>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</si>
  <si>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</si>
  <si>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</si>
  <si>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</si>
  <si>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</si>
  <si>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</si>
  <si>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</si>
  <si>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</si>
  <si>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</si>
  <si>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</si>
  <si>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</si>
  <si>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</si>
  <si>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</si>
  <si>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</si>
  <si>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</si>
  <si>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</si>
  <si>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</si>
  <si>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</si>
  <si>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</si>
  <si>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</si>
  <si>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</si>
  <si>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</si>
  <si>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</si>
  <si>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</si>
  <si>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</si>
  <si>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</si>
  <si>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</si>
  <si>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</si>
  <si>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</si>
  <si>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</si>
  <si>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</si>
  <si>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</si>
  <si>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</si>
  <si>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</si>
  <si>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</si>
  <si>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</si>
  <si>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</si>
  <si>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</si>
  <si>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</si>
  <si>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</si>
  <si>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</si>
  <si>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</si>
  <si>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</si>
  <si>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</si>
  <si>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</si>
  <si>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</si>
  <si>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</si>
  <si>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</si>
  <si>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</si>
  <si>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</si>
  <si>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</si>
  <si>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</si>
  <si>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</si>
  <si>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</si>
  <si>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</si>
  <si>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</si>
  <si>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</si>
  <si>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</si>
  <si>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</si>
  <si>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兵庫県姫路市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</si>
  <si>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</si>
  <si>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</si>
  <si>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</si>
  <si>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</si>
  <si>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</si>
  <si>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</si>
  <si>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</si>
  <si>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</si>
  <si>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</si>
  <si>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</si>
  <si>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</si>
  <si>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</si>
  <si>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</si>
  <si>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</si>
  <si>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</si>
  <si>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</si>
  <si>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</si>
  <si>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</si>
  <si>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</si>
  <si>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</si>
  <si>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</si>
  <si>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奨学学術振興事業特別会計</t>
    <phoneticPr fontId="5"/>
  </si>
  <si>
    <t>財政健全化調整特別会計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</si>
  <si>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</si>
  <si>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</si>
  <si>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</si>
  <si>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</si>
  <si>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</si>
  <si>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</si>
  <si>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</si>
  <si>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</si>
  <si>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</si>
  <si>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</si>
  <si>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</si>
  <si>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</si>
  <si>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</si>
  <si>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</si>
  <si>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</si>
  <si>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</si>
  <si>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</si>
  <si>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</si>
  <si>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</si>
  <si>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都市開発整備事業会計</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</si>
  <si>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</si>
  <si>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</si>
  <si>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</si>
  <si>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</si>
  <si>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</si>
  <si>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</si>
  <si>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</si>
  <si>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</si>
  <si>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</si>
  <si>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</si>
  <si>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</si>
  <si>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</si>
  <si>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</si>
  <si>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</si>
  <si>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</si>
  <si>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</si>
  <si>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</si>
  <si>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</si>
  <si>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</si>
  <si>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</si>
  <si>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</si>
  <si>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</si>
  <si>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</si>
  <si>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</si>
  <si>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</si>
  <si>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</si>
  <si>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</si>
  <si>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</si>
  <si>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</si>
  <si>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</si>
  <si>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</si>
  <si>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</si>
  <si>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</si>
  <si>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</si>
  <si>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</si>
  <si>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</si>
  <si>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</si>
  <si>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</si>
  <si>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</si>
  <si>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</si>
  <si>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</si>
  <si>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</si>
  <si>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</si>
  <si>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</si>
  <si>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</si>
  <si>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</si>
  <si>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</si>
  <si>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</si>
  <si>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</si>
  <si>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</si>
  <si>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</si>
  <si>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</si>
  <si>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</si>
  <si>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</si>
  <si>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</si>
  <si>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</si>
  <si>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</si>
  <si>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</si>
  <si>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</si>
  <si>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</si>
  <si>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</si>
  <si>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</si>
  <si>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</si>
  <si>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</si>
  <si>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</si>
  <si>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</si>
  <si>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</si>
  <si>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</si>
  <si>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</si>
  <si>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</si>
  <si>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</si>
  <si>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</si>
  <si>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</si>
  <si>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</si>
  <si>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</si>
  <si>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</si>
  <si>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</si>
  <si>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</si>
  <si>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</si>
  <si>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</si>
  <si>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</si>
  <si>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</si>
  <si>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</si>
  <si>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</si>
  <si>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</si>
  <si>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</si>
  <si>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</si>
  <si>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</si>
  <si>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</si>
  <si>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</si>
  <si>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</si>
  <si>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</si>
  <si>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</si>
  <si>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</si>
  <si>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</si>
  <si>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</si>
  <si>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</si>
  <si>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</si>
  <si>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</si>
  <si>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</si>
  <si>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</si>
  <si>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</si>
  <si>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</si>
  <si>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</si>
  <si>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</si>
  <si>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</si>
  <si>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</si>
  <si>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</si>
  <si>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</si>
  <si>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</si>
  <si>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</si>
  <si>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</si>
  <si>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</si>
  <si>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</si>
  <si>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</si>
  <si>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</si>
  <si>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</si>
  <si>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</si>
  <si>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</si>
  <si>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</si>
  <si>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</si>
  <si>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</si>
  <si>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</si>
  <si>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</si>
  <si>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</si>
  <si>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</si>
  <si>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</si>
  <si>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</si>
  <si>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</si>
  <si>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</si>
  <si>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</si>
  <si>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</si>
  <si>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</si>
  <si>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</si>
  <si>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</si>
  <si>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</si>
  <si>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</si>
  <si>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</si>
  <si>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</si>
  <si>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</si>
  <si>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0.28</t>
  </si>
  <si>
    <t>一般会計</t>
  </si>
  <si>
    <t>水道事業会計</t>
  </si>
  <si>
    <t>都市開発整備事業会計</t>
  </si>
  <si>
    <t>国民健康保険事業特別会計</t>
  </si>
  <si>
    <t>下水道事業会計</t>
  </si>
  <si>
    <t>卸売市場事業特別会計</t>
  </si>
  <si>
    <t>後期高齢者医療事業特別会計</t>
  </si>
  <si>
    <t>介護保険事業特別会計</t>
  </si>
  <si>
    <t>その他会計（赤字）</t>
  </si>
  <si>
    <t>▲ 0.71</t>
  </si>
  <si>
    <t>その他会計（黒字）</t>
  </si>
  <si>
    <t>加古川市外二市共有公会堂事務組合</t>
    <rPh sb="0" eb="3">
      <t>カコガワ</t>
    </rPh>
    <rPh sb="3" eb="5">
      <t>シガイ</t>
    </rPh>
    <rPh sb="5" eb="6">
      <t>ニ</t>
    </rPh>
    <rPh sb="6" eb="7">
      <t>シ</t>
    </rPh>
    <rPh sb="7" eb="9">
      <t>キョウユウ</t>
    </rPh>
    <rPh sb="9" eb="12">
      <t>コウカイドウ</t>
    </rPh>
    <rPh sb="12" eb="14">
      <t>ジム</t>
    </rPh>
    <rPh sb="14" eb="16">
      <t>クミアイ</t>
    </rPh>
    <phoneticPr fontId="2"/>
  </si>
  <si>
    <t>市川町外三ヶ市町共有財産事務組合</t>
    <rPh sb="0" eb="3">
      <t>イチカワチョウ</t>
    </rPh>
    <rPh sb="3" eb="4">
      <t>ソト</t>
    </rPh>
    <rPh sb="4" eb="5">
      <t>サン</t>
    </rPh>
    <rPh sb="6" eb="7">
      <t>シ</t>
    </rPh>
    <rPh sb="7" eb="8">
      <t>マチ</t>
    </rPh>
    <rPh sb="8" eb="12">
      <t>キョウユウザイサン</t>
    </rPh>
    <rPh sb="12" eb="16">
      <t>ジムクミアイ</t>
    </rPh>
    <phoneticPr fontId="2"/>
  </si>
  <si>
    <t>中播衛生施設事務組合</t>
    <rPh sb="0" eb="2">
      <t>チュウバン</t>
    </rPh>
    <rPh sb="2" eb="4">
      <t>エイセイ</t>
    </rPh>
    <rPh sb="4" eb="6">
      <t>シセツ</t>
    </rPh>
    <rPh sb="6" eb="10">
      <t>ジムクミアイ</t>
    </rPh>
    <phoneticPr fontId="2"/>
  </si>
  <si>
    <t>兵庫県競馬組合</t>
    <rPh sb="0" eb="3">
      <t>ヒョウゴケン</t>
    </rPh>
    <rPh sb="3" eb="5">
      <t>ケイバ</t>
    </rPh>
    <rPh sb="5" eb="7">
      <t>クミアイ</t>
    </rPh>
    <phoneticPr fontId="2"/>
  </si>
  <si>
    <t>姫路福崎斎苑施設事務組合</t>
    <rPh sb="0" eb="2">
      <t>ヒメジ</t>
    </rPh>
    <rPh sb="2" eb="4">
      <t>フクサキ</t>
    </rPh>
    <rPh sb="4" eb="6">
      <t>サイエン</t>
    </rPh>
    <rPh sb="6" eb="8">
      <t>シセツ</t>
    </rPh>
    <rPh sb="8" eb="12">
      <t>ジムクミアイ</t>
    </rPh>
    <phoneticPr fontId="2"/>
  </si>
  <si>
    <t>中播農業共済事務組合</t>
    <rPh sb="0" eb="2">
      <t>チュウバン</t>
    </rPh>
    <rPh sb="2" eb="6">
      <t>ノウギョウキョウサイ</t>
    </rPh>
    <rPh sb="6" eb="10">
      <t>ジムクミアイ</t>
    </rPh>
    <phoneticPr fontId="2"/>
  </si>
  <si>
    <t>くれさか環境事務組合</t>
    <rPh sb="4" eb="6">
      <t>カンキョウ</t>
    </rPh>
    <rPh sb="6" eb="10">
      <t>ジムクミアイ</t>
    </rPh>
    <phoneticPr fontId="2"/>
  </si>
  <si>
    <t>にしはりま環境事務組合</t>
    <rPh sb="5" eb="7">
      <t>カンキョウ</t>
    </rPh>
    <rPh sb="7" eb="11">
      <t>ジムクミアイ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</si>
  <si>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</si>
  <si>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7">
      <t>トクベツ</t>
    </rPh>
    <rPh sb="17" eb="19">
      <t>カイケイ</t>
    </rPh>
    <phoneticPr fontId="2"/>
  </si>
  <si>
    <t>（公財）姫路市救急医療協会</t>
    <rPh sb="1" eb="2">
      <t>コウ</t>
    </rPh>
    <rPh sb="2" eb="3">
      <t>ザイ</t>
    </rPh>
    <rPh sb="4" eb="7">
      <t>ヒメジシ</t>
    </rPh>
    <rPh sb="7" eb="9">
      <t>キュウキュウ</t>
    </rPh>
    <rPh sb="9" eb="11">
      <t>イリョウ</t>
    </rPh>
    <rPh sb="11" eb="13">
      <t>キョウカイ</t>
    </rPh>
    <phoneticPr fontId="2"/>
  </si>
  <si>
    <t>（公財）姫路市中小企業共済センター</t>
    <rPh sb="1" eb="2">
      <t>コウ</t>
    </rPh>
    <rPh sb="2" eb="3">
      <t>ザイ</t>
    </rPh>
    <rPh sb="4" eb="7">
      <t>ヒメジシ</t>
    </rPh>
    <rPh sb="7" eb="9">
      <t>チュウショウ</t>
    </rPh>
    <rPh sb="9" eb="11">
      <t>キギョウ</t>
    </rPh>
    <rPh sb="11" eb="13">
      <t>キョウサイ</t>
    </rPh>
    <phoneticPr fontId="2"/>
  </si>
  <si>
    <t>（公財）姫路・西はりま地場産業センター</t>
    <rPh sb="1" eb="2">
      <t>コウ</t>
    </rPh>
    <rPh sb="2" eb="3">
      <t>ザイ</t>
    </rPh>
    <rPh sb="4" eb="6">
      <t>ヒメジ</t>
    </rPh>
    <rPh sb="7" eb="8">
      <t>ニシ</t>
    </rPh>
    <rPh sb="11" eb="13">
      <t>ジバ</t>
    </rPh>
    <rPh sb="13" eb="15">
      <t>サンギョウ</t>
    </rPh>
    <phoneticPr fontId="2"/>
  </si>
  <si>
    <t>（一財）姫路市まちづくり振興機構</t>
    <rPh sb="1" eb="2">
      <t>イチ</t>
    </rPh>
    <rPh sb="2" eb="3">
      <t>ザイ</t>
    </rPh>
    <rPh sb="4" eb="7">
      <t>ヒメジシ</t>
    </rPh>
    <rPh sb="12" eb="14">
      <t>シンコウ</t>
    </rPh>
    <rPh sb="14" eb="16">
      <t>キコウ</t>
    </rPh>
    <phoneticPr fontId="2"/>
  </si>
  <si>
    <t>姫路ウォーターフロント（株）</t>
    <rPh sb="0" eb="2">
      <t>ヒメジ</t>
    </rPh>
    <rPh sb="12" eb="13">
      <t>カブ</t>
    </rPh>
    <phoneticPr fontId="2"/>
  </si>
  <si>
    <t>アイシーエス姫路市ウェルフェアー（株）</t>
    <rPh sb="6" eb="9">
      <t>ヒメジシ</t>
    </rPh>
    <rPh sb="17" eb="18">
      <t>カブ</t>
    </rPh>
    <phoneticPr fontId="2"/>
  </si>
  <si>
    <t>イーグレひめじ管理（株）</t>
    <rPh sb="7" eb="9">
      <t>カンリ</t>
    </rPh>
    <rPh sb="10" eb="11">
      <t>カブ</t>
    </rPh>
    <phoneticPr fontId="2"/>
  </si>
  <si>
    <t>（株）姫路ポートセンター</t>
    <rPh sb="1" eb="2">
      <t>カブ</t>
    </rPh>
    <rPh sb="3" eb="5">
      <t>ヒメジ</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</si>
  <si>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</si>
  <si>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</si>
  <si>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</si>
  <si>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</si>
  <si>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</si>
  <si>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</si>
  <si>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</si>
  <si>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</si>
  <si>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</si>
  <si>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</si>
  <si>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</si>
  <si>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</si>
  <si>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</si>
  <si>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将来負担比率、実質公債費比率とも類似団体と比較して低い状態が続いており、また、当市の年度間比較においてもいずれも比率の低下が続いている。
特に将来負担比率について、平成26年度以降、大幅に低下しているが、これは水道事業及び下水道事業において会計基準の見直しに合わせて繰出の一部を出資金としたことが主な要因である。
今後は姫路駅周辺整備など大規模な事業を控えており、比率上昇が予想されることから、比率の推移に留意し、引き続き健全な財政運営に努める。</t>
    <rPh sb="0" eb="6">
      <t>ショウライフタンヒリツ</t>
    </rPh>
    <rPh sb="7" eb="12">
      <t>ジッシツコウサイヒ</t>
    </rPh>
    <rPh sb="12" eb="14">
      <t>ヒリツ</t>
    </rPh>
    <rPh sb="16" eb="20">
      <t>ルイジダンタイ</t>
    </rPh>
    <rPh sb="21" eb="23">
      <t>ヒカク</t>
    </rPh>
    <rPh sb="25" eb="26">
      <t>ヒク</t>
    </rPh>
    <rPh sb="27" eb="29">
      <t>ジョウタイ</t>
    </rPh>
    <rPh sb="30" eb="31">
      <t>ツヅ</t>
    </rPh>
    <rPh sb="39" eb="41">
      <t>トウシ</t>
    </rPh>
    <rPh sb="42" eb="44">
      <t>ネンド</t>
    </rPh>
    <rPh sb="44" eb="45">
      <t>カン</t>
    </rPh>
    <rPh sb="45" eb="47">
      <t>ヒカク</t>
    </rPh>
    <rPh sb="56" eb="58">
      <t>ヒリツ</t>
    </rPh>
    <rPh sb="59" eb="61">
      <t>テイカ</t>
    </rPh>
    <rPh sb="62" eb="63">
      <t>ツヅ</t>
    </rPh>
    <rPh sb="69" eb="70">
      <t>トク</t>
    </rPh>
    <rPh sb="71" eb="73">
      <t>ショウライ</t>
    </rPh>
    <rPh sb="73" eb="77">
      <t>フタンヒリツ</t>
    </rPh>
    <rPh sb="82" eb="84">
      <t>ヘイセイ</t>
    </rPh>
    <rPh sb="86" eb="88">
      <t>ネンド</t>
    </rPh>
    <rPh sb="88" eb="90">
      <t>イコウ</t>
    </rPh>
    <rPh sb="91" eb="93">
      <t>オオハバ</t>
    </rPh>
    <rPh sb="94" eb="96">
      <t>テイカ</t>
    </rPh>
    <rPh sb="105" eb="109">
      <t>スイドウジギョウ</t>
    </rPh>
    <rPh sb="109" eb="110">
      <t>オヨ</t>
    </rPh>
    <rPh sb="111" eb="116">
      <t>ゲスイドウジギョウ</t>
    </rPh>
    <rPh sb="120" eb="124">
      <t>カイケイキジュン</t>
    </rPh>
    <rPh sb="125" eb="127">
      <t>ミナオ</t>
    </rPh>
    <rPh sb="129" eb="130">
      <t>ア</t>
    </rPh>
    <rPh sb="133" eb="135">
      <t>クリダシ</t>
    </rPh>
    <rPh sb="136" eb="138">
      <t>イチブ</t>
    </rPh>
    <rPh sb="139" eb="142">
      <t>シュッシキン</t>
    </rPh>
    <rPh sb="148" eb="149">
      <t>オモ</t>
    </rPh>
    <rPh sb="150" eb="152">
      <t>ヨウイン</t>
    </rPh>
    <rPh sb="157" eb="159">
      <t>コンゴ</t>
    </rPh>
    <rPh sb="160" eb="163">
      <t>ヒメジエキ</t>
    </rPh>
    <rPh sb="163" eb="165">
      <t>シュウヘン</t>
    </rPh>
    <rPh sb="165" eb="167">
      <t>セイビ</t>
    </rPh>
    <rPh sb="169" eb="172">
      <t>ダイキボ</t>
    </rPh>
    <rPh sb="173" eb="175">
      <t>ジギョウ</t>
    </rPh>
    <rPh sb="176" eb="177">
      <t>ヒカ</t>
    </rPh>
    <rPh sb="182" eb="184">
      <t>ヒリツ</t>
    </rPh>
    <rPh sb="184" eb="186">
      <t>ジョウショウ</t>
    </rPh>
    <rPh sb="187" eb="189">
      <t>ヨソウ</t>
    </rPh>
    <rPh sb="197" eb="199">
      <t>ヒリツ</t>
    </rPh>
    <rPh sb="200" eb="202">
      <t>スイイ</t>
    </rPh>
    <rPh sb="203" eb="205">
      <t>リュウイ</t>
    </rPh>
    <rPh sb="207" eb="208">
      <t>ヒ</t>
    </rPh>
    <rPh sb="209" eb="210">
      <t>ツヅ</t>
    </rPh>
    <rPh sb="211" eb="213">
      <t>ケンゼン</t>
    </rPh>
    <rPh sb="214" eb="218">
      <t>ザイセイウンエイ</t>
    </rPh>
    <rPh sb="219" eb="22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</si>
</sst>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43858</c:v>
                </c:pt>
                <c:pt idx="1">
                  <c:v>41705</c:v>
                </c:pt>
                <c:pt idx="2">
                  <c:v>47677</c:v>
                </c:pt>
                <c:pt idx="3">
                  <c:v>51613</c:v>
                </c:pt>
                <c:pt idx="4">
                  <c:v>50880</c:v>
                </c:pt>
              </c:numCache>
            </c:numRef>
          </c:val>
          <c:smooth val="0"/>
          <c:extLst>
            <c:ext xmlns:c16="http://schemas.microsoft.com/office/drawing/2014/chart" uri="{C3380CC4-5D6E-409C-BE32-E72D297353CC}">
              <c16:uniqueId val="{00000000-4ACE-46F3-9668-32B646219A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67692</c:v>
                </c:pt>
                <c:pt idx="1">
                  <c:v>57034</c:v>
                </c:pt>
                <c:pt idx="2">
                  <c:v>67410</c:v>
                </c:pt>
                <c:pt idx="3">
                  <c:v>63341</c:v>
                </c:pt>
                <c:pt idx="4">
                  <c:v>62493</c:v>
                </c:pt>
              </c:numCache>
            </c:numRef>
          </c:val>
          <c:smooth val="0"/>
          <c:extLst>
            <c:ext xmlns:c16="http://schemas.microsoft.com/office/drawing/2014/chart" uri="{C3380CC4-5D6E-409C-BE32-E72D297353CC}">
              <c16:uniqueId val="{00000001-4ACE-46F3-9668-32B646219A29}"/>
            </c:ext>
          </c:extLst>
        </c:ser>
        <c:dLbls>
          <c:showLegendKey val="0"/>
          <c:showVal val="0"/>
          <c:showCatName val="0"/>
          <c:showSerName val="0"/>
          <c:showPercent val="0"/>
          <c:showBubbleSize val="0"/>
        </c:dLbls>
        <c:marker val="1"/>
        <c:smooth val="0"/>
        <c:axId val="355587968"/>
        <c:axId val="355672064"/>
      </c:lineChart>
      <c:catAx>
        <c:axId val="355587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672064"/>
        <c:crosses val="autoZero"/>
        <c:auto val="1"/>
        <c:lblAlgn val="ctr"/>
        <c:lblOffset val="100"/>
        <c:tickLblSkip val="1"/>
        <c:tickMarkSkip val="1"/>
        <c:noMultiLvlLbl val="0"/>
      </c:catAx>
      <c:valAx>
        <c:axId val="355672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587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c:v>
                </c:pt>
                <c:pt idx="1">
                  <c:v>4.67</c:v>
                </c:pt>
                <c:pt idx="2">
                  <c:v>4.8499999999999996</c:v>
                </c:pt>
                <c:pt idx="3">
                  <c:v>4.57</c:v>
                </c:pt>
                <c:pt idx="4">
                  <c:v>4.7</c:v>
                </c:pt>
              </c:numCache>
            </c:numRef>
          </c:val>
          <c:extLst>
            <c:ext xmlns:c16="http://schemas.microsoft.com/office/drawing/2014/chart" uri="{C3380CC4-5D6E-409C-BE32-E72D297353CC}">
              <c16:uniqueId val="{00000000-E987-4758-ABE3-CFC2D3258F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11.95</c:v>
                </c:pt>
                <c:pt idx="1">
                  <c:v>11.9</c:v>
                </c:pt>
                <c:pt idx="2">
                  <c:v>11.82</c:v>
                </c:pt>
                <c:pt idx="3">
                  <c:v>11.9</c:v>
                </c:pt>
                <c:pt idx="4">
                  <c:v>11.9</c:v>
                </c:pt>
              </c:numCache>
            </c:numRef>
          </c:val>
          <c:extLst>
            <c:ext xmlns:c16="http://schemas.microsoft.com/office/drawing/2014/chart" uri="{C3380CC4-5D6E-409C-BE32-E72D297353CC}">
              <c16:uniqueId val="{00000001-E987-4758-ABE3-CFC2D3258F99}"/>
            </c:ext>
          </c:extLst>
        </c:ser>
        <c:dLbls>
          <c:showLegendKey val="0"/>
          <c:showVal val="0"/>
          <c:showCatName val="0"/>
          <c:showSerName val="0"/>
          <c:showPercent val="0"/>
          <c:showBubbleSize val="0"/>
        </c:dLbls>
        <c:gapWidth val="250"/>
        <c:overlap val="100"/>
        <c:axId val="97716864"/>
        <c:axId val="9772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3.46</c:v>
                </c:pt>
                <c:pt idx="1">
                  <c:v>0.47</c:v>
                </c:pt>
                <c:pt idx="2">
                  <c:v>1.02</c:v>
                </c:pt>
                <c:pt idx="3">
                  <c:v>-0.28000000000000003</c:v>
                </c:pt>
                <c:pt idx="4">
                  <c:v>2.59</c:v>
                </c:pt>
              </c:numCache>
            </c:numRef>
          </c:val>
          <c:smooth val="0"/>
          <c:extLst>
            <c:ext xmlns:c16="http://schemas.microsoft.com/office/drawing/2014/chart" uri="{C3380CC4-5D6E-409C-BE32-E72D297353CC}">
              <c16:uniqueId val="{00000002-E987-4758-ABE3-CFC2D3258F99}"/>
            </c:ext>
          </c:extLst>
        </c:ser>
        <c:dLbls>
          <c:showLegendKey val="0"/>
          <c:showVal val="0"/>
          <c:showCatName val="0"/>
          <c:showSerName val="0"/>
          <c:showPercent val="0"/>
          <c:showBubbleSize val="0"/>
        </c:dLbls>
        <c:marker val="1"/>
        <c:smooth val="0"/>
        <c:axId val="97716864"/>
        <c:axId val="97727616"/>
      </c:lineChart>
      <c:catAx>
        <c:axId val="977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27616"/>
        <c:crosses val="autoZero"/>
        <c:auto val="1"/>
        <c:lblAlgn val="ctr"/>
        <c:lblOffset val="100"/>
        <c:tickLblSkip val="1"/>
        <c:tickMarkSkip val="1"/>
        <c:noMultiLvlLbl val="0"/>
      </c:catAx>
      <c:valAx>
        <c:axId val="9772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0.03</c:v>
                </c:pt>
                <c:pt idx="4">
                  <c:v>#N/A</c:v>
                </c:pt>
                <c:pt idx="5">
                  <c:v>0.03</c:v>
                </c:pt>
                <c:pt idx="6">
                  <c:v>#N/A</c:v>
                </c:pt>
                <c:pt idx="7">
                  <c:v>0.03</c:v>
                </c:pt>
                <c:pt idx="8">
                  <c:v>#N/A</c:v>
                </c:pt>
                <c:pt idx="9">
                  <c:v>0</c:v>
                </c:pt>
              </c:numCache>
            </c:numRef>
          </c:val>
          <c:extLst>
            <c:ext xmlns:c16="http://schemas.microsoft.com/office/drawing/2014/chart" uri="{C3380CC4-5D6E-409C-BE32-E72D297353CC}">
              <c16:uniqueId val="{00000000-1108-4F90-9401-028DBBF3E0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0.71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08-4F90-9401-028DBBF3E0BB}"/>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1.32</c:v>
                </c:pt>
                <c:pt idx="2">
                  <c:v>#N/A</c:v>
                </c:pt>
                <c:pt idx="3">
                  <c:v>0.76</c:v>
                </c:pt>
                <c:pt idx="4">
                  <c:v>#N/A</c:v>
                </c:pt>
                <c:pt idx="5">
                  <c:v>0.78</c:v>
                </c:pt>
                <c:pt idx="6">
                  <c:v>#N/A</c:v>
                </c:pt>
                <c:pt idx="7">
                  <c:v>0.96</c:v>
                </c:pt>
                <c:pt idx="8">
                  <c:v>#N/A</c:v>
                </c:pt>
                <c:pt idx="9">
                  <c:v>0.12</c:v>
                </c:pt>
              </c:numCache>
            </c:numRef>
          </c:val>
          <c:extLst>
            <c:ext xmlns:c16="http://schemas.microsoft.com/office/drawing/2014/chart" uri="{C3380CC4-5D6E-409C-BE32-E72D297353CC}">
              <c16:uniqueId val="{00000002-1108-4F90-9401-028DBBF3E0B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0.09</c:v>
                </c:pt>
                <c:pt idx="2">
                  <c:v>#N/A</c:v>
                </c:pt>
                <c:pt idx="3">
                  <c:v>0.13</c:v>
                </c:pt>
                <c:pt idx="4">
                  <c:v>#N/A</c:v>
                </c:pt>
                <c:pt idx="5">
                  <c:v>0.11</c:v>
                </c:pt>
                <c:pt idx="6">
                  <c:v>#N/A</c:v>
                </c:pt>
                <c:pt idx="7">
                  <c:v>0.14000000000000001</c:v>
                </c:pt>
                <c:pt idx="8">
                  <c:v>#N/A</c:v>
                </c:pt>
                <c:pt idx="9">
                  <c:v>0.13</c:v>
                </c:pt>
              </c:numCache>
            </c:numRef>
          </c:val>
          <c:extLst>
            <c:ext xmlns:c16="http://schemas.microsoft.com/office/drawing/2014/chart" uri="{C3380CC4-5D6E-409C-BE32-E72D297353CC}">
              <c16:uniqueId val="{00000003-1108-4F90-9401-028DBBF3E0BB}"/>
            </c:ext>
          </c:extLst>
        </c:ser>
        <c:ser>
          <c:idx val="4"/>
          <c:order val="4"/>
          <c:tx>
            <c:strRef>
              <c:f>データシート!$A$31</c:f>
              <c:strCache>
                <c:ptCount val="1"/>
                <c:pt idx="0">
                  <c:v>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0.13</c:v>
                </c:pt>
                <c:pt idx="4">
                  <c:v>#N/A</c:v>
                </c:pt>
                <c:pt idx="5">
                  <c:v>0.13</c:v>
                </c:pt>
                <c:pt idx="6">
                  <c:v>#N/A</c:v>
                </c:pt>
                <c:pt idx="7">
                  <c:v>0.15</c:v>
                </c:pt>
                <c:pt idx="8">
                  <c:v>#N/A</c:v>
                </c:pt>
                <c:pt idx="9">
                  <c:v>0.18</c:v>
                </c:pt>
              </c:numCache>
            </c:numRef>
          </c:val>
          <c:extLst>
            <c:ext xmlns:c16="http://schemas.microsoft.com/office/drawing/2014/chart" uri="{C3380CC4-5D6E-409C-BE32-E72D297353CC}">
              <c16:uniqueId val="{00000004-1108-4F90-9401-028DBBF3E0B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c:v>
                </c:pt>
                <c:pt idx="2">
                  <c:v>#N/A</c:v>
                </c:pt>
                <c:pt idx="3">
                  <c:v>1.1599999999999999</c:v>
                </c:pt>
                <c:pt idx="4">
                  <c:v>#N/A</c:v>
                </c:pt>
                <c:pt idx="5">
                  <c:v>1.56</c:v>
                </c:pt>
                <c:pt idx="6">
                  <c:v>#N/A</c:v>
                </c:pt>
                <c:pt idx="7">
                  <c:v>1.59</c:v>
                </c:pt>
                <c:pt idx="8">
                  <c:v>#N/A</c:v>
                </c:pt>
                <c:pt idx="9">
                  <c:v>1.55</c:v>
                </c:pt>
              </c:numCache>
            </c:numRef>
          </c:val>
          <c:extLst>
            <c:ext xmlns:c16="http://schemas.microsoft.com/office/drawing/2014/chart" uri="{C3380CC4-5D6E-409C-BE32-E72D297353CC}">
              <c16:uniqueId val="{00000005-1108-4F90-9401-028DBBF3E0B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4.33</c:v>
                </c:pt>
                <c:pt idx="2">
                  <c:v>#N/A</c:v>
                </c:pt>
                <c:pt idx="3">
                  <c:v>4.09</c:v>
                </c:pt>
                <c:pt idx="4">
                  <c:v>#N/A</c:v>
                </c:pt>
                <c:pt idx="5">
                  <c:v>3.95</c:v>
                </c:pt>
                <c:pt idx="6">
                  <c:v>#N/A</c:v>
                </c:pt>
                <c:pt idx="7">
                  <c:v>3.45</c:v>
                </c:pt>
                <c:pt idx="8">
                  <c:v>#N/A</c:v>
                </c:pt>
                <c:pt idx="9">
                  <c:v>2.85</c:v>
                </c:pt>
              </c:numCache>
            </c:numRef>
          </c:val>
          <c:extLst>
            <c:ext xmlns:c16="http://schemas.microsoft.com/office/drawing/2014/chart" uri="{C3380CC4-5D6E-409C-BE32-E72D297353CC}">
              <c16:uniqueId val="{00000006-1108-4F90-9401-028DBBF3E0BB}"/>
            </c:ext>
          </c:extLst>
        </c:ser>
        <c:ser>
          <c:idx val="7"/>
          <c:order val="7"/>
          <c:tx>
            <c:strRef>
              <c:f>データシート!$A$34</c:f>
              <c:strCache>
                <c:ptCount val="1"/>
                <c:pt idx="0">
                  <c:v>都市開発整備事業会計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4.1900000000000004</c:v>
                </c:pt>
                <c:pt idx="2">
                  <c:v>#N/A</c:v>
                </c:pt>
                <c:pt idx="3">
                  <c:v>4.1900000000000004</c:v>
                </c:pt>
                <c:pt idx="4">
                  <c:v>#N/A</c:v>
                </c:pt>
                <c:pt idx="5">
                  <c:v>4.1399999999999997</c:v>
                </c:pt>
                <c:pt idx="6">
                  <c:v>#N/A</c:v>
                </c:pt>
                <c:pt idx="7">
                  <c:v>4.21</c:v>
                </c:pt>
                <c:pt idx="8">
                  <c:v>#N/A</c:v>
                </c:pt>
                <c:pt idx="9">
                  <c:v>4.13</c:v>
                </c:pt>
              </c:numCache>
            </c:numRef>
          </c:val>
          <c:extLst>
            <c:ext xmlns:c16="http://schemas.microsoft.com/office/drawing/2014/chart" uri="{C3380CC4-5D6E-409C-BE32-E72D297353CC}">
              <c16:uniqueId val="{00000007-1108-4F90-9401-028DBBF3E0B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3.67</c:v>
                </c:pt>
                <c:pt idx="2">
                  <c:v>#N/A</c:v>
                </c:pt>
                <c:pt idx="3">
                  <c:v>4.0199999999999996</c:v>
                </c:pt>
                <c:pt idx="4">
                  <c:v>#N/A</c:v>
                </c:pt>
                <c:pt idx="5">
                  <c:v>4.1500000000000004</c:v>
                </c:pt>
                <c:pt idx="6">
                  <c:v>#N/A</c:v>
                </c:pt>
                <c:pt idx="7">
                  <c:v>4.34</c:v>
                </c:pt>
                <c:pt idx="8">
                  <c:v>#N/A</c:v>
                </c:pt>
                <c:pt idx="9">
                  <c:v>4.6500000000000004</c:v>
                </c:pt>
              </c:numCache>
            </c:numRef>
          </c:val>
          <c:extLst>
            <c:ext xmlns:c16="http://schemas.microsoft.com/office/drawing/2014/chart" uri="{C3380CC4-5D6E-409C-BE32-E72D297353CC}">
              <c16:uniqueId val="{00000008-1108-4F90-9401-028DBBF3E0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4.79</c:v>
                </c:pt>
                <c:pt idx="2">
                  <c:v>#N/A</c:v>
                </c:pt>
                <c:pt idx="3">
                  <c:v>4.66</c:v>
                </c:pt>
                <c:pt idx="4">
                  <c:v>#N/A</c:v>
                </c:pt>
                <c:pt idx="5">
                  <c:v>4.8499999999999996</c:v>
                </c:pt>
                <c:pt idx="6">
                  <c:v>#N/A</c:v>
                </c:pt>
                <c:pt idx="7">
                  <c:v>4.5599999999999996</c:v>
                </c:pt>
                <c:pt idx="8">
                  <c:v>#N/A</c:v>
                </c:pt>
                <c:pt idx="9">
                  <c:v>4.6900000000000004</c:v>
                </c:pt>
              </c:numCache>
            </c:numRef>
          </c:val>
          <c:extLst>
            <c:ext xmlns:c16="http://schemas.microsoft.com/office/drawing/2014/chart" uri="{C3380CC4-5D6E-409C-BE32-E72D297353CC}">
              <c16:uniqueId val="{00000009-1108-4F90-9401-028DBBF3E0BB}"/>
            </c:ext>
          </c:extLst>
        </c:ser>
        <c:dLbls>
          <c:showLegendKey val="0"/>
          <c:showVal val="0"/>
          <c:showCatName val="0"/>
          <c:showSerName val="0"/>
          <c:showPercent val="0"/>
          <c:showBubbleSize val="0"/>
        </c:dLbls>
        <c:gapWidth val="150"/>
        <c:overlap val="100"/>
        <c:axId val="149654528"/>
        <c:axId val="151680128"/>
      </c:barChart>
      <c:catAx>
        <c:axId val="14965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80128"/>
        <c:crosses val="autoZero"/>
        <c:auto val="1"/>
        <c:lblAlgn val="ctr"/>
        <c:lblOffset val="100"/>
        <c:tickLblSkip val="1"/>
        <c:tickMarkSkip val="1"/>
        <c:noMultiLvlLbl val="0"/>
      </c:catAx>
      <c:valAx>
        <c:axId val="15168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4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23479</c:v>
                </c:pt>
                <c:pt idx="5">
                  <c:v>24192</c:v>
                </c:pt>
                <c:pt idx="8">
                  <c:v>24077</c:v>
                </c:pt>
                <c:pt idx="11">
                  <c:v>23843</c:v>
                </c:pt>
                <c:pt idx="14">
                  <c:v>22728</c:v>
                </c:pt>
              </c:numCache>
            </c:numRef>
          </c:val>
          <c:extLst>
            <c:ext xmlns:c16="http://schemas.microsoft.com/office/drawing/2014/chart" uri="{C3380CC4-5D6E-409C-BE32-E72D297353CC}">
              <c16:uniqueId val="{00000000-AAAE-4BAB-8AA1-DD30BBFD9A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9</c:v>
                </c:pt>
                <c:pt idx="3">
                  <c:v>8</c:v>
                </c:pt>
                <c:pt idx="6">
                  <c:v>2</c:v>
                </c:pt>
                <c:pt idx="9">
                  <c:v>2</c:v>
                </c:pt>
                <c:pt idx="12">
                  <c:v>2</c:v>
                </c:pt>
              </c:numCache>
            </c:numRef>
          </c:val>
          <c:extLst>
            <c:ext xmlns:c16="http://schemas.microsoft.com/office/drawing/2014/chart" uri="{C3380CC4-5D6E-409C-BE32-E72D297353CC}">
              <c16:uniqueId val="{00000001-AAAE-4BAB-8AA1-DD30BBFD9A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646</c:v>
                </c:pt>
                <c:pt idx="3">
                  <c:v>491</c:v>
                </c:pt>
                <c:pt idx="6">
                  <c:v>461</c:v>
                </c:pt>
                <c:pt idx="9">
                  <c:v>429</c:v>
                </c:pt>
                <c:pt idx="12">
                  <c:v>403</c:v>
                </c:pt>
              </c:numCache>
            </c:numRef>
          </c:val>
          <c:extLst>
            <c:ext xmlns:c16="http://schemas.microsoft.com/office/drawing/2014/chart" uri="{C3380CC4-5D6E-409C-BE32-E72D297353CC}">
              <c16:uniqueId val="{00000002-AAAE-4BAB-8AA1-DD30BBFD9A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196</c:v>
                </c:pt>
                <c:pt idx="3">
                  <c:v>200</c:v>
                </c:pt>
                <c:pt idx="6">
                  <c:v>151</c:v>
                </c:pt>
                <c:pt idx="9">
                  <c:v>171</c:v>
                </c:pt>
                <c:pt idx="12">
                  <c:v>133</c:v>
                </c:pt>
              </c:numCache>
            </c:numRef>
          </c:val>
          <c:extLst>
            <c:ext xmlns:c16="http://schemas.microsoft.com/office/drawing/2014/chart" uri="{C3380CC4-5D6E-409C-BE32-E72D297353CC}">
              <c16:uniqueId val="{00000003-AAAE-4BAB-8AA1-DD30BBFD9A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11175</c:v>
                </c:pt>
                <c:pt idx="3">
                  <c:v>10123</c:v>
                </c:pt>
                <c:pt idx="6">
                  <c:v>9804</c:v>
                </c:pt>
                <c:pt idx="9">
                  <c:v>6776</c:v>
                </c:pt>
                <c:pt idx="12">
                  <c:v>6381</c:v>
                </c:pt>
              </c:numCache>
            </c:numRef>
          </c:val>
          <c:extLst>
            <c:ext xmlns:c16="http://schemas.microsoft.com/office/drawing/2014/chart" uri="{C3380CC4-5D6E-409C-BE32-E72D297353CC}">
              <c16:uniqueId val="{00000004-AAAE-4BAB-8AA1-DD30BBFD9A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122</c:v>
                </c:pt>
                <c:pt idx="3">
                  <c:v>132</c:v>
                </c:pt>
                <c:pt idx="6">
                  <c:v>142</c:v>
                </c:pt>
                <c:pt idx="9">
                  <c:v>152</c:v>
                </c:pt>
                <c:pt idx="12">
                  <c:v>162</c:v>
                </c:pt>
              </c:numCache>
            </c:numRef>
          </c:val>
          <c:extLst>
            <c:ext xmlns:c16="http://schemas.microsoft.com/office/drawing/2014/chart" uri="{C3380CC4-5D6E-409C-BE32-E72D297353CC}">
              <c16:uniqueId val="{00000005-AAAE-4BAB-8AA1-DD30BBFD9A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AE-4BAB-8AA1-DD30BBFD9A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20636</c:v>
                </c:pt>
                <c:pt idx="3">
                  <c:v>20297</c:v>
                </c:pt>
                <c:pt idx="6">
                  <c:v>20965</c:v>
                </c:pt>
                <c:pt idx="9">
                  <c:v>21077</c:v>
                </c:pt>
                <c:pt idx="12">
                  <c:v>20358</c:v>
                </c:pt>
              </c:numCache>
            </c:numRef>
          </c:val>
          <c:extLst>
            <c:ext xmlns:c16="http://schemas.microsoft.com/office/drawing/2014/chart" uri="{C3380CC4-5D6E-409C-BE32-E72D297353CC}">
              <c16:uniqueId val="{00000007-AAAE-4BAB-8AA1-DD30BBFD9AE9}"/>
            </c:ext>
          </c:extLst>
        </c:ser>
        <c:dLbls>
          <c:showLegendKey val="0"/>
          <c:showVal val="0"/>
          <c:showCatName val="0"/>
          <c:showSerName val="0"/>
          <c:showPercent val="0"/>
          <c:showBubbleSize val="0"/>
        </c:dLbls>
        <c:gapWidth val="100"/>
        <c:overlap val="100"/>
        <c:axId val="154354048"/>
        <c:axId val="15435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9305</c:v>
                </c:pt>
                <c:pt idx="2">
                  <c:v>#N/A</c:v>
                </c:pt>
                <c:pt idx="3">
                  <c:v>#N/A</c:v>
                </c:pt>
                <c:pt idx="4">
                  <c:v>7059</c:v>
                </c:pt>
                <c:pt idx="5">
                  <c:v>#N/A</c:v>
                </c:pt>
                <c:pt idx="6">
                  <c:v>#N/A</c:v>
                </c:pt>
                <c:pt idx="7">
                  <c:v>7448</c:v>
                </c:pt>
                <c:pt idx="8">
                  <c:v>#N/A</c:v>
                </c:pt>
                <c:pt idx="9">
                  <c:v>#N/A</c:v>
                </c:pt>
                <c:pt idx="10">
                  <c:v>4764</c:v>
                </c:pt>
                <c:pt idx="11">
                  <c:v>#N/A</c:v>
                </c:pt>
                <c:pt idx="12">
                  <c:v>#N/A</c:v>
                </c:pt>
                <c:pt idx="13">
                  <c:v>4711</c:v>
                </c:pt>
                <c:pt idx="14">
                  <c:v>#N/A</c:v>
                </c:pt>
              </c:numCache>
            </c:numRef>
          </c:val>
          <c:smooth val="0"/>
          <c:extLst>
            <c:ext xmlns:c16="http://schemas.microsoft.com/office/drawing/2014/chart" uri="{C3380CC4-5D6E-409C-BE32-E72D297353CC}">
              <c16:uniqueId val="{00000008-AAAE-4BAB-8AA1-DD30BBFD9AE9}"/>
            </c:ext>
          </c:extLst>
        </c:ser>
        <c:dLbls>
          <c:showLegendKey val="0"/>
          <c:showVal val="0"/>
          <c:showCatName val="0"/>
          <c:showSerName val="0"/>
          <c:showPercent val="0"/>
          <c:showBubbleSize val="0"/>
        </c:dLbls>
        <c:marker val="1"/>
        <c:smooth val="0"/>
        <c:axId val="154354048"/>
        <c:axId val="154356352"/>
      </c:lineChart>
      <c:catAx>
        <c:axId val="15435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6352"/>
        <c:crosses val="autoZero"/>
        <c:auto val="1"/>
        <c:lblAlgn val="ctr"/>
        <c:lblOffset val="100"/>
        <c:tickLblSkip val="1"/>
        <c:tickMarkSkip val="1"/>
        <c:noMultiLvlLbl val="0"/>
      </c:catAx>
      <c:valAx>
        <c:axId val="15435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35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198587</c:v>
                </c:pt>
                <c:pt idx="5">
                  <c:v>197059</c:v>
                </c:pt>
                <c:pt idx="8">
                  <c:v>197312</c:v>
                </c:pt>
                <c:pt idx="11">
                  <c:v>194771</c:v>
                </c:pt>
                <c:pt idx="14">
                  <c:v>193474</c:v>
                </c:pt>
              </c:numCache>
            </c:numRef>
          </c:val>
          <c:extLst>
            <c:ext xmlns:c16="http://schemas.microsoft.com/office/drawing/2014/chart" uri="{C3380CC4-5D6E-409C-BE32-E72D297353CC}">
              <c16:uniqueId val="{00000000-935D-4B76-989E-5E6F5E9EC5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51921</c:v>
                </c:pt>
                <c:pt idx="5">
                  <c:v>49860</c:v>
                </c:pt>
                <c:pt idx="8">
                  <c:v>49491</c:v>
                </c:pt>
                <c:pt idx="11">
                  <c:v>46722</c:v>
                </c:pt>
                <c:pt idx="14">
                  <c:v>41409</c:v>
                </c:pt>
              </c:numCache>
            </c:numRef>
          </c:val>
          <c:extLst>
            <c:ext xmlns:c16="http://schemas.microsoft.com/office/drawing/2014/chart" uri="{C3380CC4-5D6E-409C-BE32-E72D297353CC}">
              <c16:uniqueId val="{00000001-935D-4B76-989E-5E6F5E9EC5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44884</c:v>
                </c:pt>
                <c:pt idx="5">
                  <c:v>48632</c:v>
                </c:pt>
                <c:pt idx="8">
                  <c:v>49903</c:v>
                </c:pt>
                <c:pt idx="11">
                  <c:v>53240</c:v>
                </c:pt>
                <c:pt idx="14">
                  <c:v>57673</c:v>
                </c:pt>
              </c:numCache>
            </c:numRef>
          </c:val>
          <c:extLst>
            <c:ext xmlns:c16="http://schemas.microsoft.com/office/drawing/2014/chart" uri="{C3380CC4-5D6E-409C-BE32-E72D297353CC}">
              <c16:uniqueId val="{00000002-935D-4B76-989E-5E6F5E9EC5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5D-4B76-989E-5E6F5E9EC5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5D-4B76-989E-5E6F5E9EC5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8886</c:v>
                </c:pt>
                <c:pt idx="3">
                  <c:v>7861</c:v>
                </c:pt>
                <c:pt idx="6">
                  <c:v>1648</c:v>
                </c:pt>
                <c:pt idx="9">
                  <c:v>1352</c:v>
                </c:pt>
                <c:pt idx="12">
                  <c:v>1111</c:v>
                </c:pt>
              </c:numCache>
            </c:numRef>
          </c:val>
          <c:extLst>
            <c:ext xmlns:c16="http://schemas.microsoft.com/office/drawing/2014/chart" uri="{C3380CC4-5D6E-409C-BE32-E72D297353CC}">
              <c16:uniqueId val="{00000005-935D-4B76-989E-5E6F5E9EC5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29719</c:v>
                </c:pt>
                <c:pt idx="3">
                  <c:v>30168</c:v>
                </c:pt>
                <c:pt idx="6">
                  <c:v>30505</c:v>
                </c:pt>
                <c:pt idx="9">
                  <c:v>29342</c:v>
                </c:pt>
                <c:pt idx="12">
                  <c:v>28225</c:v>
                </c:pt>
              </c:numCache>
            </c:numRef>
          </c:val>
          <c:extLst>
            <c:ext xmlns:c16="http://schemas.microsoft.com/office/drawing/2014/chart" uri="{C3380CC4-5D6E-409C-BE32-E72D297353CC}">
              <c16:uniqueId val="{00000006-935D-4B76-989E-5E6F5E9EC5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1127</c:v>
                </c:pt>
                <c:pt idx="3">
                  <c:v>1140</c:v>
                </c:pt>
                <c:pt idx="6">
                  <c:v>856</c:v>
                </c:pt>
                <c:pt idx="9">
                  <c:v>688</c:v>
                </c:pt>
                <c:pt idx="12">
                  <c:v>560</c:v>
                </c:pt>
              </c:numCache>
            </c:numRef>
          </c:val>
          <c:extLst>
            <c:ext xmlns:c16="http://schemas.microsoft.com/office/drawing/2014/chart" uri="{C3380CC4-5D6E-409C-BE32-E72D297353CC}">
              <c16:uniqueId val="{00000007-935D-4B76-989E-5E6F5E9EC5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118279</c:v>
                </c:pt>
                <c:pt idx="3">
                  <c:v>110520</c:v>
                </c:pt>
                <c:pt idx="6">
                  <c:v>102586</c:v>
                </c:pt>
                <c:pt idx="9">
                  <c:v>85493</c:v>
                </c:pt>
                <c:pt idx="12">
                  <c:v>70954</c:v>
                </c:pt>
              </c:numCache>
            </c:numRef>
          </c:val>
          <c:extLst>
            <c:ext xmlns:c16="http://schemas.microsoft.com/office/drawing/2014/chart" uri="{C3380CC4-5D6E-409C-BE32-E72D297353CC}">
              <c16:uniqueId val="{00000008-935D-4B76-989E-5E6F5E9EC5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6159</c:v>
                </c:pt>
                <c:pt idx="3">
                  <c:v>4945</c:v>
                </c:pt>
                <c:pt idx="6">
                  <c:v>3989</c:v>
                </c:pt>
                <c:pt idx="9">
                  <c:v>3367</c:v>
                </c:pt>
                <c:pt idx="12">
                  <c:v>2745</c:v>
                </c:pt>
              </c:numCache>
            </c:numRef>
          </c:val>
          <c:extLst>
            <c:ext xmlns:c16="http://schemas.microsoft.com/office/drawing/2014/chart" uri="{C3380CC4-5D6E-409C-BE32-E72D297353CC}">
              <c16:uniqueId val="{00000009-935D-4B76-989E-5E6F5E9EC5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198760</c:v>
                </c:pt>
                <c:pt idx="3">
                  <c:v>197488</c:v>
                </c:pt>
                <c:pt idx="6">
                  <c:v>200008</c:v>
                </c:pt>
                <c:pt idx="9">
                  <c:v>199662</c:v>
                </c:pt>
                <c:pt idx="12">
                  <c:v>198684</c:v>
                </c:pt>
              </c:numCache>
            </c:numRef>
          </c:val>
          <c:extLst>
            <c:ext xmlns:c16="http://schemas.microsoft.com/office/drawing/2014/chart" uri="{C3380CC4-5D6E-409C-BE32-E72D297353CC}">
              <c16:uniqueId val="{0000000A-935D-4B76-989E-5E6F5E9EC56A}"/>
            </c:ext>
          </c:extLst>
        </c:ser>
        <c:dLbls>
          <c:showLegendKey val="0"/>
          <c:showVal val="0"/>
          <c:showCatName val="0"/>
          <c:showSerName val="0"/>
          <c:showPercent val="0"/>
          <c:showBubbleSize val="0"/>
        </c:dLbls>
        <c:gapWidth val="100"/>
        <c:overlap val="100"/>
        <c:axId val="154683264"/>
        <c:axId val="15468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67538</c:v>
                </c:pt>
                <c:pt idx="2">
                  <c:v>#N/A</c:v>
                </c:pt>
                <c:pt idx="3">
                  <c:v>#N/A</c:v>
                </c:pt>
                <c:pt idx="4">
                  <c:v>56569</c:v>
                </c:pt>
                <c:pt idx="5">
                  <c:v>#N/A</c:v>
                </c:pt>
                <c:pt idx="6">
                  <c:v>#N/A</c:v>
                </c:pt>
                <c:pt idx="7">
                  <c:v>42885</c:v>
                </c:pt>
                <c:pt idx="8">
                  <c:v>#N/A</c:v>
                </c:pt>
                <c:pt idx="9">
                  <c:v>#N/A</c:v>
                </c:pt>
                <c:pt idx="10">
                  <c:v>25170</c:v>
                </c:pt>
                <c:pt idx="11">
                  <c:v>#N/A</c:v>
                </c:pt>
                <c:pt idx="12">
                  <c:v>#N/A</c:v>
                </c:pt>
                <c:pt idx="13">
                  <c:v>9723</c:v>
                </c:pt>
                <c:pt idx="14">
                  <c:v>#N/A</c:v>
                </c:pt>
              </c:numCache>
            </c:numRef>
          </c:val>
          <c:smooth val="0"/>
          <c:extLst>
            <c:ext xmlns:c16="http://schemas.microsoft.com/office/drawing/2014/chart" uri="{C3380CC4-5D6E-409C-BE32-E72D297353CC}">
              <c16:uniqueId val="{0000000B-935D-4B76-989E-5E6F5E9EC56A}"/>
            </c:ext>
          </c:extLst>
        </c:ser>
        <c:dLbls>
          <c:showLegendKey val="0"/>
          <c:showVal val="0"/>
          <c:showCatName val="0"/>
          <c:showSerName val="0"/>
          <c:showPercent val="0"/>
          <c:showBubbleSize val="0"/>
        </c:dLbls>
        <c:marker val="1"/>
        <c:smooth val="0"/>
        <c:axId val="154683264"/>
        <c:axId val="154689536"/>
      </c:lineChart>
      <c:catAx>
        <c:axId val="15468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9536"/>
        <c:crosses val="autoZero"/>
        <c:auto val="1"/>
        <c:lblAlgn val="ctr"/>
        <c:lblOffset val="100"/>
        <c:tickLblSkip val="1"/>
        <c:tickMarkSkip val="1"/>
        <c:noMultiLvlLbl val="0"/>
      </c:catAx>
      <c:valAx>
        <c:axId val="1546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{48457879-1720-4305-8761-BB951E1A3964}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3CA1-469F-A4AD-DF99A6EAD51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{634592B3-B343-445F-96AF-D940FE9AE887}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3CA1-469F-A4AD-DF99A6EAD51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{A47C6FE0-5269-431A-A571-437B8B9B6AD6}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3CA1-469F-A4AD-DF99A6EAD51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{56F4A691-92C7-46C0-826F-15235CE9C671}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3CA1-469F-A4AD-DF99A6EAD51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{F2936998-C672-4CAB-A56A-6F3F20761500}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3CA1-469F-A4AD-DF99A6EAD51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CA1-469F-A4AD-DF99A6EAD51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{DB868EF4-1ACF-41C2-95C8-ADEB444DC382}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3CA1-469F-A4AD-DF99A6EAD51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{196E5199-F0BC-490C-9946-D416C310D559}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3CA1-469F-A4AD-DF99A6EAD51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{2CB7A581-27A2-4732-B3A9-FD741C9390C5}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3CA1-469F-A4AD-DF99A6EAD51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{2175435B-788B-4461-AA8E-02E6226E10EB}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3CA1-469F-A4AD-DF99A6EAD51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{57903C99-5C63-4BD7-B18B-C76269E5090A}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3CA1-469F-A4AD-DF99A6EAD51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CA1-469F-A4AD-DF99A6EAD513}"/>
            </c:ext>
          </c:extLst>
        </c:ser>
        <c:dLbls>
          <c:showLegendKey val="0"/>
          <c:showVal val="0"/>
          <c:showCatName val="0"/>
          <c:showSerName val="0"/>
          <c:showPercent val="0"/>
          <c:showBubbleSize val="0"/>
        </c:dLbls>
        <c:axId val="90843776"/>
        <c:axId val="90845952"/>
      </c:scatterChart>
      <c:valAx>
        <c:axId val="908437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45952"/>
        <c:crosses val="autoZero"/>
        <c:crossBetween val="midCat"/>
      </c:valAx>
      <c:valAx>
        <c:axId val="908459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43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{6C11F33C-7759-421A-BD91-7C1D10244DB5}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02B-430D-A692-D77EFA74A21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{FA5F0DD4-9288-43FC-A61B-CC3766540DE5}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02B-430D-A692-D77EFA74A21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{379E4EF5-C672-49DD-92F6-56375395F2B0}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02B-430D-A692-D77EFA74A21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{1BB9C1CB-F1A8-4E8D-90F7-F8F936E86FD2}</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02B-430D-A692-D77EFA74A21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{45CFC37B-1504-48F6-924B-882F0D101960}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02B-430D-A692-D77EFA74A21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9.1</c:v>
                </c:pt>
                <c:pt idx="2">
                  <c:v>7.9</c:v>
                </c:pt>
                <c:pt idx="3">
                  <c:v>6.4</c:v>
                </c:pt>
                <c:pt idx="4">
                  <c:v>5.5</c:v>
                </c:pt>
              </c:numCache>
            </c:numRef>
          </c:xVal>
          <c:yVal>
            <c:numRef>
              <c:f>公会計指標分析・財政指標組合せ分析表!$K$73:$O$73</c:f>
              <c:numCache>
                <c:formatCode>#,##0.0;"▲ "#,##0.0</c:formatCode>
                <c:ptCount val="5"/>
                <c:pt idx="0">
                  <c:v>67.900000000000006</c:v>
                </c:pt>
                <c:pt idx="1">
                  <c:v>56.5</c:v>
                </c:pt>
                <c:pt idx="2">
                  <c:v>42.4</c:v>
                </c:pt>
                <c:pt idx="3">
                  <c:v>25.1</c:v>
                </c:pt>
                <c:pt idx="4">
                  <c:v>9.6</c:v>
                </c:pt>
              </c:numCache>
            </c:numRef>
          </c:yVal>
          <c:smooth val="0"/>
          <c:extLst>
            <c:ext xmlns:c16="http://schemas.microsoft.com/office/drawing/2014/chart" uri="{C3380CC4-5D6E-409C-BE32-E72D297353CC}">
              <c16:uniqueId val="{00000005-702B-430D-A692-D77EFA74A21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{46DE5C95-14A9-4558-80D2-7311798F2D5D}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02B-430D-A692-D77EFA74A21A}"/>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{BFE76DC2-9EDF-42FD-9038-1C576A055AC5}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02B-430D-A692-D77EFA74A21A}"/>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{C74B7FA8-1668-4A57-AD11-1A71DEB4032B}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02B-430D-A692-D77EFA74A21A}"/>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{84B2FE8C-98D6-46CE-BDD6-88327A02119D}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02B-430D-A692-D77EFA74A21A}"/>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{8C15E7EE-B163-4F63-86AC-A23869E97750}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02B-430D-A692-D77EFA74A21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8.6</c:v>
                </c:pt>
                <c:pt idx="2">
                  <c:v>8.1</c:v>
                </c:pt>
                <c:pt idx="3">
                  <c:v>7.3</c:v>
                </c:pt>
                <c:pt idx="4">
                  <c:v>6.7</c:v>
                </c:pt>
              </c:numCache>
            </c:numRef>
          </c:xVal>
          <c:yVal>
            <c:numRef>
              <c:f>公会計指標分析・財政指標組合せ分析表!$K$77:$O$77</c:f>
              <c:numCache>
                <c:formatCode>#,##0.0;"▲ "#,##0.0</c:formatCode>
                <c:ptCount val="5"/>
                <c:pt idx="0">
                  <c:v>74</c:v>
                </c:pt>
                <c:pt idx="1">
                  <c:v>62.7</c:v>
                </c:pt>
                <c:pt idx="2">
                  <c:v>54.4</c:v>
                </c:pt>
                <c:pt idx="3">
                  <c:v>47</c:v>
                </c:pt>
                <c:pt idx="4">
                  <c:v>41.4</c:v>
                </c:pt>
              </c:numCache>
            </c:numRef>
          </c:yVal>
          <c:smooth val="0"/>
          <c:extLst>
            <c:ext xmlns:c16="http://schemas.microsoft.com/office/drawing/2014/chart" uri="{C3380CC4-5D6E-409C-BE32-E72D297353CC}">
              <c16:uniqueId val="{0000000B-702B-430D-A692-D77EFA74A21A}"/>
            </c:ext>
          </c:extLst>
        </c:ser>
        <c:dLbls>
          <c:showLegendKey val="0"/>
          <c:showVal val="0"/>
          <c:showCatName val="0"/>
          <c:showSerName val="0"/>
          <c:showPercent val="0"/>
          <c:showBubbleSize val="0"/>
        </c:dLbls>
        <c:axId val="90899968"/>
        <c:axId val="90901888"/>
      </c:scatterChart>
      <c:valAx>
        <c:axId val="90899968"/>
        <c:scaling>
          <c:orientation val="minMax"/>
          <c:max val="10.5"/>
          <c:min val="5.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01888"/>
        <c:crosses val="autoZero"/>
        <c:crossBetween val="midCat"/>
      </c:valAx>
      <c:valAx>
        <c:axId val="90901888"/>
        <c:scaling>
          <c:orientation val="minMax"/>
          <c:max val="8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99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ヶ年平均でみると前年度から</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となっている。対前年度比較では、分子では、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水道事業及び下水道事業において、会計基準の見直しに合わせて、繰出の一部を出資金としたことで、公営企業債の元利償還金繰入金が減となった。分母では前年度に続き、普通交付税、臨時財政対策債が減となったが、分子の減の割合が分母の減の割合を上回るため、単年度数値でも低下した。今後も「姫路市行財政改革プラン」の目標値（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年度末）である</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以下を達成できるよう財政運営に努める。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主な要因としては、分子において、下水道事業債の償還が進んだこと、会計基準の見直しに合わせ、水道事業及び下水道事業への繰出方法が変更されたことより、公営企業債等に係る繰入見込み額が約</a:t>
          </a:r>
          <a:r>
            <a:rPr kumimoji="1" lang="en-US" altLang="ja-JP" sz="1400">
              <a:latin typeface="ＭＳ ゴシック" pitchFamily="49" charset="-128"/>
              <a:ea typeface="ＭＳ ゴシック" pitchFamily="49" charset="-128"/>
            </a:rPr>
            <a:t>145.4</a:t>
          </a:r>
          <a:r>
            <a:rPr kumimoji="1" lang="ja-JP" altLang="en-US" sz="1400">
              <a:latin typeface="ＭＳ ゴシック" pitchFamily="49" charset="-128"/>
              <a:ea typeface="ＭＳ ゴシック" pitchFamily="49" charset="-128"/>
            </a:rPr>
            <a:t>億円減少したことにより</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ポイント、充当可能基金が約</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億円増加したことにより、</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ポイントそれぞれ改善したことによる。</a:t>
          </a:r>
        </a:p>
        <a:p>
          <a:r>
            <a:rPr kumimoji="1" lang="ja-JP" altLang="en-US" sz="1400">
              <a:latin typeface="ＭＳ ゴシック" pitchFamily="49" charset="-128"/>
              <a:ea typeface="ＭＳ ゴシック" pitchFamily="49" charset="-128"/>
            </a:rPr>
            <a:t>　今後も大規模事業が予定されているため、比率の推移に留意し、「姫路市行財政改革プラン」の目標値（平成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年度末）である</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以下を達成できるよう適正な財政運営に努める。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年度以降、緩やかな回復基調が続いており、平成</a:t>
          </a:r>
          <a:r>
            <a:rPr kumimoji="1" lang="en-US" altLang="ja-JP" sz="1300">
              <a:latin typeface="ＭＳ Ｐゴシック"/>
            </a:rPr>
            <a:t>27</a:t>
          </a:r>
          <a:r>
            <a:rPr kumimoji="1" lang="ja-JP" altLang="en-US" sz="1300">
              <a:latin typeface="ＭＳ Ｐゴシック"/>
            </a:rPr>
            <a:t>年度においても市税など分子である歳入の増が分母である歳出の増を上回ったことで</a:t>
          </a:r>
          <a:r>
            <a:rPr kumimoji="1" lang="en-US" altLang="ja-JP" sz="1300">
              <a:latin typeface="ＭＳ Ｐゴシック"/>
            </a:rPr>
            <a:t>0.1</a:t>
          </a:r>
          <a:r>
            <a:rPr kumimoji="1" lang="ja-JP" altLang="en-US" sz="1300">
              <a:latin typeface="ＭＳ Ｐゴシック"/>
            </a:rPr>
            <a:t>ポイント上昇している。</a:t>
          </a:r>
        </a:p>
        <a:p>
          <a:r>
            <a:rPr kumimoji="1" lang="ja-JP" altLang="en-US" sz="1300">
              <a:latin typeface="ＭＳ Ｐゴシック"/>
            </a:rPr>
            <a:t>　類似団体平均を上回る状況が続いているが、今後も行財政構造改革のさらなる推進による経費節減・合理化を積極的に行うとともに、税収等の収納率の向上や新たな自主財源確保に取り組み、健全な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8" name="直線コネクタ 67"/>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46567</xdr:rowOff>
    </xdr:to>
    <xdr:cxnSp macro="">
      <xdr:nvCxnSpPr>
        <xdr:cNvPr id="71" name="直線コネクタ 70"/>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66675</xdr:rowOff>
    </xdr:to>
    <xdr:cxnSp macro="">
      <xdr:nvCxnSpPr>
        <xdr:cNvPr id="74" name="直線コネクタ 73"/>
        <xdr:cNvCxnSpPr/>
      </xdr:nvCxnSpPr>
      <xdr:spPr>
        <a:xfrm flipV="1">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76" name="テキスト ボックス 75"/>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66675</xdr:rowOff>
    </xdr:to>
    <xdr:cxnSp macro="">
      <xdr:nvCxnSpPr>
        <xdr:cNvPr id="77" name="直線コネクタ 76"/>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156633</xdr:rowOff>
    </xdr:from>
    <xdr:to>
      <xdr:col>3</xdr:col>
      <xdr:colOff>330200</xdr:colOff>
      <xdr:row>41</xdr:row>
      <xdr:rowOff>86783</xdr:rowOff>
    </xdr:to>
    <xdr:sp macro="" textlink="">
      <xdr:nvSpPr>
        <xdr:cNvPr id="78" name="フローチャート : 判断 77"/>
        <xdr:cNvSpPr/>
      </xdr:nvSpPr>
      <xdr:spPr>
        <a:xfrm>
          <a:off x="2286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79" name="テキスト ボックス 78"/>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9" name="円/楕円 88"/>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90" name="テキスト ボックス 89"/>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91" name="円/楕円 90"/>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107544</xdr:rowOff>
    </xdr:from>
    <xdr:ext cx="762000" cy="259045"/>
    <xdr:sp macro="" textlink="">
      <xdr:nvSpPr>
        <xdr:cNvPr id="92" name="テキスト ボックス 91"/>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3" name="円/楕円 92"/>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94" name="テキスト ボックス 93"/>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96" name="テキスト ボックス 95"/>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a:t>
          </a:r>
          <a:r>
            <a:rPr kumimoji="1" lang="en-US" altLang="ja-JP" sz="1300">
              <a:latin typeface="ＭＳ Ｐゴシック"/>
            </a:rPr>
            <a:t>83.7%</a:t>
          </a:r>
          <a:r>
            <a:rPr kumimoji="1" lang="ja-JP" altLang="en-US" sz="1300">
              <a:latin typeface="ＭＳ Ｐゴシック"/>
            </a:rPr>
            <a:t>と比べ今年度は</a:t>
          </a:r>
          <a:r>
            <a:rPr kumimoji="1" lang="en-US" altLang="ja-JP" sz="1300">
              <a:latin typeface="ＭＳ Ｐゴシック"/>
            </a:rPr>
            <a:t>0.3</a:t>
          </a:r>
          <a:r>
            <a:rPr kumimoji="1" lang="ja-JP" altLang="en-US" sz="1300">
              <a:latin typeface="ＭＳ Ｐゴシック"/>
            </a:rPr>
            <a:t>ポイント改善し、</a:t>
          </a:r>
          <a:r>
            <a:rPr kumimoji="1" lang="en-US" altLang="ja-JP" sz="1300">
              <a:latin typeface="ＭＳ Ｐゴシック"/>
            </a:rPr>
            <a:t>83.4%</a:t>
          </a:r>
          <a:r>
            <a:rPr kumimoji="1" lang="ja-JP" altLang="en-US" sz="1300">
              <a:latin typeface="ＭＳ Ｐゴシック"/>
            </a:rPr>
            <a:t>となっている。これは分子である人件費、物件費が増となる一方、分母である経常一般財源収入で地方消費税交付金が増となったこと等により、分母の増が分子の増を上回ったことによる。</a:t>
          </a:r>
        </a:p>
        <a:p>
          <a:r>
            <a:rPr kumimoji="1" lang="ja-JP" altLang="en-US" sz="1300">
              <a:latin typeface="ＭＳ Ｐゴシック"/>
            </a:rPr>
            <a:t>　類似団体に比較して良い数値が続いているものの、社会保障経費の伸びによる扶助費の増が続いており、今後も、社会保障関係費の累増などにより厳しい財政状況が続くと予想されることから、財政構造の弾力的維持のため、より積極的な行財政構造改革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63</xdr:row>
      <xdr:rowOff>142452</xdr:rowOff>
    </xdr:to>
    <xdr:cxnSp macro="">
      <xdr:nvCxnSpPr>
        <xdr:cNvPr id="131" name="直線コネクタ 130"/>
        <xdr:cNvCxnSpPr/>
      </xdr:nvCxnSpPr>
      <xdr:spPr>
        <a:xfrm flipV="1">
          <a:off x="4114800" y="1093173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63</xdr:row>
      <xdr:rowOff>142452</xdr:rowOff>
    </xdr:to>
    <xdr:cxnSp macro="">
      <xdr:nvCxnSpPr>
        <xdr:cNvPr id="134" name="直線コネクタ 133"/>
        <xdr:cNvCxnSpPr/>
      </xdr:nvCxnSpPr>
      <xdr:spPr>
        <a:xfrm>
          <a:off x="3225800" y="1090760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90170</xdr:rowOff>
    </xdr:from>
    <xdr:to>
      <xdr:col>4</xdr:col>
      <xdr:colOff>482600</xdr:colOff>
      <xdr:row>63</xdr:row>
      <xdr:rowOff>106256</xdr:rowOff>
    </xdr:to>
    <xdr:cxnSp macro="">
      <xdr:nvCxnSpPr>
        <xdr:cNvPr id="137" name="直線コネクタ 136"/>
        <xdr:cNvCxnSpPr/>
      </xdr:nvCxnSpPr>
      <xdr:spPr>
        <a:xfrm>
          <a:off x="2336800" y="1089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78105</xdr:rowOff>
    </xdr:from>
    <xdr:to>
      <xdr:col>3</xdr:col>
      <xdr:colOff>279400</xdr:colOff>
      <xdr:row>63</xdr:row>
      <xdr:rowOff>90170</xdr:rowOff>
    </xdr:to>
    <xdr:cxnSp macro="">
      <xdr:nvCxnSpPr>
        <xdr:cNvPr id="140" name="直線コネクタ 139"/>
        <xdr:cNvCxnSpPr/>
      </xdr:nvCxnSpPr>
      <xdr:spPr>
        <a:xfrm>
          <a:off x="1447800" y="1087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26246</xdr:rowOff>
    </xdr:from>
    <xdr:to>
      <xdr:col>3</xdr:col>
      <xdr:colOff>330200</xdr:colOff>
      <xdr:row>65</xdr:row>
      <xdr:rowOff>127846</xdr:rowOff>
    </xdr:to>
    <xdr:sp macro="" textlink="">
      <xdr:nvSpPr>
        <xdr:cNvPr id="141" name="フローチャート : 判断 140"/>
        <xdr:cNvSpPr/>
      </xdr:nvSpPr>
      <xdr:spPr>
        <a:xfrm>
          <a:off x="2286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112623</xdr:rowOff>
    </xdr:from>
    <xdr:ext cx="762000" cy="259045"/>
    <xdr:sp macro="" textlink="">
      <xdr:nvSpPr>
        <xdr:cNvPr id="142" name="テキスト ボックス 141"/>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96114</xdr:rowOff>
    </xdr:from>
    <xdr:ext cx="762000" cy="259045"/>
    <xdr:sp macro="" textlink="">
      <xdr:nvSpPr>
        <xdr:cNvPr id="151"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91652</xdr:rowOff>
    </xdr:from>
    <xdr:to>
      <xdr:col>6</xdr:col>
      <xdr:colOff>50800</xdr:colOff>
      <xdr:row>64</xdr:row>
      <xdr:rowOff>21802</xdr:rowOff>
    </xdr:to>
    <xdr:sp macro="" textlink="">
      <xdr:nvSpPr>
        <xdr:cNvPr id="152" name="円/楕円 151"/>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31979</xdr:rowOff>
    </xdr:from>
    <xdr:ext cx="736600" cy="259045"/>
    <xdr:sp macro="" textlink="">
      <xdr:nvSpPr>
        <xdr:cNvPr id="153" name="テキスト ボックス 152"/>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55456</xdr:rowOff>
    </xdr:from>
    <xdr:to>
      <xdr:col>4</xdr:col>
      <xdr:colOff>533400</xdr:colOff>
      <xdr:row>63</xdr:row>
      <xdr:rowOff>157056</xdr:rowOff>
    </xdr:to>
    <xdr:sp macro="" textlink="">
      <xdr:nvSpPr>
        <xdr:cNvPr id="154" name="円/楕円 153"/>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167233</xdr:rowOff>
    </xdr:from>
    <xdr:ext cx="762000" cy="259045"/>
    <xdr:sp macro="" textlink="">
      <xdr:nvSpPr>
        <xdr:cNvPr id="155" name="テキスト ボックス 154"/>
        <xdr:cNvSpPr txBox="1"/>
      </xdr:nvSpPr>
      <xdr:spPr>
        <a:xfrm>
          <a:off x="2844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39370</xdr:rowOff>
    </xdr:from>
    <xdr:to>
      <xdr:col>3</xdr:col>
      <xdr:colOff>330200</xdr:colOff>
      <xdr:row>63</xdr:row>
      <xdr:rowOff>140970</xdr:rowOff>
    </xdr:to>
    <xdr:sp macro="" textlink="">
      <xdr:nvSpPr>
        <xdr:cNvPr id="156" name="円/楕円 155"/>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151147</xdr:rowOff>
    </xdr:from>
    <xdr:ext cx="762000" cy="259045"/>
    <xdr:sp macro="" textlink="">
      <xdr:nvSpPr>
        <xdr:cNvPr id="157" name="テキスト ボックス 156"/>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58" name="円/楕円 157"/>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139082</xdr:rowOff>
    </xdr:from>
    <xdr:ext cx="762000" cy="259045"/>
    <xdr:sp macro="" textlink="">
      <xdr:nvSpPr>
        <xdr:cNvPr id="159" name="テキスト ボックス 158"/>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[106,210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人当たり人件費・物件費等の決算額は、前年度より増加している。人件費については時間外手当や退職手当の増、物件費についてはマイナンバー制度や国勢調査に伴う増が主な要因として挙げられる。</a:t>
          </a:r>
        </a:p>
        <a:p>
          <a:r>
            <a:rPr kumimoji="1" lang="ja-JP" altLang="en-US" sz="1300">
              <a:latin typeface="ＭＳ Ｐゴシック"/>
            </a:rPr>
            <a:t>　今後は「姫路市定員適正化計画」に基づく定員管理の適正化、「姫路市公共施設等総合管理計画」に基づく施設管理の適正化を通じて、人件費、物件費をはじめとする経常経費の圧縮に努める。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75853</xdr:rowOff>
    </xdr:from>
    <xdr:to>
      <xdr:col>7</xdr:col>
      <xdr:colOff>152400</xdr:colOff>
      <xdr:row>81</xdr:row>
      <xdr:rowOff>130521</xdr:rowOff>
    </xdr:to>
    <xdr:cxnSp macro="">
      <xdr:nvCxnSpPr>
        <xdr:cNvPr id="194" name="直線コネクタ 193"/>
        <xdr:cNvCxnSpPr/>
      </xdr:nvCxnSpPr>
      <xdr:spPr>
        <a:xfrm>
          <a:off x="4114800" y="13963303"/>
          <a:ext cx="8382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92829</xdr:rowOff>
    </xdr:from>
    <xdr:ext cx="762000" cy="259045"/>
    <xdr:sp macro="" textlink="">
      <xdr:nvSpPr>
        <xdr:cNvPr id="195" name="人件費・物件費等の状況平均値テキスト"/>
        <xdr:cNvSpPr txBox="1"/>
      </xdr:nvSpPr>
      <xdr:spPr>
        <a:xfrm>
          <a:off x="5041900" y="13808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166427</xdr:rowOff>
    </xdr:from>
    <xdr:to>
      <xdr:col>6</xdr:col>
      <xdr:colOff>0</xdr:colOff>
      <xdr:row>81</xdr:row>
      <xdr:rowOff>75853</xdr:rowOff>
    </xdr:to>
    <xdr:cxnSp macro="">
      <xdr:nvCxnSpPr>
        <xdr:cNvPr id="197" name="直線コネクタ 196"/>
        <xdr:cNvCxnSpPr/>
      </xdr:nvCxnSpPr>
      <xdr:spPr>
        <a:xfrm>
          <a:off x="3225800" y="13882427"/>
          <a:ext cx="889000" cy="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166427</xdr:rowOff>
    </xdr:from>
    <xdr:to>
      <xdr:col>4</xdr:col>
      <xdr:colOff>482600</xdr:colOff>
      <xdr:row>81</xdr:row>
      <xdr:rowOff>5688</xdr:rowOff>
    </xdr:to>
    <xdr:cxnSp macro="">
      <xdr:nvCxnSpPr>
        <xdr:cNvPr id="200" name="直線コネクタ 199"/>
        <xdr:cNvCxnSpPr/>
      </xdr:nvCxnSpPr>
      <xdr:spPr>
        <a:xfrm flipV="1">
          <a:off x="2336800" y="13882427"/>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5688</xdr:rowOff>
    </xdr:from>
    <xdr:to>
      <xdr:col>3</xdr:col>
      <xdr:colOff>279400</xdr:colOff>
      <xdr:row>81</xdr:row>
      <xdr:rowOff>54136</xdr:rowOff>
    </xdr:to>
    <xdr:cxnSp macro="">
      <xdr:nvCxnSpPr>
        <xdr:cNvPr id="203" name="直線コネクタ 202"/>
        <xdr:cNvCxnSpPr/>
      </xdr:nvCxnSpPr>
      <xdr:spPr>
        <a:xfrm flipV="1">
          <a:off x="1447800" y="13893138"/>
          <a:ext cx="889000" cy="4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25495</xdr:rowOff>
    </xdr:from>
    <xdr:to>
      <xdr:col>3</xdr:col>
      <xdr:colOff>330200</xdr:colOff>
      <xdr:row>81</xdr:row>
      <xdr:rowOff>127095</xdr:rowOff>
    </xdr:to>
    <xdr:sp macro="" textlink="">
      <xdr:nvSpPr>
        <xdr:cNvPr id="204" name="フローチャート : 判断 203"/>
        <xdr:cNvSpPr/>
      </xdr:nvSpPr>
      <xdr:spPr>
        <a:xfrm>
          <a:off x="2286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111872</xdr:rowOff>
    </xdr:from>
    <xdr:ext cx="762000" cy="259045"/>
    <xdr:sp macro="" textlink="">
      <xdr:nvSpPr>
        <xdr:cNvPr id="205" name="テキスト ボックス 204"/>
        <xdr:cNvSpPr txBox="1"/>
      </xdr:nvSpPr>
      <xdr:spPr>
        <a:xfrm>
          <a:off x="1955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47789</xdr:rowOff>
    </xdr:from>
    <xdr:to>
      <xdr:col>2</xdr:col>
      <xdr:colOff>127000</xdr:colOff>
      <xdr:row>81</xdr:row>
      <xdr:rowOff>149389</xdr:rowOff>
    </xdr:to>
    <xdr:sp macro="" textlink="">
      <xdr:nvSpPr>
        <xdr:cNvPr id="206" name="フローチャート : 判断 205"/>
        <xdr:cNvSpPr/>
      </xdr:nvSpPr>
      <xdr:spPr>
        <a:xfrm>
          <a:off x="1397000" y="139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134166</xdr:rowOff>
    </xdr:from>
    <xdr:ext cx="762000" cy="259045"/>
    <xdr:sp macro="" textlink="">
      <xdr:nvSpPr>
        <xdr:cNvPr id="207" name="テキスト ボックス 206"/>
        <xdr:cNvSpPr txBox="1"/>
      </xdr:nvSpPr>
      <xdr:spPr>
        <a:xfrm>
          <a:off x="1066800" y="1402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79721</xdr:rowOff>
    </xdr:from>
    <xdr:to>
      <xdr:col>7</xdr:col>
      <xdr:colOff>203200</xdr:colOff>
      <xdr:row>82</xdr:row>
      <xdr:rowOff>9871</xdr:rowOff>
    </xdr:to>
    <xdr:sp macro="" textlink="">
      <xdr:nvSpPr>
        <xdr:cNvPr id="213" name="円/楕円 212"/>
        <xdr:cNvSpPr/>
      </xdr:nvSpPr>
      <xdr:spPr>
        <a:xfrm>
          <a:off x="4902200" y="139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51798</xdr:rowOff>
    </xdr:from>
    <xdr:ext cx="762000" cy="259045"/>
    <xdr:sp macro="" textlink="">
      <xdr:nvSpPr>
        <xdr:cNvPr id="214" name="人件費・物件費等の状況該当値テキスト"/>
        <xdr:cNvSpPr txBox="1"/>
      </xdr:nvSpPr>
      <xdr:spPr>
        <a:xfrm>
          <a:off x="5041900" y="139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106,210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25053</xdr:rowOff>
    </xdr:from>
    <xdr:to>
      <xdr:col>6</xdr:col>
      <xdr:colOff>50800</xdr:colOff>
      <xdr:row>81</xdr:row>
      <xdr:rowOff>126653</xdr:rowOff>
    </xdr:to>
    <xdr:sp macro="" textlink="">
      <xdr:nvSpPr>
        <xdr:cNvPr id="215" name="円/楕円 214"/>
        <xdr:cNvSpPr/>
      </xdr:nvSpPr>
      <xdr:spPr>
        <a:xfrm>
          <a:off x="4064000" y="139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136830</xdr:rowOff>
    </xdr:from>
    <xdr:ext cx="736600" cy="259045"/>
    <xdr:sp macro="" textlink="">
      <xdr:nvSpPr>
        <xdr:cNvPr id="216" name="テキスト ボックス 215"/>
        <xdr:cNvSpPr txBox="1"/>
      </xdr:nvSpPr>
      <xdr:spPr>
        <a:xfrm>
          <a:off x="3733800" y="1368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115627</xdr:rowOff>
    </xdr:from>
    <xdr:to>
      <xdr:col>4</xdr:col>
      <xdr:colOff>533400</xdr:colOff>
      <xdr:row>81</xdr:row>
      <xdr:rowOff>45777</xdr:rowOff>
    </xdr:to>
    <xdr:sp macro="" textlink="">
      <xdr:nvSpPr>
        <xdr:cNvPr id="217" name="円/楕円 216"/>
        <xdr:cNvSpPr/>
      </xdr:nvSpPr>
      <xdr:spPr>
        <a:xfrm>
          <a:off x="3175000" y="138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55954</xdr:rowOff>
    </xdr:from>
    <xdr:ext cx="762000" cy="259045"/>
    <xdr:sp macro="" textlink="">
      <xdr:nvSpPr>
        <xdr:cNvPr id="218" name="テキスト ボックス 217"/>
        <xdr:cNvSpPr txBox="1"/>
      </xdr:nvSpPr>
      <xdr:spPr>
        <a:xfrm>
          <a:off x="2844800" y="1360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126338</xdr:rowOff>
    </xdr:from>
    <xdr:to>
      <xdr:col>3</xdr:col>
      <xdr:colOff>330200</xdr:colOff>
      <xdr:row>81</xdr:row>
      <xdr:rowOff>56488</xdr:rowOff>
    </xdr:to>
    <xdr:sp macro="" textlink="">
      <xdr:nvSpPr>
        <xdr:cNvPr id="219" name="円/楕円 218"/>
        <xdr:cNvSpPr/>
      </xdr:nvSpPr>
      <xdr:spPr>
        <a:xfrm>
          <a:off x="2286000" y="138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66665</xdr:rowOff>
    </xdr:from>
    <xdr:ext cx="762000" cy="259045"/>
    <xdr:sp macro="" textlink="">
      <xdr:nvSpPr>
        <xdr:cNvPr id="220" name="テキスト ボックス 219"/>
        <xdr:cNvSpPr txBox="1"/>
      </xdr:nvSpPr>
      <xdr:spPr>
        <a:xfrm>
          <a:off x="1955800" y="1361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3336</xdr:rowOff>
    </xdr:from>
    <xdr:to>
      <xdr:col>2</xdr:col>
      <xdr:colOff>127000</xdr:colOff>
      <xdr:row>81</xdr:row>
      <xdr:rowOff>104936</xdr:rowOff>
    </xdr:to>
    <xdr:sp macro="" textlink="">
      <xdr:nvSpPr>
        <xdr:cNvPr id="221" name="円/楕円 220"/>
        <xdr:cNvSpPr/>
      </xdr:nvSpPr>
      <xdr:spPr>
        <a:xfrm>
          <a:off x="1397000" y="138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115113</xdr:rowOff>
    </xdr:from>
    <xdr:ext cx="762000" cy="259045"/>
    <xdr:sp macro="" textlink="">
      <xdr:nvSpPr>
        <xdr:cNvPr id="222" name="テキスト ボックス 221"/>
        <xdr:cNvSpPr txBox="1"/>
      </xdr:nvSpPr>
      <xdr:spPr>
        <a:xfrm>
          <a:off x="1066800" y="136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より、高水準となっている初任給基準の見直し、在職者の昇給抑制措置などに取り組んでいるが、類似団体平均を上回っている状況にある。引き続き、給料表の見直し、給与水準の上昇を抑える方向での昇格制度の見直しを実施するなどし、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85</xdr:row>
      <xdr:rowOff>100693</xdr:rowOff>
    </xdr:to>
    <xdr:cxnSp macro="">
      <xdr:nvCxnSpPr>
        <xdr:cNvPr id="253" name="直線コネクタ 252"/>
        <xdr:cNvCxnSpPr/>
      </xdr:nvCxnSpPr>
      <xdr:spPr>
        <a:xfrm flipV="1">
          <a:off x="17018000" y="13938552"/>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83</xdr:row>
      <xdr:rowOff>167821</xdr:rowOff>
    </xdr:to>
    <xdr:cxnSp macro="">
      <xdr:nvCxnSpPr>
        <xdr:cNvPr id="258" name="直線コネクタ 257"/>
        <xdr:cNvCxnSpPr/>
      </xdr:nvCxnSpPr>
      <xdr:spPr>
        <a:xfrm flipV="1">
          <a:off x="16179800" y="14386682"/>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167113</xdr:rowOff>
    </xdr:from>
    <xdr:ext cx="762000" cy="259045"/>
    <xdr:sp macro="" textlink="">
      <xdr:nvSpPr>
        <xdr:cNvPr id="259" name="給与水準   （国との比較）平均値テキスト"/>
        <xdr:cNvSpPr txBox="1"/>
      </xdr:nvSpPr>
      <xdr:spPr>
        <a:xfrm>
          <a:off x="17106900" y="1405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60" name="フローチャート : 判断 259"/>
        <xdr:cNvSpPr/>
      </xdr:nvSpPr>
      <xdr:spPr>
        <a:xfrm>
          <a:off x="169672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83</xdr:row>
      <xdr:rowOff>167821</xdr:rowOff>
    </xdr:to>
    <xdr:cxnSp macro="">
      <xdr:nvCxnSpPr>
        <xdr:cNvPr id="261" name="直線コネクタ 260"/>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93134</xdr:rowOff>
    </xdr:from>
    <xdr:to>
      <xdr:col>23</xdr:col>
      <xdr:colOff>457200</xdr:colOff>
      <xdr:row>83</xdr:row>
      <xdr:rowOff>23284</xdr:rowOff>
    </xdr:to>
    <xdr:sp macro="" textlink="">
      <xdr:nvSpPr>
        <xdr:cNvPr id="262" name="フローチャート : 判断 261"/>
        <xdr:cNvSpPr/>
      </xdr:nvSpPr>
      <xdr:spPr>
        <a:xfrm>
          <a:off x="16129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63" name="テキスト ボックス 262"/>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89</xdr:row>
      <xdr:rowOff>92832</xdr:rowOff>
    </xdr:to>
    <xdr:cxnSp macro="">
      <xdr:nvCxnSpPr>
        <xdr:cNvPr id="264" name="直線コネクタ 263"/>
        <xdr:cNvCxnSpPr/>
      </xdr:nvCxnSpPr>
      <xdr:spPr>
        <a:xfrm flipV="1">
          <a:off x="14401800" y="14398171"/>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92832</xdr:rowOff>
    </xdr:to>
    <xdr:cxnSp macro="">
      <xdr:nvCxnSpPr>
        <xdr:cNvPr id="267" name="直線コネクタ 266"/>
        <xdr:cNvCxnSpPr/>
      </xdr:nvCxnSpPr>
      <xdr:spPr>
        <a:xfrm>
          <a:off x="13512800" y="153289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8" name="フローチャート : 判断 267"/>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9" name="テキスト ボックス 268"/>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64105</xdr:rowOff>
    </xdr:from>
    <xdr:to>
      <xdr:col>19</xdr:col>
      <xdr:colOff>533400</xdr:colOff>
      <xdr:row>88</xdr:row>
      <xdr:rowOff>165705</xdr:rowOff>
    </xdr:to>
    <xdr:sp macro="" textlink="">
      <xdr:nvSpPr>
        <xdr:cNvPr id="270" name="フローチャート : 判断 269"/>
        <xdr:cNvSpPr/>
      </xdr:nvSpPr>
      <xdr:spPr>
        <a:xfrm>
          <a:off x="13462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4432</xdr:rowOff>
    </xdr:from>
    <xdr:ext cx="762000" cy="259045"/>
    <xdr:sp macro="" textlink="">
      <xdr:nvSpPr>
        <xdr:cNvPr id="271" name="テキスト ボックス 270"/>
        <xdr:cNvSpPr txBox="1"/>
      </xdr:nvSpPr>
      <xdr:spPr>
        <a:xfrm>
          <a:off x="13131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105532</xdr:rowOff>
    </xdr:from>
    <xdr:to>
      <xdr:col>24</xdr:col>
      <xdr:colOff>609600</xdr:colOff>
      <xdr:row>84</xdr:row>
      <xdr:rowOff>35682</xdr:rowOff>
    </xdr:to>
    <xdr:sp macro="" textlink="">
      <xdr:nvSpPr>
        <xdr:cNvPr id="277" name="円/楕円 276"/>
        <xdr:cNvSpPr/>
      </xdr:nvSpPr>
      <xdr:spPr>
        <a:xfrm>
          <a:off x="169672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77609</xdr:rowOff>
    </xdr:from>
    <xdr:ext cx="762000" cy="259045"/>
    <xdr:sp macro="" textlink="">
      <xdr:nvSpPr>
        <xdr:cNvPr id="278" name="給与水準   （国との比較）該当値テキスト"/>
        <xdr:cNvSpPr txBox="1"/>
      </xdr:nvSpPr>
      <xdr:spPr>
        <a:xfrm>
          <a:off x="17106900" y="1430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2" name="テキスト ボックス 281"/>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42032</xdr:rowOff>
    </xdr:from>
    <xdr:to>
      <xdr:col>21</xdr:col>
      <xdr:colOff>50800</xdr:colOff>
      <xdr:row>89</xdr:row>
      <xdr:rowOff>143632</xdr:rowOff>
    </xdr:to>
    <xdr:sp macro="" textlink="">
      <xdr:nvSpPr>
        <xdr:cNvPr id="283" name="円/楕円 282"/>
        <xdr:cNvSpPr/>
      </xdr:nvSpPr>
      <xdr:spPr>
        <a:xfrm>
          <a:off x="14351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128409</xdr:rowOff>
    </xdr:from>
    <xdr:ext cx="762000" cy="259045"/>
    <xdr:sp macro="" textlink="">
      <xdr:nvSpPr>
        <xdr:cNvPr id="284" name="テキスト ボックス 283"/>
        <xdr:cNvSpPr txBox="1"/>
      </xdr:nvSpPr>
      <xdr:spPr>
        <a:xfrm>
          <a:off x="14020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6" name="テキスト ボックス 285"/>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類似団体平均を上回っている要因は、消防業務の事務受託（周辺</a:t>
          </a:r>
          <a:r>
            <a:rPr kumimoji="1" lang="en-US" altLang="ja-JP" sz="1300">
              <a:latin typeface="ＭＳ Ｐゴシック"/>
            </a:rPr>
            <a:t>3</a:t>
          </a:r>
          <a:r>
            <a:rPr kumimoji="1" lang="ja-JP" altLang="en-US" sz="1300">
              <a:latin typeface="ＭＳ Ｐゴシック"/>
            </a:rPr>
            <a:t>町）に伴う消防職員を始め、市立の高校、幼稚園教諭の教育公務員、技能労務職員が他都市と比べて多いためである。</a:t>
          </a:r>
        </a:p>
        <a:p>
          <a:r>
            <a:rPr kumimoji="1" lang="ja-JP" altLang="en-US" sz="1300">
              <a:latin typeface="ＭＳ Ｐゴシック"/>
            </a:rPr>
            <a:t>　今後は、平成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月に策定した「姫路市定員適正化計画」に基づき、職種別構成の観点から、職種ごとの職員数を見直し、平成</a:t>
          </a:r>
          <a:r>
            <a:rPr kumimoji="1" lang="en-US" altLang="ja-JP" sz="1300">
              <a:latin typeface="ＭＳ Ｐゴシック"/>
            </a:rPr>
            <a:t>32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日時点で総職員数</a:t>
          </a:r>
          <a:r>
            <a:rPr kumimoji="1" lang="en-US" altLang="ja-JP" sz="1300">
              <a:latin typeface="ＭＳ Ｐゴシック"/>
            </a:rPr>
            <a:t>3,767</a:t>
          </a:r>
          <a:r>
            <a:rPr kumimoji="1" lang="ja-JP" altLang="en-US" sz="1300">
              <a:latin typeface="ＭＳ Ｐゴシック"/>
            </a:rPr>
            <a:t>人を達成すべく職員削減に努める。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107315</xdr:rowOff>
    </xdr:to>
    <xdr:cxnSp macro="">
      <xdr:nvCxnSpPr>
        <xdr:cNvPr id="321" name="直線コネクタ 320"/>
        <xdr:cNvCxnSpPr/>
      </xdr:nvCxnSpPr>
      <xdr:spPr>
        <a:xfrm>
          <a:off x="16179800" y="1054565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2"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87206</xdr:rowOff>
    </xdr:to>
    <xdr:cxnSp macro="">
      <xdr:nvCxnSpPr>
        <xdr:cNvPr id="324" name="直線コネクタ 323"/>
        <xdr:cNvCxnSpPr/>
      </xdr:nvCxnSpPr>
      <xdr:spPr>
        <a:xfrm>
          <a:off x="15290800" y="1052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6" name="テキスト ボックス 325"/>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63077</xdr:rowOff>
    </xdr:from>
    <xdr:to>
      <xdr:col>22</xdr:col>
      <xdr:colOff>203200</xdr:colOff>
      <xdr:row>61</xdr:row>
      <xdr:rowOff>63077</xdr:rowOff>
    </xdr:to>
    <xdr:cxnSp macro="">
      <xdr:nvCxnSpPr>
        <xdr:cNvPr id="327" name="直線コネクタ 326"/>
        <xdr:cNvCxnSpPr/>
      </xdr:nvCxnSpPr>
      <xdr:spPr>
        <a:xfrm>
          <a:off x="14401800" y="105215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8" name="フローチャート : 判断 327"/>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9" name="テキスト ボックス 328"/>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63077</xdr:rowOff>
    </xdr:from>
    <xdr:to>
      <xdr:col>21</xdr:col>
      <xdr:colOff>0</xdr:colOff>
      <xdr:row>61</xdr:row>
      <xdr:rowOff>115358</xdr:rowOff>
    </xdr:to>
    <xdr:cxnSp macro="">
      <xdr:nvCxnSpPr>
        <xdr:cNvPr id="330" name="直線コネクタ 329"/>
        <xdr:cNvCxnSpPr/>
      </xdr:nvCxnSpPr>
      <xdr:spPr>
        <a:xfrm flipV="1">
          <a:off x="13512800" y="105215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1" name="フローチャート : 判断 330"/>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2" name="テキスト ボックス 331"/>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4233</xdr:rowOff>
    </xdr:from>
    <xdr:to>
      <xdr:col>19</xdr:col>
      <xdr:colOff>533400</xdr:colOff>
      <xdr:row>61</xdr:row>
      <xdr:rowOff>105833</xdr:rowOff>
    </xdr:to>
    <xdr:sp macro="" textlink="">
      <xdr:nvSpPr>
        <xdr:cNvPr id="333" name="フローチャート : 判断 332"/>
        <xdr:cNvSpPr/>
      </xdr:nvSpPr>
      <xdr:spPr>
        <a:xfrm>
          <a:off x="13462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116010</xdr:rowOff>
    </xdr:from>
    <xdr:ext cx="762000" cy="259045"/>
    <xdr:sp macro="" textlink="">
      <xdr:nvSpPr>
        <xdr:cNvPr id="334" name="テキスト ボックス 333"/>
        <xdr:cNvSpPr txBox="1"/>
      </xdr:nvSpPr>
      <xdr:spPr>
        <a:xfrm>
          <a:off x="13131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56515</xdr:rowOff>
    </xdr:from>
    <xdr:to>
      <xdr:col>24</xdr:col>
      <xdr:colOff>609600</xdr:colOff>
      <xdr:row>61</xdr:row>
      <xdr:rowOff>158115</xdr:rowOff>
    </xdr:to>
    <xdr:sp macro="" textlink="">
      <xdr:nvSpPr>
        <xdr:cNvPr id="340" name="円/楕円 339"/>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28592</xdr:rowOff>
    </xdr:from>
    <xdr:ext cx="762000" cy="259045"/>
    <xdr:sp macro="" textlink="">
      <xdr:nvSpPr>
        <xdr:cNvPr id="341" name="定員管理の状況該当値テキスト"/>
        <xdr:cNvSpPr txBox="1"/>
      </xdr:nvSpPr>
      <xdr:spPr>
        <a:xfrm>
          <a:off x="17106900" y="1048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36406</xdr:rowOff>
    </xdr:from>
    <xdr:to>
      <xdr:col>23</xdr:col>
      <xdr:colOff>457200</xdr:colOff>
      <xdr:row>61</xdr:row>
      <xdr:rowOff>138006</xdr:rowOff>
    </xdr:to>
    <xdr:sp macro="" textlink="">
      <xdr:nvSpPr>
        <xdr:cNvPr id="342" name="円/楕円 341"/>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122783</xdr:rowOff>
    </xdr:from>
    <xdr:ext cx="736600" cy="259045"/>
    <xdr:sp macro="" textlink="">
      <xdr:nvSpPr>
        <xdr:cNvPr id="343" name="テキスト ボックス 342"/>
        <xdr:cNvSpPr txBox="1"/>
      </xdr:nvSpPr>
      <xdr:spPr>
        <a:xfrm>
          <a:off x="15798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4" name="円/楕円 343"/>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98654</xdr:rowOff>
    </xdr:from>
    <xdr:ext cx="762000" cy="259045"/>
    <xdr:sp macro="" textlink="">
      <xdr:nvSpPr>
        <xdr:cNvPr id="345" name="テキスト ボックス 344"/>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12277</xdr:rowOff>
    </xdr:from>
    <xdr:to>
      <xdr:col>21</xdr:col>
      <xdr:colOff>50800</xdr:colOff>
      <xdr:row>61</xdr:row>
      <xdr:rowOff>113877</xdr:rowOff>
    </xdr:to>
    <xdr:sp macro="" textlink="">
      <xdr:nvSpPr>
        <xdr:cNvPr id="346" name="円/楕円 345"/>
        <xdr:cNvSpPr/>
      </xdr:nvSpPr>
      <xdr:spPr>
        <a:xfrm>
          <a:off x="14351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98654</xdr:rowOff>
    </xdr:from>
    <xdr:ext cx="762000" cy="259045"/>
    <xdr:sp macro="" textlink="">
      <xdr:nvSpPr>
        <xdr:cNvPr id="347" name="テキスト ボックス 346"/>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8" name="円/楕円 347"/>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150935</xdr:rowOff>
    </xdr:from>
    <xdr:ext cx="762000" cy="259045"/>
    <xdr:sp macro="" textlink="">
      <xdr:nvSpPr>
        <xdr:cNvPr id="349" name="テキスト ボックス 348"/>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3</a:t>
          </a:r>
          <a:r>
            <a:rPr kumimoji="1" lang="ja-JP" altLang="en-US" sz="1300">
              <a:latin typeface="ＭＳ Ｐゴシック"/>
            </a:rPr>
            <a:t>ヶ年平均では</a:t>
          </a:r>
          <a:r>
            <a:rPr kumimoji="1" lang="en-US" altLang="ja-JP" sz="1300">
              <a:latin typeface="ＭＳ Ｐゴシック"/>
            </a:rPr>
            <a:t>0.9</a:t>
          </a:r>
          <a:r>
            <a:rPr kumimoji="1" lang="ja-JP" altLang="en-US" sz="1300">
              <a:latin typeface="ＭＳ Ｐゴシック"/>
            </a:rPr>
            <a:t>ポイント改善し、</a:t>
          </a:r>
          <a:r>
            <a:rPr kumimoji="1" lang="en-US" altLang="ja-JP" sz="1300">
              <a:latin typeface="ＭＳ Ｐゴシック"/>
            </a:rPr>
            <a:t>5.5%</a:t>
          </a:r>
          <a:r>
            <a:rPr kumimoji="1" lang="ja-JP" altLang="en-US" sz="1300">
              <a:latin typeface="ＭＳ Ｐゴシック"/>
            </a:rPr>
            <a:t>となった。これは平成</a:t>
          </a:r>
          <a:r>
            <a:rPr kumimoji="1" lang="en-US" altLang="ja-JP" sz="1300">
              <a:latin typeface="ＭＳ Ｐゴシック"/>
            </a:rPr>
            <a:t>26</a:t>
          </a:r>
          <a:r>
            <a:rPr kumimoji="1" lang="ja-JP" altLang="en-US" sz="1300">
              <a:latin typeface="ＭＳ Ｐゴシック"/>
            </a:rPr>
            <a:t>年度より企業会計への投資的経費にかかる繰出について、一部を出資金として負担するよう変更したことで、算定上の分子である公営企業経費財源地方債充当繰出金と算定される額が大幅に減少しているためである。</a:t>
          </a:r>
        </a:p>
        <a:p>
          <a:r>
            <a:rPr kumimoji="1" lang="ja-JP" altLang="en-US" sz="1300">
              <a:latin typeface="ＭＳ Ｐゴシック"/>
            </a:rPr>
            <a:t>　今後も適正な起債発行に努め、「姫路市財政改革プラン」の目標値（平成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20828</xdr:rowOff>
    </xdr:to>
    <xdr:cxnSp macro="">
      <xdr:nvCxnSpPr>
        <xdr:cNvPr id="381" name="直線コネクタ 380"/>
        <xdr:cNvCxnSpPr/>
      </xdr:nvCxnSpPr>
      <xdr:spPr>
        <a:xfrm flipV="1">
          <a:off x="16179800" y="67919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165608</xdr:rowOff>
    </xdr:to>
    <xdr:cxnSp macro="">
      <xdr:nvCxnSpPr>
        <xdr:cNvPr id="384" name="直線コネクタ 383"/>
        <xdr:cNvCxnSpPr/>
      </xdr:nvCxnSpPr>
      <xdr:spPr>
        <a:xfrm flipV="1">
          <a:off x="15290800" y="687882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109982</xdr:rowOff>
    </xdr:to>
    <xdr:cxnSp macro="">
      <xdr:nvCxnSpPr>
        <xdr:cNvPr id="387" name="直線コネクタ 386"/>
        <xdr:cNvCxnSpPr/>
      </xdr:nvCxnSpPr>
      <xdr:spPr>
        <a:xfrm flipV="1">
          <a:off x="14401800" y="70236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8" name="フローチャート : 判断 387"/>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89" name="テキスト ボックス 38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42</xdr:row>
      <xdr:rowOff>35052</xdr:rowOff>
    </xdr:to>
    <xdr:cxnSp macro="">
      <xdr:nvCxnSpPr>
        <xdr:cNvPr id="390" name="直線コネクタ 389"/>
        <xdr:cNvCxnSpPr/>
      </xdr:nvCxnSpPr>
      <xdr:spPr>
        <a:xfrm flipV="1">
          <a:off x="13512800" y="71394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10922</xdr:rowOff>
    </xdr:from>
    <xdr:to>
      <xdr:col>21</xdr:col>
      <xdr:colOff>50800</xdr:colOff>
      <xdr:row>41</xdr:row>
      <xdr:rowOff>112522</xdr:rowOff>
    </xdr:to>
    <xdr:sp macro="" textlink="">
      <xdr:nvSpPr>
        <xdr:cNvPr id="391" name="フローチャート : 判断 390"/>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392" name="テキスト ボックス 39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3" name="フローチャート : 判断 392"/>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4" name="テキスト ボックス 393"/>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400" name="円/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402" name="円/楕円 401"/>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403" name="テキスト ボックス 40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4" name="円/楕円 403"/>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405" name="テキスト ボックス 404"/>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406" name="円/楕円 405"/>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145559</xdr:rowOff>
    </xdr:from>
    <xdr:ext cx="762000" cy="259045"/>
    <xdr:sp macro="" textlink="">
      <xdr:nvSpPr>
        <xdr:cNvPr id="407" name="テキスト ボックス 406"/>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408" name="円/楕円 407"/>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70629</xdr:rowOff>
    </xdr:from>
    <xdr:ext cx="762000" cy="259045"/>
    <xdr:sp macro="" textlink="">
      <xdr:nvSpPr>
        <xdr:cNvPr id="409" name="テキスト ボックス 408"/>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15.5</a:t>
          </a:r>
          <a:r>
            <a:rPr kumimoji="1" lang="ja-JP" altLang="en-US" sz="1300">
              <a:latin typeface="ＭＳ Ｐゴシック"/>
            </a:rPr>
            <a:t>ポイントと大幅に改善し、類似団体の平均を下回る</a:t>
          </a:r>
          <a:r>
            <a:rPr kumimoji="1" lang="en-US" altLang="ja-JP" sz="1300">
              <a:latin typeface="ＭＳ Ｐゴシック"/>
            </a:rPr>
            <a:t>9.6%</a:t>
          </a:r>
          <a:r>
            <a:rPr kumimoji="1" lang="ja-JP" altLang="en-US" sz="1300">
              <a:latin typeface="ＭＳ Ｐゴシック"/>
            </a:rPr>
            <a:t>となっている。主な要因としては、平成</a:t>
          </a:r>
          <a:r>
            <a:rPr kumimoji="1" lang="en-US" altLang="ja-JP" sz="1300">
              <a:latin typeface="ＭＳ Ｐゴシック"/>
            </a:rPr>
            <a:t>26</a:t>
          </a:r>
          <a:r>
            <a:rPr kumimoji="1" lang="ja-JP" altLang="en-US" sz="1300">
              <a:latin typeface="ＭＳ Ｐゴシック"/>
            </a:rPr>
            <a:t>年度より水道事業及び下水道事業への繰出方法を変更したことで、公営企業等に係る繰入見込額が減少したことによる。</a:t>
          </a:r>
        </a:p>
        <a:p>
          <a:r>
            <a:rPr kumimoji="1" lang="ja-JP" altLang="en-US" sz="1300">
              <a:latin typeface="ＭＳ Ｐゴシック"/>
            </a:rPr>
            <a:t>　ただし、今後は大規模事業が予定されているため、比率の悪化が懸念されることから、「姫路市行財政改革プラン」の目標値（平成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70%</a:t>
          </a:r>
          <a:r>
            <a:rPr kumimoji="1" lang="ja-JP" altLang="en-US" sz="1300">
              <a:latin typeface="ＭＳ Ｐゴシック"/>
            </a:rPr>
            <a:t>以下を達成できるよう適正な財政運営に努める。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47583</xdr:rowOff>
    </xdr:from>
    <xdr:to>
      <xdr:col>24</xdr:col>
      <xdr:colOff>558800</xdr:colOff>
      <xdr:row>15</xdr:row>
      <xdr:rowOff>804</xdr:rowOff>
    </xdr:to>
    <xdr:cxnSp macro="">
      <xdr:nvCxnSpPr>
        <xdr:cNvPr id="443" name="直線コネクタ 442"/>
        <xdr:cNvCxnSpPr/>
      </xdr:nvCxnSpPr>
      <xdr:spPr>
        <a:xfrm flipV="1">
          <a:off x="16179800" y="2447883"/>
          <a:ext cx="8382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4"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5" name="フローチャート : 判断 444"/>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804</xdr:rowOff>
    </xdr:from>
    <xdr:to>
      <xdr:col>23</xdr:col>
      <xdr:colOff>406400</xdr:colOff>
      <xdr:row>15</xdr:row>
      <xdr:rowOff>139954</xdr:rowOff>
    </xdr:to>
    <xdr:cxnSp macro="">
      <xdr:nvCxnSpPr>
        <xdr:cNvPr id="446" name="直線コネクタ 445"/>
        <xdr:cNvCxnSpPr/>
      </xdr:nvCxnSpPr>
      <xdr:spPr>
        <a:xfrm flipV="1">
          <a:off x="15290800" y="2572554"/>
          <a:ext cx="889000" cy="1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7" name="フローチャート : 判断 446"/>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41080</xdr:rowOff>
    </xdr:from>
    <xdr:ext cx="736600" cy="259045"/>
    <xdr:sp macro="" textlink="">
      <xdr:nvSpPr>
        <xdr:cNvPr id="448" name="テキスト ボックス 447"/>
        <xdr:cNvSpPr txBox="1"/>
      </xdr:nvSpPr>
      <xdr:spPr>
        <a:xfrm>
          <a:off x="15798800" y="2784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16</xdr:row>
      <xdr:rowOff>81915</xdr:rowOff>
    </xdr:to>
    <xdr:cxnSp macro="">
      <xdr:nvCxnSpPr>
        <xdr:cNvPr id="449" name="直線コネクタ 448"/>
        <xdr:cNvCxnSpPr/>
      </xdr:nvCxnSpPr>
      <xdr:spPr>
        <a:xfrm flipV="1">
          <a:off x="14401800" y="271170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50" name="フローチャート : 判断 449"/>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100601</xdr:rowOff>
    </xdr:from>
    <xdr:ext cx="762000" cy="259045"/>
    <xdr:sp macro="" textlink="">
      <xdr:nvSpPr>
        <xdr:cNvPr id="451" name="テキスト ボックス 450"/>
        <xdr:cNvSpPr txBox="1"/>
      </xdr:nvSpPr>
      <xdr:spPr>
        <a:xfrm>
          <a:off x="14909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81915</xdr:rowOff>
    </xdr:from>
    <xdr:to>
      <xdr:col>21</xdr:col>
      <xdr:colOff>0</xdr:colOff>
      <xdr:row>17</xdr:row>
      <xdr:rowOff>2159</xdr:rowOff>
    </xdr:to>
    <xdr:cxnSp macro="">
      <xdr:nvCxnSpPr>
        <xdr:cNvPr id="452" name="直線コネクタ 451"/>
        <xdr:cNvCxnSpPr/>
      </xdr:nvCxnSpPr>
      <xdr:spPr>
        <a:xfrm flipV="1">
          <a:off x="13512800" y="2825115"/>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53" name="フローチャート : 判断 452"/>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167361</xdr:rowOff>
    </xdr:from>
    <xdr:ext cx="762000" cy="259045"/>
    <xdr:sp macro="" textlink="">
      <xdr:nvSpPr>
        <xdr:cNvPr id="454" name="テキスト ボックス 453"/>
        <xdr:cNvSpPr txBox="1"/>
      </xdr:nvSpPr>
      <xdr:spPr>
        <a:xfrm>
          <a:off x="14020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5" name="フローチャート : 判断 454"/>
        <xdr:cNvSpPr/>
      </xdr:nvSpPr>
      <xdr:spPr>
        <a:xfrm>
          <a:off x="13462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6" name="テキスト ボックス 455"/>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13</xdr:row>
      <xdr:rowOff>168233</xdr:rowOff>
    </xdr:from>
    <xdr:to>
      <xdr:col>24</xdr:col>
      <xdr:colOff>609600</xdr:colOff>
      <xdr:row>14</xdr:row>
      <xdr:rowOff>98383</xdr:rowOff>
    </xdr:to>
    <xdr:sp macro="" textlink="">
      <xdr:nvSpPr>
        <xdr:cNvPr id="462" name="円/楕円 461"/>
        <xdr:cNvSpPr/>
      </xdr:nvSpPr>
      <xdr:spPr>
        <a:xfrm>
          <a:off x="16967200" y="23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89510</xdr:rowOff>
    </xdr:from>
    <xdr:ext cx="762000" cy="259045"/>
    <xdr:sp macro="" textlink="">
      <xdr:nvSpPr>
        <xdr:cNvPr id="463" name="将来負担の状況該当値テキスト"/>
        <xdr:cNvSpPr txBox="1"/>
      </xdr:nvSpPr>
      <xdr:spPr>
        <a:xfrm>
          <a:off x="17106900" y="231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121454</xdr:rowOff>
    </xdr:from>
    <xdr:to>
      <xdr:col>23</xdr:col>
      <xdr:colOff>457200</xdr:colOff>
      <xdr:row>15</xdr:row>
      <xdr:rowOff>51604</xdr:rowOff>
    </xdr:to>
    <xdr:sp macro="" textlink="">
      <xdr:nvSpPr>
        <xdr:cNvPr id="464" name="円/楕円 463"/>
        <xdr:cNvSpPr/>
      </xdr:nvSpPr>
      <xdr:spPr>
        <a:xfrm>
          <a:off x="16129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61781</xdr:rowOff>
    </xdr:from>
    <xdr:ext cx="736600" cy="259045"/>
    <xdr:sp macro="" textlink="">
      <xdr:nvSpPr>
        <xdr:cNvPr id="465" name="テキスト ボックス 464"/>
        <xdr:cNvSpPr txBox="1"/>
      </xdr:nvSpPr>
      <xdr:spPr>
        <a:xfrm>
          <a:off x="15798800" y="229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89154</xdr:rowOff>
    </xdr:from>
    <xdr:to>
      <xdr:col>22</xdr:col>
      <xdr:colOff>254000</xdr:colOff>
      <xdr:row>16</xdr:row>
      <xdr:rowOff>19304</xdr:rowOff>
    </xdr:to>
    <xdr:sp macro="" textlink="">
      <xdr:nvSpPr>
        <xdr:cNvPr id="466" name="円/楕円 465"/>
        <xdr:cNvSpPr/>
      </xdr:nvSpPr>
      <xdr:spPr>
        <a:xfrm>
          <a:off x="15240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67" name="テキスト ボックス 466"/>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31115</xdr:rowOff>
    </xdr:from>
    <xdr:to>
      <xdr:col>21</xdr:col>
      <xdr:colOff>50800</xdr:colOff>
      <xdr:row>16</xdr:row>
      <xdr:rowOff>132715</xdr:rowOff>
    </xdr:to>
    <xdr:sp macro="" textlink="">
      <xdr:nvSpPr>
        <xdr:cNvPr id="468" name="円/楕円 467"/>
        <xdr:cNvSpPr/>
      </xdr:nvSpPr>
      <xdr:spPr>
        <a:xfrm>
          <a:off x="14351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142892</xdr:rowOff>
    </xdr:from>
    <xdr:ext cx="762000" cy="259045"/>
    <xdr:sp macro="" textlink="">
      <xdr:nvSpPr>
        <xdr:cNvPr id="469" name="テキスト ボックス 468"/>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122809</xdr:rowOff>
    </xdr:from>
    <xdr:to>
      <xdr:col>19</xdr:col>
      <xdr:colOff>533400</xdr:colOff>
      <xdr:row>17</xdr:row>
      <xdr:rowOff>52959</xdr:rowOff>
    </xdr:to>
    <xdr:sp macro="" textlink="">
      <xdr:nvSpPr>
        <xdr:cNvPr id="470" name="円/楕円 469"/>
        <xdr:cNvSpPr/>
      </xdr:nvSpPr>
      <xdr:spPr>
        <a:xfrm>
          <a:off x="13462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63136</xdr:rowOff>
    </xdr:from>
    <xdr:ext cx="762000" cy="259045"/>
    <xdr:sp macro="" textlink="">
      <xdr:nvSpPr>
        <xdr:cNvPr id="471" name="テキスト ボックス 470"/>
        <xdr:cNvSpPr txBox="1"/>
      </xdr:nvSpPr>
      <xdr:spPr>
        <a:xfrm>
          <a:off x="13131800" y="263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人件費に係る経常収支比率は、類似団体平均より低いが、時間外手当の増などにより、前年度より</a:t>
          </a:r>
          <a:r>
            <a:rPr kumimoji="1" lang="en-US" altLang="ja-JP" sz="1300">
              <a:latin typeface="ＭＳ Ｐゴシック"/>
            </a:rPr>
            <a:t>0.1</a:t>
          </a:r>
          <a:r>
            <a:rPr kumimoji="1" lang="ja-JP" altLang="en-US" sz="1300">
              <a:latin typeface="ＭＳ Ｐゴシック"/>
            </a:rPr>
            <a:t>ポイント悪化している。</a:t>
          </a:r>
        </a:p>
        <a:p>
          <a:r>
            <a:rPr kumimoji="1" lang="ja-JP" altLang="en-US" sz="1300">
              <a:latin typeface="ＭＳ Ｐゴシック"/>
            </a:rPr>
            <a:t>　これまでも定員適正化計画に基づき、事務の見直し、民間委託等の取り組みを進めてきたが、今後も平成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月に策定した「姫路市定員適正化計画」に基づき定員管理の適正化に努めるとともに、給与水準の適正化に向けた取り組みを実施し削減に努める。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37</xdr:row>
      <xdr:rowOff>146050</xdr:rowOff>
    </xdr:to>
    <xdr:cxnSp macro="">
      <xdr:nvCxnSpPr>
        <xdr:cNvPr id="68" name="直線コネクタ 67"/>
        <xdr:cNvCxnSpPr/>
      </xdr:nvCxnSpPr>
      <xdr:spPr>
        <a:xfrm>
          <a:off x="3987800" y="64788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26307</xdr:rowOff>
    </xdr:from>
    <xdr:to>
      <xdr:col>5</xdr:col>
      <xdr:colOff>549275</xdr:colOff>
      <xdr:row>37</xdr:row>
      <xdr:rowOff>135164</xdr:rowOff>
    </xdr:to>
    <xdr:cxnSp macro="">
      <xdr:nvCxnSpPr>
        <xdr:cNvPr id="71" name="直線コネクタ 70"/>
        <xdr:cNvCxnSpPr/>
      </xdr:nvCxnSpPr>
      <xdr:spPr>
        <a:xfrm>
          <a:off x="3098800" y="6369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26307</xdr:rowOff>
    </xdr:from>
    <xdr:to>
      <xdr:col>4</xdr:col>
      <xdr:colOff>346075</xdr:colOff>
      <xdr:row>37</xdr:row>
      <xdr:rowOff>124278</xdr:rowOff>
    </xdr:to>
    <xdr:cxnSp macro="">
      <xdr:nvCxnSpPr>
        <xdr:cNvPr id="74" name="直線コネクタ 73"/>
        <xdr:cNvCxnSpPr/>
      </xdr:nvCxnSpPr>
      <xdr:spPr>
        <a:xfrm flipV="1">
          <a:off x="2209800" y="6369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124278</xdr:rowOff>
    </xdr:from>
    <xdr:to>
      <xdr:col>3</xdr:col>
      <xdr:colOff>142875</xdr:colOff>
      <xdr:row>38</xdr:row>
      <xdr:rowOff>7257</xdr:rowOff>
    </xdr:to>
    <xdr:cxnSp macro="">
      <xdr:nvCxnSpPr>
        <xdr:cNvPr id="77" name="直線コネクタ 76"/>
        <xdr:cNvCxnSpPr/>
      </xdr:nvCxnSpPr>
      <xdr:spPr>
        <a:xfrm flipV="1">
          <a:off x="1320800" y="6467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8" name="フローチャート : 判断 77"/>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9" name="テキスト ボックス 78"/>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141515</xdr:rowOff>
    </xdr:from>
    <xdr:to>
      <xdr:col>1</xdr:col>
      <xdr:colOff>676275</xdr:colOff>
      <xdr:row>39</xdr:row>
      <xdr:rowOff>71665</xdr:rowOff>
    </xdr:to>
    <xdr:sp macro="" textlink="">
      <xdr:nvSpPr>
        <xdr:cNvPr id="80" name="フローチャート : 判断 79"/>
        <xdr:cNvSpPr/>
      </xdr:nvSpPr>
      <xdr:spPr>
        <a:xfrm>
          <a:off x="1270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56442</xdr:rowOff>
    </xdr:from>
    <xdr:ext cx="762000" cy="259045"/>
    <xdr:sp macro="" textlink="">
      <xdr:nvSpPr>
        <xdr:cNvPr id="81" name="テキスト ボックス 80"/>
        <xdr:cNvSpPr txBox="1"/>
      </xdr:nvSpPr>
      <xdr:spPr>
        <a:xfrm>
          <a:off x="939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7" name="円/楕円 86"/>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8"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9" name="円/楕円 88"/>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90" name="テキスト ボックス 89"/>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146957</xdr:rowOff>
    </xdr:from>
    <xdr:to>
      <xdr:col>4</xdr:col>
      <xdr:colOff>396875</xdr:colOff>
      <xdr:row>37</xdr:row>
      <xdr:rowOff>77107</xdr:rowOff>
    </xdr:to>
    <xdr:sp macro="" textlink="">
      <xdr:nvSpPr>
        <xdr:cNvPr id="91" name="円/楕円 90"/>
        <xdr:cNvSpPr/>
      </xdr:nvSpPr>
      <xdr:spPr>
        <a:xfrm>
          <a:off x="3048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87284</xdr:rowOff>
    </xdr:from>
    <xdr:ext cx="762000" cy="259045"/>
    <xdr:sp macro="" textlink="">
      <xdr:nvSpPr>
        <xdr:cNvPr id="92" name="テキスト ボックス 91"/>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73478</xdr:rowOff>
    </xdr:from>
    <xdr:to>
      <xdr:col>3</xdr:col>
      <xdr:colOff>193675</xdr:colOff>
      <xdr:row>38</xdr:row>
      <xdr:rowOff>3628</xdr:rowOff>
    </xdr:to>
    <xdr:sp macro="" textlink="">
      <xdr:nvSpPr>
        <xdr:cNvPr id="93" name="円/楕円 92"/>
        <xdr:cNvSpPr/>
      </xdr:nvSpPr>
      <xdr:spPr>
        <a:xfrm>
          <a:off x="215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13805</xdr:rowOff>
    </xdr:from>
    <xdr:ext cx="762000" cy="259045"/>
    <xdr:sp macro="" textlink="">
      <xdr:nvSpPr>
        <xdr:cNvPr id="94" name="テキスト ボックス 93"/>
        <xdr:cNvSpPr txBox="1"/>
      </xdr:nvSpPr>
      <xdr:spPr>
        <a:xfrm>
          <a:off x="1828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127907</xdr:rowOff>
    </xdr:from>
    <xdr:to>
      <xdr:col>1</xdr:col>
      <xdr:colOff>676275</xdr:colOff>
      <xdr:row>38</xdr:row>
      <xdr:rowOff>58057</xdr:rowOff>
    </xdr:to>
    <xdr:sp macro="" textlink="">
      <xdr:nvSpPr>
        <xdr:cNvPr id="95" name="円/楕円 94"/>
        <xdr:cNvSpPr/>
      </xdr:nvSpPr>
      <xdr:spPr>
        <a:xfrm>
          <a:off x="1270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68234</xdr:rowOff>
    </xdr:from>
    <xdr:ext cx="762000" cy="259045"/>
    <xdr:sp macro="" textlink="">
      <xdr:nvSpPr>
        <xdr:cNvPr id="96" name="テキスト ボックス 95"/>
        <xdr:cNvSpPr txBox="1"/>
      </xdr:nvSpPr>
      <xdr:spPr>
        <a:xfrm>
          <a:off x="939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13.3%</a:t>
          </a:r>
          <a:r>
            <a:rPr kumimoji="1" lang="ja-JP" altLang="en-US" sz="1300">
              <a:latin typeface="ＭＳ Ｐゴシック"/>
            </a:rPr>
            <a:t>で前年度比で同率となっているが、近年の推移を見ると増加傾向が続いている。類似団体平均を</a:t>
          </a:r>
          <a:r>
            <a:rPr kumimoji="1" lang="en-US" altLang="ja-JP" sz="1300">
              <a:latin typeface="ＭＳ Ｐゴシック"/>
            </a:rPr>
            <a:t>1.0</a:t>
          </a:r>
          <a:r>
            <a:rPr kumimoji="1" lang="ja-JP" altLang="en-US" sz="1300">
              <a:latin typeface="ＭＳ Ｐゴシック"/>
            </a:rPr>
            <a:t>ポイント下回っているが、今後も老朽化による施設の維持管理コストの上昇が見込まれるため、姫路市公共施設等総合管理計画に基づき、施設のあり方の見直しを進める。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25400</xdr:rowOff>
    </xdr:from>
    <xdr:to>
      <xdr:col>24</xdr:col>
      <xdr:colOff>31750</xdr:colOff>
      <xdr:row>16</xdr:row>
      <xdr:rowOff>25400</xdr:rowOff>
    </xdr:to>
    <xdr:cxnSp macro="">
      <xdr:nvCxnSpPr>
        <xdr:cNvPr id="129" name="直線コネクタ 128"/>
        <xdr:cNvCxnSpPr/>
      </xdr:nvCxnSpPr>
      <xdr:spPr>
        <a:xfrm>
          <a:off x="15671800" y="2768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16</xdr:row>
      <xdr:rowOff>25400</xdr:rowOff>
    </xdr:to>
    <xdr:cxnSp macro="">
      <xdr:nvCxnSpPr>
        <xdr:cNvPr id="132" name="直線コネクタ 131"/>
        <xdr:cNvCxnSpPr/>
      </xdr:nvCxnSpPr>
      <xdr:spPr>
        <a:xfrm>
          <a:off x="14782800" y="2705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133350</xdr:rowOff>
    </xdr:to>
    <xdr:cxnSp macro="">
      <xdr:nvCxnSpPr>
        <xdr:cNvPr id="135" name="直線コネクタ 134"/>
        <xdr:cNvCxnSpPr/>
      </xdr:nvCxnSpPr>
      <xdr:spPr>
        <a:xfrm>
          <a:off x="13893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69850</xdr:rowOff>
    </xdr:from>
    <xdr:to>
      <xdr:col>20</xdr:col>
      <xdr:colOff>158750</xdr:colOff>
      <xdr:row>15</xdr:row>
      <xdr:rowOff>95250</xdr:rowOff>
    </xdr:to>
    <xdr:cxnSp macro="">
      <xdr:nvCxnSpPr>
        <xdr:cNvPr id="138" name="直線コネクタ 137"/>
        <xdr:cNvCxnSpPr/>
      </xdr:nvCxnSpPr>
      <xdr:spPr>
        <a:xfrm>
          <a:off x="13004800" y="264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158750</xdr:rowOff>
    </xdr:from>
    <xdr:to>
      <xdr:col>20</xdr:col>
      <xdr:colOff>209550</xdr:colOff>
      <xdr:row>16</xdr:row>
      <xdr:rowOff>88900</xdr:rowOff>
    </xdr:to>
    <xdr:sp macro="" textlink="">
      <xdr:nvSpPr>
        <xdr:cNvPr id="139" name="フローチャート :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41" name="フローチャート :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22877</xdr:rowOff>
    </xdr:from>
    <xdr:ext cx="762000" cy="259045"/>
    <xdr:sp macro="" textlink="">
      <xdr:nvSpPr>
        <xdr:cNvPr id="142" name="テキスト ボックス 141"/>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146050</xdr:rowOff>
    </xdr:from>
    <xdr:to>
      <xdr:col>24</xdr:col>
      <xdr:colOff>82550</xdr:colOff>
      <xdr:row>16</xdr:row>
      <xdr:rowOff>76200</xdr:rowOff>
    </xdr:to>
    <xdr:sp macro="" textlink="">
      <xdr:nvSpPr>
        <xdr:cNvPr id="148" name="円/楕円 147"/>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162577</xdr:rowOff>
    </xdr:from>
    <xdr:ext cx="762000" cy="259045"/>
    <xdr:sp macro="" textlink="">
      <xdr:nvSpPr>
        <xdr:cNvPr id="149"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146050</xdr:rowOff>
    </xdr:from>
    <xdr:to>
      <xdr:col>22</xdr:col>
      <xdr:colOff>615950</xdr:colOff>
      <xdr:row>16</xdr:row>
      <xdr:rowOff>76200</xdr:rowOff>
    </xdr:to>
    <xdr:sp macro="" textlink="">
      <xdr:nvSpPr>
        <xdr:cNvPr id="150" name="円/楕円 149"/>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51" name="テキスト ボックス 150"/>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52" name="円/楕円 151"/>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3" name="テキスト ボックス 152"/>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4" name="円/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5" name="テキスト ボックス 154"/>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56" name="円/楕円 155"/>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57" name="テキスト ボックス 156"/>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扶助費に係る経常収支比率は類似団体平均と比べ低い状況が続いているものの、平成</a:t>
          </a:r>
          <a:r>
            <a:rPr kumimoji="1" lang="en-US" altLang="ja-JP" sz="1300">
              <a:latin typeface="ＭＳ Ｐゴシック"/>
            </a:rPr>
            <a:t>27</a:t>
          </a:r>
          <a:r>
            <a:rPr kumimoji="1" lang="ja-JP" altLang="en-US" sz="1300">
              <a:latin typeface="ＭＳ Ｐゴシック"/>
            </a:rPr>
            <a:t>年度は前年度と比べて</a:t>
          </a:r>
          <a:r>
            <a:rPr kumimoji="1" lang="en-US" altLang="ja-JP" sz="1300">
              <a:latin typeface="ＭＳ Ｐゴシック"/>
            </a:rPr>
            <a:t>0.6</a:t>
          </a:r>
          <a:r>
            <a:rPr kumimoji="1" lang="ja-JP" altLang="en-US" sz="1300">
              <a:latin typeface="ＭＳ Ｐゴシック"/>
            </a:rPr>
            <a:t>ポイント悪化し、</a:t>
          </a:r>
          <a:r>
            <a:rPr kumimoji="1" lang="en-US" altLang="ja-JP" sz="1300">
              <a:latin typeface="ＭＳ Ｐゴシック"/>
            </a:rPr>
            <a:t>13.0%</a:t>
          </a:r>
          <a:r>
            <a:rPr kumimoji="1" lang="ja-JP" altLang="en-US" sz="1300">
              <a:latin typeface="ＭＳ Ｐゴシック"/>
            </a:rPr>
            <a:t>となっている。</a:t>
          </a:r>
        </a:p>
        <a:p>
          <a:r>
            <a:rPr kumimoji="1" lang="ja-JP" altLang="en-US" sz="1300">
              <a:latin typeface="ＭＳ Ｐゴシック"/>
            </a:rPr>
            <a:t>　主な要因は、子ども・子育て支援新制度に伴う増や、医療の高度化に伴う高齢者医療費の増などによるものなどで、今後も社会保障関係費の累増が見込まれるため、適正な給付に努める。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158750</xdr:rowOff>
    </xdr:to>
    <xdr:cxnSp macro="">
      <xdr:nvCxnSpPr>
        <xdr:cNvPr id="190" name="直線コネクタ 189"/>
        <xdr:cNvCxnSpPr/>
      </xdr:nvCxnSpPr>
      <xdr:spPr>
        <a:xfrm>
          <a:off x="3987800" y="9512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82550</xdr:rowOff>
    </xdr:to>
    <xdr:cxnSp macro="">
      <xdr:nvCxnSpPr>
        <xdr:cNvPr id="193" name="直線コネクタ 192"/>
        <xdr:cNvCxnSpPr/>
      </xdr:nvCxnSpPr>
      <xdr:spPr>
        <a:xfrm>
          <a:off x="3098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195" name="テキスト ボックス 194"/>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69850</xdr:rowOff>
    </xdr:to>
    <xdr:cxnSp macro="">
      <xdr:nvCxnSpPr>
        <xdr:cNvPr id="196" name="直線コネクタ 195"/>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198" name="テキスト ボックス 19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69850</xdr:rowOff>
    </xdr:to>
    <xdr:cxnSp macro="">
      <xdr:nvCxnSpPr>
        <xdr:cNvPr id="199" name="直線コネクタ 198"/>
        <xdr:cNvCxnSpPr/>
      </xdr:nvCxnSpPr>
      <xdr:spPr>
        <a:xfrm>
          <a:off x="1320800" y="9372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0" name="フローチャート :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9" name="円/楕円 208"/>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10"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11" name="円/楕円 210"/>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2" name="テキスト ボックス 211"/>
        <xdr:cNvSpPr txBox="1"/>
      </xdr:nvSpPr>
      <xdr:spPr>
        <a:xfrm>
          <a:off x="360680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3" name="円/楕円 212"/>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4" name="テキスト ボックス 21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7" name="円/楕円 216"/>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8" name="テキスト ボックス 217"/>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その他に係る経常収支比率は類似団体平均を下回っているが、前年度より</a:t>
          </a:r>
          <a:r>
            <a:rPr kumimoji="1" lang="en-US" altLang="ja-JP" sz="1300">
              <a:latin typeface="ＭＳ Ｐゴシック"/>
            </a:rPr>
            <a:t>0.2</a:t>
          </a:r>
          <a:r>
            <a:rPr kumimoji="1" lang="ja-JP" altLang="en-US" sz="1300">
              <a:latin typeface="ＭＳ Ｐゴシック"/>
            </a:rPr>
            <a:t>ポイント上昇している。これは主に、特別会計の国民健康保険事業、介護保険事業、後期高齢者医療保険事業に対する繰出金が増加したことによる。今後も社会保障関係経費の増に伴い、繰出金の増が見込まれるため、将来の財政運営に支障を及ぼさないよう経費削減・合理化を積極的に行い、健全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1270</xdr:rowOff>
    </xdr:from>
    <xdr:to>
      <xdr:col>24</xdr:col>
      <xdr:colOff>31750</xdr:colOff>
      <xdr:row>55</xdr:row>
      <xdr:rowOff>16510</xdr:rowOff>
    </xdr:to>
    <xdr:cxnSp macro="">
      <xdr:nvCxnSpPr>
        <xdr:cNvPr id="251" name="直線コネクタ 250"/>
        <xdr:cNvCxnSpPr/>
      </xdr:nvCxnSpPr>
      <xdr:spPr>
        <a:xfrm>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1270</xdr:rowOff>
    </xdr:from>
    <xdr:to>
      <xdr:col>22</xdr:col>
      <xdr:colOff>565150</xdr:colOff>
      <xdr:row>55</xdr:row>
      <xdr:rowOff>8890</xdr:rowOff>
    </xdr:to>
    <xdr:cxnSp macro="">
      <xdr:nvCxnSpPr>
        <xdr:cNvPr id="254" name="直線コネクタ 253"/>
        <xdr:cNvCxnSpPr/>
      </xdr:nvCxnSpPr>
      <xdr:spPr>
        <a:xfrm flipV="1">
          <a:off x="14782800" y="9431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142240</xdr:rowOff>
    </xdr:from>
    <xdr:to>
      <xdr:col>21</xdr:col>
      <xdr:colOff>361950</xdr:colOff>
      <xdr:row>55</xdr:row>
      <xdr:rowOff>8890</xdr:rowOff>
    </xdr:to>
    <xdr:cxnSp macro="">
      <xdr:nvCxnSpPr>
        <xdr:cNvPr id="257" name="直線コネクタ 256"/>
        <xdr:cNvCxnSpPr/>
      </xdr:nvCxnSpPr>
      <xdr:spPr>
        <a:xfrm>
          <a:off x="13893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54</xdr:row>
      <xdr:rowOff>142240</xdr:rowOff>
    </xdr:to>
    <xdr:cxnSp macro="">
      <xdr:nvCxnSpPr>
        <xdr:cNvPr id="260" name="直線コネクタ 259"/>
        <xdr:cNvCxnSpPr/>
      </xdr:nvCxnSpPr>
      <xdr:spPr>
        <a:xfrm>
          <a:off x="13004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1" name="フローチャート : 判断 260"/>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33037</xdr:rowOff>
    </xdr:from>
    <xdr:ext cx="762000" cy="259045"/>
    <xdr:sp macro="" textlink="">
      <xdr:nvSpPr>
        <xdr:cNvPr id="262" name="テキスト ボックス 261"/>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63" name="フローチャート : 判断 262"/>
        <xdr:cNvSpPr/>
      </xdr:nvSpPr>
      <xdr:spPr>
        <a:xfrm>
          <a:off x="12954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25417</xdr:rowOff>
    </xdr:from>
    <xdr:ext cx="762000" cy="259045"/>
    <xdr:sp macro="" textlink="">
      <xdr:nvSpPr>
        <xdr:cNvPr id="264" name="テキスト ボックス 263"/>
        <xdr:cNvSpPr txBox="1"/>
      </xdr:nvSpPr>
      <xdr:spPr>
        <a:xfrm>
          <a:off x="12623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70" name="円/楕円 269"/>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71"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121920</xdr:rowOff>
    </xdr:from>
    <xdr:to>
      <xdr:col>22</xdr:col>
      <xdr:colOff>615950</xdr:colOff>
      <xdr:row>55</xdr:row>
      <xdr:rowOff>52070</xdr:rowOff>
    </xdr:to>
    <xdr:sp macro="" textlink="">
      <xdr:nvSpPr>
        <xdr:cNvPr id="272" name="円/楕円 271"/>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62247</xdr:rowOff>
    </xdr:from>
    <xdr:ext cx="736600" cy="259045"/>
    <xdr:sp macro="" textlink="">
      <xdr:nvSpPr>
        <xdr:cNvPr id="273" name="テキスト ボックス 272"/>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4" name="円/楕円 273"/>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75" name="テキスト ボックス 274"/>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91440</xdr:rowOff>
    </xdr:from>
    <xdr:to>
      <xdr:col>20</xdr:col>
      <xdr:colOff>209550</xdr:colOff>
      <xdr:row>55</xdr:row>
      <xdr:rowOff>21590</xdr:rowOff>
    </xdr:to>
    <xdr:sp macro="" textlink="">
      <xdr:nvSpPr>
        <xdr:cNvPr id="276" name="円/楕円 275"/>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31767</xdr:rowOff>
    </xdr:from>
    <xdr:ext cx="762000" cy="259045"/>
    <xdr:sp macro="" textlink="">
      <xdr:nvSpPr>
        <xdr:cNvPr id="277" name="テキスト ボックス 276"/>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8" name="円/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23</a:t>
          </a:r>
          <a:r>
            <a:rPr kumimoji="1" lang="ja-JP" altLang="en-US" sz="1300">
              <a:latin typeface="ＭＳ Ｐゴシック"/>
            </a:rPr>
            <a:t>年度より下水道事業を特別会計から企業会計化したことに伴い、同会計への繰出金の多くがその他から補助費等に変更して計上されたことで、類似団体を上回っているものの、平成</a:t>
          </a:r>
          <a:r>
            <a:rPr kumimoji="1" lang="en-US" altLang="ja-JP" sz="1300">
              <a:latin typeface="ＭＳ Ｐゴシック"/>
            </a:rPr>
            <a:t>26</a:t>
          </a:r>
          <a:r>
            <a:rPr kumimoji="1" lang="ja-JP" altLang="en-US" sz="1300">
              <a:latin typeface="ＭＳ Ｐゴシック"/>
            </a:rPr>
            <a:t>年度より、企業会計への投資的経費にかかる繰出について、一部を出資金として負担するよう変更したため、前年度に引き続き改善している。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19050</xdr:rowOff>
    </xdr:from>
    <xdr:to>
      <xdr:col>24</xdr:col>
      <xdr:colOff>31750</xdr:colOff>
      <xdr:row>37</xdr:row>
      <xdr:rowOff>69850</xdr:rowOff>
    </xdr:to>
    <xdr:cxnSp macro="">
      <xdr:nvCxnSpPr>
        <xdr:cNvPr id="312" name="直線コネクタ 311"/>
        <xdr:cNvCxnSpPr/>
      </xdr:nvCxnSpPr>
      <xdr:spPr>
        <a:xfrm flipV="1">
          <a:off x="15671800" y="6362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133350</xdr:rowOff>
    </xdr:to>
    <xdr:cxnSp macro="">
      <xdr:nvCxnSpPr>
        <xdr:cNvPr id="315" name="直線コネクタ 314"/>
        <xdr:cNvCxnSpPr/>
      </xdr:nvCxnSpPr>
      <xdr:spPr>
        <a:xfrm flipV="1">
          <a:off x="14782800" y="641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133350</xdr:rowOff>
    </xdr:from>
    <xdr:to>
      <xdr:col>21</xdr:col>
      <xdr:colOff>361950</xdr:colOff>
      <xdr:row>37</xdr:row>
      <xdr:rowOff>146050</xdr:rowOff>
    </xdr:to>
    <xdr:cxnSp macro="">
      <xdr:nvCxnSpPr>
        <xdr:cNvPr id="318" name="直線コネクタ 317"/>
        <xdr:cNvCxnSpPr/>
      </xdr:nvCxnSpPr>
      <xdr:spPr>
        <a:xfrm flipV="1">
          <a:off x="13893800" y="647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41927</xdr:rowOff>
    </xdr:from>
    <xdr:ext cx="762000" cy="259045"/>
    <xdr:sp macro="" textlink="">
      <xdr:nvSpPr>
        <xdr:cNvPr id="320" name="テキスト ボックス 319"/>
        <xdr:cNvSpPr txBox="1"/>
      </xdr:nvSpPr>
      <xdr:spPr>
        <a:xfrm>
          <a:off x="14401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146050</xdr:rowOff>
    </xdr:from>
    <xdr:to>
      <xdr:col>20</xdr:col>
      <xdr:colOff>158750</xdr:colOff>
      <xdr:row>38</xdr:row>
      <xdr:rowOff>50800</xdr:rowOff>
    </xdr:to>
    <xdr:cxnSp macro="">
      <xdr:nvCxnSpPr>
        <xdr:cNvPr id="321" name="直線コネクタ 320"/>
        <xdr:cNvCxnSpPr/>
      </xdr:nvCxnSpPr>
      <xdr:spPr>
        <a:xfrm flipV="1">
          <a:off x="13004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3" name="テキスト ボックス 322"/>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88900</xdr:rowOff>
    </xdr:from>
    <xdr:to>
      <xdr:col>19</xdr:col>
      <xdr:colOff>6350</xdr:colOff>
      <xdr:row>37</xdr:row>
      <xdr:rowOff>19050</xdr:rowOff>
    </xdr:to>
    <xdr:sp macro="" textlink="">
      <xdr:nvSpPr>
        <xdr:cNvPr id="324" name="フローチャート : 判断 323"/>
        <xdr:cNvSpPr/>
      </xdr:nvSpPr>
      <xdr:spPr>
        <a:xfrm>
          <a:off x="12954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29227</xdr:rowOff>
    </xdr:from>
    <xdr:ext cx="762000" cy="259045"/>
    <xdr:sp macro="" textlink="">
      <xdr:nvSpPr>
        <xdr:cNvPr id="325" name="テキスト ボックス 324"/>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31" name="円/楕円 330"/>
        <xdr:cNvSpPr/>
      </xdr:nvSpPr>
      <xdr:spPr>
        <a:xfrm>
          <a:off x="164592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111777</xdr:rowOff>
    </xdr:from>
    <xdr:ext cx="762000" cy="259045"/>
    <xdr:sp macro="" textlink="">
      <xdr:nvSpPr>
        <xdr:cNvPr id="332"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82550</xdr:rowOff>
    </xdr:from>
    <xdr:to>
      <xdr:col>21</xdr:col>
      <xdr:colOff>412750</xdr:colOff>
      <xdr:row>38</xdr:row>
      <xdr:rowOff>12700</xdr:rowOff>
    </xdr:to>
    <xdr:sp macro="" textlink="">
      <xdr:nvSpPr>
        <xdr:cNvPr id="335" name="円/楕円 334"/>
        <xdr:cNvSpPr/>
      </xdr:nvSpPr>
      <xdr:spPr>
        <a:xfrm>
          <a:off x="14732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168927</xdr:rowOff>
    </xdr:from>
    <xdr:ext cx="762000" cy="259045"/>
    <xdr:sp macro="" textlink="">
      <xdr:nvSpPr>
        <xdr:cNvPr id="336" name="テキスト ボックス 335"/>
        <xdr:cNvSpPr txBox="1"/>
      </xdr:nvSpPr>
      <xdr:spPr>
        <a:xfrm>
          <a:off x="14401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95250</xdr:rowOff>
    </xdr:from>
    <xdr:to>
      <xdr:col>20</xdr:col>
      <xdr:colOff>209550</xdr:colOff>
      <xdr:row>38</xdr:row>
      <xdr:rowOff>25400</xdr:rowOff>
    </xdr:to>
    <xdr:sp macro="" textlink="">
      <xdr:nvSpPr>
        <xdr:cNvPr id="337" name="円/楕円 336"/>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38" name="テキスト ボックス 337"/>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0</xdr:rowOff>
    </xdr:from>
    <xdr:to>
      <xdr:col>19</xdr:col>
      <xdr:colOff>6350</xdr:colOff>
      <xdr:row>38</xdr:row>
      <xdr:rowOff>101600</xdr:rowOff>
    </xdr:to>
    <xdr:sp macro="" textlink="">
      <xdr:nvSpPr>
        <xdr:cNvPr id="339" name="円/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実質公債費比率については、地方債残高は増加していくものの、臨時財政対策債をはじめ、交付税措置のある有利な起債を活用するなど適正な起債発行に努めることにより、今後とも、ほぼ横ばい傾向で推移するものと見込んでいる。今後も「姫路市行財政改革プラン</a:t>
          </a:r>
          <a:r>
            <a:rPr kumimoji="1" lang="en-US" altLang="ja-JP" sz="1300">
              <a:latin typeface="ＭＳ Ｐゴシック"/>
            </a:rPr>
            <a:t>2019</a:t>
          </a:r>
          <a:r>
            <a:rPr kumimoji="1" lang="ja-JP" altLang="en-US" sz="1300">
              <a:latin typeface="ＭＳ Ｐゴシック"/>
            </a:rPr>
            <a:t>」の目標値（平成</a:t>
          </a:r>
          <a:r>
            <a:rPr kumimoji="1" lang="en-US" altLang="ja-JP" sz="1300">
              <a:latin typeface="ＭＳ Ｐゴシック"/>
            </a:rPr>
            <a:t>31</a:t>
          </a:r>
          <a:r>
            <a:rPr kumimoji="1" lang="ja-JP" altLang="en-US" sz="1300">
              <a:latin typeface="ＭＳ Ｐゴシック"/>
            </a:rPr>
            <a:t>年度末）である</a:t>
          </a:r>
          <a:r>
            <a:rPr kumimoji="1" lang="en-US" altLang="ja-JP" sz="1300">
              <a:latin typeface="ＭＳ Ｐゴシック"/>
            </a:rPr>
            <a:t>9.9%</a:t>
          </a:r>
          <a:r>
            <a:rPr kumimoji="1" lang="ja-JP" altLang="en-US" sz="1300">
              <a:latin typeface="ＭＳ Ｐゴシック"/>
            </a:rPr>
            <a:t>以下を達成できるよう適正な財政運営に努める。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77</xdr:row>
      <xdr:rowOff>168911</xdr:rowOff>
    </xdr:to>
    <xdr:cxnSp macro="">
      <xdr:nvCxnSpPr>
        <xdr:cNvPr id="373" name="直線コネクタ 372"/>
        <xdr:cNvCxnSpPr/>
      </xdr:nvCxnSpPr>
      <xdr:spPr>
        <a:xfrm flipV="1">
          <a:off x="3987800" y="133096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168911</xdr:rowOff>
    </xdr:from>
    <xdr:to>
      <xdr:col>5</xdr:col>
      <xdr:colOff>549275</xdr:colOff>
      <xdr:row>78</xdr:row>
      <xdr:rowOff>5080</xdr:rowOff>
    </xdr:to>
    <xdr:cxnSp macro="">
      <xdr:nvCxnSpPr>
        <xdr:cNvPr id="376" name="直線コネクタ 375"/>
        <xdr:cNvCxnSpPr/>
      </xdr:nvCxnSpPr>
      <xdr:spPr>
        <a:xfrm flipV="1">
          <a:off x="3098800" y="1337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130811</xdr:rowOff>
    </xdr:from>
    <xdr:to>
      <xdr:col>4</xdr:col>
      <xdr:colOff>346075</xdr:colOff>
      <xdr:row>78</xdr:row>
      <xdr:rowOff>5080</xdr:rowOff>
    </xdr:to>
    <xdr:cxnSp macro="">
      <xdr:nvCxnSpPr>
        <xdr:cNvPr id="379" name="直線コネクタ 378"/>
        <xdr:cNvCxnSpPr/>
      </xdr:nvCxnSpPr>
      <xdr:spPr>
        <a:xfrm>
          <a:off x="2209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130811</xdr:rowOff>
    </xdr:from>
    <xdr:to>
      <xdr:col>3</xdr:col>
      <xdr:colOff>142875</xdr:colOff>
      <xdr:row>77</xdr:row>
      <xdr:rowOff>138430</xdr:rowOff>
    </xdr:to>
    <xdr:cxnSp macro="">
      <xdr:nvCxnSpPr>
        <xdr:cNvPr id="382" name="直線コネクタ 381"/>
        <xdr:cNvCxnSpPr/>
      </xdr:nvCxnSpPr>
      <xdr:spPr>
        <a:xfrm flipV="1">
          <a:off x="1320800" y="13332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106680</xdr:rowOff>
    </xdr:from>
    <xdr:to>
      <xdr:col>3</xdr:col>
      <xdr:colOff>193675</xdr:colOff>
      <xdr:row>79</xdr:row>
      <xdr:rowOff>36830</xdr:rowOff>
    </xdr:to>
    <xdr:sp macro="" textlink="">
      <xdr:nvSpPr>
        <xdr:cNvPr id="383" name="フローチャート : 判断 382"/>
        <xdr:cNvSpPr/>
      </xdr:nvSpPr>
      <xdr:spPr>
        <a:xfrm>
          <a:off x="2159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21607</xdr:rowOff>
    </xdr:from>
    <xdr:ext cx="762000" cy="259045"/>
    <xdr:sp macro="" textlink="">
      <xdr:nvSpPr>
        <xdr:cNvPr id="384" name="テキスト ボックス 383"/>
        <xdr:cNvSpPr txBox="1"/>
      </xdr:nvSpPr>
      <xdr:spPr>
        <a:xfrm>
          <a:off x="1828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129539</xdr:rowOff>
    </xdr:from>
    <xdr:to>
      <xdr:col>1</xdr:col>
      <xdr:colOff>676275</xdr:colOff>
      <xdr:row>79</xdr:row>
      <xdr:rowOff>59689</xdr:rowOff>
    </xdr:to>
    <xdr:sp macro="" textlink="">
      <xdr:nvSpPr>
        <xdr:cNvPr id="385" name="フローチャート : 判断 384"/>
        <xdr:cNvSpPr/>
      </xdr:nvSpPr>
      <xdr:spPr>
        <a:xfrm>
          <a:off x="1270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44466</xdr:rowOff>
    </xdr:from>
    <xdr:ext cx="762000" cy="259045"/>
    <xdr:sp macro="" textlink="">
      <xdr:nvSpPr>
        <xdr:cNvPr id="386" name="テキスト ボックス 385"/>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92" name="円/楕円 391"/>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73677</xdr:rowOff>
    </xdr:from>
    <xdr:ext cx="762000" cy="259045"/>
    <xdr:sp macro="" textlink="">
      <xdr:nvSpPr>
        <xdr:cNvPr id="393" name="公債費該当値テキスト"/>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118111</xdr:rowOff>
    </xdr:from>
    <xdr:to>
      <xdr:col>5</xdr:col>
      <xdr:colOff>600075</xdr:colOff>
      <xdr:row>78</xdr:row>
      <xdr:rowOff>48261</xdr:rowOff>
    </xdr:to>
    <xdr:sp macro="" textlink="">
      <xdr:nvSpPr>
        <xdr:cNvPr id="394" name="円/楕円 393"/>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58438</xdr:rowOff>
    </xdr:from>
    <xdr:ext cx="736600" cy="259045"/>
    <xdr:sp macro="" textlink="">
      <xdr:nvSpPr>
        <xdr:cNvPr id="395" name="テキスト ボックス 394"/>
        <xdr:cNvSpPr txBox="1"/>
      </xdr:nvSpPr>
      <xdr:spPr>
        <a:xfrm>
          <a:off x="3606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125730</xdr:rowOff>
    </xdr:from>
    <xdr:to>
      <xdr:col>4</xdr:col>
      <xdr:colOff>396875</xdr:colOff>
      <xdr:row>78</xdr:row>
      <xdr:rowOff>55880</xdr:rowOff>
    </xdr:to>
    <xdr:sp macro="" textlink="">
      <xdr:nvSpPr>
        <xdr:cNvPr id="396" name="円/楕円 395"/>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97" name="テキスト ボックス 39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80011</xdr:rowOff>
    </xdr:from>
    <xdr:to>
      <xdr:col>3</xdr:col>
      <xdr:colOff>193675</xdr:colOff>
      <xdr:row>78</xdr:row>
      <xdr:rowOff>10161</xdr:rowOff>
    </xdr:to>
    <xdr:sp macro="" textlink="">
      <xdr:nvSpPr>
        <xdr:cNvPr id="398" name="円/楕円 397"/>
        <xdr:cNvSpPr/>
      </xdr:nvSpPr>
      <xdr:spPr>
        <a:xfrm>
          <a:off x="2159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20338</xdr:rowOff>
    </xdr:from>
    <xdr:ext cx="762000" cy="259045"/>
    <xdr:sp macro="" textlink="">
      <xdr:nvSpPr>
        <xdr:cNvPr id="399" name="テキスト ボックス 398"/>
        <xdr:cNvSpPr txBox="1"/>
      </xdr:nvSpPr>
      <xdr:spPr>
        <a:xfrm>
          <a:off x="1828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400" name="円/楕円 399"/>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401" name="テキスト ボックス 400"/>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公債費以外の経費にかかる経常収支比率は、類似団体平均と比較すると大幅に下回っているが、前年度と比べると</a:t>
          </a:r>
          <a:r>
            <a:rPr kumimoji="1" lang="en-US" altLang="ja-JP" sz="1300">
              <a:latin typeface="ＭＳ Ｐゴシック"/>
            </a:rPr>
            <a:t>0.5</a:t>
          </a:r>
          <a:r>
            <a:rPr kumimoji="1" lang="ja-JP" altLang="en-US" sz="1300">
              <a:latin typeface="ＭＳ Ｐゴシック"/>
            </a:rPr>
            <a:t>ポイント上昇している。</a:t>
          </a:r>
        </a:p>
        <a:p>
          <a:r>
            <a:rPr kumimoji="1" lang="ja-JP" altLang="en-US" sz="1300">
              <a:latin typeface="ＭＳ Ｐゴシック"/>
            </a:rPr>
            <a:t>　主な要因として、子ども子育て支援新制度に伴う扶助費の増が挙げられる。今後も行財政改革を進め、経費削減につなげる。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142239</xdr:rowOff>
    </xdr:from>
    <xdr:to>
      <xdr:col>24</xdr:col>
      <xdr:colOff>31750</xdr:colOff>
      <xdr:row>76</xdr:row>
      <xdr:rowOff>161289</xdr:rowOff>
    </xdr:to>
    <xdr:cxnSp macro="">
      <xdr:nvCxnSpPr>
        <xdr:cNvPr id="434" name="直線コネクタ 433"/>
        <xdr:cNvCxnSpPr/>
      </xdr:nvCxnSpPr>
      <xdr:spPr>
        <a:xfrm>
          <a:off x="15671800" y="131724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142239</xdr:rowOff>
    </xdr:to>
    <xdr:cxnSp macro="">
      <xdr:nvCxnSpPr>
        <xdr:cNvPr id="437" name="直線コネクタ 436"/>
        <xdr:cNvCxnSpPr/>
      </xdr:nvCxnSpPr>
      <xdr:spPr>
        <a:xfrm>
          <a:off x="14782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111761</xdr:rowOff>
    </xdr:to>
    <xdr:cxnSp macro="">
      <xdr:nvCxnSpPr>
        <xdr:cNvPr id="440" name="直線コネクタ 439"/>
        <xdr:cNvCxnSpPr/>
      </xdr:nvCxnSpPr>
      <xdr:spPr>
        <a:xfrm flipV="1">
          <a:off x="13893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96520</xdr:rowOff>
    </xdr:from>
    <xdr:to>
      <xdr:col>20</xdr:col>
      <xdr:colOff>158750</xdr:colOff>
      <xdr:row>76</xdr:row>
      <xdr:rowOff>111761</xdr:rowOff>
    </xdr:to>
    <xdr:cxnSp macro="">
      <xdr:nvCxnSpPr>
        <xdr:cNvPr id="443" name="直線コネクタ 442"/>
        <xdr:cNvCxnSpPr/>
      </xdr:nvCxnSpPr>
      <xdr:spPr>
        <a:xfrm>
          <a:off x="13004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102870</xdr:rowOff>
    </xdr:from>
    <xdr:to>
      <xdr:col>20</xdr:col>
      <xdr:colOff>209550</xdr:colOff>
      <xdr:row>78</xdr:row>
      <xdr:rowOff>33020</xdr:rowOff>
    </xdr:to>
    <xdr:sp macro="" textlink="">
      <xdr:nvSpPr>
        <xdr:cNvPr id="444" name="フローチャート : 判断 443"/>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45" name="テキスト ボックス 444"/>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46" name="フローチャート : 判断 445"/>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47" name="テキスト ボックス 446"/>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53" name="円/楕円 452"/>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54"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91439</xdr:rowOff>
    </xdr:from>
    <xdr:to>
      <xdr:col>22</xdr:col>
      <xdr:colOff>615950</xdr:colOff>
      <xdr:row>77</xdr:row>
      <xdr:rowOff>21589</xdr:rowOff>
    </xdr:to>
    <xdr:sp macro="" textlink="">
      <xdr:nvSpPr>
        <xdr:cNvPr id="455" name="円/楕円 454"/>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31767</xdr:rowOff>
    </xdr:from>
    <xdr:ext cx="736600" cy="259045"/>
    <xdr:sp macro="" textlink="">
      <xdr:nvSpPr>
        <xdr:cNvPr id="456" name="テキスト ボックス 455"/>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57" name="円/楕円 456"/>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58" name="テキスト ボックス 45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59" name="円/楕円 458"/>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60" name="テキスト ボックス 459"/>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45720</xdr:rowOff>
    </xdr:from>
    <xdr:to>
      <xdr:col>19</xdr:col>
      <xdr:colOff>6350</xdr:colOff>
      <xdr:row>76</xdr:row>
      <xdr:rowOff>147320</xdr:rowOff>
    </xdr:to>
    <xdr:sp macro="" textlink="">
      <xdr:nvSpPr>
        <xdr:cNvPr id="461" name="円/楕円 460"/>
        <xdr:cNvSpPr/>
      </xdr:nvSpPr>
      <xdr:spPr>
        <a:xfrm>
          <a:off x="12954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157497</xdr:rowOff>
    </xdr:from>
    <xdr:ext cx="762000" cy="259045"/>
    <xdr:sp macro="" textlink="">
      <xdr:nvSpPr>
        <xdr:cNvPr id="462" name="テキスト ボックス 461"/>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兵庫県姫路市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102433</xdr:rowOff>
    </xdr:from>
    <xdr:to>
      <xdr:col>4</xdr:col>
      <xdr:colOff>1117600</xdr:colOff>
      <xdr:row>16</xdr:row>
      <xdr:rowOff>161549</xdr:rowOff>
    </xdr:to>
    <xdr:cxnSp macro="">
      <xdr:nvCxnSpPr>
        <xdr:cNvPr id="48" name="直線コネクタ 47"/>
        <xdr:cNvCxnSpPr/>
      </xdr:nvCxnSpPr>
      <xdr:spPr bwMode="auto">
        <a:xfrm flipV="1">
          <a:off x="5003800" y="2893258"/>
          <a:ext cx="647700" cy="5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161549</xdr:rowOff>
    </xdr:from>
    <xdr:to>
      <xdr:col>4</xdr:col>
      <xdr:colOff>469900</xdr:colOff>
      <xdr:row>17</xdr:row>
      <xdr:rowOff>135397</xdr:rowOff>
    </xdr:to>
    <xdr:cxnSp macro="">
      <xdr:nvCxnSpPr>
        <xdr:cNvPr id="51" name="直線コネクタ 50"/>
        <xdr:cNvCxnSpPr/>
      </xdr:nvCxnSpPr>
      <xdr:spPr bwMode="auto">
        <a:xfrm flipV="1">
          <a:off x="4305300" y="2952374"/>
          <a:ext cx="698500" cy="145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77843</xdr:rowOff>
    </xdr:from>
    <xdr:ext cx="736600" cy="259045"/>
    <xdr:sp macro="" textlink="">
      <xdr:nvSpPr>
        <xdr:cNvPr id="53" name="テキスト ボックス 52"/>
        <xdr:cNvSpPr txBox="1"/>
      </xdr:nvSpPr>
      <xdr:spPr>
        <a:xfrm>
          <a:off x="4622800" y="304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63617</xdr:rowOff>
    </xdr:from>
    <xdr:to>
      <xdr:col>3</xdr:col>
      <xdr:colOff>904875</xdr:colOff>
      <xdr:row>17</xdr:row>
      <xdr:rowOff>135397</xdr:rowOff>
    </xdr:to>
    <xdr:cxnSp macro="">
      <xdr:nvCxnSpPr>
        <xdr:cNvPr id="54" name="直線コネクタ 53"/>
        <xdr:cNvCxnSpPr/>
      </xdr:nvCxnSpPr>
      <xdr:spPr bwMode="auto">
        <a:xfrm>
          <a:off x="3606800" y="3025892"/>
          <a:ext cx="698500" cy="7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151902</xdr:rowOff>
    </xdr:from>
    <xdr:to>
      <xdr:col>3</xdr:col>
      <xdr:colOff>206375</xdr:colOff>
      <xdr:row>17</xdr:row>
      <xdr:rowOff>63617</xdr:rowOff>
    </xdr:to>
    <xdr:cxnSp macro="">
      <xdr:nvCxnSpPr>
        <xdr:cNvPr id="57" name="直線コネクタ 56"/>
        <xdr:cNvCxnSpPr/>
      </xdr:nvCxnSpPr>
      <xdr:spPr bwMode="auto">
        <a:xfrm>
          <a:off x="2908300" y="2942727"/>
          <a:ext cx="698500" cy="8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156149</xdr:rowOff>
    </xdr:from>
    <xdr:to>
      <xdr:col>3</xdr:col>
      <xdr:colOff>257175</xdr:colOff>
      <xdr:row>17</xdr:row>
      <xdr:rowOff>86299</xdr:rowOff>
    </xdr:to>
    <xdr:sp macro="" textlink="">
      <xdr:nvSpPr>
        <xdr:cNvPr id="58" name="フローチャート : 判断 57"/>
        <xdr:cNvSpPr/>
      </xdr:nvSpPr>
      <xdr:spPr bwMode="auto">
        <a:xfrm>
          <a:off x="35560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96476</xdr:rowOff>
    </xdr:from>
    <xdr:ext cx="762000" cy="259045"/>
    <xdr:sp macro="" textlink="">
      <xdr:nvSpPr>
        <xdr:cNvPr id="59" name="テキスト ボックス 58"/>
        <xdr:cNvSpPr txBox="1"/>
      </xdr:nvSpPr>
      <xdr:spPr>
        <a:xfrm>
          <a:off x="32258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62423</xdr:rowOff>
    </xdr:from>
    <xdr:to>
      <xdr:col>2</xdr:col>
      <xdr:colOff>692150</xdr:colOff>
      <xdr:row>16</xdr:row>
      <xdr:rowOff>164023</xdr:rowOff>
    </xdr:to>
    <xdr:sp macro="" textlink="">
      <xdr:nvSpPr>
        <xdr:cNvPr id="60" name="フローチャート : 判断 59"/>
        <xdr:cNvSpPr/>
      </xdr:nvSpPr>
      <xdr:spPr bwMode="auto">
        <a:xfrm>
          <a:off x="28575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2750</xdr:rowOff>
    </xdr:from>
    <xdr:ext cx="762000" cy="259045"/>
    <xdr:sp macro="" textlink="">
      <xdr:nvSpPr>
        <xdr:cNvPr id="61" name="テキスト ボックス 60"/>
        <xdr:cNvSpPr txBox="1"/>
      </xdr:nvSpPr>
      <xdr:spPr>
        <a:xfrm>
          <a:off x="25273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51633</xdr:rowOff>
    </xdr:from>
    <xdr:to>
      <xdr:col>5</xdr:col>
      <xdr:colOff>34925</xdr:colOff>
      <xdr:row>16</xdr:row>
      <xdr:rowOff>153233</xdr:rowOff>
    </xdr:to>
    <xdr:sp macro="" textlink="">
      <xdr:nvSpPr>
        <xdr:cNvPr id="67" name="円/楕円 66"/>
        <xdr:cNvSpPr/>
      </xdr:nvSpPr>
      <xdr:spPr bwMode="auto">
        <a:xfrm>
          <a:off x="56007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68160</xdr:rowOff>
    </xdr:from>
    <xdr:ext cx="762000" cy="259045"/>
    <xdr:sp macro="" textlink="">
      <xdr:nvSpPr>
        <xdr:cNvPr id="68" name="人口1人当たり決算額の推移該当値テキスト130"/>
        <xdr:cNvSpPr txBox="1"/>
      </xdr:nvSpPr>
      <xdr:spPr>
        <a:xfrm>
          <a:off x="5740400" y="268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110749</xdr:rowOff>
    </xdr:from>
    <xdr:to>
      <xdr:col>4</xdr:col>
      <xdr:colOff>520700</xdr:colOff>
      <xdr:row>17</xdr:row>
      <xdr:rowOff>40899</xdr:rowOff>
    </xdr:to>
    <xdr:sp macro="" textlink="">
      <xdr:nvSpPr>
        <xdr:cNvPr id="69" name="円/楕円 68"/>
        <xdr:cNvSpPr/>
      </xdr:nvSpPr>
      <xdr:spPr bwMode="auto">
        <a:xfrm>
          <a:off x="4953000" y="290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51076</xdr:rowOff>
    </xdr:from>
    <xdr:ext cx="736600" cy="259045"/>
    <xdr:sp macro="" textlink="">
      <xdr:nvSpPr>
        <xdr:cNvPr id="70" name="テキスト ボックス 69"/>
        <xdr:cNvSpPr txBox="1"/>
      </xdr:nvSpPr>
      <xdr:spPr>
        <a:xfrm>
          <a:off x="4622800" y="267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61,536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84597</xdr:rowOff>
    </xdr:from>
    <xdr:to>
      <xdr:col>3</xdr:col>
      <xdr:colOff>955675</xdr:colOff>
      <xdr:row>18</xdr:row>
      <xdr:rowOff>14747</xdr:rowOff>
    </xdr:to>
    <xdr:sp macro="" textlink="">
      <xdr:nvSpPr>
        <xdr:cNvPr id="71" name="円/楕円 70"/>
        <xdr:cNvSpPr/>
      </xdr:nvSpPr>
      <xdr:spPr bwMode="auto">
        <a:xfrm>
          <a:off x="4254500" y="304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170974</xdr:rowOff>
    </xdr:from>
    <xdr:ext cx="762000" cy="259045"/>
    <xdr:sp macro="" textlink="">
      <xdr:nvSpPr>
        <xdr:cNvPr id="72" name="テキスト ボックス 71"/>
        <xdr:cNvSpPr txBox="1"/>
      </xdr:nvSpPr>
      <xdr:spPr>
        <a:xfrm>
          <a:off x="3924300" y="31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12817</xdr:rowOff>
    </xdr:from>
    <xdr:to>
      <xdr:col>3</xdr:col>
      <xdr:colOff>257175</xdr:colOff>
      <xdr:row>17</xdr:row>
      <xdr:rowOff>114417</xdr:rowOff>
    </xdr:to>
    <xdr:sp macro="" textlink="">
      <xdr:nvSpPr>
        <xdr:cNvPr id="73" name="円/楕円 72"/>
        <xdr:cNvSpPr/>
      </xdr:nvSpPr>
      <xdr:spPr bwMode="auto">
        <a:xfrm>
          <a:off x="3556000" y="297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99194</xdr:rowOff>
    </xdr:from>
    <xdr:ext cx="762000" cy="259045"/>
    <xdr:sp macro="" textlink="">
      <xdr:nvSpPr>
        <xdr:cNvPr id="74" name="テキスト ボックス 73"/>
        <xdr:cNvSpPr txBox="1"/>
      </xdr:nvSpPr>
      <xdr:spPr>
        <a:xfrm>
          <a:off x="3225800" y="306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101102</xdr:rowOff>
    </xdr:from>
    <xdr:to>
      <xdr:col>2</xdr:col>
      <xdr:colOff>692150</xdr:colOff>
      <xdr:row>17</xdr:row>
      <xdr:rowOff>31252</xdr:rowOff>
    </xdr:to>
    <xdr:sp macro="" textlink="">
      <xdr:nvSpPr>
        <xdr:cNvPr id="75" name="円/楕円 74"/>
        <xdr:cNvSpPr/>
      </xdr:nvSpPr>
      <xdr:spPr bwMode="auto">
        <a:xfrm>
          <a:off x="2857500" y="289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16029</xdr:rowOff>
    </xdr:from>
    <xdr:ext cx="762000" cy="259045"/>
    <xdr:sp macro="" textlink="">
      <xdr:nvSpPr>
        <xdr:cNvPr id="76" name="テキスト ボックス 75"/>
        <xdr:cNvSpPr txBox="1"/>
      </xdr:nvSpPr>
      <xdr:spPr>
        <a:xfrm>
          <a:off x="2527300" y="29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125857</xdr:rowOff>
    </xdr:from>
    <xdr:to>
      <xdr:col>4</xdr:col>
      <xdr:colOff>1117600</xdr:colOff>
      <xdr:row>36</xdr:row>
      <xdr:rowOff>129194</xdr:rowOff>
    </xdr:to>
    <xdr:cxnSp macro="">
      <xdr:nvCxnSpPr>
        <xdr:cNvPr id="108" name="直線コネクタ 107"/>
        <xdr:cNvCxnSpPr/>
      </xdr:nvCxnSpPr>
      <xdr:spPr bwMode="auto">
        <a:xfrm>
          <a:off x="5003800" y="7079107"/>
          <a:ext cx="647700" cy="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243952</xdr:rowOff>
    </xdr:from>
    <xdr:to>
      <xdr:col>4</xdr:col>
      <xdr:colOff>469900</xdr:colOff>
      <xdr:row>36</xdr:row>
      <xdr:rowOff>125857</xdr:rowOff>
    </xdr:to>
    <xdr:cxnSp macro="">
      <xdr:nvCxnSpPr>
        <xdr:cNvPr id="111" name="直線コネクタ 110"/>
        <xdr:cNvCxnSpPr/>
      </xdr:nvCxnSpPr>
      <xdr:spPr bwMode="auto">
        <a:xfrm>
          <a:off x="4305300" y="6854302"/>
          <a:ext cx="698500" cy="22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243952</xdr:rowOff>
    </xdr:from>
    <xdr:to>
      <xdr:col>3</xdr:col>
      <xdr:colOff>904875</xdr:colOff>
      <xdr:row>35</xdr:row>
      <xdr:rowOff>276458</xdr:rowOff>
    </xdr:to>
    <xdr:cxnSp macro="">
      <xdr:nvCxnSpPr>
        <xdr:cNvPr id="114" name="直線コネクタ 113"/>
        <xdr:cNvCxnSpPr/>
      </xdr:nvCxnSpPr>
      <xdr:spPr bwMode="auto">
        <a:xfrm flipV="1">
          <a:off x="3606800" y="6854302"/>
          <a:ext cx="698500" cy="32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73279</xdr:rowOff>
    </xdr:from>
    <xdr:to>
      <xdr:col>3</xdr:col>
      <xdr:colOff>206375</xdr:colOff>
      <xdr:row>35</xdr:row>
      <xdr:rowOff>276458</xdr:rowOff>
    </xdr:to>
    <xdr:cxnSp macro="">
      <xdr:nvCxnSpPr>
        <xdr:cNvPr id="117" name="直線コネクタ 116"/>
        <xdr:cNvCxnSpPr/>
      </xdr:nvCxnSpPr>
      <xdr:spPr bwMode="auto">
        <a:xfrm>
          <a:off x="2908300" y="6683629"/>
          <a:ext cx="698500" cy="203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159548</xdr:rowOff>
    </xdr:from>
    <xdr:to>
      <xdr:col>3</xdr:col>
      <xdr:colOff>257175</xdr:colOff>
      <xdr:row>35</xdr:row>
      <xdr:rowOff>261148</xdr:rowOff>
    </xdr:to>
    <xdr:sp macro="" textlink="">
      <xdr:nvSpPr>
        <xdr:cNvPr id="118" name="フローチャート : 判断 117"/>
        <xdr:cNvSpPr/>
      </xdr:nvSpPr>
      <xdr:spPr bwMode="auto">
        <a:xfrm>
          <a:off x="3556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271325</xdr:rowOff>
    </xdr:from>
    <xdr:ext cx="762000" cy="259045"/>
    <xdr:sp macro="" textlink="">
      <xdr:nvSpPr>
        <xdr:cNvPr id="119" name="テキスト ボックス 118"/>
        <xdr:cNvSpPr txBox="1"/>
      </xdr:nvSpPr>
      <xdr:spPr>
        <a:xfrm>
          <a:off x="32258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75880</xdr:rowOff>
    </xdr:from>
    <xdr:to>
      <xdr:col>2</xdr:col>
      <xdr:colOff>692150</xdr:colOff>
      <xdr:row>35</xdr:row>
      <xdr:rowOff>177480</xdr:rowOff>
    </xdr:to>
    <xdr:sp macro="" textlink="">
      <xdr:nvSpPr>
        <xdr:cNvPr id="120" name="フローチャート : 判断 119"/>
        <xdr:cNvSpPr/>
      </xdr:nvSpPr>
      <xdr:spPr bwMode="auto">
        <a:xfrm>
          <a:off x="2857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162257</xdr:rowOff>
    </xdr:from>
    <xdr:ext cx="762000" cy="259045"/>
    <xdr:sp macro="" textlink="">
      <xdr:nvSpPr>
        <xdr:cNvPr id="121" name="テキスト ボックス 120"/>
        <xdr:cNvSpPr txBox="1"/>
      </xdr:nvSpPr>
      <xdr:spPr>
        <a:xfrm>
          <a:off x="2527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78394</xdr:rowOff>
    </xdr:from>
    <xdr:to>
      <xdr:col>5</xdr:col>
      <xdr:colOff>34925</xdr:colOff>
      <xdr:row>37</xdr:row>
      <xdr:rowOff>8544</xdr:rowOff>
    </xdr:to>
    <xdr:sp macro="" textlink="">
      <xdr:nvSpPr>
        <xdr:cNvPr id="127" name="円/楕円 126"/>
        <xdr:cNvSpPr/>
      </xdr:nvSpPr>
      <xdr:spPr bwMode="auto">
        <a:xfrm>
          <a:off x="5600700" y="703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50471</xdr:rowOff>
    </xdr:from>
    <xdr:ext cx="762000" cy="259045"/>
    <xdr:sp macro="" textlink="">
      <xdr:nvSpPr>
        <xdr:cNvPr id="128" name="人口1人当たり決算額の推移該当値テキスト445"/>
        <xdr:cNvSpPr txBox="1"/>
      </xdr:nvSpPr>
      <xdr:spPr>
        <a:xfrm>
          <a:off x="5740400" y="7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75057</xdr:rowOff>
    </xdr:from>
    <xdr:to>
      <xdr:col>4</xdr:col>
      <xdr:colOff>520700</xdr:colOff>
      <xdr:row>37</xdr:row>
      <xdr:rowOff>5207</xdr:rowOff>
    </xdr:to>
    <xdr:sp macro="" textlink="">
      <xdr:nvSpPr>
        <xdr:cNvPr id="129" name="円/楕円 128"/>
        <xdr:cNvSpPr/>
      </xdr:nvSpPr>
      <xdr:spPr bwMode="auto">
        <a:xfrm>
          <a:off x="4953000" y="7028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161434</xdr:rowOff>
    </xdr:from>
    <xdr:ext cx="736600" cy="259045"/>
    <xdr:sp macro="" textlink="">
      <xdr:nvSpPr>
        <xdr:cNvPr id="130" name="テキスト ボックス 129"/>
        <xdr:cNvSpPr txBox="1"/>
      </xdr:nvSpPr>
      <xdr:spPr>
        <a:xfrm>
          <a:off x="4622800" y="711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193152</xdr:rowOff>
    </xdr:from>
    <xdr:to>
      <xdr:col>3</xdr:col>
      <xdr:colOff>955675</xdr:colOff>
      <xdr:row>35</xdr:row>
      <xdr:rowOff>294752</xdr:rowOff>
    </xdr:to>
    <xdr:sp macro="" textlink="">
      <xdr:nvSpPr>
        <xdr:cNvPr id="131" name="円/楕円 130"/>
        <xdr:cNvSpPr/>
      </xdr:nvSpPr>
      <xdr:spPr bwMode="auto">
        <a:xfrm>
          <a:off x="4254500" y="6803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304929</xdr:rowOff>
    </xdr:from>
    <xdr:ext cx="762000" cy="259045"/>
    <xdr:sp macro="" textlink="">
      <xdr:nvSpPr>
        <xdr:cNvPr id="132" name="テキスト ボックス 131"/>
        <xdr:cNvSpPr txBox="1"/>
      </xdr:nvSpPr>
      <xdr:spPr>
        <a:xfrm>
          <a:off x="3924300" y="657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225658</xdr:rowOff>
    </xdr:from>
    <xdr:to>
      <xdr:col>3</xdr:col>
      <xdr:colOff>257175</xdr:colOff>
      <xdr:row>35</xdr:row>
      <xdr:rowOff>327258</xdr:rowOff>
    </xdr:to>
    <xdr:sp macro="" textlink="">
      <xdr:nvSpPr>
        <xdr:cNvPr id="133" name="円/楕円 132"/>
        <xdr:cNvSpPr/>
      </xdr:nvSpPr>
      <xdr:spPr bwMode="auto">
        <a:xfrm>
          <a:off x="3556000" y="6836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312035</xdr:rowOff>
    </xdr:from>
    <xdr:ext cx="762000" cy="259045"/>
    <xdr:sp macro="" textlink="">
      <xdr:nvSpPr>
        <xdr:cNvPr id="134" name="テキスト ボックス 133"/>
        <xdr:cNvSpPr txBox="1"/>
      </xdr:nvSpPr>
      <xdr:spPr>
        <a:xfrm>
          <a:off x="3225800" y="69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12,981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22479</xdr:rowOff>
    </xdr:from>
    <xdr:to>
      <xdr:col>2</xdr:col>
      <xdr:colOff>692150</xdr:colOff>
      <xdr:row>35</xdr:row>
      <xdr:rowOff>124079</xdr:rowOff>
    </xdr:to>
    <xdr:sp macro="" textlink="">
      <xdr:nvSpPr>
        <xdr:cNvPr id="135" name="円/楕円 134"/>
        <xdr:cNvSpPr/>
      </xdr:nvSpPr>
      <xdr:spPr bwMode="auto">
        <a:xfrm>
          <a:off x="28575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134256</xdr:rowOff>
    </xdr:from>
    <xdr:ext cx="762000" cy="259045"/>
    <xdr:sp macro="" textlink="">
      <xdr:nvSpPr>
        <xdr:cNvPr id="136" name="テキスト ボックス 135"/>
        <xdr:cNvSpPr txBox="1"/>
      </xdr:nvSpPr>
      <xdr:spPr>
        <a:xfrm>
          <a:off x="2527300" y="640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67,603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107505</xdr:rowOff>
    </xdr:from>
    <xdr:to>
      <xdr:col>6</xdr:col>
      <xdr:colOff>511175</xdr:colOff>
      <xdr:row>35</xdr:row>
      <xdr:rowOff>4864</xdr:rowOff>
    </xdr:to>
    <xdr:cxnSp macro="">
      <xdr:nvCxnSpPr>
        <xdr:cNvPr id="61" name="直線コネクタ 60"/>
        <xdr:cNvCxnSpPr/>
      </xdr:nvCxnSpPr>
      <xdr:spPr>
        <a:xfrm flipV="1">
          <a:off x="3797300" y="5936805"/>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145661</xdr:rowOff>
    </xdr:from>
    <xdr:ext cx="534377" cy="259045"/>
    <xdr:sp macro="" textlink="">
      <xdr:nvSpPr>
        <xdr:cNvPr id="62" name="人件費平均値テキスト"/>
        <xdr:cNvSpPr txBox="1"/>
      </xdr:nvSpPr>
      <xdr:spPr>
        <a:xfrm>
          <a:off x="4686300" y="59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4864</xdr:rowOff>
    </xdr:from>
    <xdr:to>
      <xdr:col>5</xdr:col>
      <xdr:colOff>358775</xdr:colOff>
      <xdr:row>35</xdr:row>
      <xdr:rowOff>127965</xdr:rowOff>
    </xdr:to>
    <xdr:cxnSp macro="">
      <xdr:nvCxnSpPr>
        <xdr:cNvPr id="64" name="直線コネクタ 63"/>
        <xdr:cNvCxnSpPr/>
      </xdr:nvCxnSpPr>
      <xdr:spPr>
        <a:xfrm flipV="1">
          <a:off x="2908300" y="6005614"/>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98340</xdr:rowOff>
    </xdr:from>
    <xdr:ext cx="534377" cy="259045"/>
    <xdr:sp macro="" textlink="">
      <xdr:nvSpPr>
        <xdr:cNvPr id="66" name="テキスト ボックス 65"/>
        <xdr:cNvSpPr txBox="1"/>
      </xdr:nvSpPr>
      <xdr:spPr>
        <a:xfrm>
          <a:off x="3530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53632</xdr:rowOff>
    </xdr:from>
    <xdr:to>
      <xdr:col>4</xdr:col>
      <xdr:colOff>155575</xdr:colOff>
      <xdr:row>35</xdr:row>
      <xdr:rowOff>127965</xdr:rowOff>
    </xdr:to>
    <xdr:cxnSp macro="">
      <xdr:nvCxnSpPr>
        <xdr:cNvPr id="67" name="直線コネクタ 66"/>
        <xdr:cNvCxnSpPr/>
      </xdr:nvCxnSpPr>
      <xdr:spPr>
        <a:xfrm>
          <a:off x="2019300" y="6054382"/>
          <a:ext cx="889000" cy="7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108229</xdr:rowOff>
    </xdr:from>
    <xdr:to>
      <xdr:col>2</xdr:col>
      <xdr:colOff>638175</xdr:colOff>
      <xdr:row>35</xdr:row>
      <xdr:rowOff>53632</xdr:rowOff>
    </xdr:to>
    <xdr:cxnSp macro="">
      <xdr:nvCxnSpPr>
        <xdr:cNvPr id="70" name="直線コネクタ 69"/>
        <xdr:cNvCxnSpPr/>
      </xdr:nvCxnSpPr>
      <xdr:spPr>
        <a:xfrm>
          <a:off x="1130300" y="5937529"/>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100101</xdr:rowOff>
    </xdr:from>
    <xdr:to>
      <xdr:col>3</xdr:col>
      <xdr:colOff>3175</xdr:colOff>
      <xdr:row>35</xdr:row>
      <xdr:rowOff>30251</xdr:rowOff>
    </xdr:to>
    <xdr:sp macro="" textlink="">
      <xdr:nvSpPr>
        <xdr:cNvPr id="71" name="フローチャート : 判断 70"/>
        <xdr:cNvSpPr/>
      </xdr:nvSpPr>
      <xdr:spPr>
        <a:xfrm>
          <a:off x="1968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46778</xdr:rowOff>
    </xdr:from>
    <xdr:ext cx="534377" cy="259045"/>
    <xdr:sp macro="" textlink="">
      <xdr:nvSpPr>
        <xdr:cNvPr id="72" name="テキスト ボックス 71"/>
        <xdr:cNvSpPr txBox="1"/>
      </xdr:nvSpPr>
      <xdr:spPr>
        <a:xfrm>
          <a:off x="1752111" y="57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10185</xdr:rowOff>
    </xdr:from>
    <xdr:to>
      <xdr:col>1</xdr:col>
      <xdr:colOff>485775</xdr:colOff>
      <xdr:row>34</xdr:row>
      <xdr:rowOff>111785</xdr:rowOff>
    </xdr:to>
    <xdr:sp macro="" textlink="">
      <xdr:nvSpPr>
        <xdr:cNvPr id="73" name="フローチャート : 判断 72"/>
        <xdr:cNvSpPr/>
      </xdr:nvSpPr>
      <xdr:spPr>
        <a:xfrm>
          <a:off x="1079500" y="583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128312</xdr:rowOff>
    </xdr:from>
    <xdr:ext cx="534377" cy="259045"/>
    <xdr:sp macro="" textlink="">
      <xdr:nvSpPr>
        <xdr:cNvPr id="74" name="テキスト ボックス 73"/>
        <xdr:cNvSpPr txBox="1"/>
      </xdr:nvSpPr>
      <xdr:spPr>
        <a:xfrm>
          <a:off x="863111" y="56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56705</xdr:rowOff>
    </xdr:from>
    <xdr:to>
      <xdr:col>6</xdr:col>
      <xdr:colOff>561975</xdr:colOff>
      <xdr:row>34</xdr:row>
      <xdr:rowOff>158305</xdr:rowOff>
    </xdr:to>
    <xdr:sp macro="" textlink="">
      <xdr:nvSpPr>
        <xdr:cNvPr id="80" name="円/楕円 79"/>
        <xdr:cNvSpPr/>
      </xdr:nvSpPr>
      <xdr:spPr>
        <a:xfrm>
          <a:off x="4584700" y="58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79582</xdr:rowOff>
    </xdr:from>
    <xdr:ext cx="534377" cy="259045"/>
    <xdr:sp macro="" textlink="">
      <xdr:nvSpPr>
        <xdr:cNvPr id="81" name="人件費該当値テキスト"/>
        <xdr:cNvSpPr txBox="1"/>
      </xdr:nvSpPr>
      <xdr:spPr>
        <a:xfrm>
          <a:off x="4686300" y="57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125514</xdr:rowOff>
    </xdr:from>
    <xdr:to>
      <xdr:col>5</xdr:col>
      <xdr:colOff>409575</xdr:colOff>
      <xdr:row>35</xdr:row>
      <xdr:rowOff>55664</xdr:rowOff>
    </xdr:to>
    <xdr:sp macro="" textlink="">
      <xdr:nvSpPr>
        <xdr:cNvPr id="82" name="円/楕円 81"/>
        <xdr:cNvSpPr/>
      </xdr:nvSpPr>
      <xdr:spPr>
        <a:xfrm>
          <a:off x="3746500" y="59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72191</xdr:rowOff>
    </xdr:from>
    <xdr:ext cx="534377" cy="259045"/>
    <xdr:sp macro="" textlink="">
      <xdr:nvSpPr>
        <xdr:cNvPr id="83" name="テキスト ボックス 82"/>
        <xdr:cNvSpPr txBox="1"/>
      </xdr:nvSpPr>
      <xdr:spPr>
        <a:xfrm>
          <a:off x="3530111" y="57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77165</xdr:rowOff>
    </xdr:from>
    <xdr:to>
      <xdr:col>4</xdr:col>
      <xdr:colOff>206375</xdr:colOff>
      <xdr:row>36</xdr:row>
      <xdr:rowOff>7315</xdr:rowOff>
    </xdr:to>
    <xdr:sp macro="" textlink="">
      <xdr:nvSpPr>
        <xdr:cNvPr id="84" name="円/楕円 83"/>
        <xdr:cNvSpPr/>
      </xdr:nvSpPr>
      <xdr:spPr>
        <a:xfrm>
          <a:off x="2857500" y="60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169892</xdr:rowOff>
    </xdr:from>
    <xdr:ext cx="534377" cy="259045"/>
    <xdr:sp macro="" textlink="">
      <xdr:nvSpPr>
        <xdr:cNvPr id="85" name="テキスト ボックス 84"/>
        <xdr:cNvSpPr txBox="1"/>
      </xdr:nvSpPr>
      <xdr:spPr>
        <a:xfrm>
          <a:off x="2641111" y="61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2832</xdr:rowOff>
    </xdr:from>
    <xdr:to>
      <xdr:col>3</xdr:col>
      <xdr:colOff>3175</xdr:colOff>
      <xdr:row>35</xdr:row>
      <xdr:rowOff>104432</xdr:rowOff>
    </xdr:to>
    <xdr:sp macro="" textlink="">
      <xdr:nvSpPr>
        <xdr:cNvPr id="86" name="円/楕円 85"/>
        <xdr:cNvSpPr/>
      </xdr:nvSpPr>
      <xdr:spPr>
        <a:xfrm>
          <a:off x="1968500" y="600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95559</xdr:rowOff>
    </xdr:from>
    <xdr:ext cx="534377" cy="259045"/>
    <xdr:sp macro="" textlink="">
      <xdr:nvSpPr>
        <xdr:cNvPr id="87" name="テキスト ボックス 86"/>
        <xdr:cNvSpPr txBox="1"/>
      </xdr:nvSpPr>
      <xdr:spPr>
        <a:xfrm>
          <a:off x="1752111" y="60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57429</xdr:rowOff>
    </xdr:from>
    <xdr:to>
      <xdr:col>1</xdr:col>
      <xdr:colOff>485775</xdr:colOff>
      <xdr:row>34</xdr:row>
      <xdr:rowOff>159029</xdr:rowOff>
    </xdr:to>
    <xdr:sp macro="" textlink="">
      <xdr:nvSpPr>
        <xdr:cNvPr id="88" name="円/楕円 87"/>
        <xdr:cNvSpPr/>
      </xdr:nvSpPr>
      <xdr:spPr>
        <a:xfrm>
          <a:off x="1079500" y="58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150156</xdr:rowOff>
    </xdr:from>
    <xdr:ext cx="534377" cy="259045"/>
    <xdr:sp macro="" textlink="">
      <xdr:nvSpPr>
        <xdr:cNvPr id="89" name="テキスト ボックス 88"/>
        <xdr:cNvSpPr txBox="1"/>
      </xdr:nvSpPr>
      <xdr:spPr>
        <a:xfrm>
          <a:off x="863111" y="59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15887</xdr:rowOff>
    </xdr:from>
    <xdr:to>
      <xdr:col>6</xdr:col>
      <xdr:colOff>511175</xdr:colOff>
      <xdr:row>58</xdr:row>
      <xdr:rowOff>51562</xdr:rowOff>
    </xdr:to>
    <xdr:cxnSp macro="">
      <xdr:nvCxnSpPr>
        <xdr:cNvPr id="119" name="直線コネクタ 118"/>
        <xdr:cNvCxnSpPr/>
      </xdr:nvCxnSpPr>
      <xdr:spPr>
        <a:xfrm flipV="1">
          <a:off x="3797300" y="9959987"/>
          <a:ext cx="8382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51562</xdr:rowOff>
    </xdr:from>
    <xdr:to>
      <xdr:col>5</xdr:col>
      <xdr:colOff>358775</xdr:colOff>
      <xdr:row>58</xdr:row>
      <xdr:rowOff>88405</xdr:rowOff>
    </xdr:to>
    <xdr:cxnSp macro="">
      <xdr:nvCxnSpPr>
        <xdr:cNvPr id="122" name="直線コネクタ 121"/>
        <xdr:cNvCxnSpPr/>
      </xdr:nvCxnSpPr>
      <xdr:spPr>
        <a:xfrm flipV="1">
          <a:off x="2908300" y="9995662"/>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88405</xdr:rowOff>
    </xdr:from>
    <xdr:to>
      <xdr:col>4</xdr:col>
      <xdr:colOff>155575</xdr:colOff>
      <xdr:row>58</xdr:row>
      <xdr:rowOff>91021</xdr:rowOff>
    </xdr:to>
    <xdr:cxnSp macro="">
      <xdr:nvCxnSpPr>
        <xdr:cNvPr id="125" name="直線コネクタ 124"/>
        <xdr:cNvCxnSpPr/>
      </xdr:nvCxnSpPr>
      <xdr:spPr>
        <a:xfrm flipV="1">
          <a:off x="2019300" y="10032505"/>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69190</xdr:rowOff>
    </xdr:from>
    <xdr:to>
      <xdr:col>2</xdr:col>
      <xdr:colOff>638175</xdr:colOff>
      <xdr:row>58</xdr:row>
      <xdr:rowOff>91021</xdr:rowOff>
    </xdr:to>
    <xdr:cxnSp macro="">
      <xdr:nvCxnSpPr>
        <xdr:cNvPr id="128" name="直線コネクタ 127"/>
        <xdr:cNvCxnSpPr/>
      </xdr:nvCxnSpPr>
      <xdr:spPr>
        <a:xfrm>
          <a:off x="1130300" y="10013290"/>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161734</xdr:rowOff>
    </xdr:from>
    <xdr:to>
      <xdr:col>3</xdr:col>
      <xdr:colOff>3175</xdr:colOff>
      <xdr:row>58</xdr:row>
      <xdr:rowOff>91884</xdr:rowOff>
    </xdr:to>
    <xdr:sp macro="" textlink="">
      <xdr:nvSpPr>
        <xdr:cNvPr id="129" name="フローチャート : 判断 128"/>
        <xdr:cNvSpPr/>
      </xdr:nvSpPr>
      <xdr:spPr>
        <a:xfrm>
          <a:off x="1968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108411</xdr:rowOff>
    </xdr:from>
    <xdr:ext cx="534377" cy="259045"/>
    <xdr:sp macro="" textlink="">
      <xdr:nvSpPr>
        <xdr:cNvPr id="130" name="テキスト ボックス 129"/>
        <xdr:cNvSpPr txBox="1"/>
      </xdr:nvSpPr>
      <xdr:spPr>
        <a:xfrm>
          <a:off x="1752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162916</xdr:rowOff>
    </xdr:from>
    <xdr:to>
      <xdr:col>1</xdr:col>
      <xdr:colOff>485775</xdr:colOff>
      <xdr:row>58</xdr:row>
      <xdr:rowOff>93066</xdr:rowOff>
    </xdr:to>
    <xdr:sp macro="" textlink="">
      <xdr:nvSpPr>
        <xdr:cNvPr id="131" name="フローチャート : 判断 130"/>
        <xdr:cNvSpPr/>
      </xdr:nvSpPr>
      <xdr:spPr>
        <a:xfrm>
          <a:off x="1079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109593</xdr:rowOff>
    </xdr:from>
    <xdr:ext cx="534377" cy="259045"/>
    <xdr:sp macro="" textlink="">
      <xdr:nvSpPr>
        <xdr:cNvPr id="132" name="テキスト ボックス 131"/>
        <xdr:cNvSpPr txBox="1"/>
      </xdr:nvSpPr>
      <xdr:spPr>
        <a:xfrm>
          <a:off x="863111" y="97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136537</xdr:rowOff>
    </xdr:from>
    <xdr:to>
      <xdr:col>6</xdr:col>
      <xdr:colOff>561975</xdr:colOff>
      <xdr:row>58</xdr:row>
      <xdr:rowOff>66687</xdr:rowOff>
    </xdr:to>
    <xdr:sp macro="" textlink="">
      <xdr:nvSpPr>
        <xdr:cNvPr id="138" name="円/楕円 137"/>
        <xdr:cNvSpPr/>
      </xdr:nvSpPr>
      <xdr:spPr>
        <a:xfrm>
          <a:off x="4584700" y="99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114964</xdr:rowOff>
    </xdr:from>
    <xdr:ext cx="534377" cy="259045"/>
    <xdr:sp macro="" textlink="">
      <xdr:nvSpPr>
        <xdr:cNvPr id="139" name="物件費該当値テキスト"/>
        <xdr:cNvSpPr txBox="1"/>
      </xdr:nvSpPr>
      <xdr:spPr>
        <a:xfrm>
          <a:off x="4686300" y="98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762</xdr:rowOff>
    </xdr:from>
    <xdr:to>
      <xdr:col>5</xdr:col>
      <xdr:colOff>409575</xdr:colOff>
      <xdr:row>58</xdr:row>
      <xdr:rowOff>102362</xdr:rowOff>
    </xdr:to>
    <xdr:sp macro="" textlink="">
      <xdr:nvSpPr>
        <xdr:cNvPr id="140" name="円/楕円 139"/>
        <xdr:cNvSpPr/>
      </xdr:nvSpPr>
      <xdr:spPr>
        <a:xfrm>
          <a:off x="3746500" y="99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93489</xdr:rowOff>
    </xdr:from>
    <xdr:ext cx="534377" cy="259045"/>
    <xdr:sp macro="" textlink="">
      <xdr:nvSpPr>
        <xdr:cNvPr id="141" name="テキスト ボックス 140"/>
        <xdr:cNvSpPr txBox="1"/>
      </xdr:nvSpPr>
      <xdr:spPr>
        <a:xfrm>
          <a:off x="3530111" y="100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37605</xdr:rowOff>
    </xdr:from>
    <xdr:to>
      <xdr:col>4</xdr:col>
      <xdr:colOff>206375</xdr:colOff>
      <xdr:row>58</xdr:row>
      <xdr:rowOff>139205</xdr:rowOff>
    </xdr:to>
    <xdr:sp macro="" textlink="">
      <xdr:nvSpPr>
        <xdr:cNvPr id="142" name="円/楕円 141"/>
        <xdr:cNvSpPr/>
      </xdr:nvSpPr>
      <xdr:spPr>
        <a:xfrm>
          <a:off x="2857500" y="99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130332</xdr:rowOff>
    </xdr:from>
    <xdr:ext cx="534377" cy="259045"/>
    <xdr:sp macro="" textlink="">
      <xdr:nvSpPr>
        <xdr:cNvPr id="143" name="テキスト ボックス 142"/>
        <xdr:cNvSpPr txBox="1"/>
      </xdr:nvSpPr>
      <xdr:spPr>
        <a:xfrm>
          <a:off x="2641111" y="10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40221</xdr:rowOff>
    </xdr:from>
    <xdr:to>
      <xdr:col>3</xdr:col>
      <xdr:colOff>3175</xdr:colOff>
      <xdr:row>58</xdr:row>
      <xdr:rowOff>141821</xdr:rowOff>
    </xdr:to>
    <xdr:sp macro="" textlink="">
      <xdr:nvSpPr>
        <xdr:cNvPr id="144" name="円/楕円 143"/>
        <xdr:cNvSpPr/>
      </xdr:nvSpPr>
      <xdr:spPr>
        <a:xfrm>
          <a:off x="1968500" y="99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132948</xdr:rowOff>
    </xdr:from>
    <xdr:ext cx="534377" cy="259045"/>
    <xdr:sp macro="" textlink="">
      <xdr:nvSpPr>
        <xdr:cNvPr id="145" name="テキスト ボックス 144"/>
        <xdr:cNvSpPr txBox="1"/>
      </xdr:nvSpPr>
      <xdr:spPr>
        <a:xfrm>
          <a:off x="1752111" y="1007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18390</xdr:rowOff>
    </xdr:from>
    <xdr:to>
      <xdr:col>1</xdr:col>
      <xdr:colOff>485775</xdr:colOff>
      <xdr:row>58</xdr:row>
      <xdr:rowOff>119990</xdr:rowOff>
    </xdr:to>
    <xdr:sp macro="" textlink="">
      <xdr:nvSpPr>
        <xdr:cNvPr id="146" name="円/楕円 145"/>
        <xdr:cNvSpPr/>
      </xdr:nvSpPr>
      <xdr:spPr>
        <a:xfrm>
          <a:off x="1079500" y="99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111117</xdr:rowOff>
    </xdr:from>
    <xdr:ext cx="534377" cy="259045"/>
    <xdr:sp macro="" textlink="">
      <xdr:nvSpPr>
        <xdr:cNvPr id="147" name="テキスト ボックス 146"/>
        <xdr:cNvSpPr txBox="1"/>
      </xdr:nvSpPr>
      <xdr:spPr>
        <a:xfrm>
          <a:off x="863111" y="100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80138</xdr:rowOff>
    </xdr:from>
    <xdr:to>
      <xdr:col>6</xdr:col>
      <xdr:colOff>511175</xdr:colOff>
      <xdr:row>77</xdr:row>
      <xdr:rowOff>80390</xdr:rowOff>
    </xdr:to>
    <xdr:cxnSp macro="">
      <xdr:nvCxnSpPr>
        <xdr:cNvPr id="176" name="直線コネクタ 175"/>
        <xdr:cNvCxnSpPr/>
      </xdr:nvCxnSpPr>
      <xdr:spPr>
        <a:xfrm>
          <a:off x="3797300" y="13281788"/>
          <a:ext cx="8382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80138</xdr:rowOff>
    </xdr:from>
    <xdr:to>
      <xdr:col>5</xdr:col>
      <xdr:colOff>358775</xdr:colOff>
      <xdr:row>77</xdr:row>
      <xdr:rowOff>86488</xdr:rowOff>
    </xdr:to>
    <xdr:cxnSp macro="">
      <xdr:nvCxnSpPr>
        <xdr:cNvPr id="179" name="直線コネクタ 178"/>
        <xdr:cNvCxnSpPr/>
      </xdr:nvCxnSpPr>
      <xdr:spPr>
        <a:xfrm flipV="1">
          <a:off x="2908300" y="1328178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77597</xdr:rowOff>
    </xdr:from>
    <xdr:to>
      <xdr:col>4</xdr:col>
      <xdr:colOff>155575</xdr:colOff>
      <xdr:row>77</xdr:row>
      <xdr:rowOff>86488</xdr:rowOff>
    </xdr:to>
    <xdr:cxnSp macro="">
      <xdr:nvCxnSpPr>
        <xdr:cNvPr id="182" name="直線コネクタ 181"/>
        <xdr:cNvCxnSpPr/>
      </xdr:nvCxnSpPr>
      <xdr:spPr>
        <a:xfrm>
          <a:off x="2019300" y="13279247"/>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77343</xdr:rowOff>
    </xdr:from>
    <xdr:to>
      <xdr:col>2</xdr:col>
      <xdr:colOff>638175</xdr:colOff>
      <xdr:row>77</xdr:row>
      <xdr:rowOff>77597</xdr:rowOff>
    </xdr:to>
    <xdr:cxnSp macro="">
      <xdr:nvCxnSpPr>
        <xdr:cNvPr id="185" name="直線コネクタ 184"/>
        <xdr:cNvCxnSpPr/>
      </xdr:nvCxnSpPr>
      <xdr:spPr>
        <a:xfrm>
          <a:off x="1130300" y="13278993"/>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142240</xdr:rowOff>
    </xdr:from>
    <xdr:to>
      <xdr:col>3</xdr:col>
      <xdr:colOff>3175</xdr:colOff>
      <xdr:row>76</xdr:row>
      <xdr:rowOff>72389</xdr:rowOff>
    </xdr:to>
    <xdr:sp macro="" textlink="">
      <xdr:nvSpPr>
        <xdr:cNvPr id="186" name="フローチャート : 判断 185"/>
        <xdr:cNvSpPr/>
      </xdr:nvSpPr>
      <xdr:spPr>
        <a:xfrm>
          <a:off x="1968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88917</xdr:rowOff>
    </xdr:from>
    <xdr:ext cx="469744" cy="259045"/>
    <xdr:sp macro="" textlink="">
      <xdr:nvSpPr>
        <xdr:cNvPr id="187" name="テキスト ボックス 186"/>
        <xdr:cNvSpPr txBox="1"/>
      </xdr:nvSpPr>
      <xdr:spPr>
        <a:xfrm>
          <a:off x="1784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163576</xdr:rowOff>
    </xdr:from>
    <xdr:to>
      <xdr:col>1</xdr:col>
      <xdr:colOff>485775</xdr:colOff>
      <xdr:row>76</xdr:row>
      <xdr:rowOff>93726</xdr:rowOff>
    </xdr:to>
    <xdr:sp macro="" textlink="">
      <xdr:nvSpPr>
        <xdr:cNvPr id="188" name="フローチャート : 判断 187"/>
        <xdr:cNvSpPr/>
      </xdr:nvSpPr>
      <xdr:spPr>
        <a:xfrm>
          <a:off x="1079500" y="1302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110253</xdr:rowOff>
    </xdr:from>
    <xdr:ext cx="469744" cy="259045"/>
    <xdr:sp macro="" textlink="">
      <xdr:nvSpPr>
        <xdr:cNvPr id="189" name="テキスト ボックス 188"/>
        <xdr:cNvSpPr txBox="1"/>
      </xdr:nvSpPr>
      <xdr:spPr>
        <a:xfrm>
          <a:off x="895427" y="127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29590</xdr:rowOff>
    </xdr:from>
    <xdr:to>
      <xdr:col>6</xdr:col>
      <xdr:colOff>561975</xdr:colOff>
      <xdr:row>77</xdr:row>
      <xdr:rowOff>131190</xdr:rowOff>
    </xdr:to>
    <xdr:sp macro="" textlink="">
      <xdr:nvSpPr>
        <xdr:cNvPr id="195" name="円/楕円 194"/>
        <xdr:cNvSpPr/>
      </xdr:nvSpPr>
      <xdr:spPr>
        <a:xfrm>
          <a:off x="4584700" y="132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8017</xdr:rowOff>
    </xdr:from>
    <xdr:ext cx="469744" cy="259045"/>
    <xdr:sp macro="" textlink="">
      <xdr:nvSpPr>
        <xdr:cNvPr id="196" name="維持補修費該当値テキスト"/>
        <xdr:cNvSpPr txBox="1"/>
      </xdr:nvSpPr>
      <xdr:spPr>
        <a:xfrm>
          <a:off x="4686300" y="1320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29338</xdr:rowOff>
    </xdr:from>
    <xdr:to>
      <xdr:col>5</xdr:col>
      <xdr:colOff>409575</xdr:colOff>
      <xdr:row>77</xdr:row>
      <xdr:rowOff>130938</xdr:rowOff>
    </xdr:to>
    <xdr:sp macro="" textlink="">
      <xdr:nvSpPr>
        <xdr:cNvPr id="197" name="円/楕円 196"/>
        <xdr:cNvSpPr/>
      </xdr:nvSpPr>
      <xdr:spPr>
        <a:xfrm>
          <a:off x="37465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122065</xdr:rowOff>
    </xdr:from>
    <xdr:ext cx="469744" cy="259045"/>
    <xdr:sp macro="" textlink="">
      <xdr:nvSpPr>
        <xdr:cNvPr id="198" name="テキスト ボックス 197"/>
        <xdr:cNvSpPr txBox="1"/>
      </xdr:nvSpPr>
      <xdr:spPr>
        <a:xfrm>
          <a:off x="3562427" y="133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35688</xdr:rowOff>
    </xdr:from>
    <xdr:to>
      <xdr:col>4</xdr:col>
      <xdr:colOff>206375</xdr:colOff>
      <xdr:row>77</xdr:row>
      <xdr:rowOff>137288</xdr:rowOff>
    </xdr:to>
    <xdr:sp macro="" textlink="">
      <xdr:nvSpPr>
        <xdr:cNvPr id="199" name="円/楕円 198"/>
        <xdr:cNvSpPr/>
      </xdr:nvSpPr>
      <xdr:spPr>
        <a:xfrm>
          <a:off x="2857500" y="132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128415</xdr:rowOff>
    </xdr:from>
    <xdr:ext cx="469744" cy="259045"/>
    <xdr:sp macro="" textlink="">
      <xdr:nvSpPr>
        <xdr:cNvPr id="200" name="テキスト ボックス 199"/>
        <xdr:cNvSpPr txBox="1"/>
      </xdr:nvSpPr>
      <xdr:spPr>
        <a:xfrm>
          <a:off x="2673427" y="1333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26797</xdr:rowOff>
    </xdr:from>
    <xdr:to>
      <xdr:col>3</xdr:col>
      <xdr:colOff>3175</xdr:colOff>
      <xdr:row>77</xdr:row>
      <xdr:rowOff>128397</xdr:rowOff>
    </xdr:to>
    <xdr:sp macro="" textlink="">
      <xdr:nvSpPr>
        <xdr:cNvPr id="201" name="円/楕円 200"/>
        <xdr:cNvSpPr/>
      </xdr:nvSpPr>
      <xdr:spPr>
        <a:xfrm>
          <a:off x="1968500" y="132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119524</xdr:rowOff>
    </xdr:from>
    <xdr:ext cx="469744" cy="259045"/>
    <xdr:sp macro="" textlink="">
      <xdr:nvSpPr>
        <xdr:cNvPr id="202" name="テキスト ボックス 201"/>
        <xdr:cNvSpPr txBox="1"/>
      </xdr:nvSpPr>
      <xdr:spPr>
        <a:xfrm>
          <a:off x="1784427" y="1332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26543</xdr:rowOff>
    </xdr:from>
    <xdr:to>
      <xdr:col>1</xdr:col>
      <xdr:colOff>485775</xdr:colOff>
      <xdr:row>77</xdr:row>
      <xdr:rowOff>128143</xdr:rowOff>
    </xdr:to>
    <xdr:sp macro="" textlink="">
      <xdr:nvSpPr>
        <xdr:cNvPr id="203" name="円/楕円 202"/>
        <xdr:cNvSpPr/>
      </xdr:nvSpPr>
      <xdr:spPr>
        <a:xfrm>
          <a:off x="1079500" y="132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119270</xdr:rowOff>
    </xdr:from>
    <xdr:ext cx="469744" cy="259045"/>
    <xdr:sp macro="" textlink="">
      <xdr:nvSpPr>
        <xdr:cNvPr id="204" name="テキスト ボックス 203"/>
        <xdr:cNvSpPr txBox="1"/>
      </xdr:nvSpPr>
      <xdr:spPr>
        <a:xfrm>
          <a:off x="895427" y="1332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151282</xdr:rowOff>
    </xdr:from>
    <xdr:to>
      <xdr:col>6</xdr:col>
      <xdr:colOff>511175</xdr:colOff>
      <xdr:row>97</xdr:row>
      <xdr:rowOff>21641</xdr:rowOff>
    </xdr:to>
    <xdr:cxnSp macro="">
      <xdr:nvCxnSpPr>
        <xdr:cNvPr id="234" name="直線コネクタ 233"/>
        <xdr:cNvCxnSpPr/>
      </xdr:nvCxnSpPr>
      <xdr:spPr>
        <a:xfrm flipV="1">
          <a:off x="3797300" y="16610482"/>
          <a:ext cx="838200" cy="4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21641</xdr:rowOff>
    </xdr:from>
    <xdr:to>
      <xdr:col>5</xdr:col>
      <xdr:colOff>358775</xdr:colOff>
      <xdr:row>97</xdr:row>
      <xdr:rowOff>89243</xdr:rowOff>
    </xdr:to>
    <xdr:cxnSp macro="">
      <xdr:nvCxnSpPr>
        <xdr:cNvPr id="237" name="直線コネクタ 236"/>
        <xdr:cNvCxnSpPr/>
      </xdr:nvCxnSpPr>
      <xdr:spPr>
        <a:xfrm flipV="1">
          <a:off x="2908300" y="16652291"/>
          <a:ext cx="8890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89243</xdr:rowOff>
    </xdr:from>
    <xdr:to>
      <xdr:col>4</xdr:col>
      <xdr:colOff>155575</xdr:colOff>
      <xdr:row>97</xdr:row>
      <xdr:rowOff>101842</xdr:rowOff>
    </xdr:to>
    <xdr:cxnSp macro="">
      <xdr:nvCxnSpPr>
        <xdr:cNvPr id="240" name="直線コネクタ 239"/>
        <xdr:cNvCxnSpPr/>
      </xdr:nvCxnSpPr>
      <xdr:spPr>
        <a:xfrm flipV="1">
          <a:off x="2019300" y="16719893"/>
          <a:ext cx="889000" cy="1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24249</xdr:rowOff>
    </xdr:from>
    <xdr:ext cx="534377" cy="259045"/>
    <xdr:sp macro="" textlink="">
      <xdr:nvSpPr>
        <xdr:cNvPr id="242" name="テキスト ボックス 241"/>
        <xdr:cNvSpPr txBox="1"/>
      </xdr:nvSpPr>
      <xdr:spPr>
        <a:xfrm>
          <a:off x="2641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86080</xdr:rowOff>
    </xdr:from>
    <xdr:to>
      <xdr:col>2</xdr:col>
      <xdr:colOff>638175</xdr:colOff>
      <xdr:row>97</xdr:row>
      <xdr:rowOff>101842</xdr:rowOff>
    </xdr:to>
    <xdr:cxnSp macro="">
      <xdr:nvCxnSpPr>
        <xdr:cNvPr id="243" name="直線コネクタ 242"/>
        <xdr:cNvCxnSpPr/>
      </xdr:nvCxnSpPr>
      <xdr:spPr>
        <a:xfrm>
          <a:off x="1130300" y="16716730"/>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99403</xdr:rowOff>
    </xdr:from>
    <xdr:to>
      <xdr:col>3</xdr:col>
      <xdr:colOff>3175</xdr:colOff>
      <xdr:row>97</xdr:row>
      <xdr:rowOff>29553</xdr:rowOff>
    </xdr:to>
    <xdr:sp macro="" textlink="">
      <xdr:nvSpPr>
        <xdr:cNvPr id="244" name="フローチャート : 判断 243"/>
        <xdr:cNvSpPr/>
      </xdr:nvSpPr>
      <xdr:spPr>
        <a:xfrm>
          <a:off x="1968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46080</xdr:rowOff>
    </xdr:from>
    <xdr:ext cx="534377" cy="259045"/>
    <xdr:sp macro="" textlink="">
      <xdr:nvSpPr>
        <xdr:cNvPr id="245" name="テキスト ボックス 244"/>
        <xdr:cNvSpPr txBox="1"/>
      </xdr:nvSpPr>
      <xdr:spPr>
        <a:xfrm>
          <a:off x="1752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93726</xdr:rowOff>
    </xdr:from>
    <xdr:to>
      <xdr:col>1</xdr:col>
      <xdr:colOff>485775</xdr:colOff>
      <xdr:row>97</xdr:row>
      <xdr:rowOff>23876</xdr:rowOff>
    </xdr:to>
    <xdr:sp macro="" textlink="">
      <xdr:nvSpPr>
        <xdr:cNvPr id="246" name="フローチャート : 判断 245"/>
        <xdr:cNvSpPr/>
      </xdr:nvSpPr>
      <xdr:spPr>
        <a:xfrm>
          <a:off x="1079500" y="16552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40403</xdr:rowOff>
    </xdr:from>
    <xdr:ext cx="534377" cy="259045"/>
    <xdr:sp macro="" textlink="">
      <xdr:nvSpPr>
        <xdr:cNvPr id="247" name="テキスト ボックス 246"/>
        <xdr:cNvSpPr txBox="1"/>
      </xdr:nvSpPr>
      <xdr:spPr>
        <a:xfrm>
          <a:off x="863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100482</xdr:rowOff>
    </xdr:from>
    <xdr:to>
      <xdr:col>6</xdr:col>
      <xdr:colOff>561975</xdr:colOff>
      <xdr:row>97</xdr:row>
      <xdr:rowOff>30632</xdr:rowOff>
    </xdr:to>
    <xdr:sp macro="" textlink="">
      <xdr:nvSpPr>
        <xdr:cNvPr id="253" name="円/楕円 252"/>
        <xdr:cNvSpPr/>
      </xdr:nvSpPr>
      <xdr:spPr>
        <a:xfrm>
          <a:off x="4584700" y="1655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78909</xdr:rowOff>
    </xdr:from>
    <xdr:ext cx="534377" cy="259045"/>
    <xdr:sp macro="" textlink="">
      <xdr:nvSpPr>
        <xdr:cNvPr id="254" name="扶助費該当値テキスト"/>
        <xdr:cNvSpPr txBox="1"/>
      </xdr:nvSpPr>
      <xdr:spPr>
        <a:xfrm>
          <a:off x="4686300" y="165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142291</xdr:rowOff>
    </xdr:from>
    <xdr:to>
      <xdr:col>5</xdr:col>
      <xdr:colOff>409575</xdr:colOff>
      <xdr:row>97</xdr:row>
      <xdr:rowOff>72441</xdr:rowOff>
    </xdr:to>
    <xdr:sp macro="" textlink="">
      <xdr:nvSpPr>
        <xdr:cNvPr id="255" name="円/楕円 254"/>
        <xdr:cNvSpPr/>
      </xdr:nvSpPr>
      <xdr:spPr>
        <a:xfrm>
          <a:off x="3746500" y="166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63568</xdr:rowOff>
    </xdr:from>
    <xdr:ext cx="534377" cy="259045"/>
    <xdr:sp macro="" textlink="">
      <xdr:nvSpPr>
        <xdr:cNvPr id="256" name="テキスト ボックス 255"/>
        <xdr:cNvSpPr txBox="1"/>
      </xdr:nvSpPr>
      <xdr:spPr>
        <a:xfrm>
          <a:off x="3530111" y="1669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38443</xdr:rowOff>
    </xdr:from>
    <xdr:to>
      <xdr:col>4</xdr:col>
      <xdr:colOff>206375</xdr:colOff>
      <xdr:row>97</xdr:row>
      <xdr:rowOff>140043</xdr:rowOff>
    </xdr:to>
    <xdr:sp macro="" textlink="">
      <xdr:nvSpPr>
        <xdr:cNvPr id="257" name="円/楕円 256"/>
        <xdr:cNvSpPr/>
      </xdr:nvSpPr>
      <xdr:spPr>
        <a:xfrm>
          <a:off x="2857500" y="1666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131170</xdr:rowOff>
    </xdr:from>
    <xdr:ext cx="534377" cy="259045"/>
    <xdr:sp macro="" textlink="">
      <xdr:nvSpPr>
        <xdr:cNvPr id="258" name="テキスト ボックス 257"/>
        <xdr:cNvSpPr txBox="1"/>
      </xdr:nvSpPr>
      <xdr:spPr>
        <a:xfrm>
          <a:off x="2641111" y="1676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51042</xdr:rowOff>
    </xdr:from>
    <xdr:to>
      <xdr:col>3</xdr:col>
      <xdr:colOff>3175</xdr:colOff>
      <xdr:row>97</xdr:row>
      <xdr:rowOff>152642</xdr:rowOff>
    </xdr:to>
    <xdr:sp macro="" textlink="">
      <xdr:nvSpPr>
        <xdr:cNvPr id="259" name="円/楕円 258"/>
        <xdr:cNvSpPr/>
      </xdr:nvSpPr>
      <xdr:spPr>
        <a:xfrm>
          <a:off x="1968500" y="166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143769</xdr:rowOff>
    </xdr:from>
    <xdr:ext cx="534377" cy="259045"/>
    <xdr:sp macro="" textlink="">
      <xdr:nvSpPr>
        <xdr:cNvPr id="260" name="テキスト ボックス 259"/>
        <xdr:cNvSpPr txBox="1"/>
      </xdr:nvSpPr>
      <xdr:spPr>
        <a:xfrm>
          <a:off x="1752111" y="16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82,481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35280</xdr:rowOff>
    </xdr:from>
    <xdr:to>
      <xdr:col>1</xdr:col>
      <xdr:colOff>485775</xdr:colOff>
      <xdr:row>97</xdr:row>
      <xdr:rowOff>136880</xdr:rowOff>
    </xdr:to>
    <xdr:sp macro="" textlink="">
      <xdr:nvSpPr>
        <xdr:cNvPr id="261" name="円/楕円 260"/>
        <xdr:cNvSpPr/>
      </xdr:nvSpPr>
      <xdr:spPr>
        <a:xfrm>
          <a:off x="1079500" y="166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128007</xdr:rowOff>
    </xdr:from>
    <xdr:ext cx="534377" cy="259045"/>
    <xdr:sp macro="" textlink="">
      <xdr:nvSpPr>
        <xdr:cNvPr id="262" name="テキスト ボックス 261"/>
        <xdr:cNvSpPr txBox="1"/>
      </xdr:nvSpPr>
      <xdr:spPr>
        <a:xfrm>
          <a:off x="863111" y="1675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140995</xdr:rowOff>
    </xdr:from>
    <xdr:to>
      <xdr:col>15</xdr:col>
      <xdr:colOff>180975</xdr:colOff>
      <xdr:row>36</xdr:row>
      <xdr:rowOff>5664</xdr:rowOff>
    </xdr:to>
    <xdr:cxnSp macro="">
      <xdr:nvCxnSpPr>
        <xdr:cNvPr id="292" name="直線コネクタ 291"/>
        <xdr:cNvCxnSpPr/>
      </xdr:nvCxnSpPr>
      <xdr:spPr>
        <a:xfrm>
          <a:off x="9639300" y="614174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126022</xdr:rowOff>
    </xdr:from>
    <xdr:to>
      <xdr:col>14</xdr:col>
      <xdr:colOff>28575</xdr:colOff>
      <xdr:row>35</xdr:row>
      <xdr:rowOff>140995</xdr:rowOff>
    </xdr:to>
    <xdr:cxnSp macro="">
      <xdr:nvCxnSpPr>
        <xdr:cNvPr id="295" name="直線コネクタ 294"/>
        <xdr:cNvCxnSpPr/>
      </xdr:nvCxnSpPr>
      <xdr:spPr>
        <a:xfrm>
          <a:off x="8750300" y="5783872"/>
          <a:ext cx="889000" cy="35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126022</xdr:rowOff>
    </xdr:from>
    <xdr:to>
      <xdr:col>12</xdr:col>
      <xdr:colOff>511175</xdr:colOff>
      <xdr:row>34</xdr:row>
      <xdr:rowOff>46279</xdr:rowOff>
    </xdr:to>
    <xdr:cxnSp macro="">
      <xdr:nvCxnSpPr>
        <xdr:cNvPr id="298" name="直線コネクタ 297"/>
        <xdr:cNvCxnSpPr/>
      </xdr:nvCxnSpPr>
      <xdr:spPr>
        <a:xfrm flipV="1">
          <a:off x="7861300" y="5783872"/>
          <a:ext cx="889000" cy="9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64660</xdr:rowOff>
    </xdr:from>
    <xdr:ext cx="534377" cy="259045"/>
    <xdr:sp macro="" textlink="">
      <xdr:nvSpPr>
        <xdr:cNvPr id="300" name="テキスト ボックス 299"/>
        <xdr:cNvSpPr txBox="1"/>
      </xdr:nvSpPr>
      <xdr:spPr>
        <a:xfrm>
          <a:off x="8483111" y="606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148768</xdr:rowOff>
    </xdr:from>
    <xdr:to>
      <xdr:col>11</xdr:col>
      <xdr:colOff>307975</xdr:colOff>
      <xdr:row>34</xdr:row>
      <xdr:rowOff>46279</xdr:rowOff>
    </xdr:to>
    <xdr:cxnSp macro="">
      <xdr:nvCxnSpPr>
        <xdr:cNvPr id="301" name="直線コネクタ 300"/>
        <xdr:cNvCxnSpPr/>
      </xdr:nvCxnSpPr>
      <xdr:spPr>
        <a:xfrm>
          <a:off x="6972300" y="5806618"/>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142545</xdr:rowOff>
    </xdr:from>
    <xdr:to>
      <xdr:col>11</xdr:col>
      <xdr:colOff>358775</xdr:colOff>
      <xdr:row>35</xdr:row>
      <xdr:rowOff>72695</xdr:rowOff>
    </xdr:to>
    <xdr:sp macro="" textlink="">
      <xdr:nvSpPr>
        <xdr:cNvPr id="302" name="フローチャート : 判断 301"/>
        <xdr:cNvSpPr/>
      </xdr:nvSpPr>
      <xdr:spPr>
        <a:xfrm>
          <a:off x="7810500" y="597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63822</xdr:rowOff>
    </xdr:from>
    <xdr:ext cx="534377" cy="259045"/>
    <xdr:sp macro="" textlink="">
      <xdr:nvSpPr>
        <xdr:cNvPr id="303" name="テキスト ボックス 302"/>
        <xdr:cNvSpPr txBox="1"/>
      </xdr:nvSpPr>
      <xdr:spPr>
        <a:xfrm>
          <a:off x="7594111" y="60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41542</xdr:rowOff>
    </xdr:from>
    <xdr:to>
      <xdr:col>10</xdr:col>
      <xdr:colOff>155575</xdr:colOff>
      <xdr:row>35</xdr:row>
      <xdr:rowOff>143142</xdr:rowOff>
    </xdr:to>
    <xdr:sp macro="" textlink="">
      <xdr:nvSpPr>
        <xdr:cNvPr id="304" name="フローチャート : 判断 303"/>
        <xdr:cNvSpPr/>
      </xdr:nvSpPr>
      <xdr:spPr>
        <a:xfrm>
          <a:off x="6921500" y="60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134269</xdr:rowOff>
    </xdr:from>
    <xdr:ext cx="534377" cy="259045"/>
    <xdr:sp macro="" textlink="">
      <xdr:nvSpPr>
        <xdr:cNvPr id="305" name="テキスト ボックス 304"/>
        <xdr:cNvSpPr txBox="1"/>
      </xdr:nvSpPr>
      <xdr:spPr>
        <a:xfrm>
          <a:off x="6705111" y="6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126314</xdr:rowOff>
    </xdr:from>
    <xdr:to>
      <xdr:col>15</xdr:col>
      <xdr:colOff>231775</xdr:colOff>
      <xdr:row>36</xdr:row>
      <xdr:rowOff>56464</xdr:rowOff>
    </xdr:to>
    <xdr:sp macro="" textlink="">
      <xdr:nvSpPr>
        <xdr:cNvPr id="311" name="円/楕円 310"/>
        <xdr:cNvSpPr/>
      </xdr:nvSpPr>
      <xdr:spPr>
        <a:xfrm>
          <a:off x="10426700" y="61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104741</xdr:rowOff>
    </xdr:from>
    <xdr:ext cx="534377" cy="259045"/>
    <xdr:sp macro="" textlink="">
      <xdr:nvSpPr>
        <xdr:cNvPr id="312" name="補助費等該当値テキスト"/>
        <xdr:cNvSpPr txBox="1"/>
      </xdr:nvSpPr>
      <xdr:spPr>
        <a:xfrm>
          <a:off x="10528300" y="61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90195</xdr:rowOff>
    </xdr:from>
    <xdr:to>
      <xdr:col>14</xdr:col>
      <xdr:colOff>79375</xdr:colOff>
      <xdr:row>36</xdr:row>
      <xdr:rowOff>20345</xdr:rowOff>
    </xdr:to>
    <xdr:sp macro="" textlink="">
      <xdr:nvSpPr>
        <xdr:cNvPr id="313" name="円/楕円 312"/>
        <xdr:cNvSpPr/>
      </xdr:nvSpPr>
      <xdr:spPr>
        <a:xfrm>
          <a:off x="9588500" y="60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11472</xdr:rowOff>
    </xdr:from>
    <xdr:ext cx="534377" cy="259045"/>
    <xdr:sp macro="" textlink="">
      <xdr:nvSpPr>
        <xdr:cNvPr id="314" name="テキスト ボックス 313"/>
        <xdr:cNvSpPr txBox="1"/>
      </xdr:nvSpPr>
      <xdr:spPr>
        <a:xfrm>
          <a:off x="9372111" y="61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75222</xdr:rowOff>
    </xdr:from>
    <xdr:to>
      <xdr:col>12</xdr:col>
      <xdr:colOff>561975</xdr:colOff>
      <xdr:row>34</xdr:row>
      <xdr:rowOff>5372</xdr:rowOff>
    </xdr:to>
    <xdr:sp macro="" textlink="">
      <xdr:nvSpPr>
        <xdr:cNvPr id="315" name="円/楕円 314"/>
        <xdr:cNvSpPr/>
      </xdr:nvSpPr>
      <xdr:spPr>
        <a:xfrm>
          <a:off x="8699500" y="57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21899</xdr:rowOff>
    </xdr:from>
    <xdr:ext cx="534377" cy="259045"/>
    <xdr:sp macro="" textlink="">
      <xdr:nvSpPr>
        <xdr:cNvPr id="316" name="テキスト ボックス 315"/>
        <xdr:cNvSpPr txBox="1"/>
      </xdr:nvSpPr>
      <xdr:spPr>
        <a:xfrm>
          <a:off x="8483111" y="55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166929</xdr:rowOff>
    </xdr:from>
    <xdr:to>
      <xdr:col>11</xdr:col>
      <xdr:colOff>358775</xdr:colOff>
      <xdr:row>34</xdr:row>
      <xdr:rowOff>97079</xdr:rowOff>
    </xdr:to>
    <xdr:sp macro="" textlink="">
      <xdr:nvSpPr>
        <xdr:cNvPr id="317" name="円/楕円 316"/>
        <xdr:cNvSpPr/>
      </xdr:nvSpPr>
      <xdr:spPr>
        <a:xfrm>
          <a:off x="7810500" y="58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113606</xdr:rowOff>
    </xdr:from>
    <xdr:ext cx="534377" cy="259045"/>
    <xdr:sp macro="" textlink="">
      <xdr:nvSpPr>
        <xdr:cNvPr id="318" name="テキスト ボックス 317"/>
        <xdr:cNvSpPr txBox="1"/>
      </xdr:nvSpPr>
      <xdr:spPr>
        <a:xfrm>
          <a:off x="7594111" y="56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97968</xdr:rowOff>
    </xdr:from>
    <xdr:to>
      <xdr:col>10</xdr:col>
      <xdr:colOff>155575</xdr:colOff>
      <xdr:row>34</xdr:row>
      <xdr:rowOff>28118</xdr:rowOff>
    </xdr:to>
    <xdr:sp macro="" textlink="">
      <xdr:nvSpPr>
        <xdr:cNvPr id="319" name="円/楕円 318"/>
        <xdr:cNvSpPr/>
      </xdr:nvSpPr>
      <xdr:spPr>
        <a:xfrm>
          <a:off x="6921500" y="57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44645</xdr:rowOff>
    </xdr:from>
    <xdr:ext cx="534377" cy="259045"/>
    <xdr:sp macro="" textlink="">
      <xdr:nvSpPr>
        <xdr:cNvPr id="320" name="テキスト ボックス 319"/>
        <xdr:cNvSpPr txBox="1"/>
      </xdr:nvSpPr>
      <xdr:spPr>
        <a:xfrm>
          <a:off x="6705111" y="55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76982</xdr:rowOff>
    </xdr:from>
    <xdr:to>
      <xdr:col>15</xdr:col>
      <xdr:colOff>180975</xdr:colOff>
      <xdr:row>55</xdr:row>
      <xdr:rowOff>90829</xdr:rowOff>
    </xdr:to>
    <xdr:cxnSp macro="">
      <xdr:nvCxnSpPr>
        <xdr:cNvPr id="352" name="直線コネクタ 351"/>
        <xdr:cNvCxnSpPr/>
      </xdr:nvCxnSpPr>
      <xdr:spPr>
        <a:xfrm>
          <a:off x="9639300" y="9506732"/>
          <a:ext cx="8382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10541</xdr:rowOff>
    </xdr:from>
    <xdr:to>
      <xdr:col>14</xdr:col>
      <xdr:colOff>28575</xdr:colOff>
      <xdr:row>55</xdr:row>
      <xdr:rowOff>76982</xdr:rowOff>
    </xdr:to>
    <xdr:cxnSp macro="">
      <xdr:nvCxnSpPr>
        <xdr:cNvPr id="355" name="直線コネクタ 354"/>
        <xdr:cNvCxnSpPr/>
      </xdr:nvCxnSpPr>
      <xdr:spPr>
        <a:xfrm>
          <a:off x="8750300" y="9440291"/>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10541</xdr:rowOff>
    </xdr:from>
    <xdr:to>
      <xdr:col>12</xdr:col>
      <xdr:colOff>511175</xdr:colOff>
      <xdr:row>56</xdr:row>
      <xdr:rowOff>8517</xdr:rowOff>
    </xdr:to>
    <xdr:cxnSp macro="">
      <xdr:nvCxnSpPr>
        <xdr:cNvPr id="358" name="直線コネクタ 357"/>
        <xdr:cNvCxnSpPr/>
      </xdr:nvCxnSpPr>
      <xdr:spPr>
        <a:xfrm flipV="1">
          <a:off x="7861300" y="9440291"/>
          <a:ext cx="889000" cy="16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31780</xdr:rowOff>
    </xdr:from>
    <xdr:ext cx="534377" cy="259045"/>
    <xdr:sp macro="" textlink="">
      <xdr:nvSpPr>
        <xdr:cNvPr id="360" name="テキスト ボックス 359"/>
        <xdr:cNvSpPr txBox="1"/>
      </xdr:nvSpPr>
      <xdr:spPr>
        <a:xfrm>
          <a:off x="8483111" y="980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5936</xdr:rowOff>
    </xdr:from>
    <xdr:to>
      <xdr:col>11</xdr:col>
      <xdr:colOff>307975</xdr:colOff>
      <xdr:row>56</xdr:row>
      <xdr:rowOff>8517</xdr:rowOff>
    </xdr:to>
    <xdr:cxnSp macro="">
      <xdr:nvCxnSpPr>
        <xdr:cNvPr id="361" name="直線コネクタ 360"/>
        <xdr:cNvCxnSpPr/>
      </xdr:nvCxnSpPr>
      <xdr:spPr>
        <a:xfrm>
          <a:off x="6972300" y="9435686"/>
          <a:ext cx="889000" cy="1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36567</xdr:rowOff>
    </xdr:from>
    <xdr:to>
      <xdr:col>11</xdr:col>
      <xdr:colOff>358775</xdr:colOff>
      <xdr:row>57</xdr:row>
      <xdr:rowOff>138167</xdr:rowOff>
    </xdr:to>
    <xdr:sp macro="" textlink="">
      <xdr:nvSpPr>
        <xdr:cNvPr id="362" name="フローチャート : 判断 361"/>
        <xdr:cNvSpPr/>
      </xdr:nvSpPr>
      <xdr:spPr>
        <a:xfrm>
          <a:off x="7810500" y="980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129294</xdr:rowOff>
    </xdr:from>
    <xdr:ext cx="534377" cy="259045"/>
    <xdr:sp macro="" textlink="">
      <xdr:nvSpPr>
        <xdr:cNvPr id="363" name="テキスト ボックス 362"/>
        <xdr:cNvSpPr txBox="1"/>
      </xdr:nvSpPr>
      <xdr:spPr>
        <a:xfrm>
          <a:off x="7594111" y="990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1412</xdr:rowOff>
    </xdr:from>
    <xdr:to>
      <xdr:col>10</xdr:col>
      <xdr:colOff>155575</xdr:colOff>
      <xdr:row>57</xdr:row>
      <xdr:rowOff>103012</xdr:rowOff>
    </xdr:to>
    <xdr:sp macro="" textlink="">
      <xdr:nvSpPr>
        <xdr:cNvPr id="364" name="フローチャート : 判断 363"/>
        <xdr:cNvSpPr/>
      </xdr:nvSpPr>
      <xdr:spPr>
        <a:xfrm>
          <a:off x="6921500" y="97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94139</xdr:rowOff>
    </xdr:from>
    <xdr:ext cx="534377" cy="259045"/>
    <xdr:sp macro="" textlink="">
      <xdr:nvSpPr>
        <xdr:cNvPr id="365" name="テキスト ボックス 364"/>
        <xdr:cNvSpPr txBox="1"/>
      </xdr:nvSpPr>
      <xdr:spPr>
        <a:xfrm>
          <a:off x="6705111" y="98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40029</xdr:rowOff>
    </xdr:from>
    <xdr:to>
      <xdr:col>15</xdr:col>
      <xdr:colOff>231775</xdr:colOff>
      <xdr:row>55</xdr:row>
      <xdr:rowOff>141629</xdr:rowOff>
    </xdr:to>
    <xdr:sp macro="" textlink="">
      <xdr:nvSpPr>
        <xdr:cNvPr id="371" name="円/楕円 370"/>
        <xdr:cNvSpPr/>
      </xdr:nvSpPr>
      <xdr:spPr>
        <a:xfrm>
          <a:off x="10426700" y="94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62906</xdr:rowOff>
    </xdr:from>
    <xdr:ext cx="534377" cy="259045"/>
    <xdr:sp macro="" textlink="">
      <xdr:nvSpPr>
        <xdr:cNvPr id="372" name="普通建設事業費該当値テキスト"/>
        <xdr:cNvSpPr txBox="1"/>
      </xdr:nvSpPr>
      <xdr:spPr>
        <a:xfrm>
          <a:off x="10528300" y="93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26182</xdr:rowOff>
    </xdr:from>
    <xdr:to>
      <xdr:col>14</xdr:col>
      <xdr:colOff>79375</xdr:colOff>
      <xdr:row>55</xdr:row>
      <xdr:rowOff>127782</xdr:rowOff>
    </xdr:to>
    <xdr:sp macro="" textlink="">
      <xdr:nvSpPr>
        <xdr:cNvPr id="373" name="円/楕円 372"/>
        <xdr:cNvSpPr/>
      </xdr:nvSpPr>
      <xdr:spPr>
        <a:xfrm>
          <a:off x="9588500" y="94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144309</xdr:rowOff>
    </xdr:from>
    <xdr:ext cx="534377" cy="259045"/>
    <xdr:sp macro="" textlink="">
      <xdr:nvSpPr>
        <xdr:cNvPr id="374" name="テキスト ボックス 373"/>
        <xdr:cNvSpPr txBox="1"/>
      </xdr:nvSpPr>
      <xdr:spPr>
        <a:xfrm>
          <a:off x="9372111" y="9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131191</xdr:rowOff>
    </xdr:from>
    <xdr:to>
      <xdr:col>12</xdr:col>
      <xdr:colOff>561975</xdr:colOff>
      <xdr:row>55</xdr:row>
      <xdr:rowOff>61341</xdr:rowOff>
    </xdr:to>
    <xdr:sp macro="" textlink="">
      <xdr:nvSpPr>
        <xdr:cNvPr id="375" name="円/楕円 374"/>
        <xdr:cNvSpPr/>
      </xdr:nvSpPr>
      <xdr:spPr>
        <a:xfrm>
          <a:off x="8699500" y="93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77868</xdr:rowOff>
    </xdr:from>
    <xdr:ext cx="534377" cy="259045"/>
    <xdr:sp macro="" textlink="">
      <xdr:nvSpPr>
        <xdr:cNvPr id="376" name="テキスト ボックス 375"/>
        <xdr:cNvSpPr txBox="1"/>
      </xdr:nvSpPr>
      <xdr:spPr>
        <a:xfrm>
          <a:off x="8483111" y="91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129167</xdr:rowOff>
    </xdr:from>
    <xdr:to>
      <xdr:col>11</xdr:col>
      <xdr:colOff>358775</xdr:colOff>
      <xdr:row>56</xdr:row>
      <xdr:rowOff>59317</xdr:rowOff>
    </xdr:to>
    <xdr:sp macro="" textlink="">
      <xdr:nvSpPr>
        <xdr:cNvPr id="377" name="円/楕円 376"/>
        <xdr:cNvSpPr/>
      </xdr:nvSpPr>
      <xdr:spPr>
        <a:xfrm>
          <a:off x="7810500" y="955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75844</xdr:rowOff>
    </xdr:from>
    <xdr:ext cx="534377" cy="259045"/>
    <xdr:sp macro="" textlink="">
      <xdr:nvSpPr>
        <xdr:cNvPr id="378" name="テキスト ボックス 377"/>
        <xdr:cNvSpPr txBox="1"/>
      </xdr:nvSpPr>
      <xdr:spPr>
        <a:xfrm>
          <a:off x="7594111" y="93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57,034</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126586</xdr:rowOff>
    </xdr:from>
    <xdr:to>
      <xdr:col>10</xdr:col>
      <xdr:colOff>155575</xdr:colOff>
      <xdr:row>55</xdr:row>
      <xdr:rowOff>56736</xdr:rowOff>
    </xdr:to>
    <xdr:sp macro="" textlink="">
      <xdr:nvSpPr>
        <xdr:cNvPr id="379" name="円/楕円 378"/>
        <xdr:cNvSpPr/>
      </xdr:nvSpPr>
      <xdr:spPr>
        <a:xfrm>
          <a:off x="6921500" y="93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73263</xdr:rowOff>
    </xdr:from>
    <xdr:ext cx="534377" cy="259045"/>
    <xdr:sp macro="" textlink="">
      <xdr:nvSpPr>
        <xdr:cNvPr id="380" name="テキスト ボックス 379"/>
        <xdr:cNvSpPr txBox="1"/>
      </xdr:nvSpPr>
      <xdr:spPr>
        <a:xfrm>
          <a:off x="6705111" y="916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90649</xdr:rowOff>
    </xdr:from>
    <xdr:to>
      <xdr:col>15</xdr:col>
      <xdr:colOff>180975</xdr:colOff>
      <xdr:row>78</xdr:row>
      <xdr:rowOff>24715</xdr:rowOff>
    </xdr:to>
    <xdr:cxnSp macro="">
      <xdr:nvCxnSpPr>
        <xdr:cNvPr id="411" name="直線コネクタ 410"/>
        <xdr:cNvCxnSpPr/>
      </xdr:nvCxnSpPr>
      <xdr:spPr>
        <a:xfrm>
          <a:off x="9639300" y="13292299"/>
          <a:ext cx="838200" cy="10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12"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2781</xdr:rowOff>
    </xdr:from>
    <xdr:ext cx="534377" cy="259045"/>
    <xdr:sp macro="" textlink="">
      <xdr:nvSpPr>
        <xdr:cNvPr id="415" name="テキスト ボックス 414"/>
        <xdr:cNvSpPr txBox="1"/>
      </xdr:nvSpPr>
      <xdr:spPr>
        <a:xfrm>
          <a:off x="9372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145365</xdr:rowOff>
    </xdr:from>
    <xdr:to>
      <xdr:col>15</xdr:col>
      <xdr:colOff>231775</xdr:colOff>
      <xdr:row>78</xdr:row>
      <xdr:rowOff>75515</xdr:rowOff>
    </xdr:to>
    <xdr:sp macro="" textlink="">
      <xdr:nvSpPr>
        <xdr:cNvPr id="421" name="円/楕円 420"/>
        <xdr:cNvSpPr/>
      </xdr:nvSpPr>
      <xdr:spPr>
        <a:xfrm>
          <a:off x="10426700" y="133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123792</xdr:rowOff>
    </xdr:from>
    <xdr:ext cx="534377" cy="259045"/>
    <xdr:sp macro="" textlink="">
      <xdr:nvSpPr>
        <xdr:cNvPr id="422" name="普通建設事業費 （ うち新規整備　）該当値テキスト"/>
        <xdr:cNvSpPr txBox="1"/>
      </xdr:nvSpPr>
      <xdr:spPr>
        <a:xfrm>
          <a:off x="10528300" y="133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39849</xdr:rowOff>
    </xdr:from>
    <xdr:to>
      <xdr:col>14</xdr:col>
      <xdr:colOff>79375</xdr:colOff>
      <xdr:row>77</xdr:row>
      <xdr:rowOff>141449</xdr:rowOff>
    </xdr:to>
    <xdr:sp macro="" textlink="">
      <xdr:nvSpPr>
        <xdr:cNvPr id="423" name="円/楕円 422"/>
        <xdr:cNvSpPr/>
      </xdr:nvSpPr>
      <xdr:spPr>
        <a:xfrm>
          <a:off x="9588500" y="13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157976</xdr:rowOff>
    </xdr:from>
    <xdr:ext cx="534377" cy="259045"/>
    <xdr:sp macro="" textlink="">
      <xdr:nvSpPr>
        <xdr:cNvPr id="424" name="テキスト ボックス 423"/>
        <xdr:cNvSpPr txBox="1"/>
      </xdr:nvSpPr>
      <xdr:spPr>
        <a:xfrm>
          <a:off x="9372111" y="130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151000</xdr:rowOff>
    </xdr:from>
    <xdr:to>
      <xdr:col>15</xdr:col>
      <xdr:colOff>180975</xdr:colOff>
      <xdr:row>94</xdr:row>
      <xdr:rowOff>51656</xdr:rowOff>
    </xdr:to>
    <xdr:cxnSp macro="">
      <xdr:nvCxnSpPr>
        <xdr:cNvPr id="455" name="直線コネクタ 454"/>
        <xdr:cNvCxnSpPr/>
      </xdr:nvCxnSpPr>
      <xdr:spPr>
        <a:xfrm flipV="1">
          <a:off x="9639300" y="15924400"/>
          <a:ext cx="838200" cy="24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100200</xdr:rowOff>
    </xdr:from>
    <xdr:to>
      <xdr:col>15</xdr:col>
      <xdr:colOff>231775</xdr:colOff>
      <xdr:row>93</xdr:row>
      <xdr:rowOff>30350</xdr:rowOff>
    </xdr:to>
    <xdr:sp macro="" textlink="">
      <xdr:nvSpPr>
        <xdr:cNvPr id="465" name="円/楕円 464"/>
        <xdr:cNvSpPr/>
      </xdr:nvSpPr>
      <xdr:spPr>
        <a:xfrm>
          <a:off x="10426700" y="158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123077</xdr:rowOff>
    </xdr:from>
    <xdr:ext cx="534377" cy="259045"/>
    <xdr:sp macro="" textlink="">
      <xdr:nvSpPr>
        <xdr:cNvPr id="466" name="普通建設事業費 （ うち更新整備　）該当値テキスト"/>
        <xdr:cNvSpPr txBox="1"/>
      </xdr:nvSpPr>
      <xdr:spPr>
        <a:xfrm>
          <a:off x="10528300" y="1572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856</xdr:rowOff>
    </xdr:from>
    <xdr:to>
      <xdr:col>14</xdr:col>
      <xdr:colOff>79375</xdr:colOff>
      <xdr:row>94</xdr:row>
      <xdr:rowOff>102456</xdr:rowOff>
    </xdr:to>
    <xdr:sp macro="" textlink="">
      <xdr:nvSpPr>
        <xdr:cNvPr id="467" name="円/楕円 466"/>
        <xdr:cNvSpPr/>
      </xdr:nvSpPr>
      <xdr:spPr>
        <a:xfrm>
          <a:off x="9588500" y="1611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118983</xdr:rowOff>
    </xdr:from>
    <xdr:ext cx="534377" cy="259045"/>
    <xdr:sp macro="" textlink="">
      <xdr:nvSpPr>
        <xdr:cNvPr id="468" name="テキスト ボックス 467"/>
        <xdr:cNvSpPr txBox="1"/>
      </xdr:nvSpPr>
      <xdr:spPr>
        <a:xfrm>
          <a:off x="9372111" y="1589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40983</xdr:rowOff>
    </xdr:from>
    <xdr:to>
      <xdr:col>23</xdr:col>
      <xdr:colOff>517525</xdr:colOff>
      <xdr:row>39</xdr:row>
      <xdr:rowOff>42011</xdr:rowOff>
    </xdr:to>
    <xdr:cxnSp macro="">
      <xdr:nvCxnSpPr>
        <xdr:cNvPr id="497" name="直線コネクタ 496"/>
        <xdr:cNvCxnSpPr/>
      </xdr:nvCxnSpPr>
      <xdr:spPr>
        <a:xfrm>
          <a:off x="15481300" y="6727533"/>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38964</xdr:rowOff>
    </xdr:from>
    <xdr:to>
      <xdr:col>22</xdr:col>
      <xdr:colOff>365125</xdr:colOff>
      <xdr:row>39</xdr:row>
      <xdr:rowOff>40983</xdr:rowOff>
    </xdr:to>
    <xdr:cxnSp macro="">
      <xdr:nvCxnSpPr>
        <xdr:cNvPr id="500" name="直線コネクタ 499"/>
        <xdr:cNvCxnSpPr/>
      </xdr:nvCxnSpPr>
      <xdr:spPr>
        <a:xfrm>
          <a:off x="14592300" y="6725514"/>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33744</xdr:rowOff>
    </xdr:from>
    <xdr:to>
      <xdr:col>21</xdr:col>
      <xdr:colOff>161925</xdr:colOff>
      <xdr:row>39</xdr:row>
      <xdr:rowOff>38964</xdr:rowOff>
    </xdr:to>
    <xdr:cxnSp macro="">
      <xdr:nvCxnSpPr>
        <xdr:cNvPr id="503" name="直線コネクタ 502"/>
        <xdr:cNvCxnSpPr/>
      </xdr:nvCxnSpPr>
      <xdr:spPr>
        <a:xfrm>
          <a:off x="13703300" y="672029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33744</xdr:rowOff>
    </xdr:from>
    <xdr:to>
      <xdr:col>19</xdr:col>
      <xdr:colOff>644525</xdr:colOff>
      <xdr:row>39</xdr:row>
      <xdr:rowOff>39535</xdr:rowOff>
    </xdr:to>
    <xdr:cxnSp macro="">
      <xdr:nvCxnSpPr>
        <xdr:cNvPr id="506" name="直線コネクタ 505"/>
        <xdr:cNvCxnSpPr/>
      </xdr:nvCxnSpPr>
      <xdr:spPr>
        <a:xfrm flipV="1">
          <a:off x="12814300" y="672029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112560</xdr:rowOff>
    </xdr:from>
    <xdr:to>
      <xdr:col>20</xdr:col>
      <xdr:colOff>9525</xdr:colOff>
      <xdr:row>39</xdr:row>
      <xdr:rowOff>42710</xdr:rowOff>
    </xdr:to>
    <xdr:sp macro="" textlink="">
      <xdr:nvSpPr>
        <xdr:cNvPr id="507" name="フローチャート : 判断 506"/>
        <xdr:cNvSpPr/>
      </xdr:nvSpPr>
      <xdr:spPr>
        <a:xfrm>
          <a:off x="13652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59237</xdr:rowOff>
    </xdr:from>
    <xdr:ext cx="469744" cy="259045"/>
    <xdr:sp macro="" textlink="">
      <xdr:nvSpPr>
        <xdr:cNvPr id="508" name="テキスト ボックス 507"/>
        <xdr:cNvSpPr txBox="1"/>
      </xdr:nvSpPr>
      <xdr:spPr>
        <a:xfrm>
          <a:off x="13468427"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114122</xdr:rowOff>
    </xdr:from>
    <xdr:to>
      <xdr:col>18</xdr:col>
      <xdr:colOff>492125</xdr:colOff>
      <xdr:row>39</xdr:row>
      <xdr:rowOff>44272</xdr:rowOff>
    </xdr:to>
    <xdr:sp macro="" textlink="">
      <xdr:nvSpPr>
        <xdr:cNvPr id="509" name="フローチャート : 判断 508"/>
        <xdr:cNvSpPr/>
      </xdr:nvSpPr>
      <xdr:spPr>
        <a:xfrm>
          <a:off x="12763500" y="66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60799</xdr:rowOff>
    </xdr:from>
    <xdr:ext cx="469744" cy="259045"/>
    <xdr:sp macro="" textlink="">
      <xdr:nvSpPr>
        <xdr:cNvPr id="510" name="テキスト ボックス 509"/>
        <xdr:cNvSpPr txBox="1"/>
      </xdr:nvSpPr>
      <xdr:spPr>
        <a:xfrm>
          <a:off x="12579427" y="640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162661</xdr:rowOff>
    </xdr:from>
    <xdr:to>
      <xdr:col>23</xdr:col>
      <xdr:colOff>568325</xdr:colOff>
      <xdr:row>39</xdr:row>
      <xdr:rowOff>92811</xdr:rowOff>
    </xdr:to>
    <xdr:sp macro="" textlink="">
      <xdr:nvSpPr>
        <xdr:cNvPr id="516" name="円/楕円 515"/>
        <xdr:cNvSpPr/>
      </xdr:nvSpPr>
      <xdr:spPr>
        <a:xfrm>
          <a:off x="16268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7"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161633</xdr:rowOff>
    </xdr:from>
    <xdr:to>
      <xdr:col>22</xdr:col>
      <xdr:colOff>415925</xdr:colOff>
      <xdr:row>39</xdr:row>
      <xdr:rowOff>91783</xdr:rowOff>
    </xdr:to>
    <xdr:sp macro="" textlink="">
      <xdr:nvSpPr>
        <xdr:cNvPr id="518" name="円/楕円 517"/>
        <xdr:cNvSpPr/>
      </xdr:nvSpPr>
      <xdr:spPr>
        <a:xfrm>
          <a:off x="15430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82910</xdr:rowOff>
    </xdr:from>
    <xdr:ext cx="313932" cy="259045"/>
    <xdr:sp macro="" textlink="">
      <xdr:nvSpPr>
        <xdr:cNvPr id="519" name="テキスト ボックス 518"/>
        <xdr:cNvSpPr txBox="1"/>
      </xdr:nvSpPr>
      <xdr:spPr>
        <a:xfrm>
          <a:off x="15324333" y="676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159614</xdr:rowOff>
    </xdr:from>
    <xdr:to>
      <xdr:col>21</xdr:col>
      <xdr:colOff>212725</xdr:colOff>
      <xdr:row>39</xdr:row>
      <xdr:rowOff>89764</xdr:rowOff>
    </xdr:to>
    <xdr:sp macro="" textlink="">
      <xdr:nvSpPr>
        <xdr:cNvPr id="520" name="円/楕円 519"/>
        <xdr:cNvSpPr/>
      </xdr:nvSpPr>
      <xdr:spPr>
        <a:xfrm>
          <a:off x="145415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80891</xdr:rowOff>
    </xdr:from>
    <xdr:ext cx="378565" cy="259045"/>
    <xdr:sp macro="" textlink="">
      <xdr:nvSpPr>
        <xdr:cNvPr id="521" name="テキスト ボックス 520"/>
        <xdr:cNvSpPr txBox="1"/>
      </xdr:nvSpPr>
      <xdr:spPr>
        <a:xfrm>
          <a:off x="14403017" y="6767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154394</xdr:rowOff>
    </xdr:from>
    <xdr:to>
      <xdr:col>20</xdr:col>
      <xdr:colOff>9525</xdr:colOff>
      <xdr:row>39</xdr:row>
      <xdr:rowOff>84544</xdr:rowOff>
    </xdr:to>
    <xdr:sp macro="" textlink="">
      <xdr:nvSpPr>
        <xdr:cNvPr id="522" name="円/楕円 521"/>
        <xdr:cNvSpPr/>
      </xdr:nvSpPr>
      <xdr:spPr>
        <a:xfrm>
          <a:off x="136525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75671</xdr:rowOff>
    </xdr:from>
    <xdr:ext cx="378565" cy="259045"/>
    <xdr:sp macro="" textlink="">
      <xdr:nvSpPr>
        <xdr:cNvPr id="523" name="テキスト ボックス 522"/>
        <xdr:cNvSpPr txBox="1"/>
      </xdr:nvSpPr>
      <xdr:spPr>
        <a:xfrm>
          <a:off x="13514017" y="676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160185</xdr:rowOff>
    </xdr:from>
    <xdr:to>
      <xdr:col>18</xdr:col>
      <xdr:colOff>492125</xdr:colOff>
      <xdr:row>39</xdr:row>
      <xdr:rowOff>90335</xdr:rowOff>
    </xdr:to>
    <xdr:sp macro="" textlink="">
      <xdr:nvSpPr>
        <xdr:cNvPr id="524" name="円/楕円 523"/>
        <xdr:cNvSpPr/>
      </xdr:nvSpPr>
      <xdr:spPr>
        <a:xfrm>
          <a:off x="12763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81462</xdr:rowOff>
    </xdr:from>
    <xdr:ext cx="378565" cy="259045"/>
    <xdr:sp macro="" textlink="">
      <xdr:nvSpPr>
        <xdr:cNvPr id="525" name="テキスト ボックス 524"/>
        <xdr:cNvSpPr txBox="1"/>
      </xdr:nvSpPr>
      <xdr:spPr>
        <a:xfrm>
          <a:off x="12625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130076</xdr:rowOff>
    </xdr:from>
    <xdr:to>
      <xdr:col>23</xdr:col>
      <xdr:colOff>517525</xdr:colOff>
      <xdr:row>76</xdr:row>
      <xdr:rowOff>52398</xdr:rowOff>
    </xdr:to>
    <xdr:cxnSp macro="">
      <xdr:nvCxnSpPr>
        <xdr:cNvPr id="602" name="直線コネクタ 601"/>
        <xdr:cNvCxnSpPr/>
      </xdr:nvCxnSpPr>
      <xdr:spPr>
        <a:xfrm flipV="1">
          <a:off x="15481300" y="12988826"/>
          <a:ext cx="838200" cy="9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20851</xdr:rowOff>
    </xdr:from>
    <xdr:to>
      <xdr:col>22</xdr:col>
      <xdr:colOff>365125</xdr:colOff>
      <xdr:row>76</xdr:row>
      <xdr:rowOff>52398</xdr:rowOff>
    </xdr:to>
    <xdr:cxnSp macro="">
      <xdr:nvCxnSpPr>
        <xdr:cNvPr id="605" name="直線コネクタ 604"/>
        <xdr:cNvCxnSpPr/>
      </xdr:nvCxnSpPr>
      <xdr:spPr>
        <a:xfrm>
          <a:off x="14592300" y="13051051"/>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7" name="テキスト ボックス 606"/>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20851</xdr:rowOff>
    </xdr:from>
    <xdr:to>
      <xdr:col>21</xdr:col>
      <xdr:colOff>161925</xdr:colOff>
      <xdr:row>76</xdr:row>
      <xdr:rowOff>55164</xdr:rowOff>
    </xdr:to>
    <xdr:cxnSp macro="">
      <xdr:nvCxnSpPr>
        <xdr:cNvPr id="608" name="直線コネクタ 607"/>
        <xdr:cNvCxnSpPr/>
      </xdr:nvCxnSpPr>
      <xdr:spPr>
        <a:xfrm flipV="1">
          <a:off x="13703300" y="13051051"/>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19890</xdr:rowOff>
    </xdr:from>
    <xdr:to>
      <xdr:col>19</xdr:col>
      <xdr:colOff>644525</xdr:colOff>
      <xdr:row>76</xdr:row>
      <xdr:rowOff>55164</xdr:rowOff>
    </xdr:to>
    <xdr:cxnSp macro="">
      <xdr:nvCxnSpPr>
        <xdr:cNvPr id="611" name="直線コネクタ 610"/>
        <xdr:cNvCxnSpPr/>
      </xdr:nvCxnSpPr>
      <xdr:spPr>
        <a:xfrm>
          <a:off x="12814300" y="13050090"/>
          <a:ext cx="8890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104879</xdr:rowOff>
    </xdr:from>
    <xdr:to>
      <xdr:col>20</xdr:col>
      <xdr:colOff>9525</xdr:colOff>
      <xdr:row>76</xdr:row>
      <xdr:rowOff>35029</xdr:rowOff>
    </xdr:to>
    <xdr:sp macro="" textlink="">
      <xdr:nvSpPr>
        <xdr:cNvPr id="612" name="フローチャート : 判断 611"/>
        <xdr:cNvSpPr/>
      </xdr:nvSpPr>
      <xdr:spPr>
        <a:xfrm>
          <a:off x="13652500" y="129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51556</xdr:rowOff>
    </xdr:from>
    <xdr:ext cx="534377" cy="259045"/>
    <xdr:sp macro="" textlink="">
      <xdr:nvSpPr>
        <xdr:cNvPr id="613" name="テキスト ボックス 612"/>
        <xdr:cNvSpPr txBox="1"/>
      </xdr:nvSpPr>
      <xdr:spPr>
        <a:xfrm>
          <a:off x="13436111" y="1273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66383</xdr:rowOff>
    </xdr:from>
    <xdr:to>
      <xdr:col>18</xdr:col>
      <xdr:colOff>492125</xdr:colOff>
      <xdr:row>75</xdr:row>
      <xdr:rowOff>167984</xdr:rowOff>
    </xdr:to>
    <xdr:sp macro="" textlink="">
      <xdr:nvSpPr>
        <xdr:cNvPr id="614" name="フローチャート : 判断 613"/>
        <xdr:cNvSpPr/>
      </xdr:nvSpPr>
      <xdr:spPr>
        <a:xfrm>
          <a:off x="1276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13060</xdr:rowOff>
    </xdr:from>
    <xdr:ext cx="534377" cy="259045"/>
    <xdr:sp macro="" textlink="">
      <xdr:nvSpPr>
        <xdr:cNvPr id="615" name="テキスト ボックス 614"/>
        <xdr:cNvSpPr txBox="1"/>
      </xdr:nvSpPr>
      <xdr:spPr>
        <a:xfrm>
          <a:off x="1254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79276</xdr:rowOff>
    </xdr:from>
    <xdr:to>
      <xdr:col>23</xdr:col>
      <xdr:colOff>568325</xdr:colOff>
      <xdr:row>76</xdr:row>
      <xdr:rowOff>9426</xdr:rowOff>
    </xdr:to>
    <xdr:sp macro="" textlink="">
      <xdr:nvSpPr>
        <xdr:cNvPr id="621" name="円/楕円 620"/>
        <xdr:cNvSpPr/>
      </xdr:nvSpPr>
      <xdr:spPr>
        <a:xfrm>
          <a:off x="16268700" y="129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102153</xdr:rowOff>
    </xdr:from>
    <xdr:ext cx="534377" cy="259045"/>
    <xdr:sp macro="" textlink="">
      <xdr:nvSpPr>
        <xdr:cNvPr id="622" name="公債費該当値テキスト"/>
        <xdr:cNvSpPr txBox="1"/>
      </xdr:nvSpPr>
      <xdr:spPr>
        <a:xfrm>
          <a:off x="16370300" y="1278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1598</xdr:rowOff>
    </xdr:from>
    <xdr:to>
      <xdr:col>22</xdr:col>
      <xdr:colOff>415925</xdr:colOff>
      <xdr:row>76</xdr:row>
      <xdr:rowOff>103198</xdr:rowOff>
    </xdr:to>
    <xdr:sp macro="" textlink="">
      <xdr:nvSpPr>
        <xdr:cNvPr id="623" name="円/楕円 622"/>
        <xdr:cNvSpPr/>
      </xdr:nvSpPr>
      <xdr:spPr>
        <a:xfrm>
          <a:off x="15430500" y="130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94325</xdr:rowOff>
    </xdr:from>
    <xdr:ext cx="534377" cy="259045"/>
    <xdr:sp macro="" textlink="">
      <xdr:nvSpPr>
        <xdr:cNvPr id="624" name="テキスト ボックス 623"/>
        <xdr:cNvSpPr txBox="1"/>
      </xdr:nvSpPr>
      <xdr:spPr>
        <a:xfrm>
          <a:off x="15214111" y="1312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141501</xdr:rowOff>
    </xdr:from>
    <xdr:to>
      <xdr:col>21</xdr:col>
      <xdr:colOff>212725</xdr:colOff>
      <xdr:row>76</xdr:row>
      <xdr:rowOff>71651</xdr:rowOff>
    </xdr:to>
    <xdr:sp macro="" textlink="">
      <xdr:nvSpPr>
        <xdr:cNvPr id="625" name="円/楕円 624"/>
        <xdr:cNvSpPr/>
      </xdr:nvSpPr>
      <xdr:spPr>
        <a:xfrm>
          <a:off x="14541500" y="130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62778</xdr:rowOff>
    </xdr:from>
    <xdr:ext cx="534377" cy="259045"/>
    <xdr:sp macro="" textlink="">
      <xdr:nvSpPr>
        <xdr:cNvPr id="626" name="テキスト ボックス 625"/>
        <xdr:cNvSpPr txBox="1"/>
      </xdr:nvSpPr>
      <xdr:spPr>
        <a:xfrm>
          <a:off x="14325111" y="130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4364</xdr:rowOff>
    </xdr:from>
    <xdr:to>
      <xdr:col>20</xdr:col>
      <xdr:colOff>9525</xdr:colOff>
      <xdr:row>76</xdr:row>
      <xdr:rowOff>105964</xdr:rowOff>
    </xdr:to>
    <xdr:sp macro="" textlink="">
      <xdr:nvSpPr>
        <xdr:cNvPr id="627" name="円/楕円 626"/>
        <xdr:cNvSpPr/>
      </xdr:nvSpPr>
      <xdr:spPr>
        <a:xfrm>
          <a:off x="13652500" y="130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97091</xdr:rowOff>
    </xdr:from>
    <xdr:ext cx="534377" cy="259045"/>
    <xdr:sp macro="" textlink="">
      <xdr:nvSpPr>
        <xdr:cNvPr id="628" name="テキスト ボックス 627"/>
        <xdr:cNvSpPr txBox="1"/>
      </xdr:nvSpPr>
      <xdr:spPr>
        <a:xfrm>
          <a:off x="13436111" y="131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140541</xdr:rowOff>
    </xdr:from>
    <xdr:to>
      <xdr:col>18</xdr:col>
      <xdr:colOff>492125</xdr:colOff>
      <xdr:row>76</xdr:row>
      <xdr:rowOff>70690</xdr:rowOff>
    </xdr:to>
    <xdr:sp macro="" textlink="">
      <xdr:nvSpPr>
        <xdr:cNvPr id="629" name="円/楕円 628"/>
        <xdr:cNvSpPr/>
      </xdr:nvSpPr>
      <xdr:spPr>
        <a:xfrm>
          <a:off x="12763500" y="129992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61817</xdr:rowOff>
    </xdr:from>
    <xdr:ext cx="534377" cy="259045"/>
    <xdr:sp macro="" textlink="">
      <xdr:nvSpPr>
        <xdr:cNvPr id="630" name="テキスト ボックス 629"/>
        <xdr:cNvSpPr txBox="1"/>
      </xdr:nvSpPr>
      <xdr:spPr>
        <a:xfrm>
          <a:off x="12547111" y="1309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93180</xdr:rowOff>
    </xdr:from>
    <xdr:to>
      <xdr:col>23</xdr:col>
      <xdr:colOff>517525</xdr:colOff>
      <xdr:row>97</xdr:row>
      <xdr:rowOff>165646</xdr:rowOff>
    </xdr:to>
    <xdr:cxnSp macro="">
      <xdr:nvCxnSpPr>
        <xdr:cNvPr id="659" name="直線コネクタ 658"/>
        <xdr:cNvCxnSpPr/>
      </xdr:nvCxnSpPr>
      <xdr:spPr>
        <a:xfrm flipV="1">
          <a:off x="15481300" y="16723830"/>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165646</xdr:rowOff>
    </xdr:from>
    <xdr:to>
      <xdr:col>22</xdr:col>
      <xdr:colOff>365125</xdr:colOff>
      <xdr:row>98</xdr:row>
      <xdr:rowOff>26124</xdr:rowOff>
    </xdr:to>
    <xdr:cxnSp macro="">
      <xdr:nvCxnSpPr>
        <xdr:cNvPr id="662" name="直線コネクタ 661"/>
        <xdr:cNvCxnSpPr/>
      </xdr:nvCxnSpPr>
      <xdr:spPr>
        <a:xfrm flipV="1">
          <a:off x="14592300" y="16796296"/>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88075</xdr:rowOff>
    </xdr:from>
    <xdr:to>
      <xdr:col>21</xdr:col>
      <xdr:colOff>161925</xdr:colOff>
      <xdr:row>98</xdr:row>
      <xdr:rowOff>26124</xdr:rowOff>
    </xdr:to>
    <xdr:cxnSp macro="">
      <xdr:nvCxnSpPr>
        <xdr:cNvPr id="665" name="直線コネクタ 664"/>
        <xdr:cNvCxnSpPr/>
      </xdr:nvCxnSpPr>
      <xdr:spPr>
        <a:xfrm>
          <a:off x="13703300" y="16718725"/>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84650</xdr:rowOff>
    </xdr:from>
    <xdr:ext cx="469744" cy="259045"/>
    <xdr:sp macro="" textlink="">
      <xdr:nvSpPr>
        <xdr:cNvPr id="667" name="テキスト ボックス 666"/>
        <xdr:cNvSpPr txBox="1"/>
      </xdr:nvSpPr>
      <xdr:spPr>
        <a:xfrm>
          <a:off x="14357427" y="1637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88075</xdr:rowOff>
    </xdr:from>
    <xdr:to>
      <xdr:col>19</xdr:col>
      <xdr:colOff>644525</xdr:colOff>
      <xdr:row>97</xdr:row>
      <xdr:rowOff>98019</xdr:rowOff>
    </xdr:to>
    <xdr:cxnSp macro="">
      <xdr:nvCxnSpPr>
        <xdr:cNvPr id="668" name="直線コネクタ 667"/>
        <xdr:cNvCxnSpPr/>
      </xdr:nvCxnSpPr>
      <xdr:spPr>
        <a:xfrm flipV="1">
          <a:off x="12814300" y="1671872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148565</xdr:rowOff>
    </xdr:from>
    <xdr:to>
      <xdr:col>20</xdr:col>
      <xdr:colOff>9525</xdr:colOff>
      <xdr:row>97</xdr:row>
      <xdr:rowOff>78715</xdr:rowOff>
    </xdr:to>
    <xdr:sp macro="" textlink="">
      <xdr:nvSpPr>
        <xdr:cNvPr id="669" name="フローチャート : 判断 668"/>
        <xdr:cNvSpPr/>
      </xdr:nvSpPr>
      <xdr:spPr>
        <a:xfrm>
          <a:off x="13652500" y="1660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95242</xdr:rowOff>
    </xdr:from>
    <xdr:ext cx="469744" cy="259045"/>
    <xdr:sp macro="" textlink="">
      <xdr:nvSpPr>
        <xdr:cNvPr id="670" name="テキスト ボックス 669"/>
        <xdr:cNvSpPr txBox="1"/>
      </xdr:nvSpPr>
      <xdr:spPr>
        <a:xfrm>
          <a:off x="13468427" y="163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59106</xdr:rowOff>
    </xdr:from>
    <xdr:to>
      <xdr:col>18</xdr:col>
      <xdr:colOff>492125</xdr:colOff>
      <xdr:row>97</xdr:row>
      <xdr:rowOff>160706</xdr:rowOff>
    </xdr:to>
    <xdr:sp macro="" textlink="">
      <xdr:nvSpPr>
        <xdr:cNvPr id="671" name="フローチャート : 判断 670"/>
        <xdr:cNvSpPr/>
      </xdr:nvSpPr>
      <xdr:spPr>
        <a:xfrm>
          <a:off x="12763500" y="1668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151833</xdr:rowOff>
    </xdr:from>
    <xdr:ext cx="469744" cy="259045"/>
    <xdr:sp macro="" textlink="">
      <xdr:nvSpPr>
        <xdr:cNvPr id="672" name="テキスト ボックス 671"/>
        <xdr:cNvSpPr txBox="1"/>
      </xdr:nvSpPr>
      <xdr:spPr>
        <a:xfrm>
          <a:off x="12579427" y="1678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42380</xdr:rowOff>
    </xdr:from>
    <xdr:to>
      <xdr:col>23</xdr:col>
      <xdr:colOff>568325</xdr:colOff>
      <xdr:row>97</xdr:row>
      <xdr:rowOff>143980</xdr:rowOff>
    </xdr:to>
    <xdr:sp macro="" textlink="">
      <xdr:nvSpPr>
        <xdr:cNvPr id="678" name="円/楕円 677"/>
        <xdr:cNvSpPr/>
      </xdr:nvSpPr>
      <xdr:spPr>
        <a:xfrm>
          <a:off x="16268700" y="166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65257</xdr:rowOff>
    </xdr:from>
    <xdr:ext cx="469744" cy="259045"/>
    <xdr:sp macro="" textlink="">
      <xdr:nvSpPr>
        <xdr:cNvPr id="679" name="積立金該当値テキスト"/>
        <xdr:cNvSpPr txBox="1"/>
      </xdr:nvSpPr>
      <xdr:spPr>
        <a:xfrm>
          <a:off x="16370300" y="165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114846</xdr:rowOff>
    </xdr:from>
    <xdr:to>
      <xdr:col>22</xdr:col>
      <xdr:colOff>415925</xdr:colOff>
      <xdr:row>98</xdr:row>
      <xdr:rowOff>44996</xdr:rowOff>
    </xdr:to>
    <xdr:sp macro="" textlink="">
      <xdr:nvSpPr>
        <xdr:cNvPr id="680" name="円/楕円 679"/>
        <xdr:cNvSpPr/>
      </xdr:nvSpPr>
      <xdr:spPr>
        <a:xfrm>
          <a:off x="15430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36123</xdr:rowOff>
    </xdr:from>
    <xdr:ext cx="469744" cy="259045"/>
    <xdr:sp macro="" textlink="">
      <xdr:nvSpPr>
        <xdr:cNvPr id="681" name="テキスト ボックス 680"/>
        <xdr:cNvSpPr txBox="1"/>
      </xdr:nvSpPr>
      <xdr:spPr>
        <a:xfrm>
          <a:off x="15246427" y="1683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146774</xdr:rowOff>
    </xdr:from>
    <xdr:to>
      <xdr:col>21</xdr:col>
      <xdr:colOff>212725</xdr:colOff>
      <xdr:row>98</xdr:row>
      <xdr:rowOff>76924</xdr:rowOff>
    </xdr:to>
    <xdr:sp macro="" textlink="">
      <xdr:nvSpPr>
        <xdr:cNvPr id="682" name="円/楕円 681"/>
        <xdr:cNvSpPr/>
      </xdr:nvSpPr>
      <xdr:spPr>
        <a:xfrm>
          <a:off x="14541500" y="167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68051</xdr:rowOff>
    </xdr:from>
    <xdr:ext cx="469744" cy="259045"/>
    <xdr:sp macro="" textlink="">
      <xdr:nvSpPr>
        <xdr:cNvPr id="683" name="テキスト ボックス 682"/>
        <xdr:cNvSpPr txBox="1"/>
      </xdr:nvSpPr>
      <xdr:spPr>
        <a:xfrm>
          <a:off x="14357427" y="168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37275</xdr:rowOff>
    </xdr:from>
    <xdr:to>
      <xdr:col>20</xdr:col>
      <xdr:colOff>9525</xdr:colOff>
      <xdr:row>97</xdr:row>
      <xdr:rowOff>138875</xdr:rowOff>
    </xdr:to>
    <xdr:sp macro="" textlink="">
      <xdr:nvSpPr>
        <xdr:cNvPr id="684" name="円/楕円 683"/>
        <xdr:cNvSpPr/>
      </xdr:nvSpPr>
      <xdr:spPr>
        <a:xfrm>
          <a:off x="13652500" y="166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130002</xdr:rowOff>
    </xdr:from>
    <xdr:ext cx="469744" cy="259045"/>
    <xdr:sp macro="" textlink="">
      <xdr:nvSpPr>
        <xdr:cNvPr id="685" name="テキスト ボックス 684"/>
        <xdr:cNvSpPr txBox="1"/>
      </xdr:nvSpPr>
      <xdr:spPr>
        <a:xfrm>
          <a:off x="13468427" y="167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47219</xdr:rowOff>
    </xdr:from>
    <xdr:to>
      <xdr:col>18</xdr:col>
      <xdr:colOff>492125</xdr:colOff>
      <xdr:row>97</xdr:row>
      <xdr:rowOff>148819</xdr:rowOff>
    </xdr:to>
    <xdr:sp macro="" textlink="">
      <xdr:nvSpPr>
        <xdr:cNvPr id="686" name="円/楕円 685"/>
        <xdr:cNvSpPr/>
      </xdr:nvSpPr>
      <xdr:spPr>
        <a:xfrm>
          <a:off x="12763500" y="166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165346</xdr:rowOff>
    </xdr:from>
    <xdr:ext cx="469744" cy="259045"/>
    <xdr:sp macro="" textlink="">
      <xdr:nvSpPr>
        <xdr:cNvPr id="687" name="テキスト ボックス 686"/>
        <xdr:cNvSpPr txBox="1"/>
      </xdr:nvSpPr>
      <xdr:spPr>
        <a:xfrm>
          <a:off x="12579427" y="164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73406</xdr:rowOff>
    </xdr:from>
    <xdr:to>
      <xdr:col>32</xdr:col>
      <xdr:colOff>187325</xdr:colOff>
      <xdr:row>30</xdr:row>
      <xdr:rowOff>117166</xdr:rowOff>
    </xdr:to>
    <xdr:cxnSp macro="">
      <xdr:nvCxnSpPr>
        <xdr:cNvPr id="718" name="直線コネクタ 717"/>
        <xdr:cNvCxnSpPr/>
      </xdr:nvCxnSpPr>
      <xdr:spPr>
        <a:xfrm flipV="1">
          <a:off x="21323300" y="5216906"/>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69613</xdr:rowOff>
    </xdr:from>
    <xdr:ext cx="469744" cy="259045"/>
    <xdr:sp macro="" textlink="">
      <xdr:nvSpPr>
        <xdr:cNvPr id="719" name="投資及び出資金平均値テキスト"/>
        <xdr:cNvSpPr txBox="1"/>
      </xdr:nvSpPr>
      <xdr:spPr>
        <a:xfrm>
          <a:off x="22212300" y="6413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117166</xdr:rowOff>
    </xdr:from>
    <xdr:to>
      <xdr:col>31</xdr:col>
      <xdr:colOff>34925</xdr:colOff>
      <xdr:row>39</xdr:row>
      <xdr:rowOff>23278</xdr:rowOff>
    </xdr:to>
    <xdr:cxnSp macro="">
      <xdr:nvCxnSpPr>
        <xdr:cNvPr id="721" name="直線コネクタ 720"/>
        <xdr:cNvCxnSpPr/>
      </xdr:nvCxnSpPr>
      <xdr:spPr>
        <a:xfrm flipV="1">
          <a:off x="20434300" y="5260666"/>
          <a:ext cx="889000" cy="14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164645</xdr:rowOff>
    </xdr:from>
    <xdr:ext cx="469744" cy="259045"/>
    <xdr:sp macro="" textlink="">
      <xdr:nvSpPr>
        <xdr:cNvPr id="723" name="テキスト ボックス 722"/>
        <xdr:cNvSpPr txBox="1"/>
      </xdr:nvSpPr>
      <xdr:spPr>
        <a:xfrm>
          <a:off x="21088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23278</xdr:rowOff>
    </xdr:from>
    <xdr:to>
      <xdr:col>29</xdr:col>
      <xdr:colOff>517525</xdr:colOff>
      <xdr:row>39</xdr:row>
      <xdr:rowOff>49076</xdr:rowOff>
    </xdr:to>
    <xdr:cxnSp macro="">
      <xdr:nvCxnSpPr>
        <xdr:cNvPr id="724" name="直線コネクタ 723"/>
        <xdr:cNvCxnSpPr/>
      </xdr:nvCxnSpPr>
      <xdr:spPr>
        <a:xfrm flipV="1">
          <a:off x="19545300" y="6709828"/>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49076</xdr:rowOff>
    </xdr:from>
    <xdr:to>
      <xdr:col>28</xdr:col>
      <xdr:colOff>314325</xdr:colOff>
      <xdr:row>39</xdr:row>
      <xdr:rowOff>94470</xdr:rowOff>
    </xdr:to>
    <xdr:cxnSp macro="">
      <xdr:nvCxnSpPr>
        <xdr:cNvPr id="727" name="直線コネクタ 726"/>
        <xdr:cNvCxnSpPr/>
      </xdr:nvCxnSpPr>
      <xdr:spPr>
        <a:xfrm flipV="1">
          <a:off x="18656300" y="6735626"/>
          <a:ext cx="889000" cy="4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156174</xdr:rowOff>
    </xdr:from>
    <xdr:to>
      <xdr:col>28</xdr:col>
      <xdr:colOff>365125</xdr:colOff>
      <xdr:row>38</xdr:row>
      <xdr:rowOff>86323</xdr:rowOff>
    </xdr:to>
    <xdr:sp macro="" textlink="">
      <xdr:nvSpPr>
        <xdr:cNvPr id="728" name="フローチャート : 判断 727"/>
        <xdr:cNvSpPr/>
      </xdr:nvSpPr>
      <xdr:spPr>
        <a:xfrm>
          <a:off x="19494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102851</xdr:rowOff>
    </xdr:from>
    <xdr:ext cx="469744" cy="259045"/>
    <xdr:sp macro="" textlink="">
      <xdr:nvSpPr>
        <xdr:cNvPr id="729" name="テキスト ボックス 728"/>
        <xdr:cNvSpPr txBox="1"/>
      </xdr:nvSpPr>
      <xdr:spPr>
        <a:xfrm>
          <a:off x="19310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162215</xdr:rowOff>
    </xdr:from>
    <xdr:to>
      <xdr:col>27</xdr:col>
      <xdr:colOff>161925</xdr:colOff>
      <xdr:row>38</xdr:row>
      <xdr:rowOff>92365</xdr:rowOff>
    </xdr:to>
    <xdr:sp macro="" textlink="">
      <xdr:nvSpPr>
        <xdr:cNvPr id="730" name="フローチャート : 判断 729"/>
        <xdr:cNvSpPr/>
      </xdr:nvSpPr>
      <xdr:spPr>
        <a:xfrm>
          <a:off x="18605500" y="650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108892</xdr:rowOff>
    </xdr:from>
    <xdr:ext cx="469744" cy="259045"/>
    <xdr:sp macro="" textlink="">
      <xdr:nvSpPr>
        <xdr:cNvPr id="731" name="テキスト ボックス 730"/>
        <xdr:cNvSpPr txBox="1"/>
      </xdr:nvSpPr>
      <xdr:spPr>
        <a:xfrm>
          <a:off x="18421427" y="628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22606</xdr:rowOff>
    </xdr:from>
    <xdr:to>
      <xdr:col>32</xdr:col>
      <xdr:colOff>238125</xdr:colOff>
      <xdr:row>30</xdr:row>
      <xdr:rowOff>124206</xdr:rowOff>
    </xdr:to>
    <xdr:sp macro="" textlink="">
      <xdr:nvSpPr>
        <xdr:cNvPr id="737" name="円/楕円 736"/>
        <xdr:cNvSpPr/>
      </xdr:nvSpPr>
      <xdr:spPr>
        <a:xfrm>
          <a:off x="22110700" y="51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147083</xdr:rowOff>
    </xdr:from>
    <xdr:ext cx="469744" cy="259045"/>
    <xdr:sp macro="" textlink="">
      <xdr:nvSpPr>
        <xdr:cNvPr id="738" name="投資及び出資金該当値テキスト"/>
        <xdr:cNvSpPr txBox="1"/>
      </xdr:nvSpPr>
      <xdr:spPr>
        <a:xfrm>
          <a:off x="22212300" y="511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9,606</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66366</xdr:rowOff>
    </xdr:from>
    <xdr:to>
      <xdr:col>31</xdr:col>
      <xdr:colOff>85725</xdr:colOff>
      <xdr:row>30</xdr:row>
      <xdr:rowOff>167966</xdr:rowOff>
    </xdr:to>
    <xdr:sp macro="" textlink="">
      <xdr:nvSpPr>
        <xdr:cNvPr id="739" name="円/楕円 738"/>
        <xdr:cNvSpPr/>
      </xdr:nvSpPr>
      <xdr:spPr>
        <a:xfrm>
          <a:off x="21272500" y="52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13043</xdr:rowOff>
    </xdr:from>
    <xdr:ext cx="469744" cy="259045"/>
    <xdr:sp macro="" textlink="">
      <xdr:nvSpPr>
        <xdr:cNvPr id="740" name="テキスト ボックス 739"/>
        <xdr:cNvSpPr txBox="1"/>
      </xdr:nvSpPr>
      <xdr:spPr>
        <a:xfrm>
          <a:off x="21088427" y="49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143928</xdr:rowOff>
    </xdr:from>
    <xdr:to>
      <xdr:col>29</xdr:col>
      <xdr:colOff>568325</xdr:colOff>
      <xdr:row>39</xdr:row>
      <xdr:rowOff>74078</xdr:rowOff>
    </xdr:to>
    <xdr:sp macro="" textlink="">
      <xdr:nvSpPr>
        <xdr:cNvPr id="741" name="円/楕円 740"/>
        <xdr:cNvSpPr/>
      </xdr:nvSpPr>
      <xdr:spPr>
        <a:xfrm>
          <a:off x="20383500" y="66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65205</xdr:rowOff>
    </xdr:from>
    <xdr:ext cx="378565" cy="259045"/>
    <xdr:sp macro="" textlink="">
      <xdr:nvSpPr>
        <xdr:cNvPr id="742" name="テキスト ボックス 741"/>
        <xdr:cNvSpPr txBox="1"/>
      </xdr:nvSpPr>
      <xdr:spPr>
        <a:xfrm>
          <a:off x="20245017" y="6751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169726</xdr:rowOff>
    </xdr:from>
    <xdr:to>
      <xdr:col>28</xdr:col>
      <xdr:colOff>365125</xdr:colOff>
      <xdr:row>39</xdr:row>
      <xdr:rowOff>99876</xdr:rowOff>
    </xdr:to>
    <xdr:sp macro="" textlink="">
      <xdr:nvSpPr>
        <xdr:cNvPr id="743" name="円/楕円 742"/>
        <xdr:cNvSpPr/>
      </xdr:nvSpPr>
      <xdr:spPr>
        <a:xfrm>
          <a:off x="19494500" y="66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91003</xdr:rowOff>
    </xdr:from>
    <xdr:ext cx="378565" cy="259045"/>
    <xdr:sp macro="" textlink="">
      <xdr:nvSpPr>
        <xdr:cNvPr id="744" name="テキスト ボックス 743"/>
        <xdr:cNvSpPr txBox="1"/>
      </xdr:nvSpPr>
      <xdr:spPr>
        <a:xfrm>
          <a:off x="19356017" y="677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43670</xdr:rowOff>
    </xdr:from>
    <xdr:to>
      <xdr:col>27</xdr:col>
      <xdr:colOff>161925</xdr:colOff>
      <xdr:row>39</xdr:row>
      <xdr:rowOff>145270</xdr:rowOff>
    </xdr:to>
    <xdr:sp macro="" textlink="">
      <xdr:nvSpPr>
        <xdr:cNvPr id="745" name="円/楕円 744"/>
        <xdr:cNvSpPr/>
      </xdr:nvSpPr>
      <xdr:spPr>
        <a:xfrm>
          <a:off x="18605500" y="67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136397</xdr:rowOff>
    </xdr:from>
    <xdr:ext cx="313932" cy="259045"/>
    <xdr:sp macro="" textlink="">
      <xdr:nvSpPr>
        <xdr:cNvPr id="746" name="テキスト ボックス 745"/>
        <xdr:cNvSpPr txBox="1"/>
      </xdr:nvSpPr>
      <xdr:spPr>
        <a:xfrm>
          <a:off x="18499333" y="6822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79190</xdr:rowOff>
    </xdr:from>
    <xdr:to>
      <xdr:col>32</xdr:col>
      <xdr:colOff>187325</xdr:colOff>
      <xdr:row>57</xdr:row>
      <xdr:rowOff>121778</xdr:rowOff>
    </xdr:to>
    <xdr:cxnSp macro="">
      <xdr:nvCxnSpPr>
        <xdr:cNvPr id="773" name="直線コネクタ 772"/>
        <xdr:cNvCxnSpPr/>
      </xdr:nvCxnSpPr>
      <xdr:spPr>
        <a:xfrm>
          <a:off x="21323300" y="9851840"/>
          <a:ext cx="8382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57291</xdr:rowOff>
    </xdr:from>
    <xdr:ext cx="469744" cy="259045"/>
    <xdr:sp macro="" textlink="">
      <xdr:nvSpPr>
        <xdr:cNvPr id="774" name="貸付金平均値テキスト"/>
        <xdr:cNvSpPr txBox="1"/>
      </xdr:nvSpPr>
      <xdr:spPr>
        <a:xfrm>
          <a:off x="22212300" y="982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88997</xdr:rowOff>
    </xdr:from>
    <xdr:to>
      <xdr:col>31</xdr:col>
      <xdr:colOff>34925</xdr:colOff>
      <xdr:row>57</xdr:row>
      <xdr:rowOff>79190</xdr:rowOff>
    </xdr:to>
    <xdr:cxnSp macro="">
      <xdr:nvCxnSpPr>
        <xdr:cNvPr id="776" name="直線コネクタ 775"/>
        <xdr:cNvCxnSpPr/>
      </xdr:nvCxnSpPr>
      <xdr:spPr>
        <a:xfrm>
          <a:off x="20434300" y="9518747"/>
          <a:ext cx="889000" cy="3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143268</xdr:rowOff>
    </xdr:from>
    <xdr:ext cx="469744" cy="259045"/>
    <xdr:sp macro="" textlink="">
      <xdr:nvSpPr>
        <xdr:cNvPr id="778" name="テキスト ボックス 777"/>
        <xdr:cNvSpPr txBox="1"/>
      </xdr:nvSpPr>
      <xdr:spPr>
        <a:xfrm>
          <a:off x="21088427"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58113</xdr:rowOff>
    </xdr:from>
    <xdr:to>
      <xdr:col>29</xdr:col>
      <xdr:colOff>517525</xdr:colOff>
      <xdr:row>55</xdr:row>
      <xdr:rowOff>88997</xdr:rowOff>
    </xdr:to>
    <xdr:cxnSp macro="">
      <xdr:nvCxnSpPr>
        <xdr:cNvPr id="779" name="直線コネクタ 778"/>
        <xdr:cNvCxnSpPr/>
      </xdr:nvCxnSpPr>
      <xdr:spPr>
        <a:xfrm>
          <a:off x="19545300" y="9487863"/>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128523</xdr:rowOff>
    </xdr:from>
    <xdr:ext cx="469744" cy="259045"/>
    <xdr:sp macro="" textlink="">
      <xdr:nvSpPr>
        <xdr:cNvPr id="781" name="テキスト ボックス 780"/>
        <xdr:cNvSpPr txBox="1"/>
      </xdr:nvSpPr>
      <xdr:spPr>
        <a:xfrm>
          <a:off x="20199427"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4826</xdr:rowOff>
    </xdr:from>
    <xdr:to>
      <xdr:col>28</xdr:col>
      <xdr:colOff>314325</xdr:colOff>
      <xdr:row>55</xdr:row>
      <xdr:rowOff>58113</xdr:rowOff>
    </xdr:to>
    <xdr:cxnSp macro="">
      <xdr:nvCxnSpPr>
        <xdr:cNvPr id="782" name="直線コネクタ 781"/>
        <xdr:cNvCxnSpPr/>
      </xdr:nvCxnSpPr>
      <xdr:spPr>
        <a:xfrm>
          <a:off x="18656300" y="9434576"/>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16251</xdr:rowOff>
    </xdr:from>
    <xdr:to>
      <xdr:col>28</xdr:col>
      <xdr:colOff>365125</xdr:colOff>
      <xdr:row>57</xdr:row>
      <xdr:rowOff>117851</xdr:rowOff>
    </xdr:to>
    <xdr:sp macro="" textlink="">
      <xdr:nvSpPr>
        <xdr:cNvPr id="783" name="フローチャート : 判断 782"/>
        <xdr:cNvSpPr/>
      </xdr:nvSpPr>
      <xdr:spPr>
        <a:xfrm>
          <a:off x="19494500" y="978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108978</xdr:rowOff>
    </xdr:from>
    <xdr:ext cx="534377" cy="259045"/>
    <xdr:sp macro="" textlink="">
      <xdr:nvSpPr>
        <xdr:cNvPr id="784" name="テキスト ボックス 783"/>
        <xdr:cNvSpPr txBox="1"/>
      </xdr:nvSpPr>
      <xdr:spPr>
        <a:xfrm>
          <a:off x="19278111" y="988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161595</xdr:rowOff>
    </xdr:from>
    <xdr:to>
      <xdr:col>27</xdr:col>
      <xdr:colOff>161925</xdr:colOff>
      <xdr:row>57</xdr:row>
      <xdr:rowOff>91745</xdr:rowOff>
    </xdr:to>
    <xdr:sp macro="" textlink="">
      <xdr:nvSpPr>
        <xdr:cNvPr id="785" name="フローチャート : 判断 784"/>
        <xdr:cNvSpPr/>
      </xdr:nvSpPr>
      <xdr:spPr>
        <a:xfrm>
          <a:off x="18605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82872</xdr:rowOff>
    </xdr:from>
    <xdr:ext cx="534377" cy="259045"/>
    <xdr:sp macro="" textlink="">
      <xdr:nvSpPr>
        <xdr:cNvPr id="786" name="テキスト ボックス 785"/>
        <xdr:cNvSpPr txBox="1"/>
      </xdr:nvSpPr>
      <xdr:spPr>
        <a:xfrm>
          <a:off x="18389111" y="985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70978</xdr:rowOff>
    </xdr:from>
    <xdr:to>
      <xdr:col>32</xdr:col>
      <xdr:colOff>238125</xdr:colOff>
      <xdr:row>58</xdr:row>
      <xdr:rowOff>1128</xdr:rowOff>
    </xdr:to>
    <xdr:sp macro="" textlink="">
      <xdr:nvSpPr>
        <xdr:cNvPr id="792" name="円/楕円 791"/>
        <xdr:cNvSpPr/>
      </xdr:nvSpPr>
      <xdr:spPr>
        <a:xfrm>
          <a:off x="22110700" y="98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93855</xdr:rowOff>
    </xdr:from>
    <xdr:ext cx="469744" cy="259045"/>
    <xdr:sp macro="" textlink="">
      <xdr:nvSpPr>
        <xdr:cNvPr id="793" name="貸付金該当値テキスト"/>
        <xdr:cNvSpPr txBox="1"/>
      </xdr:nvSpPr>
      <xdr:spPr>
        <a:xfrm>
          <a:off x="22212300" y="969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28390</xdr:rowOff>
    </xdr:from>
    <xdr:to>
      <xdr:col>31</xdr:col>
      <xdr:colOff>85725</xdr:colOff>
      <xdr:row>57</xdr:row>
      <xdr:rowOff>129990</xdr:rowOff>
    </xdr:to>
    <xdr:sp macro="" textlink="">
      <xdr:nvSpPr>
        <xdr:cNvPr id="794" name="円/楕円 793"/>
        <xdr:cNvSpPr/>
      </xdr:nvSpPr>
      <xdr:spPr>
        <a:xfrm>
          <a:off x="21272500" y="98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146517</xdr:rowOff>
    </xdr:from>
    <xdr:ext cx="534377" cy="259045"/>
    <xdr:sp macro="" textlink="">
      <xdr:nvSpPr>
        <xdr:cNvPr id="795" name="テキスト ボックス 794"/>
        <xdr:cNvSpPr txBox="1"/>
      </xdr:nvSpPr>
      <xdr:spPr>
        <a:xfrm>
          <a:off x="21056111" y="957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38197</xdr:rowOff>
    </xdr:from>
    <xdr:to>
      <xdr:col>29</xdr:col>
      <xdr:colOff>568325</xdr:colOff>
      <xdr:row>55</xdr:row>
      <xdr:rowOff>139797</xdr:rowOff>
    </xdr:to>
    <xdr:sp macro="" textlink="">
      <xdr:nvSpPr>
        <xdr:cNvPr id="796" name="円/楕円 795"/>
        <xdr:cNvSpPr/>
      </xdr:nvSpPr>
      <xdr:spPr>
        <a:xfrm>
          <a:off x="20383500" y="94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156324</xdr:rowOff>
    </xdr:from>
    <xdr:ext cx="534377" cy="259045"/>
    <xdr:sp macro="" textlink="">
      <xdr:nvSpPr>
        <xdr:cNvPr id="797" name="テキスト ボックス 796"/>
        <xdr:cNvSpPr txBox="1"/>
      </xdr:nvSpPr>
      <xdr:spPr>
        <a:xfrm>
          <a:off x="20167111" y="924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7313</xdr:rowOff>
    </xdr:from>
    <xdr:to>
      <xdr:col>28</xdr:col>
      <xdr:colOff>365125</xdr:colOff>
      <xdr:row>55</xdr:row>
      <xdr:rowOff>108913</xdr:rowOff>
    </xdr:to>
    <xdr:sp macro="" textlink="">
      <xdr:nvSpPr>
        <xdr:cNvPr id="798" name="円/楕円 797"/>
        <xdr:cNvSpPr/>
      </xdr:nvSpPr>
      <xdr:spPr>
        <a:xfrm>
          <a:off x="19494500" y="943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125440</xdr:rowOff>
    </xdr:from>
    <xdr:ext cx="534377" cy="259045"/>
    <xdr:sp macro="" textlink="">
      <xdr:nvSpPr>
        <xdr:cNvPr id="799" name="テキスト ボックス 798"/>
        <xdr:cNvSpPr txBox="1"/>
      </xdr:nvSpPr>
      <xdr:spPr>
        <a:xfrm>
          <a:off x="19278111" y="92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26,069</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125476</xdr:rowOff>
    </xdr:from>
    <xdr:to>
      <xdr:col>27</xdr:col>
      <xdr:colOff>161925</xdr:colOff>
      <xdr:row>55</xdr:row>
      <xdr:rowOff>55626</xdr:rowOff>
    </xdr:to>
    <xdr:sp macro="" textlink="">
      <xdr:nvSpPr>
        <xdr:cNvPr id="800" name="円/楕円 799"/>
        <xdr:cNvSpPr/>
      </xdr:nvSpPr>
      <xdr:spPr>
        <a:xfrm>
          <a:off x="18605500" y="93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72153</xdr:rowOff>
    </xdr:from>
    <xdr:ext cx="534377" cy="259045"/>
    <xdr:sp macro="" textlink="">
      <xdr:nvSpPr>
        <xdr:cNvPr id="801" name="テキスト ボックス 800"/>
        <xdr:cNvSpPr txBox="1"/>
      </xdr:nvSpPr>
      <xdr:spPr>
        <a:xfrm>
          <a:off x="18389111" y="91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29935</xdr:rowOff>
    </xdr:from>
    <xdr:to>
      <xdr:col>32</xdr:col>
      <xdr:colOff>187325</xdr:colOff>
      <xdr:row>77</xdr:row>
      <xdr:rowOff>105220</xdr:rowOff>
    </xdr:to>
    <xdr:cxnSp macro="">
      <xdr:nvCxnSpPr>
        <xdr:cNvPr id="831" name="直線コネクタ 830"/>
        <xdr:cNvCxnSpPr/>
      </xdr:nvCxnSpPr>
      <xdr:spPr>
        <a:xfrm flipV="1">
          <a:off x="21323300" y="13231585"/>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32"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105220</xdr:rowOff>
    </xdr:from>
    <xdr:to>
      <xdr:col>31</xdr:col>
      <xdr:colOff>34925</xdr:colOff>
      <xdr:row>77</xdr:row>
      <xdr:rowOff>140157</xdr:rowOff>
    </xdr:to>
    <xdr:cxnSp macro="">
      <xdr:nvCxnSpPr>
        <xdr:cNvPr id="834" name="直線コネクタ 833"/>
        <xdr:cNvCxnSpPr/>
      </xdr:nvCxnSpPr>
      <xdr:spPr>
        <a:xfrm flipV="1">
          <a:off x="20434300" y="13306870"/>
          <a:ext cx="889000" cy="3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6" name="テキスト ボックス 835"/>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96952</xdr:rowOff>
    </xdr:from>
    <xdr:to>
      <xdr:col>29</xdr:col>
      <xdr:colOff>517525</xdr:colOff>
      <xdr:row>77</xdr:row>
      <xdr:rowOff>140157</xdr:rowOff>
    </xdr:to>
    <xdr:cxnSp macro="">
      <xdr:nvCxnSpPr>
        <xdr:cNvPr id="837" name="直線コネクタ 836"/>
        <xdr:cNvCxnSpPr/>
      </xdr:nvCxnSpPr>
      <xdr:spPr>
        <a:xfrm>
          <a:off x="19545300" y="13298602"/>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143743</xdr:rowOff>
    </xdr:from>
    <xdr:ext cx="534377" cy="259045"/>
    <xdr:sp macro="" textlink="">
      <xdr:nvSpPr>
        <xdr:cNvPr id="839" name="テキスト ボックス 838"/>
        <xdr:cNvSpPr txBox="1"/>
      </xdr:nvSpPr>
      <xdr:spPr>
        <a:xfrm>
          <a:off x="20167111" y="12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96952</xdr:rowOff>
    </xdr:from>
    <xdr:to>
      <xdr:col>28</xdr:col>
      <xdr:colOff>314325</xdr:colOff>
      <xdr:row>78</xdr:row>
      <xdr:rowOff>597</xdr:rowOff>
    </xdr:to>
    <xdr:cxnSp macro="">
      <xdr:nvCxnSpPr>
        <xdr:cNvPr id="840" name="直線コネクタ 839"/>
        <xdr:cNvCxnSpPr/>
      </xdr:nvCxnSpPr>
      <xdr:spPr>
        <a:xfrm flipV="1">
          <a:off x="18656300" y="13298602"/>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40818</xdr:rowOff>
    </xdr:from>
    <xdr:to>
      <xdr:col>28</xdr:col>
      <xdr:colOff>365125</xdr:colOff>
      <xdr:row>76</xdr:row>
      <xdr:rowOff>142418</xdr:rowOff>
    </xdr:to>
    <xdr:sp macro="" textlink="">
      <xdr:nvSpPr>
        <xdr:cNvPr id="841" name="フローチャート : 判断 840"/>
        <xdr:cNvSpPr/>
      </xdr:nvSpPr>
      <xdr:spPr>
        <a:xfrm>
          <a:off x="19494500" y="1307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158945</xdr:rowOff>
    </xdr:from>
    <xdr:ext cx="534377" cy="259045"/>
    <xdr:sp macro="" textlink="">
      <xdr:nvSpPr>
        <xdr:cNvPr id="842" name="テキスト ボックス 841"/>
        <xdr:cNvSpPr txBox="1"/>
      </xdr:nvSpPr>
      <xdr:spPr>
        <a:xfrm>
          <a:off x="19278111" y="128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40932</xdr:rowOff>
    </xdr:from>
    <xdr:to>
      <xdr:col>27</xdr:col>
      <xdr:colOff>161925</xdr:colOff>
      <xdr:row>76</xdr:row>
      <xdr:rowOff>142532</xdr:rowOff>
    </xdr:to>
    <xdr:sp macro="" textlink="">
      <xdr:nvSpPr>
        <xdr:cNvPr id="843" name="フローチャート : 判断 842"/>
        <xdr:cNvSpPr/>
      </xdr:nvSpPr>
      <xdr:spPr>
        <a:xfrm>
          <a:off x="18605500" y="130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159059</xdr:rowOff>
    </xdr:from>
    <xdr:ext cx="534377" cy="259045"/>
    <xdr:sp macro="" textlink="">
      <xdr:nvSpPr>
        <xdr:cNvPr id="844" name="テキスト ボックス 843"/>
        <xdr:cNvSpPr txBox="1"/>
      </xdr:nvSpPr>
      <xdr:spPr>
        <a:xfrm>
          <a:off x="18389111" y="1284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150585</xdr:rowOff>
    </xdr:from>
    <xdr:to>
      <xdr:col>32</xdr:col>
      <xdr:colOff>238125</xdr:colOff>
      <xdr:row>77</xdr:row>
      <xdr:rowOff>80735</xdr:rowOff>
    </xdr:to>
    <xdr:sp macro="" textlink="">
      <xdr:nvSpPr>
        <xdr:cNvPr id="850" name="円/楕円 849"/>
        <xdr:cNvSpPr/>
      </xdr:nvSpPr>
      <xdr:spPr>
        <a:xfrm>
          <a:off x="22110700" y="1318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129012</xdr:rowOff>
    </xdr:from>
    <xdr:ext cx="534377" cy="259045"/>
    <xdr:sp macro="" textlink="">
      <xdr:nvSpPr>
        <xdr:cNvPr id="851" name="繰出金該当値テキスト"/>
        <xdr:cNvSpPr txBox="1"/>
      </xdr:nvSpPr>
      <xdr:spPr>
        <a:xfrm>
          <a:off x="22212300" y="131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54420</xdr:rowOff>
    </xdr:from>
    <xdr:to>
      <xdr:col>31</xdr:col>
      <xdr:colOff>85725</xdr:colOff>
      <xdr:row>77</xdr:row>
      <xdr:rowOff>156020</xdr:rowOff>
    </xdr:to>
    <xdr:sp macro="" textlink="">
      <xdr:nvSpPr>
        <xdr:cNvPr id="852" name="円/楕円 851"/>
        <xdr:cNvSpPr/>
      </xdr:nvSpPr>
      <xdr:spPr>
        <a:xfrm>
          <a:off x="21272500" y="132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147147</xdr:rowOff>
    </xdr:from>
    <xdr:ext cx="534377" cy="259045"/>
    <xdr:sp macro="" textlink="">
      <xdr:nvSpPr>
        <xdr:cNvPr id="853" name="テキスト ボックス 852"/>
        <xdr:cNvSpPr txBox="1"/>
      </xdr:nvSpPr>
      <xdr:spPr>
        <a:xfrm>
          <a:off x="21056111" y="133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89357</xdr:rowOff>
    </xdr:from>
    <xdr:to>
      <xdr:col>29</xdr:col>
      <xdr:colOff>568325</xdr:colOff>
      <xdr:row>78</xdr:row>
      <xdr:rowOff>19507</xdr:rowOff>
    </xdr:to>
    <xdr:sp macro="" textlink="">
      <xdr:nvSpPr>
        <xdr:cNvPr id="854" name="円/楕円 853"/>
        <xdr:cNvSpPr/>
      </xdr:nvSpPr>
      <xdr:spPr>
        <a:xfrm>
          <a:off x="20383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10634</xdr:rowOff>
    </xdr:from>
    <xdr:ext cx="534377" cy="259045"/>
    <xdr:sp macro="" textlink="">
      <xdr:nvSpPr>
        <xdr:cNvPr id="855" name="テキスト ボックス 854"/>
        <xdr:cNvSpPr txBox="1"/>
      </xdr:nvSpPr>
      <xdr:spPr>
        <a:xfrm>
          <a:off x="20167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46152</xdr:rowOff>
    </xdr:from>
    <xdr:to>
      <xdr:col>28</xdr:col>
      <xdr:colOff>365125</xdr:colOff>
      <xdr:row>77</xdr:row>
      <xdr:rowOff>147752</xdr:rowOff>
    </xdr:to>
    <xdr:sp macro="" textlink="">
      <xdr:nvSpPr>
        <xdr:cNvPr id="856" name="円/楕円 855"/>
        <xdr:cNvSpPr/>
      </xdr:nvSpPr>
      <xdr:spPr>
        <a:xfrm>
          <a:off x="19494500" y="132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138879</xdr:rowOff>
    </xdr:from>
    <xdr:ext cx="534377" cy="259045"/>
    <xdr:sp macro="" textlink="">
      <xdr:nvSpPr>
        <xdr:cNvPr id="857" name="テキスト ボックス 856"/>
        <xdr:cNvSpPr txBox="1"/>
      </xdr:nvSpPr>
      <xdr:spPr>
        <a:xfrm>
          <a:off x="19278111" y="1334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121247</xdr:rowOff>
    </xdr:from>
    <xdr:to>
      <xdr:col>27</xdr:col>
      <xdr:colOff>161925</xdr:colOff>
      <xdr:row>78</xdr:row>
      <xdr:rowOff>51397</xdr:rowOff>
    </xdr:to>
    <xdr:sp macro="" textlink="">
      <xdr:nvSpPr>
        <xdr:cNvPr id="858" name="円/楕円 857"/>
        <xdr:cNvSpPr/>
      </xdr:nvSpPr>
      <xdr:spPr>
        <a:xfrm>
          <a:off x="18605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42524</xdr:rowOff>
    </xdr:from>
    <xdr:ext cx="534377" cy="259045"/>
    <xdr:sp macro="" textlink="">
      <xdr:nvSpPr>
        <xdr:cNvPr id="859" name="テキスト ボックス 858"/>
        <xdr:cNvSpPr txBox="1"/>
      </xdr:nvSpPr>
      <xdr:spPr>
        <a:xfrm>
          <a:off x="18389111" y="134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386,087</a:t>
          </a:r>
          <a:r>
            <a:rPr kumimoji="1" lang="ja-JP" altLang="en-US" sz="1300">
              <a:latin typeface="ＭＳ Ｐゴシック"/>
            </a:rPr>
            <a:t>円となっており、人件費、普通建設事業費、普通建設事業費（うち更新整備）、投資及び出資金などで類似団体平均を上回る一方、扶助費などで下回っている。</a:t>
          </a:r>
        </a:p>
        <a:p>
          <a:r>
            <a:rPr kumimoji="1" lang="ja-JP" altLang="en-US" sz="1300">
              <a:latin typeface="ＭＳ Ｐゴシック"/>
            </a:rPr>
            <a:t>　類似団体平均を上回っているもののうち、人件費については住民一人当たり</a:t>
          </a:r>
          <a:r>
            <a:rPr kumimoji="1" lang="en-US" altLang="ja-JP" sz="1300">
              <a:latin typeface="ＭＳ Ｐゴシック"/>
            </a:rPr>
            <a:t>60,845</a:t>
          </a:r>
          <a:r>
            <a:rPr kumimoji="1" lang="ja-JP" altLang="en-US" sz="1300">
              <a:latin typeface="ＭＳ Ｐゴシック"/>
            </a:rPr>
            <a:t>円となっており、給料表の見直し、給与水準の上昇の抑制など職員の給与水準の適正化に努めている。普通建設事業費、普通建設事業費（うち更新整備）についてはそれぞれ住民一人当たり</a:t>
          </a:r>
          <a:r>
            <a:rPr kumimoji="1" lang="en-US" altLang="ja-JP" sz="1300">
              <a:latin typeface="ＭＳ Ｐゴシック"/>
            </a:rPr>
            <a:t>62,493</a:t>
          </a:r>
          <a:r>
            <a:rPr kumimoji="1" lang="ja-JP" altLang="en-US" sz="1300">
              <a:latin typeface="ＭＳ Ｐゴシック"/>
            </a:rPr>
            <a:t>円、</a:t>
          </a:r>
          <a:r>
            <a:rPr kumimoji="1" lang="en-US" altLang="ja-JP" sz="1300">
              <a:latin typeface="ＭＳ Ｐゴシック"/>
            </a:rPr>
            <a:t>35,154</a:t>
          </a:r>
          <a:r>
            <a:rPr kumimoji="1" lang="ja-JP" altLang="en-US" sz="1300">
              <a:latin typeface="ＭＳ Ｐゴシック"/>
            </a:rPr>
            <a:t>円となっており、姫路駅周辺整備や地方街路整備、図書館等の公共施設の改修などが主な要因であるが、公共施設の長寿命化や老朽施設の補修改善などに伴い、今後も増が予想される。投資及び出資金については住民一人当たり</a:t>
          </a:r>
          <a:r>
            <a:rPr kumimoji="1" lang="en-US" altLang="ja-JP" sz="1300">
              <a:latin typeface="ＭＳ Ｐゴシック"/>
            </a:rPr>
            <a:t>9,606</a:t>
          </a:r>
          <a:r>
            <a:rPr kumimoji="1" lang="ja-JP" altLang="en-US" sz="1300">
              <a:latin typeface="ＭＳ Ｐゴシック"/>
            </a:rPr>
            <a:t>円となっており、水道事業、下水道事業の投資的経費にかかる繰出について、一部を出資金として負担しているのが主な要因である。</a:t>
          </a:r>
        </a:p>
        <a:p>
          <a:r>
            <a:rPr kumimoji="1" lang="ja-JP" altLang="en-US" sz="1300">
              <a:latin typeface="ＭＳ Ｐゴシック"/>
            </a:rPr>
            <a:t>　扶助費については住民一人当たり</a:t>
          </a:r>
          <a:r>
            <a:rPr kumimoji="1" lang="en-US" altLang="ja-JP" sz="1300">
              <a:latin typeface="ＭＳ Ｐゴシック"/>
            </a:rPr>
            <a:t>92,088</a:t>
          </a:r>
          <a:r>
            <a:rPr kumimoji="1" lang="ja-JP" altLang="en-US" sz="1300">
              <a:latin typeface="ＭＳ Ｐゴシック"/>
            </a:rPr>
            <a:t>円となっており、現在のところ、類似団体平均を下回っているが、今後、高齢化の進行に伴い増加が予想される。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兵庫県姫路市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541,497
531,289
534.47
216,122,865
209,064,755
5,617,073
119,599,632
198,294,967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64589</xdr:rowOff>
    </xdr:from>
    <xdr:to>
      <xdr:col>6</xdr:col>
      <xdr:colOff>511175</xdr:colOff>
      <xdr:row>34</xdr:row>
      <xdr:rowOff>150586</xdr:rowOff>
    </xdr:to>
    <xdr:cxnSp macro="">
      <xdr:nvCxnSpPr>
        <xdr:cNvPr id="63" name="直線コネクタ 62"/>
        <xdr:cNvCxnSpPr/>
      </xdr:nvCxnSpPr>
      <xdr:spPr>
        <a:xfrm flipV="1">
          <a:off x="3797300" y="5893889"/>
          <a:ext cx="8382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30316</xdr:rowOff>
    </xdr:from>
    <xdr:ext cx="469744" cy="259045"/>
    <xdr:sp macro="" textlink="">
      <xdr:nvSpPr>
        <xdr:cNvPr id="64" name="議会費平均値テキスト"/>
        <xdr:cNvSpPr txBox="1"/>
      </xdr:nvSpPr>
      <xdr:spPr>
        <a:xfrm>
          <a:off x="4686300" y="5859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150586</xdr:rowOff>
    </xdr:from>
    <xdr:to>
      <xdr:col>5</xdr:col>
      <xdr:colOff>358775</xdr:colOff>
      <xdr:row>35</xdr:row>
      <xdr:rowOff>23767</xdr:rowOff>
    </xdr:to>
    <xdr:cxnSp macro="">
      <xdr:nvCxnSpPr>
        <xdr:cNvPr id="66" name="直線コネクタ 65"/>
        <xdr:cNvCxnSpPr/>
      </xdr:nvCxnSpPr>
      <xdr:spPr>
        <a:xfrm flipV="1">
          <a:off x="2908300" y="5979886"/>
          <a:ext cx="8890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128814</xdr:rowOff>
    </xdr:from>
    <xdr:to>
      <xdr:col>4</xdr:col>
      <xdr:colOff>155575</xdr:colOff>
      <xdr:row>35</xdr:row>
      <xdr:rowOff>23767</xdr:rowOff>
    </xdr:to>
    <xdr:cxnSp macro="">
      <xdr:nvCxnSpPr>
        <xdr:cNvPr id="69" name="直線コネクタ 68"/>
        <xdr:cNvCxnSpPr/>
      </xdr:nvCxnSpPr>
      <xdr:spPr>
        <a:xfrm>
          <a:off x="2019300" y="5958114"/>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112849</xdr:rowOff>
    </xdr:from>
    <xdr:to>
      <xdr:col>4</xdr:col>
      <xdr:colOff>206375</xdr:colOff>
      <xdr:row>35</xdr:row>
      <xdr:rowOff>42999</xdr:rowOff>
    </xdr:to>
    <xdr:sp macro="" textlink="">
      <xdr:nvSpPr>
        <xdr:cNvPr id="70" name="フローチャート : 判断 69"/>
        <xdr:cNvSpPr/>
      </xdr:nvSpPr>
      <xdr:spPr>
        <a:xfrm>
          <a:off x="2857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59526</xdr:rowOff>
    </xdr:from>
    <xdr:ext cx="469744" cy="259045"/>
    <xdr:sp macro="" textlink="">
      <xdr:nvSpPr>
        <xdr:cNvPr id="71" name="テキスト ボックス 70"/>
        <xdr:cNvSpPr txBox="1"/>
      </xdr:nvSpPr>
      <xdr:spPr>
        <a:xfrm>
          <a:off x="2673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4173</xdr:rowOff>
    </xdr:from>
    <xdr:to>
      <xdr:col>2</xdr:col>
      <xdr:colOff>638175</xdr:colOff>
      <xdr:row>34</xdr:row>
      <xdr:rowOff>128814</xdr:rowOff>
    </xdr:to>
    <xdr:cxnSp macro="">
      <xdr:nvCxnSpPr>
        <xdr:cNvPr id="72" name="直線コネクタ 71"/>
        <xdr:cNvCxnSpPr/>
      </xdr:nvCxnSpPr>
      <xdr:spPr>
        <a:xfrm>
          <a:off x="1130300" y="5662023"/>
          <a:ext cx="889000" cy="29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58420</xdr:rowOff>
    </xdr:from>
    <xdr:to>
      <xdr:col>3</xdr:col>
      <xdr:colOff>3175</xdr:colOff>
      <xdr:row>34</xdr:row>
      <xdr:rowOff>160020</xdr:rowOff>
    </xdr:to>
    <xdr:sp macro="" textlink="">
      <xdr:nvSpPr>
        <xdr:cNvPr id="73" name="フローチャート : 判断 72"/>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5097</xdr:rowOff>
    </xdr:from>
    <xdr:ext cx="469744" cy="259045"/>
    <xdr:sp macro="" textlink="">
      <xdr:nvSpPr>
        <xdr:cNvPr id="74" name="テキスト ボックス 73"/>
        <xdr:cNvSpPr txBox="1"/>
      </xdr:nvSpPr>
      <xdr:spPr>
        <a:xfrm>
          <a:off x="1784427"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122646</xdr:rowOff>
    </xdr:from>
    <xdr:to>
      <xdr:col>1</xdr:col>
      <xdr:colOff>485775</xdr:colOff>
      <xdr:row>33</xdr:row>
      <xdr:rowOff>52796</xdr:rowOff>
    </xdr:to>
    <xdr:sp macro="" textlink="">
      <xdr:nvSpPr>
        <xdr:cNvPr id="75" name="フローチャート : 判断 74"/>
        <xdr:cNvSpPr/>
      </xdr:nvSpPr>
      <xdr:spPr>
        <a:xfrm>
          <a:off x="1079500" y="560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69323</xdr:rowOff>
    </xdr:from>
    <xdr:ext cx="469744" cy="259045"/>
    <xdr:sp macro="" textlink="">
      <xdr:nvSpPr>
        <xdr:cNvPr id="76" name="テキスト ボックス 75"/>
        <xdr:cNvSpPr txBox="1"/>
      </xdr:nvSpPr>
      <xdr:spPr>
        <a:xfrm>
          <a:off x="895427" y="53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13789</xdr:rowOff>
    </xdr:from>
    <xdr:to>
      <xdr:col>6</xdr:col>
      <xdr:colOff>561975</xdr:colOff>
      <xdr:row>34</xdr:row>
      <xdr:rowOff>115389</xdr:rowOff>
    </xdr:to>
    <xdr:sp macro="" textlink="">
      <xdr:nvSpPr>
        <xdr:cNvPr id="82" name="円/楕円 81"/>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36666</xdr:rowOff>
    </xdr:from>
    <xdr:ext cx="469744" cy="259045"/>
    <xdr:sp macro="" textlink="">
      <xdr:nvSpPr>
        <xdr:cNvPr id="83" name="議会費該当値テキスト"/>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99786</xdr:rowOff>
    </xdr:from>
    <xdr:to>
      <xdr:col>5</xdr:col>
      <xdr:colOff>409575</xdr:colOff>
      <xdr:row>35</xdr:row>
      <xdr:rowOff>29936</xdr:rowOff>
    </xdr:to>
    <xdr:sp macro="" textlink="">
      <xdr:nvSpPr>
        <xdr:cNvPr id="84" name="円/楕円 83"/>
        <xdr:cNvSpPr/>
      </xdr:nvSpPr>
      <xdr:spPr>
        <a:xfrm>
          <a:off x="3746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21063</xdr:rowOff>
    </xdr:from>
    <xdr:ext cx="469744" cy="259045"/>
    <xdr:sp macro="" textlink="">
      <xdr:nvSpPr>
        <xdr:cNvPr id="85" name="テキスト ボックス 84"/>
        <xdr:cNvSpPr txBox="1"/>
      </xdr:nvSpPr>
      <xdr:spPr>
        <a:xfrm>
          <a:off x="3562427"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144417</xdr:rowOff>
    </xdr:from>
    <xdr:to>
      <xdr:col>4</xdr:col>
      <xdr:colOff>206375</xdr:colOff>
      <xdr:row>35</xdr:row>
      <xdr:rowOff>74567</xdr:rowOff>
    </xdr:to>
    <xdr:sp macro="" textlink="">
      <xdr:nvSpPr>
        <xdr:cNvPr id="86" name="円/楕円 85"/>
        <xdr:cNvSpPr/>
      </xdr:nvSpPr>
      <xdr:spPr>
        <a:xfrm>
          <a:off x="2857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65694</xdr:rowOff>
    </xdr:from>
    <xdr:ext cx="469744" cy="259045"/>
    <xdr:sp macro="" textlink="">
      <xdr:nvSpPr>
        <xdr:cNvPr id="87" name="テキスト ボックス 86"/>
        <xdr:cNvSpPr txBox="1"/>
      </xdr:nvSpPr>
      <xdr:spPr>
        <a:xfrm>
          <a:off x="2673427"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78014</xdr:rowOff>
    </xdr:from>
    <xdr:to>
      <xdr:col>3</xdr:col>
      <xdr:colOff>3175</xdr:colOff>
      <xdr:row>35</xdr:row>
      <xdr:rowOff>8164</xdr:rowOff>
    </xdr:to>
    <xdr:sp macro="" textlink="">
      <xdr:nvSpPr>
        <xdr:cNvPr id="88" name="円/楕円 87"/>
        <xdr:cNvSpPr/>
      </xdr:nvSpPr>
      <xdr:spPr>
        <a:xfrm>
          <a:off x="1968500" y="59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170741</xdr:rowOff>
    </xdr:from>
    <xdr:ext cx="469744" cy="259045"/>
    <xdr:sp macro="" textlink="">
      <xdr:nvSpPr>
        <xdr:cNvPr id="89" name="テキスト ボックス 88"/>
        <xdr:cNvSpPr txBox="1"/>
      </xdr:nvSpPr>
      <xdr:spPr>
        <a:xfrm>
          <a:off x="1784427" y="6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124823</xdr:rowOff>
    </xdr:from>
    <xdr:to>
      <xdr:col>1</xdr:col>
      <xdr:colOff>485775</xdr:colOff>
      <xdr:row>33</xdr:row>
      <xdr:rowOff>54973</xdr:rowOff>
    </xdr:to>
    <xdr:sp macro="" textlink="">
      <xdr:nvSpPr>
        <xdr:cNvPr id="90" name="円/楕円 89"/>
        <xdr:cNvSpPr/>
      </xdr:nvSpPr>
      <xdr:spPr>
        <a:xfrm>
          <a:off x="1079500" y="5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46100</xdr:rowOff>
    </xdr:from>
    <xdr:ext cx="469744" cy="259045"/>
    <xdr:sp macro="" textlink="">
      <xdr:nvSpPr>
        <xdr:cNvPr id="91" name="テキスト ボックス 90"/>
        <xdr:cNvSpPr txBox="1"/>
      </xdr:nvSpPr>
      <xdr:spPr>
        <a:xfrm>
          <a:off x="895427" y="5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112177</xdr:rowOff>
    </xdr:from>
    <xdr:to>
      <xdr:col>6</xdr:col>
      <xdr:colOff>511175</xdr:colOff>
      <xdr:row>57</xdr:row>
      <xdr:rowOff>79258</xdr:rowOff>
    </xdr:to>
    <xdr:cxnSp macro="">
      <xdr:nvCxnSpPr>
        <xdr:cNvPr id="119" name="直線コネクタ 118"/>
        <xdr:cNvCxnSpPr/>
      </xdr:nvCxnSpPr>
      <xdr:spPr>
        <a:xfrm flipV="1">
          <a:off x="3797300" y="9713377"/>
          <a:ext cx="8382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79258</xdr:rowOff>
    </xdr:from>
    <xdr:to>
      <xdr:col>5</xdr:col>
      <xdr:colOff>358775</xdr:colOff>
      <xdr:row>57</xdr:row>
      <xdr:rowOff>106073</xdr:rowOff>
    </xdr:to>
    <xdr:cxnSp macro="">
      <xdr:nvCxnSpPr>
        <xdr:cNvPr id="122" name="直線コネクタ 121"/>
        <xdr:cNvCxnSpPr/>
      </xdr:nvCxnSpPr>
      <xdr:spPr>
        <a:xfrm flipV="1">
          <a:off x="2908300" y="9851908"/>
          <a:ext cx="889000" cy="2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22062</xdr:rowOff>
    </xdr:from>
    <xdr:to>
      <xdr:col>4</xdr:col>
      <xdr:colOff>155575</xdr:colOff>
      <xdr:row>57</xdr:row>
      <xdr:rowOff>106073</xdr:rowOff>
    </xdr:to>
    <xdr:cxnSp macro="">
      <xdr:nvCxnSpPr>
        <xdr:cNvPr id="125" name="直線コネクタ 124"/>
        <xdr:cNvCxnSpPr/>
      </xdr:nvCxnSpPr>
      <xdr:spPr>
        <a:xfrm>
          <a:off x="2019300" y="9794712"/>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6" name="フローチャート : 判断 125"/>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7" name="テキスト ボックス 126"/>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3203</xdr:rowOff>
    </xdr:from>
    <xdr:to>
      <xdr:col>2</xdr:col>
      <xdr:colOff>638175</xdr:colOff>
      <xdr:row>57</xdr:row>
      <xdr:rowOff>22062</xdr:rowOff>
    </xdr:to>
    <xdr:cxnSp macro="">
      <xdr:nvCxnSpPr>
        <xdr:cNvPr id="128" name="直線コネクタ 127"/>
        <xdr:cNvCxnSpPr/>
      </xdr:nvCxnSpPr>
      <xdr:spPr>
        <a:xfrm>
          <a:off x="1130300" y="9775853"/>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126688</xdr:rowOff>
    </xdr:from>
    <xdr:to>
      <xdr:col>3</xdr:col>
      <xdr:colOff>3175</xdr:colOff>
      <xdr:row>56</xdr:row>
      <xdr:rowOff>56838</xdr:rowOff>
    </xdr:to>
    <xdr:sp macro="" textlink="">
      <xdr:nvSpPr>
        <xdr:cNvPr id="129" name="フローチャート : 判断 128"/>
        <xdr:cNvSpPr/>
      </xdr:nvSpPr>
      <xdr:spPr>
        <a:xfrm>
          <a:off x="1968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73365</xdr:rowOff>
    </xdr:from>
    <xdr:ext cx="534377" cy="259045"/>
    <xdr:sp macro="" textlink="">
      <xdr:nvSpPr>
        <xdr:cNvPr id="130" name="テキスト ボックス 129"/>
        <xdr:cNvSpPr txBox="1"/>
      </xdr:nvSpPr>
      <xdr:spPr>
        <a:xfrm>
          <a:off x="1752111" y="93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28915</xdr:rowOff>
    </xdr:from>
    <xdr:to>
      <xdr:col>1</xdr:col>
      <xdr:colOff>485775</xdr:colOff>
      <xdr:row>56</xdr:row>
      <xdr:rowOff>130515</xdr:rowOff>
    </xdr:to>
    <xdr:sp macro="" textlink="">
      <xdr:nvSpPr>
        <xdr:cNvPr id="131" name="フローチャート : 判断 130"/>
        <xdr:cNvSpPr/>
      </xdr:nvSpPr>
      <xdr:spPr>
        <a:xfrm>
          <a:off x="1079500" y="96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147042</xdr:rowOff>
    </xdr:from>
    <xdr:ext cx="534377" cy="259045"/>
    <xdr:sp macro="" textlink="">
      <xdr:nvSpPr>
        <xdr:cNvPr id="132" name="テキスト ボックス 131"/>
        <xdr:cNvSpPr txBox="1"/>
      </xdr:nvSpPr>
      <xdr:spPr>
        <a:xfrm>
          <a:off x="863111" y="94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61377</xdr:rowOff>
    </xdr:from>
    <xdr:to>
      <xdr:col>6</xdr:col>
      <xdr:colOff>561975</xdr:colOff>
      <xdr:row>56</xdr:row>
      <xdr:rowOff>162977</xdr:rowOff>
    </xdr:to>
    <xdr:sp macro="" textlink="">
      <xdr:nvSpPr>
        <xdr:cNvPr id="138" name="円/楕円 137"/>
        <xdr:cNvSpPr/>
      </xdr:nvSpPr>
      <xdr:spPr>
        <a:xfrm>
          <a:off x="4584700" y="966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39804</xdr:rowOff>
    </xdr:from>
    <xdr:ext cx="534377" cy="259045"/>
    <xdr:sp macro="" textlink="">
      <xdr:nvSpPr>
        <xdr:cNvPr id="139" name="総務費該当値テキスト"/>
        <xdr:cNvSpPr txBox="1"/>
      </xdr:nvSpPr>
      <xdr:spPr>
        <a:xfrm>
          <a:off x="4686300" y="96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28458</xdr:rowOff>
    </xdr:from>
    <xdr:to>
      <xdr:col>5</xdr:col>
      <xdr:colOff>409575</xdr:colOff>
      <xdr:row>57</xdr:row>
      <xdr:rowOff>130058</xdr:rowOff>
    </xdr:to>
    <xdr:sp macro="" textlink="">
      <xdr:nvSpPr>
        <xdr:cNvPr id="140" name="円/楕円 139"/>
        <xdr:cNvSpPr/>
      </xdr:nvSpPr>
      <xdr:spPr>
        <a:xfrm>
          <a:off x="3746500" y="980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121185</xdr:rowOff>
    </xdr:from>
    <xdr:ext cx="534377" cy="259045"/>
    <xdr:sp macro="" textlink="">
      <xdr:nvSpPr>
        <xdr:cNvPr id="141" name="テキスト ボックス 140"/>
        <xdr:cNvSpPr txBox="1"/>
      </xdr:nvSpPr>
      <xdr:spPr>
        <a:xfrm>
          <a:off x="3530111" y="989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55273</xdr:rowOff>
    </xdr:from>
    <xdr:to>
      <xdr:col>4</xdr:col>
      <xdr:colOff>206375</xdr:colOff>
      <xdr:row>57</xdr:row>
      <xdr:rowOff>156873</xdr:rowOff>
    </xdr:to>
    <xdr:sp macro="" textlink="">
      <xdr:nvSpPr>
        <xdr:cNvPr id="142" name="円/楕円 141"/>
        <xdr:cNvSpPr/>
      </xdr:nvSpPr>
      <xdr:spPr>
        <a:xfrm>
          <a:off x="2857500" y="98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148000</xdr:rowOff>
    </xdr:from>
    <xdr:ext cx="534377" cy="259045"/>
    <xdr:sp macro="" textlink="">
      <xdr:nvSpPr>
        <xdr:cNvPr id="143" name="テキスト ボックス 142"/>
        <xdr:cNvSpPr txBox="1"/>
      </xdr:nvSpPr>
      <xdr:spPr>
        <a:xfrm>
          <a:off x="2641111" y="992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142712</xdr:rowOff>
    </xdr:from>
    <xdr:to>
      <xdr:col>3</xdr:col>
      <xdr:colOff>3175</xdr:colOff>
      <xdr:row>57</xdr:row>
      <xdr:rowOff>72862</xdr:rowOff>
    </xdr:to>
    <xdr:sp macro="" textlink="">
      <xdr:nvSpPr>
        <xdr:cNvPr id="144" name="円/楕円 143"/>
        <xdr:cNvSpPr/>
      </xdr:nvSpPr>
      <xdr:spPr>
        <a:xfrm>
          <a:off x="1968500" y="97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63989</xdr:rowOff>
    </xdr:from>
    <xdr:ext cx="534377" cy="259045"/>
    <xdr:sp macro="" textlink="">
      <xdr:nvSpPr>
        <xdr:cNvPr id="145" name="テキスト ボックス 144"/>
        <xdr:cNvSpPr txBox="1"/>
      </xdr:nvSpPr>
      <xdr:spPr>
        <a:xfrm>
          <a:off x="1752111" y="98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123853</xdr:rowOff>
    </xdr:from>
    <xdr:to>
      <xdr:col>1</xdr:col>
      <xdr:colOff>485775</xdr:colOff>
      <xdr:row>57</xdr:row>
      <xdr:rowOff>54003</xdr:rowOff>
    </xdr:to>
    <xdr:sp macro="" textlink="">
      <xdr:nvSpPr>
        <xdr:cNvPr id="146" name="円/楕円 145"/>
        <xdr:cNvSpPr/>
      </xdr:nvSpPr>
      <xdr:spPr>
        <a:xfrm>
          <a:off x="1079500" y="972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45130</xdr:rowOff>
    </xdr:from>
    <xdr:ext cx="534377" cy="259045"/>
    <xdr:sp macro="" textlink="">
      <xdr:nvSpPr>
        <xdr:cNvPr id="147" name="テキスト ボックス 146"/>
        <xdr:cNvSpPr txBox="1"/>
      </xdr:nvSpPr>
      <xdr:spPr>
        <a:xfrm>
          <a:off x="863111" y="981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54170</xdr:rowOff>
    </xdr:from>
    <xdr:to>
      <xdr:col>6</xdr:col>
      <xdr:colOff>511175</xdr:colOff>
      <xdr:row>76</xdr:row>
      <xdr:rowOff>116349</xdr:rowOff>
    </xdr:to>
    <xdr:cxnSp macro="">
      <xdr:nvCxnSpPr>
        <xdr:cNvPr id="179" name="直線コネクタ 178"/>
        <xdr:cNvCxnSpPr/>
      </xdr:nvCxnSpPr>
      <xdr:spPr>
        <a:xfrm flipV="1">
          <a:off x="3797300" y="13084370"/>
          <a:ext cx="8382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48912</xdr:rowOff>
    </xdr:from>
    <xdr:ext cx="599010" cy="259045"/>
    <xdr:sp macro="" textlink="">
      <xdr:nvSpPr>
        <xdr:cNvPr id="180" name="民生費平均値テキスト"/>
        <xdr:cNvSpPr txBox="1"/>
      </xdr:nvSpPr>
      <xdr:spPr>
        <a:xfrm>
          <a:off x="4686300" y="12736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116349</xdr:rowOff>
    </xdr:from>
    <xdr:to>
      <xdr:col>5</xdr:col>
      <xdr:colOff>358775</xdr:colOff>
      <xdr:row>77</xdr:row>
      <xdr:rowOff>15951</xdr:rowOff>
    </xdr:to>
    <xdr:cxnSp macro="">
      <xdr:nvCxnSpPr>
        <xdr:cNvPr id="182" name="直線コネクタ 181"/>
        <xdr:cNvCxnSpPr/>
      </xdr:nvCxnSpPr>
      <xdr:spPr>
        <a:xfrm flipV="1">
          <a:off x="2908300" y="13146549"/>
          <a:ext cx="889000" cy="7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15951</xdr:rowOff>
    </xdr:from>
    <xdr:to>
      <xdr:col>4</xdr:col>
      <xdr:colOff>155575</xdr:colOff>
      <xdr:row>77</xdr:row>
      <xdr:rowOff>52288</xdr:rowOff>
    </xdr:to>
    <xdr:cxnSp macro="">
      <xdr:nvCxnSpPr>
        <xdr:cNvPr id="185" name="直線コネクタ 184"/>
        <xdr:cNvCxnSpPr/>
      </xdr:nvCxnSpPr>
      <xdr:spPr>
        <a:xfrm flipV="1">
          <a:off x="2019300" y="13217601"/>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6" name="フローチャート : 判断 185"/>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107020</xdr:rowOff>
    </xdr:from>
    <xdr:ext cx="599010" cy="259045"/>
    <xdr:sp macro="" textlink="">
      <xdr:nvSpPr>
        <xdr:cNvPr id="187" name="テキスト ボックス 186"/>
        <xdr:cNvSpPr txBox="1"/>
      </xdr:nvSpPr>
      <xdr:spPr>
        <a:xfrm>
          <a:off x="2608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50916</xdr:rowOff>
    </xdr:from>
    <xdr:to>
      <xdr:col>2</xdr:col>
      <xdr:colOff>638175</xdr:colOff>
      <xdr:row>77</xdr:row>
      <xdr:rowOff>52288</xdr:rowOff>
    </xdr:to>
    <xdr:cxnSp macro="">
      <xdr:nvCxnSpPr>
        <xdr:cNvPr id="188" name="直線コネクタ 187"/>
        <xdr:cNvCxnSpPr/>
      </xdr:nvCxnSpPr>
      <xdr:spPr>
        <a:xfrm>
          <a:off x="1130300" y="132525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28691</xdr:rowOff>
    </xdr:from>
    <xdr:to>
      <xdr:col>3</xdr:col>
      <xdr:colOff>3175</xdr:colOff>
      <xdr:row>76</xdr:row>
      <xdr:rowOff>130291</xdr:rowOff>
    </xdr:to>
    <xdr:sp macro="" textlink="">
      <xdr:nvSpPr>
        <xdr:cNvPr id="189" name="フローチャート : 判断 188"/>
        <xdr:cNvSpPr/>
      </xdr:nvSpPr>
      <xdr:spPr>
        <a:xfrm>
          <a:off x="1968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146818</xdr:rowOff>
    </xdr:from>
    <xdr:ext cx="599010" cy="259045"/>
    <xdr:sp macro="" textlink="">
      <xdr:nvSpPr>
        <xdr:cNvPr id="190" name="テキスト ボックス 189"/>
        <xdr:cNvSpPr txBox="1"/>
      </xdr:nvSpPr>
      <xdr:spPr>
        <a:xfrm>
          <a:off x="1719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33634</xdr:rowOff>
    </xdr:from>
    <xdr:to>
      <xdr:col>1</xdr:col>
      <xdr:colOff>485775</xdr:colOff>
      <xdr:row>76</xdr:row>
      <xdr:rowOff>135234</xdr:rowOff>
    </xdr:to>
    <xdr:sp macro="" textlink="">
      <xdr:nvSpPr>
        <xdr:cNvPr id="191" name="フローチャート : 判断 190"/>
        <xdr:cNvSpPr/>
      </xdr:nvSpPr>
      <xdr:spPr>
        <a:xfrm>
          <a:off x="1079500" y="1306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151761</xdr:rowOff>
    </xdr:from>
    <xdr:ext cx="599010" cy="259045"/>
    <xdr:sp macro="" textlink="">
      <xdr:nvSpPr>
        <xdr:cNvPr id="192" name="テキスト ボックス 191"/>
        <xdr:cNvSpPr txBox="1"/>
      </xdr:nvSpPr>
      <xdr:spPr>
        <a:xfrm>
          <a:off x="830794" y="1283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138,577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3370</xdr:rowOff>
    </xdr:from>
    <xdr:to>
      <xdr:col>6</xdr:col>
      <xdr:colOff>561975</xdr:colOff>
      <xdr:row>76</xdr:row>
      <xdr:rowOff>104970</xdr:rowOff>
    </xdr:to>
    <xdr:sp macro="" textlink="">
      <xdr:nvSpPr>
        <xdr:cNvPr id="198" name="円/楕円 197"/>
        <xdr:cNvSpPr/>
      </xdr:nvSpPr>
      <xdr:spPr>
        <a:xfrm>
          <a:off x="4584700" y="130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153247</xdr:rowOff>
    </xdr:from>
    <xdr:ext cx="599010" cy="259045"/>
    <xdr:sp macro="" textlink="">
      <xdr:nvSpPr>
        <xdr:cNvPr id="199" name="民生費該当値テキスト"/>
        <xdr:cNvSpPr txBox="1"/>
      </xdr:nvSpPr>
      <xdr:spPr>
        <a:xfrm>
          <a:off x="4686300" y="1301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141,357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65549</xdr:rowOff>
    </xdr:from>
    <xdr:to>
      <xdr:col>5</xdr:col>
      <xdr:colOff>409575</xdr:colOff>
      <xdr:row>76</xdr:row>
      <xdr:rowOff>167149</xdr:rowOff>
    </xdr:to>
    <xdr:sp macro="" textlink="">
      <xdr:nvSpPr>
        <xdr:cNvPr id="200" name="円/楕円 199"/>
        <xdr:cNvSpPr/>
      </xdr:nvSpPr>
      <xdr:spPr>
        <a:xfrm>
          <a:off x="3746500" y="130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158276</xdr:rowOff>
    </xdr:from>
    <xdr:ext cx="599010" cy="259045"/>
    <xdr:sp macro="" textlink="">
      <xdr:nvSpPr>
        <xdr:cNvPr id="201" name="テキスト ボックス 200"/>
        <xdr:cNvSpPr txBox="1"/>
      </xdr:nvSpPr>
      <xdr:spPr>
        <a:xfrm>
          <a:off x="3497794" y="1318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135,645</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136601</xdr:rowOff>
    </xdr:from>
    <xdr:to>
      <xdr:col>4</xdr:col>
      <xdr:colOff>206375</xdr:colOff>
      <xdr:row>77</xdr:row>
      <xdr:rowOff>66751</xdr:rowOff>
    </xdr:to>
    <xdr:sp macro="" textlink="">
      <xdr:nvSpPr>
        <xdr:cNvPr id="202" name="円/楕円 201"/>
        <xdr:cNvSpPr/>
      </xdr:nvSpPr>
      <xdr:spPr>
        <a:xfrm>
          <a:off x="2857500" y="131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57878</xdr:rowOff>
    </xdr:from>
    <xdr:ext cx="599010" cy="259045"/>
    <xdr:sp macro="" textlink="">
      <xdr:nvSpPr>
        <xdr:cNvPr id="203" name="テキスト ボックス 202"/>
        <xdr:cNvSpPr txBox="1"/>
      </xdr:nvSpPr>
      <xdr:spPr>
        <a:xfrm>
          <a:off x="2608794" y="132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1488</xdr:rowOff>
    </xdr:from>
    <xdr:to>
      <xdr:col>3</xdr:col>
      <xdr:colOff>3175</xdr:colOff>
      <xdr:row>77</xdr:row>
      <xdr:rowOff>103088</xdr:rowOff>
    </xdr:to>
    <xdr:sp macro="" textlink="">
      <xdr:nvSpPr>
        <xdr:cNvPr id="204" name="円/楕円 203"/>
        <xdr:cNvSpPr/>
      </xdr:nvSpPr>
      <xdr:spPr>
        <a:xfrm>
          <a:off x="1968500" y="132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94215</xdr:rowOff>
    </xdr:from>
    <xdr:ext cx="599010" cy="259045"/>
    <xdr:sp macro="" textlink="">
      <xdr:nvSpPr>
        <xdr:cNvPr id="205" name="テキスト ボックス 204"/>
        <xdr:cNvSpPr txBox="1"/>
      </xdr:nvSpPr>
      <xdr:spPr>
        <a:xfrm>
          <a:off x="1719794" y="132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125,780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xdr:rowOff>
    </xdr:from>
    <xdr:to>
      <xdr:col>1</xdr:col>
      <xdr:colOff>485775</xdr:colOff>
      <xdr:row>77</xdr:row>
      <xdr:rowOff>101716</xdr:rowOff>
    </xdr:to>
    <xdr:sp macro="" textlink="">
      <xdr:nvSpPr>
        <xdr:cNvPr id="206" name="円/楕円 205"/>
        <xdr:cNvSpPr/>
      </xdr:nvSpPr>
      <xdr:spPr>
        <a:xfrm>
          <a:off x="1079500" y="132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92843</xdr:rowOff>
    </xdr:from>
    <xdr:ext cx="599010" cy="259045"/>
    <xdr:sp macro="" textlink="">
      <xdr:nvSpPr>
        <xdr:cNvPr id="207" name="テキスト ボックス 206"/>
        <xdr:cNvSpPr txBox="1"/>
      </xdr:nvSpPr>
      <xdr:spPr>
        <a:xfrm>
          <a:off x="830794" y="1329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24104</xdr:rowOff>
    </xdr:from>
    <xdr:to>
      <xdr:col>6</xdr:col>
      <xdr:colOff>511175</xdr:colOff>
      <xdr:row>98</xdr:row>
      <xdr:rowOff>73977</xdr:rowOff>
    </xdr:to>
    <xdr:cxnSp macro="">
      <xdr:nvCxnSpPr>
        <xdr:cNvPr id="237" name="直線コネクタ 236"/>
        <xdr:cNvCxnSpPr/>
      </xdr:nvCxnSpPr>
      <xdr:spPr>
        <a:xfrm flipV="1">
          <a:off x="3797300" y="16826204"/>
          <a:ext cx="8382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73977</xdr:rowOff>
    </xdr:from>
    <xdr:to>
      <xdr:col>5</xdr:col>
      <xdr:colOff>358775</xdr:colOff>
      <xdr:row>98</xdr:row>
      <xdr:rowOff>106762</xdr:rowOff>
    </xdr:to>
    <xdr:cxnSp macro="">
      <xdr:nvCxnSpPr>
        <xdr:cNvPr id="240" name="直線コネクタ 239"/>
        <xdr:cNvCxnSpPr/>
      </xdr:nvCxnSpPr>
      <xdr:spPr>
        <a:xfrm flipV="1">
          <a:off x="2908300" y="16876077"/>
          <a:ext cx="889000" cy="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106762</xdr:rowOff>
    </xdr:from>
    <xdr:to>
      <xdr:col>4</xdr:col>
      <xdr:colOff>155575</xdr:colOff>
      <xdr:row>98</xdr:row>
      <xdr:rowOff>108783</xdr:rowOff>
    </xdr:to>
    <xdr:cxnSp macro="">
      <xdr:nvCxnSpPr>
        <xdr:cNvPr id="243" name="直線コネクタ 242"/>
        <xdr:cNvCxnSpPr/>
      </xdr:nvCxnSpPr>
      <xdr:spPr>
        <a:xfrm flipV="1">
          <a:off x="2019300" y="16908862"/>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4" name="フローチャート : 判断 243"/>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5" name="テキスト ボックス 244"/>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95371</xdr:rowOff>
    </xdr:from>
    <xdr:to>
      <xdr:col>2</xdr:col>
      <xdr:colOff>638175</xdr:colOff>
      <xdr:row>98</xdr:row>
      <xdr:rowOff>108783</xdr:rowOff>
    </xdr:to>
    <xdr:cxnSp macro="">
      <xdr:nvCxnSpPr>
        <xdr:cNvPr id="246" name="直線コネクタ 245"/>
        <xdr:cNvCxnSpPr/>
      </xdr:nvCxnSpPr>
      <xdr:spPr>
        <a:xfrm>
          <a:off x="1130300" y="1689747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127285</xdr:rowOff>
    </xdr:from>
    <xdr:to>
      <xdr:col>3</xdr:col>
      <xdr:colOff>3175</xdr:colOff>
      <xdr:row>98</xdr:row>
      <xdr:rowOff>57435</xdr:rowOff>
    </xdr:to>
    <xdr:sp macro="" textlink="">
      <xdr:nvSpPr>
        <xdr:cNvPr id="247" name="フローチャート : 判断 246"/>
        <xdr:cNvSpPr/>
      </xdr:nvSpPr>
      <xdr:spPr>
        <a:xfrm>
          <a:off x="1968500" y="167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73962</xdr:rowOff>
    </xdr:from>
    <xdr:ext cx="534377" cy="259045"/>
    <xdr:sp macro="" textlink="">
      <xdr:nvSpPr>
        <xdr:cNvPr id="248" name="テキスト ボックス 247"/>
        <xdr:cNvSpPr txBox="1"/>
      </xdr:nvSpPr>
      <xdr:spPr>
        <a:xfrm>
          <a:off x="1752111" y="165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84271</xdr:rowOff>
    </xdr:from>
    <xdr:to>
      <xdr:col>1</xdr:col>
      <xdr:colOff>485775</xdr:colOff>
      <xdr:row>98</xdr:row>
      <xdr:rowOff>14421</xdr:rowOff>
    </xdr:to>
    <xdr:sp macro="" textlink="">
      <xdr:nvSpPr>
        <xdr:cNvPr id="249" name="フローチャート : 判断 248"/>
        <xdr:cNvSpPr/>
      </xdr:nvSpPr>
      <xdr:spPr>
        <a:xfrm>
          <a:off x="1079500" y="1671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30948</xdr:rowOff>
    </xdr:from>
    <xdr:ext cx="534377" cy="259045"/>
    <xdr:sp macro="" textlink="">
      <xdr:nvSpPr>
        <xdr:cNvPr id="250" name="テキスト ボックス 249"/>
        <xdr:cNvSpPr txBox="1"/>
      </xdr:nvSpPr>
      <xdr:spPr>
        <a:xfrm>
          <a:off x="863111" y="1649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33,243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144754</xdr:rowOff>
    </xdr:from>
    <xdr:to>
      <xdr:col>6</xdr:col>
      <xdr:colOff>561975</xdr:colOff>
      <xdr:row>98</xdr:row>
      <xdr:rowOff>74904</xdr:rowOff>
    </xdr:to>
    <xdr:sp macro="" textlink="">
      <xdr:nvSpPr>
        <xdr:cNvPr id="256" name="円/楕円 255"/>
        <xdr:cNvSpPr/>
      </xdr:nvSpPr>
      <xdr:spPr>
        <a:xfrm>
          <a:off x="4584700" y="167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123181</xdr:rowOff>
    </xdr:from>
    <xdr:ext cx="534377" cy="259045"/>
    <xdr:sp macro="" textlink="">
      <xdr:nvSpPr>
        <xdr:cNvPr id="257" name="衛生費該当値テキスト"/>
        <xdr:cNvSpPr txBox="1"/>
      </xdr:nvSpPr>
      <xdr:spPr>
        <a:xfrm>
          <a:off x="4686300" y="167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23177</xdr:rowOff>
    </xdr:from>
    <xdr:to>
      <xdr:col>5</xdr:col>
      <xdr:colOff>409575</xdr:colOff>
      <xdr:row>98</xdr:row>
      <xdr:rowOff>124777</xdr:rowOff>
    </xdr:to>
    <xdr:sp macro="" textlink="">
      <xdr:nvSpPr>
        <xdr:cNvPr id="258" name="円/楕円 257"/>
        <xdr:cNvSpPr/>
      </xdr:nvSpPr>
      <xdr:spPr>
        <a:xfrm>
          <a:off x="3746500" y="168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115904</xdr:rowOff>
    </xdr:from>
    <xdr:ext cx="534377" cy="259045"/>
    <xdr:sp macro="" textlink="">
      <xdr:nvSpPr>
        <xdr:cNvPr id="259" name="テキスト ボックス 258"/>
        <xdr:cNvSpPr txBox="1"/>
      </xdr:nvSpPr>
      <xdr:spPr>
        <a:xfrm>
          <a:off x="3530111" y="169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55962</xdr:rowOff>
    </xdr:from>
    <xdr:to>
      <xdr:col>4</xdr:col>
      <xdr:colOff>206375</xdr:colOff>
      <xdr:row>98</xdr:row>
      <xdr:rowOff>157562</xdr:rowOff>
    </xdr:to>
    <xdr:sp macro="" textlink="">
      <xdr:nvSpPr>
        <xdr:cNvPr id="260" name="円/楕円 259"/>
        <xdr:cNvSpPr/>
      </xdr:nvSpPr>
      <xdr:spPr>
        <a:xfrm>
          <a:off x="2857500" y="168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148689</xdr:rowOff>
    </xdr:from>
    <xdr:ext cx="534377" cy="259045"/>
    <xdr:sp macro="" textlink="">
      <xdr:nvSpPr>
        <xdr:cNvPr id="261" name="テキスト ボックス 260"/>
        <xdr:cNvSpPr txBox="1"/>
      </xdr:nvSpPr>
      <xdr:spPr>
        <a:xfrm>
          <a:off x="2641111" y="1695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57983</xdr:rowOff>
    </xdr:from>
    <xdr:to>
      <xdr:col>3</xdr:col>
      <xdr:colOff>3175</xdr:colOff>
      <xdr:row>98</xdr:row>
      <xdr:rowOff>159583</xdr:rowOff>
    </xdr:to>
    <xdr:sp macro="" textlink="">
      <xdr:nvSpPr>
        <xdr:cNvPr id="262" name="円/楕円 261"/>
        <xdr:cNvSpPr/>
      </xdr:nvSpPr>
      <xdr:spPr>
        <a:xfrm>
          <a:off x="1968500" y="16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150710</xdr:rowOff>
    </xdr:from>
    <xdr:ext cx="534377" cy="259045"/>
    <xdr:sp macro="" textlink="">
      <xdr:nvSpPr>
        <xdr:cNvPr id="263" name="テキスト ボックス 262"/>
        <xdr:cNvSpPr txBox="1"/>
      </xdr:nvSpPr>
      <xdr:spPr>
        <a:xfrm>
          <a:off x="1752111" y="169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44571</xdr:rowOff>
    </xdr:from>
    <xdr:to>
      <xdr:col>1</xdr:col>
      <xdr:colOff>485775</xdr:colOff>
      <xdr:row>98</xdr:row>
      <xdr:rowOff>146171</xdr:rowOff>
    </xdr:to>
    <xdr:sp macro="" textlink="">
      <xdr:nvSpPr>
        <xdr:cNvPr id="264" name="円/楕円 263"/>
        <xdr:cNvSpPr/>
      </xdr:nvSpPr>
      <xdr:spPr>
        <a:xfrm>
          <a:off x="1079500" y="168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137298</xdr:rowOff>
    </xdr:from>
    <xdr:ext cx="534377" cy="259045"/>
    <xdr:sp macro="" textlink="">
      <xdr:nvSpPr>
        <xdr:cNvPr id="265" name="テキスト ボックス 264"/>
        <xdr:cNvSpPr txBox="1"/>
      </xdr:nvSpPr>
      <xdr:spPr>
        <a:xfrm>
          <a:off x="863111" y="169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156845</xdr:rowOff>
    </xdr:from>
    <xdr:to>
      <xdr:col>15</xdr:col>
      <xdr:colOff>180975</xdr:colOff>
      <xdr:row>37</xdr:row>
      <xdr:rowOff>17018</xdr:rowOff>
    </xdr:to>
    <xdr:cxnSp macro="">
      <xdr:nvCxnSpPr>
        <xdr:cNvPr id="294" name="直線コネクタ 293"/>
        <xdr:cNvCxnSpPr/>
      </xdr:nvCxnSpPr>
      <xdr:spPr>
        <a:xfrm>
          <a:off x="9639300" y="6329045"/>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67691</xdr:rowOff>
    </xdr:from>
    <xdr:to>
      <xdr:col>14</xdr:col>
      <xdr:colOff>28575</xdr:colOff>
      <xdr:row>36</xdr:row>
      <xdr:rowOff>156845</xdr:rowOff>
    </xdr:to>
    <xdr:cxnSp macro="">
      <xdr:nvCxnSpPr>
        <xdr:cNvPr id="297" name="直線コネクタ 296"/>
        <xdr:cNvCxnSpPr/>
      </xdr:nvCxnSpPr>
      <xdr:spPr>
        <a:xfrm>
          <a:off x="8750300" y="623989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67691</xdr:rowOff>
    </xdr:from>
    <xdr:to>
      <xdr:col>12</xdr:col>
      <xdr:colOff>511175</xdr:colOff>
      <xdr:row>36</xdr:row>
      <xdr:rowOff>113792</xdr:rowOff>
    </xdr:to>
    <xdr:cxnSp macro="">
      <xdr:nvCxnSpPr>
        <xdr:cNvPr id="300" name="直線コネクタ 299"/>
        <xdr:cNvCxnSpPr/>
      </xdr:nvCxnSpPr>
      <xdr:spPr>
        <a:xfrm flipV="1">
          <a:off x="7861300" y="6239891"/>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301" name="フローチャート : 判断 300"/>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2" name="テキスト ボックス 301"/>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125222</xdr:rowOff>
    </xdr:from>
    <xdr:to>
      <xdr:col>11</xdr:col>
      <xdr:colOff>307975</xdr:colOff>
      <xdr:row>36</xdr:row>
      <xdr:rowOff>113792</xdr:rowOff>
    </xdr:to>
    <xdr:cxnSp macro="">
      <xdr:nvCxnSpPr>
        <xdr:cNvPr id="303" name="直線コネクタ 302"/>
        <xdr:cNvCxnSpPr/>
      </xdr:nvCxnSpPr>
      <xdr:spPr>
        <a:xfrm>
          <a:off x="6972300" y="5954522"/>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170815</xdr:rowOff>
    </xdr:from>
    <xdr:to>
      <xdr:col>11</xdr:col>
      <xdr:colOff>358775</xdr:colOff>
      <xdr:row>36</xdr:row>
      <xdr:rowOff>100965</xdr:rowOff>
    </xdr:to>
    <xdr:sp macro="" textlink="">
      <xdr:nvSpPr>
        <xdr:cNvPr id="304" name="フローチャート : 判断 303"/>
        <xdr:cNvSpPr/>
      </xdr:nvSpPr>
      <xdr:spPr>
        <a:xfrm>
          <a:off x="7810500" y="617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117492</xdr:rowOff>
    </xdr:from>
    <xdr:ext cx="469744" cy="259045"/>
    <xdr:sp macro="" textlink="">
      <xdr:nvSpPr>
        <xdr:cNvPr id="305" name="テキスト ボックス 304"/>
        <xdr:cNvSpPr txBox="1"/>
      </xdr:nvSpPr>
      <xdr:spPr>
        <a:xfrm>
          <a:off x="7626427" y="594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118618</xdr:rowOff>
    </xdr:from>
    <xdr:to>
      <xdr:col>10</xdr:col>
      <xdr:colOff>155575</xdr:colOff>
      <xdr:row>35</xdr:row>
      <xdr:rowOff>48768</xdr:rowOff>
    </xdr:to>
    <xdr:sp macro="" textlink="">
      <xdr:nvSpPr>
        <xdr:cNvPr id="306" name="フローチャート : 判断 305"/>
        <xdr:cNvSpPr/>
      </xdr:nvSpPr>
      <xdr:spPr>
        <a:xfrm>
          <a:off x="6921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39895</xdr:rowOff>
    </xdr:from>
    <xdr:ext cx="469744" cy="259045"/>
    <xdr:sp macro="" textlink="">
      <xdr:nvSpPr>
        <xdr:cNvPr id="307" name="テキスト ボックス 306"/>
        <xdr:cNvSpPr txBox="1"/>
      </xdr:nvSpPr>
      <xdr:spPr>
        <a:xfrm>
          <a:off x="6737427"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137668</xdr:rowOff>
    </xdr:from>
    <xdr:to>
      <xdr:col>15</xdr:col>
      <xdr:colOff>231775</xdr:colOff>
      <xdr:row>37</xdr:row>
      <xdr:rowOff>67818</xdr:rowOff>
    </xdr:to>
    <xdr:sp macro="" textlink="">
      <xdr:nvSpPr>
        <xdr:cNvPr id="313" name="円/楕円 312"/>
        <xdr:cNvSpPr/>
      </xdr:nvSpPr>
      <xdr:spPr>
        <a:xfrm>
          <a:off x="104267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160545</xdr:rowOff>
    </xdr:from>
    <xdr:ext cx="378565" cy="259045"/>
    <xdr:sp macro="" textlink="">
      <xdr:nvSpPr>
        <xdr:cNvPr id="314" name="労働費該当値テキスト"/>
        <xdr:cNvSpPr txBox="1"/>
      </xdr:nvSpPr>
      <xdr:spPr>
        <a:xfrm>
          <a:off x="10528300" y="616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106045</xdr:rowOff>
    </xdr:from>
    <xdr:to>
      <xdr:col>14</xdr:col>
      <xdr:colOff>79375</xdr:colOff>
      <xdr:row>37</xdr:row>
      <xdr:rowOff>36195</xdr:rowOff>
    </xdr:to>
    <xdr:sp macro="" textlink="">
      <xdr:nvSpPr>
        <xdr:cNvPr id="315" name="円/楕円 314"/>
        <xdr:cNvSpPr/>
      </xdr:nvSpPr>
      <xdr:spPr>
        <a:xfrm>
          <a:off x="9588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52722</xdr:rowOff>
    </xdr:from>
    <xdr:ext cx="469744" cy="259045"/>
    <xdr:sp macro="" textlink="">
      <xdr:nvSpPr>
        <xdr:cNvPr id="316" name="テキスト ボックス 315"/>
        <xdr:cNvSpPr txBox="1"/>
      </xdr:nvSpPr>
      <xdr:spPr>
        <a:xfrm>
          <a:off x="9404427"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16891</xdr:rowOff>
    </xdr:from>
    <xdr:to>
      <xdr:col>12</xdr:col>
      <xdr:colOff>561975</xdr:colOff>
      <xdr:row>36</xdr:row>
      <xdr:rowOff>118491</xdr:rowOff>
    </xdr:to>
    <xdr:sp macro="" textlink="">
      <xdr:nvSpPr>
        <xdr:cNvPr id="317" name="円/楕円 316"/>
        <xdr:cNvSpPr/>
      </xdr:nvSpPr>
      <xdr:spPr>
        <a:xfrm>
          <a:off x="8699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135018</xdr:rowOff>
    </xdr:from>
    <xdr:ext cx="469744" cy="259045"/>
    <xdr:sp macro="" textlink="">
      <xdr:nvSpPr>
        <xdr:cNvPr id="318" name="テキスト ボックス 317"/>
        <xdr:cNvSpPr txBox="1"/>
      </xdr:nvSpPr>
      <xdr:spPr>
        <a:xfrm>
          <a:off x="8515427"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62992</xdr:rowOff>
    </xdr:from>
    <xdr:to>
      <xdr:col>11</xdr:col>
      <xdr:colOff>358775</xdr:colOff>
      <xdr:row>36</xdr:row>
      <xdr:rowOff>164592</xdr:rowOff>
    </xdr:to>
    <xdr:sp macro="" textlink="">
      <xdr:nvSpPr>
        <xdr:cNvPr id="319" name="円/楕円 318"/>
        <xdr:cNvSpPr/>
      </xdr:nvSpPr>
      <xdr:spPr>
        <a:xfrm>
          <a:off x="7810500" y="62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155719</xdr:rowOff>
    </xdr:from>
    <xdr:ext cx="469744" cy="259045"/>
    <xdr:sp macro="" textlink="">
      <xdr:nvSpPr>
        <xdr:cNvPr id="320" name="テキスト ボックス 319"/>
        <xdr:cNvSpPr txBox="1"/>
      </xdr:nvSpPr>
      <xdr:spPr>
        <a:xfrm>
          <a:off x="762642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74422</xdr:rowOff>
    </xdr:from>
    <xdr:to>
      <xdr:col>10</xdr:col>
      <xdr:colOff>155575</xdr:colOff>
      <xdr:row>35</xdr:row>
      <xdr:rowOff>4572</xdr:rowOff>
    </xdr:to>
    <xdr:sp macro="" textlink="">
      <xdr:nvSpPr>
        <xdr:cNvPr id="321" name="円/楕円 320"/>
        <xdr:cNvSpPr/>
      </xdr:nvSpPr>
      <xdr:spPr>
        <a:xfrm>
          <a:off x="6921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21099</xdr:rowOff>
    </xdr:from>
    <xdr:ext cx="469744" cy="259045"/>
    <xdr:sp macro="" textlink="">
      <xdr:nvSpPr>
        <xdr:cNvPr id="322" name="テキスト ボックス 321"/>
        <xdr:cNvSpPr txBox="1"/>
      </xdr:nvSpPr>
      <xdr:spPr>
        <a:xfrm>
          <a:off x="6737427" y="56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74625</xdr:rowOff>
    </xdr:from>
    <xdr:to>
      <xdr:col>15</xdr:col>
      <xdr:colOff>180975</xdr:colOff>
      <xdr:row>56</xdr:row>
      <xdr:rowOff>130784</xdr:rowOff>
    </xdr:to>
    <xdr:cxnSp macro="">
      <xdr:nvCxnSpPr>
        <xdr:cNvPr id="351" name="直線コネクタ 350"/>
        <xdr:cNvCxnSpPr/>
      </xdr:nvCxnSpPr>
      <xdr:spPr>
        <a:xfrm flipV="1">
          <a:off x="9639300" y="9675825"/>
          <a:ext cx="8382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117467</xdr:rowOff>
    </xdr:from>
    <xdr:ext cx="469744" cy="259045"/>
    <xdr:sp macro="" textlink="">
      <xdr:nvSpPr>
        <xdr:cNvPr id="352" name="農林水産業費平均値テキスト"/>
        <xdr:cNvSpPr txBox="1"/>
      </xdr:nvSpPr>
      <xdr:spPr>
        <a:xfrm>
          <a:off x="10528300" y="971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130784</xdr:rowOff>
    </xdr:from>
    <xdr:to>
      <xdr:col>14</xdr:col>
      <xdr:colOff>28575</xdr:colOff>
      <xdr:row>56</xdr:row>
      <xdr:rowOff>152349</xdr:rowOff>
    </xdr:to>
    <xdr:cxnSp macro="">
      <xdr:nvCxnSpPr>
        <xdr:cNvPr id="354" name="直線コネクタ 353"/>
        <xdr:cNvCxnSpPr/>
      </xdr:nvCxnSpPr>
      <xdr:spPr>
        <a:xfrm flipV="1">
          <a:off x="8750300" y="9731984"/>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52849</xdr:rowOff>
    </xdr:from>
    <xdr:ext cx="469744" cy="259045"/>
    <xdr:sp macro="" textlink="">
      <xdr:nvSpPr>
        <xdr:cNvPr id="356" name="テキスト ボックス 355"/>
        <xdr:cNvSpPr txBox="1"/>
      </xdr:nvSpPr>
      <xdr:spPr>
        <a:xfrm>
          <a:off x="9404427" y="98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134062</xdr:rowOff>
    </xdr:from>
    <xdr:to>
      <xdr:col>12</xdr:col>
      <xdr:colOff>511175</xdr:colOff>
      <xdr:row>56</xdr:row>
      <xdr:rowOff>152349</xdr:rowOff>
    </xdr:to>
    <xdr:cxnSp macro="">
      <xdr:nvCxnSpPr>
        <xdr:cNvPr id="357" name="直線コネクタ 356"/>
        <xdr:cNvCxnSpPr/>
      </xdr:nvCxnSpPr>
      <xdr:spPr>
        <a:xfrm>
          <a:off x="7861300" y="973526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8" name="フローチャート : 判断 357"/>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83253</xdr:rowOff>
    </xdr:from>
    <xdr:ext cx="469744" cy="259045"/>
    <xdr:sp macro="" textlink="">
      <xdr:nvSpPr>
        <xdr:cNvPr id="359" name="テキスト ボックス 358"/>
        <xdr:cNvSpPr txBox="1"/>
      </xdr:nvSpPr>
      <xdr:spPr>
        <a:xfrm>
          <a:off x="8515427" y="985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129413</xdr:rowOff>
    </xdr:from>
    <xdr:to>
      <xdr:col>11</xdr:col>
      <xdr:colOff>307975</xdr:colOff>
      <xdr:row>56</xdr:row>
      <xdr:rowOff>134062</xdr:rowOff>
    </xdr:to>
    <xdr:cxnSp macro="">
      <xdr:nvCxnSpPr>
        <xdr:cNvPr id="360" name="直線コネクタ 359"/>
        <xdr:cNvCxnSpPr/>
      </xdr:nvCxnSpPr>
      <xdr:spPr>
        <a:xfrm>
          <a:off x="6972300" y="973061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151688</xdr:rowOff>
    </xdr:from>
    <xdr:to>
      <xdr:col>11</xdr:col>
      <xdr:colOff>358775</xdr:colOff>
      <xdr:row>57</xdr:row>
      <xdr:rowOff>81838</xdr:rowOff>
    </xdr:to>
    <xdr:sp macro="" textlink="">
      <xdr:nvSpPr>
        <xdr:cNvPr id="361" name="フローチャート : 判断 360"/>
        <xdr:cNvSpPr/>
      </xdr:nvSpPr>
      <xdr:spPr>
        <a:xfrm>
          <a:off x="7810500" y="975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72965</xdr:rowOff>
    </xdr:from>
    <xdr:ext cx="469744" cy="259045"/>
    <xdr:sp macro="" textlink="">
      <xdr:nvSpPr>
        <xdr:cNvPr id="362" name="テキスト ボックス 361"/>
        <xdr:cNvSpPr txBox="1"/>
      </xdr:nvSpPr>
      <xdr:spPr>
        <a:xfrm>
          <a:off x="7626427" y="984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134391</xdr:rowOff>
    </xdr:from>
    <xdr:to>
      <xdr:col>10</xdr:col>
      <xdr:colOff>155575</xdr:colOff>
      <xdr:row>57</xdr:row>
      <xdr:rowOff>64541</xdr:rowOff>
    </xdr:to>
    <xdr:sp macro="" textlink="">
      <xdr:nvSpPr>
        <xdr:cNvPr id="363" name="フローチャート : 判断 362"/>
        <xdr:cNvSpPr/>
      </xdr:nvSpPr>
      <xdr:spPr>
        <a:xfrm>
          <a:off x="6921500" y="97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55668</xdr:rowOff>
    </xdr:from>
    <xdr:ext cx="469744" cy="259045"/>
    <xdr:sp macro="" textlink="">
      <xdr:nvSpPr>
        <xdr:cNvPr id="364" name="テキスト ボックス 363"/>
        <xdr:cNvSpPr txBox="1"/>
      </xdr:nvSpPr>
      <xdr:spPr>
        <a:xfrm>
          <a:off x="6737427" y="98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23825</xdr:rowOff>
    </xdr:from>
    <xdr:to>
      <xdr:col>15</xdr:col>
      <xdr:colOff>231775</xdr:colOff>
      <xdr:row>56</xdr:row>
      <xdr:rowOff>125425</xdr:rowOff>
    </xdr:to>
    <xdr:sp macro="" textlink="">
      <xdr:nvSpPr>
        <xdr:cNvPr id="370" name="円/楕円 369"/>
        <xdr:cNvSpPr/>
      </xdr:nvSpPr>
      <xdr:spPr>
        <a:xfrm>
          <a:off x="10426700" y="96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46702</xdr:rowOff>
    </xdr:from>
    <xdr:ext cx="469744" cy="259045"/>
    <xdr:sp macro="" textlink="">
      <xdr:nvSpPr>
        <xdr:cNvPr id="371" name="農林水産業費該当値テキスト"/>
        <xdr:cNvSpPr txBox="1"/>
      </xdr:nvSpPr>
      <xdr:spPr>
        <a:xfrm>
          <a:off x="10528300" y="947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79984</xdr:rowOff>
    </xdr:from>
    <xdr:to>
      <xdr:col>14</xdr:col>
      <xdr:colOff>79375</xdr:colOff>
      <xdr:row>57</xdr:row>
      <xdr:rowOff>10134</xdr:rowOff>
    </xdr:to>
    <xdr:sp macro="" textlink="">
      <xdr:nvSpPr>
        <xdr:cNvPr id="372" name="円/楕円 371"/>
        <xdr:cNvSpPr/>
      </xdr:nvSpPr>
      <xdr:spPr>
        <a:xfrm>
          <a:off x="95885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26661</xdr:rowOff>
    </xdr:from>
    <xdr:ext cx="469744" cy="259045"/>
    <xdr:sp macro="" textlink="">
      <xdr:nvSpPr>
        <xdr:cNvPr id="373" name="テキスト ボックス 372"/>
        <xdr:cNvSpPr txBox="1"/>
      </xdr:nvSpPr>
      <xdr:spPr>
        <a:xfrm>
          <a:off x="9404427" y="94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101549</xdr:rowOff>
    </xdr:from>
    <xdr:to>
      <xdr:col>12</xdr:col>
      <xdr:colOff>561975</xdr:colOff>
      <xdr:row>57</xdr:row>
      <xdr:rowOff>31699</xdr:rowOff>
    </xdr:to>
    <xdr:sp macro="" textlink="">
      <xdr:nvSpPr>
        <xdr:cNvPr id="374" name="円/楕円 373"/>
        <xdr:cNvSpPr/>
      </xdr:nvSpPr>
      <xdr:spPr>
        <a:xfrm>
          <a:off x="8699500" y="97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48226</xdr:rowOff>
    </xdr:from>
    <xdr:ext cx="469744" cy="259045"/>
    <xdr:sp macro="" textlink="">
      <xdr:nvSpPr>
        <xdr:cNvPr id="375" name="テキスト ボックス 374"/>
        <xdr:cNvSpPr txBox="1"/>
      </xdr:nvSpPr>
      <xdr:spPr>
        <a:xfrm>
          <a:off x="8515427" y="947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83262</xdr:rowOff>
    </xdr:from>
    <xdr:to>
      <xdr:col>11</xdr:col>
      <xdr:colOff>358775</xdr:colOff>
      <xdr:row>57</xdr:row>
      <xdr:rowOff>13412</xdr:rowOff>
    </xdr:to>
    <xdr:sp macro="" textlink="">
      <xdr:nvSpPr>
        <xdr:cNvPr id="376" name="円/楕円 375"/>
        <xdr:cNvSpPr/>
      </xdr:nvSpPr>
      <xdr:spPr>
        <a:xfrm>
          <a:off x="7810500" y="96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29939</xdr:rowOff>
    </xdr:from>
    <xdr:ext cx="469744" cy="259045"/>
    <xdr:sp macro="" textlink="">
      <xdr:nvSpPr>
        <xdr:cNvPr id="377" name="テキスト ボックス 376"/>
        <xdr:cNvSpPr txBox="1"/>
      </xdr:nvSpPr>
      <xdr:spPr>
        <a:xfrm>
          <a:off x="7626427" y="945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78613</xdr:rowOff>
    </xdr:from>
    <xdr:to>
      <xdr:col>10</xdr:col>
      <xdr:colOff>155575</xdr:colOff>
      <xdr:row>57</xdr:row>
      <xdr:rowOff>8763</xdr:rowOff>
    </xdr:to>
    <xdr:sp macro="" textlink="">
      <xdr:nvSpPr>
        <xdr:cNvPr id="378" name="円/楕円 377"/>
        <xdr:cNvSpPr/>
      </xdr:nvSpPr>
      <xdr:spPr>
        <a:xfrm>
          <a:off x="6921500" y="96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25290</xdr:rowOff>
    </xdr:from>
    <xdr:ext cx="469744" cy="259045"/>
    <xdr:sp macro="" textlink="">
      <xdr:nvSpPr>
        <xdr:cNvPr id="379" name="テキスト ボックス 378"/>
        <xdr:cNvSpPr txBox="1"/>
      </xdr:nvSpPr>
      <xdr:spPr>
        <a:xfrm>
          <a:off x="6737427" y="945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41128</xdr:rowOff>
    </xdr:from>
    <xdr:to>
      <xdr:col>15</xdr:col>
      <xdr:colOff>180975</xdr:colOff>
      <xdr:row>76</xdr:row>
      <xdr:rowOff>145186</xdr:rowOff>
    </xdr:to>
    <xdr:cxnSp macro="">
      <xdr:nvCxnSpPr>
        <xdr:cNvPr id="406" name="直線コネクタ 405"/>
        <xdr:cNvCxnSpPr/>
      </xdr:nvCxnSpPr>
      <xdr:spPr>
        <a:xfrm>
          <a:off x="9639300" y="13071328"/>
          <a:ext cx="838200" cy="10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127700</xdr:rowOff>
    </xdr:from>
    <xdr:ext cx="534377" cy="259045"/>
    <xdr:sp macro="" textlink="">
      <xdr:nvSpPr>
        <xdr:cNvPr id="407" name="商工費平均値テキスト"/>
        <xdr:cNvSpPr txBox="1"/>
      </xdr:nvSpPr>
      <xdr:spPr>
        <a:xfrm>
          <a:off x="10528300" y="1315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14084</xdr:rowOff>
    </xdr:from>
    <xdr:to>
      <xdr:col>14</xdr:col>
      <xdr:colOff>28575</xdr:colOff>
      <xdr:row>76</xdr:row>
      <xdr:rowOff>41128</xdr:rowOff>
    </xdr:to>
    <xdr:cxnSp macro="">
      <xdr:nvCxnSpPr>
        <xdr:cNvPr id="409" name="直線コネクタ 408"/>
        <xdr:cNvCxnSpPr/>
      </xdr:nvCxnSpPr>
      <xdr:spPr>
        <a:xfrm>
          <a:off x="8750300" y="13044284"/>
          <a:ext cx="889000" cy="2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74345</xdr:rowOff>
    </xdr:from>
    <xdr:ext cx="534377" cy="259045"/>
    <xdr:sp macro="" textlink="">
      <xdr:nvSpPr>
        <xdr:cNvPr id="411" name="テキスト ボックス 410"/>
        <xdr:cNvSpPr txBox="1"/>
      </xdr:nvSpPr>
      <xdr:spPr>
        <a:xfrm>
          <a:off x="9372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164526</xdr:rowOff>
    </xdr:from>
    <xdr:to>
      <xdr:col>12</xdr:col>
      <xdr:colOff>511175</xdr:colOff>
      <xdr:row>76</xdr:row>
      <xdr:rowOff>14084</xdr:rowOff>
    </xdr:to>
    <xdr:cxnSp macro="">
      <xdr:nvCxnSpPr>
        <xdr:cNvPr id="412" name="直線コネクタ 411"/>
        <xdr:cNvCxnSpPr/>
      </xdr:nvCxnSpPr>
      <xdr:spPr>
        <a:xfrm>
          <a:off x="7861300" y="13023276"/>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3" name="フローチャート : 判断 412"/>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66367</xdr:rowOff>
    </xdr:from>
    <xdr:ext cx="534377" cy="259045"/>
    <xdr:sp macro="" textlink="">
      <xdr:nvSpPr>
        <xdr:cNvPr id="414" name="テキスト ボックス 413"/>
        <xdr:cNvSpPr txBox="1"/>
      </xdr:nvSpPr>
      <xdr:spPr>
        <a:xfrm>
          <a:off x="8483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164526</xdr:rowOff>
    </xdr:from>
    <xdr:to>
      <xdr:col>11</xdr:col>
      <xdr:colOff>307975</xdr:colOff>
      <xdr:row>76</xdr:row>
      <xdr:rowOff>94117</xdr:rowOff>
    </xdr:to>
    <xdr:cxnSp macro="">
      <xdr:nvCxnSpPr>
        <xdr:cNvPr id="415" name="直線コネクタ 414"/>
        <xdr:cNvCxnSpPr/>
      </xdr:nvCxnSpPr>
      <xdr:spPr>
        <a:xfrm flipV="1">
          <a:off x="6972300" y="13023276"/>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133728</xdr:rowOff>
    </xdr:from>
    <xdr:to>
      <xdr:col>11</xdr:col>
      <xdr:colOff>358775</xdr:colOff>
      <xdr:row>77</xdr:row>
      <xdr:rowOff>63878</xdr:rowOff>
    </xdr:to>
    <xdr:sp macro="" textlink="">
      <xdr:nvSpPr>
        <xdr:cNvPr id="416" name="フローチャート : 判断 415"/>
        <xdr:cNvSpPr/>
      </xdr:nvSpPr>
      <xdr:spPr>
        <a:xfrm>
          <a:off x="7810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55005</xdr:rowOff>
    </xdr:from>
    <xdr:ext cx="534377" cy="259045"/>
    <xdr:sp macro="" textlink="">
      <xdr:nvSpPr>
        <xdr:cNvPr id="417" name="テキスト ボックス 416"/>
        <xdr:cNvSpPr txBox="1"/>
      </xdr:nvSpPr>
      <xdr:spPr>
        <a:xfrm>
          <a:off x="7594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112720</xdr:rowOff>
    </xdr:from>
    <xdr:to>
      <xdr:col>10</xdr:col>
      <xdr:colOff>155575</xdr:colOff>
      <xdr:row>77</xdr:row>
      <xdr:rowOff>42870</xdr:rowOff>
    </xdr:to>
    <xdr:sp macro="" textlink="">
      <xdr:nvSpPr>
        <xdr:cNvPr id="418" name="フローチャート : 判断 417"/>
        <xdr:cNvSpPr/>
      </xdr:nvSpPr>
      <xdr:spPr>
        <a:xfrm>
          <a:off x="6921500" y="131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33997</xdr:rowOff>
    </xdr:from>
    <xdr:ext cx="534377" cy="259045"/>
    <xdr:sp macro="" textlink="">
      <xdr:nvSpPr>
        <xdr:cNvPr id="419" name="テキスト ボックス 418"/>
        <xdr:cNvSpPr txBox="1"/>
      </xdr:nvSpPr>
      <xdr:spPr>
        <a:xfrm>
          <a:off x="6705111" y="132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13,958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94386</xdr:rowOff>
    </xdr:from>
    <xdr:to>
      <xdr:col>15</xdr:col>
      <xdr:colOff>231775</xdr:colOff>
      <xdr:row>77</xdr:row>
      <xdr:rowOff>24536</xdr:rowOff>
    </xdr:to>
    <xdr:sp macro="" textlink="">
      <xdr:nvSpPr>
        <xdr:cNvPr id="425" name="円/楕円 424"/>
        <xdr:cNvSpPr/>
      </xdr:nvSpPr>
      <xdr:spPr>
        <a:xfrm>
          <a:off x="104267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117263</xdr:rowOff>
    </xdr:from>
    <xdr:ext cx="534377" cy="259045"/>
    <xdr:sp macro="" textlink="">
      <xdr:nvSpPr>
        <xdr:cNvPr id="426" name="商工費該当値テキスト"/>
        <xdr:cNvSpPr txBox="1"/>
      </xdr:nvSpPr>
      <xdr:spPr>
        <a:xfrm>
          <a:off x="10528300" y="129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161778</xdr:rowOff>
    </xdr:from>
    <xdr:to>
      <xdr:col>14</xdr:col>
      <xdr:colOff>79375</xdr:colOff>
      <xdr:row>76</xdr:row>
      <xdr:rowOff>91928</xdr:rowOff>
    </xdr:to>
    <xdr:sp macro="" textlink="">
      <xdr:nvSpPr>
        <xdr:cNvPr id="427" name="円/楕円 426"/>
        <xdr:cNvSpPr/>
      </xdr:nvSpPr>
      <xdr:spPr>
        <a:xfrm>
          <a:off x="9588500" y="130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108455</xdr:rowOff>
    </xdr:from>
    <xdr:ext cx="534377" cy="259045"/>
    <xdr:sp macro="" textlink="">
      <xdr:nvSpPr>
        <xdr:cNvPr id="428" name="テキスト ボックス 427"/>
        <xdr:cNvSpPr txBox="1"/>
      </xdr:nvSpPr>
      <xdr:spPr>
        <a:xfrm>
          <a:off x="9372111" y="127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134734</xdr:rowOff>
    </xdr:from>
    <xdr:to>
      <xdr:col>12</xdr:col>
      <xdr:colOff>561975</xdr:colOff>
      <xdr:row>76</xdr:row>
      <xdr:rowOff>64884</xdr:rowOff>
    </xdr:to>
    <xdr:sp macro="" textlink="">
      <xdr:nvSpPr>
        <xdr:cNvPr id="429" name="円/楕円 428"/>
        <xdr:cNvSpPr/>
      </xdr:nvSpPr>
      <xdr:spPr>
        <a:xfrm>
          <a:off x="8699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81411</xdr:rowOff>
    </xdr:from>
    <xdr:ext cx="534377" cy="259045"/>
    <xdr:sp macro="" textlink="">
      <xdr:nvSpPr>
        <xdr:cNvPr id="430" name="テキスト ボックス 429"/>
        <xdr:cNvSpPr txBox="1"/>
      </xdr:nvSpPr>
      <xdr:spPr>
        <a:xfrm>
          <a:off x="8483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113726</xdr:rowOff>
    </xdr:from>
    <xdr:to>
      <xdr:col>11</xdr:col>
      <xdr:colOff>358775</xdr:colOff>
      <xdr:row>76</xdr:row>
      <xdr:rowOff>43876</xdr:rowOff>
    </xdr:to>
    <xdr:sp macro="" textlink="">
      <xdr:nvSpPr>
        <xdr:cNvPr id="431" name="円/楕円 430"/>
        <xdr:cNvSpPr/>
      </xdr:nvSpPr>
      <xdr:spPr>
        <a:xfrm>
          <a:off x="7810500" y="1297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60403</xdr:rowOff>
    </xdr:from>
    <xdr:ext cx="534377" cy="259045"/>
    <xdr:sp macro="" textlink="">
      <xdr:nvSpPr>
        <xdr:cNvPr id="432" name="テキスト ボックス 431"/>
        <xdr:cNvSpPr txBox="1"/>
      </xdr:nvSpPr>
      <xdr:spPr>
        <a:xfrm>
          <a:off x="7594111" y="1274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43317</xdr:rowOff>
    </xdr:from>
    <xdr:to>
      <xdr:col>10</xdr:col>
      <xdr:colOff>155575</xdr:colOff>
      <xdr:row>76</xdr:row>
      <xdr:rowOff>144917</xdr:rowOff>
    </xdr:to>
    <xdr:sp macro="" textlink="">
      <xdr:nvSpPr>
        <xdr:cNvPr id="433" name="円/楕円 432"/>
        <xdr:cNvSpPr/>
      </xdr:nvSpPr>
      <xdr:spPr>
        <a:xfrm>
          <a:off x="6921500" y="1307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161445</xdr:rowOff>
    </xdr:from>
    <xdr:ext cx="534377" cy="259045"/>
    <xdr:sp macro="" textlink="">
      <xdr:nvSpPr>
        <xdr:cNvPr id="434" name="テキスト ボックス 433"/>
        <xdr:cNvSpPr txBox="1"/>
      </xdr:nvSpPr>
      <xdr:spPr>
        <a:xfrm>
          <a:off x="6705111" y="1284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39247</xdr:rowOff>
    </xdr:from>
    <xdr:to>
      <xdr:col>15</xdr:col>
      <xdr:colOff>180975</xdr:colOff>
      <xdr:row>95</xdr:row>
      <xdr:rowOff>140729</xdr:rowOff>
    </xdr:to>
    <xdr:cxnSp macro="">
      <xdr:nvCxnSpPr>
        <xdr:cNvPr id="466" name="直線コネクタ 465"/>
        <xdr:cNvCxnSpPr/>
      </xdr:nvCxnSpPr>
      <xdr:spPr>
        <a:xfrm>
          <a:off x="9639300" y="16326997"/>
          <a:ext cx="838200" cy="10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7"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153580</xdr:rowOff>
    </xdr:from>
    <xdr:to>
      <xdr:col>14</xdr:col>
      <xdr:colOff>28575</xdr:colOff>
      <xdr:row>95</xdr:row>
      <xdr:rowOff>39247</xdr:rowOff>
    </xdr:to>
    <xdr:cxnSp macro="">
      <xdr:nvCxnSpPr>
        <xdr:cNvPr id="469" name="直線コネクタ 468"/>
        <xdr:cNvCxnSpPr/>
      </xdr:nvCxnSpPr>
      <xdr:spPr>
        <a:xfrm>
          <a:off x="8750300" y="16098430"/>
          <a:ext cx="889000" cy="22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71" name="テキスト ボックス 470"/>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153580</xdr:rowOff>
    </xdr:from>
    <xdr:to>
      <xdr:col>12</xdr:col>
      <xdr:colOff>511175</xdr:colOff>
      <xdr:row>94</xdr:row>
      <xdr:rowOff>36945</xdr:rowOff>
    </xdr:to>
    <xdr:cxnSp macro="">
      <xdr:nvCxnSpPr>
        <xdr:cNvPr id="472" name="直線コネクタ 471"/>
        <xdr:cNvCxnSpPr/>
      </xdr:nvCxnSpPr>
      <xdr:spPr>
        <a:xfrm flipV="1">
          <a:off x="7861300" y="16098430"/>
          <a:ext cx="889000" cy="5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3" name="フローチャート : 判断 472"/>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54787</xdr:rowOff>
    </xdr:from>
    <xdr:ext cx="534377" cy="259045"/>
    <xdr:sp macro="" textlink="">
      <xdr:nvSpPr>
        <xdr:cNvPr id="474" name="テキスト ボックス 473"/>
        <xdr:cNvSpPr txBox="1"/>
      </xdr:nvSpPr>
      <xdr:spPr>
        <a:xfrm>
          <a:off x="8483111" y="1668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82648</xdr:rowOff>
    </xdr:from>
    <xdr:to>
      <xdr:col>11</xdr:col>
      <xdr:colOff>307975</xdr:colOff>
      <xdr:row>94</xdr:row>
      <xdr:rowOff>36945</xdr:rowOff>
    </xdr:to>
    <xdr:cxnSp macro="">
      <xdr:nvCxnSpPr>
        <xdr:cNvPr id="475" name="直線コネクタ 474"/>
        <xdr:cNvCxnSpPr/>
      </xdr:nvCxnSpPr>
      <xdr:spPr>
        <a:xfrm>
          <a:off x="6972300" y="15856048"/>
          <a:ext cx="889000" cy="29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8972</xdr:rowOff>
    </xdr:from>
    <xdr:to>
      <xdr:col>11</xdr:col>
      <xdr:colOff>358775</xdr:colOff>
      <xdr:row>97</xdr:row>
      <xdr:rowOff>110572</xdr:rowOff>
    </xdr:to>
    <xdr:sp macro="" textlink="">
      <xdr:nvSpPr>
        <xdr:cNvPr id="476" name="フローチャート : 判断 475"/>
        <xdr:cNvSpPr/>
      </xdr:nvSpPr>
      <xdr:spPr>
        <a:xfrm>
          <a:off x="7810500" y="166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101699</xdr:rowOff>
    </xdr:from>
    <xdr:ext cx="534377" cy="259045"/>
    <xdr:sp macro="" textlink="">
      <xdr:nvSpPr>
        <xdr:cNvPr id="477" name="テキスト ボックス 476"/>
        <xdr:cNvSpPr txBox="1"/>
      </xdr:nvSpPr>
      <xdr:spPr>
        <a:xfrm>
          <a:off x="7594111" y="167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144008</xdr:rowOff>
    </xdr:from>
    <xdr:to>
      <xdr:col>10</xdr:col>
      <xdr:colOff>155575</xdr:colOff>
      <xdr:row>97</xdr:row>
      <xdr:rowOff>74158</xdr:rowOff>
    </xdr:to>
    <xdr:sp macro="" textlink="">
      <xdr:nvSpPr>
        <xdr:cNvPr id="478" name="フローチャート : 判断 477"/>
        <xdr:cNvSpPr/>
      </xdr:nvSpPr>
      <xdr:spPr>
        <a:xfrm>
          <a:off x="6921500" y="1660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65285</xdr:rowOff>
    </xdr:from>
    <xdr:ext cx="534377" cy="259045"/>
    <xdr:sp macro="" textlink="">
      <xdr:nvSpPr>
        <xdr:cNvPr id="479" name="テキスト ボックス 478"/>
        <xdr:cNvSpPr txBox="1"/>
      </xdr:nvSpPr>
      <xdr:spPr>
        <a:xfrm>
          <a:off x="6705111" y="166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45,625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89929</xdr:rowOff>
    </xdr:from>
    <xdr:to>
      <xdr:col>15</xdr:col>
      <xdr:colOff>231775</xdr:colOff>
      <xdr:row>96</xdr:row>
      <xdr:rowOff>20079</xdr:rowOff>
    </xdr:to>
    <xdr:sp macro="" textlink="">
      <xdr:nvSpPr>
        <xdr:cNvPr id="485" name="円/楕円 484"/>
        <xdr:cNvSpPr/>
      </xdr:nvSpPr>
      <xdr:spPr>
        <a:xfrm>
          <a:off x="104267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112806</xdr:rowOff>
    </xdr:from>
    <xdr:ext cx="534377" cy="259045"/>
    <xdr:sp macro="" textlink="">
      <xdr:nvSpPr>
        <xdr:cNvPr id="486" name="土木費該当値テキスト"/>
        <xdr:cNvSpPr txBox="1"/>
      </xdr:nvSpPr>
      <xdr:spPr>
        <a:xfrm>
          <a:off x="10528300"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59,437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159897</xdr:rowOff>
    </xdr:from>
    <xdr:to>
      <xdr:col>14</xdr:col>
      <xdr:colOff>79375</xdr:colOff>
      <xdr:row>95</xdr:row>
      <xdr:rowOff>90047</xdr:rowOff>
    </xdr:to>
    <xdr:sp macro="" textlink="">
      <xdr:nvSpPr>
        <xdr:cNvPr id="487" name="円/楕円 486"/>
        <xdr:cNvSpPr/>
      </xdr:nvSpPr>
      <xdr:spPr>
        <a:xfrm>
          <a:off x="9588500" y="162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106574</xdr:rowOff>
    </xdr:from>
    <xdr:ext cx="534377" cy="259045"/>
    <xdr:sp macro="" textlink="">
      <xdr:nvSpPr>
        <xdr:cNvPr id="488" name="テキスト ボックス 487"/>
        <xdr:cNvSpPr txBox="1"/>
      </xdr:nvSpPr>
      <xdr:spPr>
        <a:xfrm>
          <a:off x="9372111" y="160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102780</xdr:rowOff>
    </xdr:from>
    <xdr:to>
      <xdr:col>12</xdr:col>
      <xdr:colOff>561975</xdr:colOff>
      <xdr:row>94</xdr:row>
      <xdr:rowOff>32930</xdr:rowOff>
    </xdr:to>
    <xdr:sp macro="" textlink="">
      <xdr:nvSpPr>
        <xdr:cNvPr id="489" name="円/楕円 488"/>
        <xdr:cNvSpPr/>
      </xdr:nvSpPr>
      <xdr:spPr>
        <a:xfrm>
          <a:off x="8699500" y="16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49457</xdr:rowOff>
    </xdr:from>
    <xdr:ext cx="534377" cy="259045"/>
    <xdr:sp macro="" textlink="">
      <xdr:nvSpPr>
        <xdr:cNvPr id="490" name="テキスト ボックス 489"/>
        <xdr:cNvSpPr txBox="1"/>
      </xdr:nvSpPr>
      <xdr:spPr>
        <a:xfrm>
          <a:off x="8483111" y="1582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79,650</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157595</xdr:rowOff>
    </xdr:from>
    <xdr:to>
      <xdr:col>11</xdr:col>
      <xdr:colOff>358775</xdr:colOff>
      <xdr:row>94</xdr:row>
      <xdr:rowOff>87745</xdr:rowOff>
    </xdr:to>
    <xdr:sp macro="" textlink="">
      <xdr:nvSpPr>
        <xdr:cNvPr id="491" name="円/楕円 490"/>
        <xdr:cNvSpPr/>
      </xdr:nvSpPr>
      <xdr:spPr>
        <a:xfrm>
          <a:off x="7810500" y="1610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104272</xdr:rowOff>
    </xdr:from>
    <xdr:ext cx="534377" cy="259045"/>
    <xdr:sp macro="" textlink="">
      <xdr:nvSpPr>
        <xdr:cNvPr id="492" name="テキスト ボックス 491"/>
        <xdr:cNvSpPr txBox="1"/>
      </xdr:nvSpPr>
      <xdr:spPr>
        <a:xfrm>
          <a:off x="7594111" y="158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76,293</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31848</xdr:rowOff>
    </xdr:from>
    <xdr:to>
      <xdr:col>10</xdr:col>
      <xdr:colOff>155575</xdr:colOff>
      <xdr:row>92</xdr:row>
      <xdr:rowOff>133448</xdr:rowOff>
    </xdr:to>
    <xdr:sp macro="" textlink="">
      <xdr:nvSpPr>
        <xdr:cNvPr id="493" name="円/楕円 492"/>
        <xdr:cNvSpPr/>
      </xdr:nvSpPr>
      <xdr:spPr>
        <a:xfrm>
          <a:off x="6921500" y="1580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149975</xdr:rowOff>
    </xdr:from>
    <xdr:ext cx="534377" cy="259045"/>
    <xdr:sp macro="" textlink="">
      <xdr:nvSpPr>
        <xdr:cNvPr id="494" name="テキスト ボックス 493"/>
        <xdr:cNvSpPr txBox="1"/>
      </xdr:nvSpPr>
      <xdr:spPr>
        <a:xfrm>
          <a:off x="6705111" y="1558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3835</xdr:rowOff>
    </xdr:from>
    <xdr:to>
      <xdr:col>23</xdr:col>
      <xdr:colOff>517525</xdr:colOff>
      <xdr:row>36</xdr:row>
      <xdr:rowOff>10846</xdr:rowOff>
    </xdr:to>
    <xdr:cxnSp macro="">
      <xdr:nvCxnSpPr>
        <xdr:cNvPr id="524" name="直線コネクタ 523"/>
        <xdr:cNvCxnSpPr/>
      </xdr:nvCxnSpPr>
      <xdr:spPr>
        <a:xfrm>
          <a:off x="15481300" y="6176035"/>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5"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3835</xdr:rowOff>
    </xdr:from>
    <xdr:to>
      <xdr:col>22</xdr:col>
      <xdr:colOff>365125</xdr:colOff>
      <xdr:row>36</xdr:row>
      <xdr:rowOff>18161</xdr:rowOff>
    </xdr:to>
    <xdr:cxnSp macro="">
      <xdr:nvCxnSpPr>
        <xdr:cNvPr id="527" name="直線コネクタ 526"/>
        <xdr:cNvCxnSpPr/>
      </xdr:nvCxnSpPr>
      <xdr:spPr>
        <a:xfrm flipV="1">
          <a:off x="14592300" y="6176035"/>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57726</xdr:rowOff>
    </xdr:from>
    <xdr:ext cx="534377" cy="259045"/>
    <xdr:sp macro="" textlink="">
      <xdr:nvSpPr>
        <xdr:cNvPr id="529" name="テキスト ボックス 528"/>
        <xdr:cNvSpPr txBox="1"/>
      </xdr:nvSpPr>
      <xdr:spPr>
        <a:xfrm>
          <a:off x="15214111" y="62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18161</xdr:rowOff>
    </xdr:from>
    <xdr:to>
      <xdr:col>21</xdr:col>
      <xdr:colOff>161925</xdr:colOff>
      <xdr:row>36</xdr:row>
      <xdr:rowOff>72492</xdr:rowOff>
    </xdr:to>
    <xdr:cxnSp macro="">
      <xdr:nvCxnSpPr>
        <xdr:cNvPr id="530" name="直線コネクタ 529"/>
        <xdr:cNvCxnSpPr/>
      </xdr:nvCxnSpPr>
      <xdr:spPr>
        <a:xfrm flipV="1">
          <a:off x="13703300" y="6190361"/>
          <a:ext cx="889000" cy="5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31" name="フローチャート : 判断 530"/>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104055</xdr:rowOff>
    </xdr:from>
    <xdr:ext cx="534377" cy="259045"/>
    <xdr:sp macro="" textlink="">
      <xdr:nvSpPr>
        <xdr:cNvPr id="532" name="テキスト ボックス 531"/>
        <xdr:cNvSpPr txBox="1"/>
      </xdr:nvSpPr>
      <xdr:spPr>
        <a:xfrm>
          <a:off x="14325111" y="62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72492</xdr:rowOff>
    </xdr:from>
    <xdr:to>
      <xdr:col>19</xdr:col>
      <xdr:colOff>644525</xdr:colOff>
      <xdr:row>36</xdr:row>
      <xdr:rowOff>96952</xdr:rowOff>
    </xdr:to>
    <xdr:cxnSp macro="">
      <xdr:nvCxnSpPr>
        <xdr:cNvPr id="533" name="直線コネクタ 532"/>
        <xdr:cNvCxnSpPr/>
      </xdr:nvCxnSpPr>
      <xdr:spPr>
        <a:xfrm flipV="1">
          <a:off x="12814300" y="6244692"/>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164490</xdr:rowOff>
    </xdr:from>
    <xdr:to>
      <xdr:col>20</xdr:col>
      <xdr:colOff>9525</xdr:colOff>
      <xdr:row>36</xdr:row>
      <xdr:rowOff>94640</xdr:rowOff>
    </xdr:to>
    <xdr:sp macro="" textlink="">
      <xdr:nvSpPr>
        <xdr:cNvPr id="534" name="フローチャート : 判断 533"/>
        <xdr:cNvSpPr/>
      </xdr:nvSpPr>
      <xdr:spPr>
        <a:xfrm>
          <a:off x="13652500" y="61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111167</xdr:rowOff>
    </xdr:from>
    <xdr:ext cx="534377" cy="259045"/>
    <xdr:sp macro="" textlink="">
      <xdr:nvSpPr>
        <xdr:cNvPr id="535" name="テキスト ボックス 534"/>
        <xdr:cNvSpPr txBox="1"/>
      </xdr:nvSpPr>
      <xdr:spPr>
        <a:xfrm>
          <a:off x="13436111" y="594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33731</xdr:rowOff>
    </xdr:from>
    <xdr:to>
      <xdr:col>18</xdr:col>
      <xdr:colOff>492125</xdr:colOff>
      <xdr:row>36</xdr:row>
      <xdr:rowOff>135331</xdr:rowOff>
    </xdr:to>
    <xdr:sp macro="" textlink="">
      <xdr:nvSpPr>
        <xdr:cNvPr id="536" name="フローチャート : 判断 535"/>
        <xdr:cNvSpPr/>
      </xdr:nvSpPr>
      <xdr:spPr>
        <a:xfrm>
          <a:off x="12763500" y="620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151858</xdr:rowOff>
    </xdr:from>
    <xdr:ext cx="534377" cy="259045"/>
    <xdr:sp macro="" textlink="">
      <xdr:nvSpPr>
        <xdr:cNvPr id="537" name="テキスト ボックス 536"/>
        <xdr:cNvSpPr txBox="1"/>
      </xdr:nvSpPr>
      <xdr:spPr>
        <a:xfrm>
          <a:off x="12547111" y="598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131496</xdr:rowOff>
    </xdr:from>
    <xdr:to>
      <xdr:col>23</xdr:col>
      <xdr:colOff>568325</xdr:colOff>
      <xdr:row>36</xdr:row>
      <xdr:rowOff>61646</xdr:rowOff>
    </xdr:to>
    <xdr:sp macro="" textlink="">
      <xdr:nvSpPr>
        <xdr:cNvPr id="543" name="円/楕円 542"/>
        <xdr:cNvSpPr/>
      </xdr:nvSpPr>
      <xdr:spPr>
        <a:xfrm>
          <a:off x="16268700" y="61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154373</xdr:rowOff>
    </xdr:from>
    <xdr:ext cx="534377" cy="259045"/>
    <xdr:sp macro="" textlink="">
      <xdr:nvSpPr>
        <xdr:cNvPr id="544" name="消防費該当値テキスト"/>
        <xdr:cNvSpPr txBox="1"/>
      </xdr:nvSpPr>
      <xdr:spPr>
        <a:xfrm>
          <a:off x="16370300" y="59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124485</xdr:rowOff>
    </xdr:from>
    <xdr:to>
      <xdr:col>22</xdr:col>
      <xdr:colOff>415925</xdr:colOff>
      <xdr:row>36</xdr:row>
      <xdr:rowOff>54635</xdr:rowOff>
    </xdr:to>
    <xdr:sp macro="" textlink="">
      <xdr:nvSpPr>
        <xdr:cNvPr id="545" name="円/楕円 544"/>
        <xdr:cNvSpPr/>
      </xdr:nvSpPr>
      <xdr:spPr>
        <a:xfrm>
          <a:off x="15430500" y="61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71162</xdr:rowOff>
    </xdr:from>
    <xdr:ext cx="534377" cy="259045"/>
    <xdr:sp macro="" textlink="">
      <xdr:nvSpPr>
        <xdr:cNvPr id="546" name="テキスト ボックス 545"/>
        <xdr:cNvSpPr txBox="1"/>
      </xdr:nvSpPr>
      <xdr:spPr>
        <a:xfrm>
          <a:off x="15214111" y="59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138811</xdr:rowOff>
    </xdr:from>
    <xdr:to>
      <xdr:col>21</xdr:col>
      <xdr:colOff>212725</xdr:colOff>
      <xdr:row>36</xdr:row>
      <xdr:rowOff>68961</xdr:rowOff>
    </xdr:to>
    <xdr:sp macro="" textlink="">
      <xdr:nvSpPr>
        <xdr:cNvPr id="547" name="円/楕円 546"/>
        <xdr:cNvSpPr/>
      </xdr:nvSpPr>
      <xdr:spPr>
        <a:xfrm>
          <a:off x="14541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85488</xdr:rowOff>
    </xdr:from>
    <xdr:ext cx="534377" cy="259045"/>
    <xdr:sp macro="" textlink="">
      <xdr:nvSpPr>
        <xdr:cNvPr id="548" name="テキスト ボックス 547"/>
        <xdr:cNvSpPr txBox="1"/>
      </xdr:nvSpPr>
      <xdr:spPr>
        <a:xfrm>
          <a:off x="14325111" y="591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21692</xdr:rowOff>
    </xdr:from>
    <xdr:to>
      <xdr:col>20</xdr:col>
      <xdr:colOff>9525</xdr:colOff>
      <xdr:row>36</xdr:row>
      <xdr:rowOff>123292</xdr:rowOff>
    </xdr:to>
    <xdr:sp macro="" textlink="">
      <xdr:nvSpPr>
        <xdr:cNvPr id="549" name="円/楕円 548"/>
        <xdr:cNvSpPr/>
      </xdr:nvSpPr>
      <xdr:spPr>
        <a:xfrm>
          <a:off x="13652500" y="61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114419</xdr:rowOff>
    </xdr:from>
    <xdr:ext cx="534377" cy="259045"/>
    <xdr:sp macro="" textlink="">
      <xdr:nvSpPr>
        <xdr:cNvPr id="550" name="テキスト ボックス 549"/>
        <xdr:cNvSpPr txBox="1"/>
      </xdr:nvSpPr>
      <xdr:spPr>
        <a:xfrm>
          <a:off x="13436111" y="628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46152</xdr:rowOff>
    </xdr:from>
    <xdr:to>
      <xdr:col>18</xdr:col>
      <xdr:colOff>492125</xdr:colOff>
      <xdr:row>36</xdr:row>
      <xdr:rowOff>147752</xdr:rowOff>
    </xdr:to>
    <xdr:sp macro="" textlink="">
      <xdr:nvSpPr>
        <xdr:cNvPr id="551" name="円/楕円 550"/>
        <xdr:cNvSpPr/>
      </xdr:nvSpPr>
      <xdr:spPr>
        <a:xfrm>
          <a:off x="12763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138879</xdr:rowOff>
    </xdr:from>
    <xdr:ext cx="534377" cy="259045"/>
    <xdr:sp macro="" textlink="">
      <xdr:nvSpPr>
        <xdr:cNvPr id="552" name="テキスト ボックス 551"/>
        <xdr:cNvSpPr txBox="1"/>
      </xdr:nvSpPr>
      <xdr:spPr>
        <a:xfrm>
          <a:off x="12547111" y="63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141725</xdr:rowOff>
    </xdr:from>
    <xdr:to>
      <xdr:col>23</xdr:col>
      <xdr:colOff>517525</xdr:colOff>
      <xdr:row>56</xdr:row>
      <xdr:rowOff>103549</xdr:rowOff>
    </xdr:to>
    <xdr:cxnSp macro="">
      <xdr:nvCxnSpPr>
        <xdr:cNvPr id="584" name="直線コネクタ 583"/>
        <xdr:cNvCxnSpPr/>
      </xdr:nvCxnSpPr>
      <xdr:spPr>
        <a:xfrm flipV="1">
          <a:off x="15481300" y="9571475"/>
          <a:ext cx="8382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91988</xdr:rowOff>
    </xdr:from>
    <xdr:to>
      <xdr:col>22</xdr:col>
      <xdr:colOff>365125</xdr:colOff>
      <xdr:row>56</xdr:row>
      <xdr:rowOff>103549</xdr:rowOff>
    </xdr:to>
    <xdr:cxnSp macro="">
      <xdr:nvCxnSpPr>
        <xdr:cNvPr id="587" name="直線コネクタ 586"/>
        <xdr:cNvCxnSpPr/>
      </xdr:nvCxnSpPr>
      <xdr:spPr>
        <a:xfrm>
          <a:off x="14592300" y="9693188"/>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91988</xdr:rowOff>
    </xdr:from>
    <xdr:to>
      <xdr:col>21</xdr:col>
      <xdr:colOff>161925</xdr:colOff>
      <xdr:row>57</xdr:row>
      <xdr:rowOff>49664</xdr:rowOff>
    </xdr:to>
    <xdr:cxnSp macro="">
      <xdr:nvCxnSpPr>
        <xdr:cNvPr id="590" name="直線コネクタ 589"/>
        <xdr:cNvCxnSpPr/>
      </xdr:nvCxnSpPr>
      <xdr:spPr>
        <a:xfrm flipV="1">
          <a:off x="13703300" y="9693188"/>
          <a:ext cx="889000" cy="12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91" name="フローチャート : 判断 590"/>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2" name="テキスト ボックス 591"/>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155898</xdr:rowOff>
    </xdr:from>
    <xdr:to>
      <xdr:col>19</xdr:col>
      <xdr:colOff>644525</xdr:colOff>
      <xdr:row>57</xdr:row>
      <xdr:rowOff>49664</xdr:rowOff>
    </xdr:to>
    <xdr:cxnSp macro="">
      <xdr:nvCxnSpPr>
        <xdr:cNvPr id="593" name="直線コネクタ 592"/>
        <xdr:cNvCxnSpPr/>
      </xdr:nvCxnSpPr>
      <xdr:spPr>
        <a:xfrm>
          <a:off x="12814300" y="9757098"/>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43082</xdr:rowOff>
    </xdr:from>
    <xdr:to>
      <xdr:col>20</xdr:col>
      <xdr:colOff>9525</xdr:colOff>
      <xdr:row>56</xdr:row>
      <xdr:rowOff>144682</xdr:rowOff>
    </xdr:to>
    <xdr:sp macro="" textlink="">
      <xdr:nvSpPr>
        <xdr:cNvPr id="594" name="フローチャート : 判断 593"/>
        <xdr:cNvSpPr/>
      </xdr:nvSpPr>
      <xdr:spPr>
        <a:xfrm>
          <a:off x="13652500" y="96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161209</xdr:rowOff>
    </xdr:from>
    <xdr:ext cx="534377" cy="259045"/>
    <xdr:sp macro="" textlink="">
      <xdr:nvSpPr>
        <xdr:cNvPr id="595" name="テキスト ボックス 594"/>
        <xdr:cNvSpPr txBox="1"/>
      </xdr:nvSpPr>
      <xdr:spPr>
        <a:xfrm>
          <a:off x="13436111" y="94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42788</xdr:rowOff>
    </xdr:from>
    <xdr:to>
      <xdr:col>18</xdr:col>
      <xdr:colOff>492125</xdr:colOff>
      <xdr:row>56</xdr:row>
      <xdr:rowOff>144388</xdr:rowOff>
    </xdr:to>
    <xdr:sp macro="" textlink="">
      <xdr:nvSpPr>
        <xdr:cNvPr id="596" name="フローチャート : 判断 595"/>
        <xdr:cNvSpPr/>
      </xdr:nvSpPr>
      <xdr:spPr>
        <a:xfrm>
          <a:off x="12763500" y="964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160915</xdr:rowOff>
    </xdr:from>
    <xdr:ext cx="534377" cy="259045"/>
    <xdr:sp macro="" textlink="">
      <xdr:nvSpPr>
        <xdr:cNvPr id="597" name="テキスト ボックス 596"/>
        <xdr:cNvSpPr txBox="1"/>
      </xdr:nvSpPr>
      <xdr:spPr>
        <a:xfrm>
          <a:off x="12547111" y="941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90925</xdr:rowOff>
    </xdr:from>
    <xdr:to>
      <xdr:col>23</xdr:col>
      <xdr:colOff>568325</xdr:colOff>
      <xdr:row>56</xdr:row>
      <xdr:rowOff>21075</xdr:rowOff>
    </xdr:to>
    <xdr:sp macro="" textlink="">
      <xdr:nvSpPr>
        <xdr:cNvPr id="603" name="円/楕円 602"/>
        <xdr:cNvSpPr/>
      </xdr:nvSpPr>
      <xdr:spPr>
        <a:xfrm>
          <a:off x="16268700" y="95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69352</xdr:rowOff>
    </xdr:from>
    <xdr:ext cx="534377" cy="259045"/>
    <xdr:sp macro="" textlink="">
      <xdr:nvSpPr>
        <xdr:cNvPr id="604" name="教育費該当値テキスト"/>
        <xdr:cNvSpPr txBox="1"/>
      </xdr:nvSpPr>
      <xdr:spPr>
        <a:xfrm>
          <a:off x="16370300" y="94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52749</xdr:rowOff>
    </xdr:from>
    <xdr:to>
      <xdr:col>22</xdr:col>
      <xdr:colOff>415925</xdr:colOff>
      <xdr:row>56</xdr:row>
      <xdr:rowOff>154349</xdr:rowOff>
    </xdr:to>
    <xdr:sp macro="" textlink="">
      <xdr:nvSpPr>
        <xdr:cNvPr id="605" name="円/楕円 604"/>
        <xdr:cNvSpPr/>
      </xdr:nvSpPr>
      <xdr:spPr>
        <a:xfrm>
          <a:off x="15430500" y="9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145476</xdr:rowOff>
    </xdr:from>
    <xdr:ext cx="534377" cy="259045"/>
    <xdr:sp macro="" textlink="">
      <xdr:nvSpPr>
        <xdr:cNvPr id="606" name="テキスト ボックス 605"/>
        <xdr:cNvSpPr txBox="1"/>
      </xdr:nvSpPr>
      <xdr:spPr>
        <a:xfrm>
          <a:off x="15214111" y="97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41188</xdr:rowOff>
    </xdr:from>
    <xdr:to>
      <xdr:col>21</xdr:col>
      <xdr:colOff>212725</xdr:colOff>
      <xdr:row>56</xdr:row>
      <xdr:rowOff>142788</xdr:rowOff>
    </xdr:to>
    <xdr:sp macro="" textlink="">
      <xdr:nvSpPr>
        <xdr:cNvPr id="607" name="円/楕円 606"/>
        <xdr:cNvSpPr/>
      </xdr:nvSpPr>
      <xdr:spPr>
        <a:xfrm>
          <a:off x="14541500" y="9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133915</xdr:rowOff>
    </xdr:from>
    <xdr:ext cx="534377" cy="259045"/>
    <xdr:sp macro="" textlink="">
      <xdr:nvSpPr>
        <xdr:cNvPr id="608" name="テキスト ボックス 607"/>
        <xdr:cNvSpPr txBox="1"/>
      </xdr:nvSpPr>
      <xdr:spPr>
        <a:xfrm>
          <a:off x="14325111" y="97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170314</xdr:rowOff>
    </xdr:from>
    <xdr:to>
      <xdr:col>20</xdr:col>
      <xdr:colOff>9525</xdr:colOff>
      <xdr:row>57</xdr:row>
      <xdr:rowOff>100464</xdr:rowOff>
    </xdr:to>
    <xdr:sp macro="" textlink="">
      <xdr:nvSpPr>
        <xdr:cNvPr id="609" name="円/楕円 608"/>
        <xdr:cNvSpPr/>
      </xdr:nvSpPr>
      <xdr:spPr>
        <a:xfrm>
          <a:off x="13652500" y="97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91591</xdr:rowOff>
    </xdr:from>
    <xdr:ext cx="534377" cy="259045"/>
    <xdr:sp macro="" textlink="">
      <xdr:nvSpPr>
        <xdr:cNvPr id="610" name="テキスト ボックス 609"/>
        <xdr:cNvSpPr txBox="1"/>
      </xdr:nvSpPr>
      <xdr:spPr>
        <a:xfrm>
          <a:off x="13436111" y="98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105098</xdr:rowOff>
    </xdr:from>
    <xdr:to>
      <xdr:col>18</xdr:col>
      <xdr:colOff>492125</xdr:colOff>
      <xdr:row>57</xdr:row>
      <xdr:rowOff>35248</xdr:rowOff>
    </xdr:to>
    <xdr:sp macro="" textlink="">
      <xdr:nvSpPr>
        <xdr:cNvPr id="611" name="円/楕円 610"/>
        <xdr:cNvSpPr/>
      </xdr:nvSpPr>
      <xdr:spPr>
        <a:xfrm>
          <a:off x="12763500" y="97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26375</xdr:rowOff>
    </xdr:from>
    <xdr:ext cx="534377" cy="259045"/>
    <xdr:sp macro="" textlink="">
      <xdr:nvSpPr>
        <xdr:cNvPr id="612" name="テキスト ボックス 611"/>
        <xdr:cNvSpPr txBox="1"/>
      </xdr:nvSpPr>
      <xdr:spPr>
        <a:xfrm>
          <a:off x="12547111" y="97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34,004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40984</xdr:rowOff>
    </xdr:from>
    <xdr:to>
      <xdr:col>23</xdr:col>
      <xdr:colOff>517525</xdr:colOff>
      <xdr:row>79</xdr:row>
      <xdr:rowOff>42011</xdr:rowOff>
    </xdr:to>
    <xdr:cxnSp macro="">
      <xdr:nvCxnSpPr>
        <xdr:cNvPr id="641" name="直線コネクタ 640"/>
        <xdr:cNvCxnSpPr/>
      </xdr:nvCxnSpPr>
      <xdr:spPr>
        <a:xfrm>
          <a:off x="15481300" y="13585534"/>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38964</xdr:rowOff>
    </xdr:from>
    <xdr:to>
      <xdr:col>22</xdr:col>
      <xdr:colOff>365125</xdr:colOff>
      <xdr:row>79</xdr:row>
      <xdr:rowOff>40984</xdr:rowOff>
    </xdr:to>
    <xdr:cxnSp macro="">
      <xdr:nvCxnSpPr>
        <xdr:cNvPr id="644" name="直線コネクタ 643"/>
        <xdr:cNvCxnSpPr/>
      </xdr:nvCxnSpPr>
      <xdr:spPr>
        <a:xfrm>
          <a:off x="14592300" y="13583514"/>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33744</xdr:rowOff>
    </xdr:from>
    <xdr:to>
      <xdr:col>21</xdr:col>
      <xdr:colOff>161925</xdr:colOff>
      <xdr:row>79</xdr:row>
      <xdr:rowOff>38964</xdr:rowOff>
    </xdr:to>
    <xdr:cxnSp macro="">
      <xdr:nvCxnSpPr>
        <xdr:cNvPr id="647" name="直線コネクタ 646"/>
        <xdr:cNvCxnSpPr/>
      </xdr:nvCxnSpPr>
      <xdr:spPr>
        <a:xfrm>
          <a:off x="13703300" y="1357829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8" name="フローチャート : 判断 647"/>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9" name="テキスト ボックス 648"/>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33744</xdr:rowOff>
    </xdr:from>
    <xdr:to>
      <xdr:col>19</xdr:col>
      <xdr:colOff>644525</xdr:colOff>
      <xdr:row>79</xdr:row>
      <xdr:rowOff>39536</xdr:rowOff>
    </xdr:to>
    <xdr:cxnSp macro="">
      <xdr:nvCxnSpPr>
        <xdr:cNvPr id="650" name="直線コネクタ 649"/>
        <xdr:cNvCxnSpPr/>
      </xdr:nvCxnSpPr>
      <xdr:spPr>
        <a:xfrm flipV="1">
          <a:off x="12814300" y="13578294"/>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112561</xdr:rowOff>
    </xdr:from>
    <xdr:to>
      <xdr:col>20</xdr:col>
      <xdr:colOff>9525</xdr:colOff>
      <xdr:row>79</xdr:row>
      <xdr:rowOff>42711</xdr:rowOff>
    </xdr:to>
    <xdr:sp macro="" textlink="">
      <xdr:nvSpPr>
        <xdr:cNvPr id="651" name="フローチャート : 判断 650"/>
        <xdr:cNvSpPr/>
      </xdr:nvSpPr>
      <xdr:spPr>
        <a:xfrm>
          <a:off x="13652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59238</xdr:rowOff>
    </xdr:from>
    <xdr:ext cx="469744" cy="259045"/>
    <xdr:sp macro="" textlink="">
      <xdr:nvSpPr>
        <xdr:cNvPr id="652" name="テキスト ボックス 651"/>
        <xdr:cNvSpPr txBox="1"/>
      </xdr:nvSpPr>
      <xdr:spPr>
        <a:xfrm>
          <a:off x="13468427"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114122</xdr:rowOff>
    </xdr:from>
    <xdr:to>
      <xdr:col>18</xdr:col>
      <xdr:colOff>492125</xdr:colOff>
      <xdr:row>79</xdr:row>
      <xdr:rowOff>44272</xdr:rowOff>
    </xdr:to>
    <xdr:sp macro="" textlink="">
      <xdr:nvSpPr>
        <xdr:cNvPr id="653" name="フローチャート : 判断 652"/>
        <xdr:cNvSpPr/>
      </xdr:nvSpPr>
      <xdr:spPr>
        <a:xfrm>
          <a:off x="12763500" y="1348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60799</xdr:rowOff>
    </xdr:from>
    <xdr:ext cx="469744" cy="259045"/>
    <xdr:sp macro="" textlink="">
      <xdr:nvSpPr>
        <xdr:cNvPr id="654" name="テキスト ボックス 653"/>
        <xdr:cNvSpPr txBox="1"/>
      </xdr:nvSpPr>
      <xdr:spPr>
        <a:xfrm>
          <a:off x="12579427" y="1326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162661</xdr:rowOff>
    </xdr:from>
    <xdr:to>
      <xdr:col>23</xdr:col>
      <xdr:colOff>568325</xdr:colOff>
      <xdr:row>79</xdr:row>
      <xdr:rowOff>92811</xdr:rowOff>
    </xdr:to>
    <xdr:sp macro="" textlink="">
      <xdr:nvSpPr>
        <xdr:cNvPr id="660" name="円/楕円 659"/>
        <xdr:cNvSpPr/>
      </xdr:nvSpPr>
      <xdr:spPr>
        <a:xfrm>
          <a:off x="16268700" y="135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161634</xdr:rowOff>
    </xdr:from>
    <xdr:to>
      <xdr:col>22</xdr:col>
      <xdr:colOff>415925</xdr:colOff>
      <xdr:row>79</xdr:row>
      <xdr:rowOff>91784</xdr:rowOff>
    </xdr:to>
    <xdr:sp macro="" textlink="">
      <xdr:nvSpPr>
        <xdr:cNvPr id="662" name="円/楕円 661"/>
        <xdr:cNvSpPr/>
      </xdr:nvSpPr>
      <xdr:spPr>
        <a:xfrm>
          <a:off x="15430500" y="13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82911</xdr:rowOff>
    </xdr:from>
    <xdr:ext cx="313932" cy="259045"/>
    <xdr:sp macro="" textlink="">
      <xdr:nvSpPr>
        <xdr:cNvPr id="663" name="テキスト ボックス 662"/>
        <xdr:cNvSpPr txBox="1"/>
      </xdr:nvSpPr>
      <xdr:spPr>
        <a:xfrm>
          <a:off x="15324333" y="136274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159614</xdr:rowOff>
    </xdr:from>
    <xdr:to>
      <xdr:col>21</xdr:col>
      <xdr:colOff>212725</xdr:colOff>
      <xdr:row>79</xdr:row>
      <xdr:rowOff>89764</xdr:rowOff>
    </xdr:to>
    <xdr:sp macro="" textlink="">
      <xdr:nvSpPr>
        <xdr:cNvPr id="664" name="円/楕円 663"/>
        <xdr:cNvSpPr/>
      </xdr:nvSpPr>
      <xdr:spPr>
        <a:xfrm>
          <a:off x="145415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80891</xdr:rowOff>
    </xdr:from>
    <xdr:ext cx="378565" cy="259045"/>
    <xdr:sp macro="" textlink="">
      <xdr:nvSpPr>
        <xdr:cNvPr id="665" name="テキスト ボックス 664"/>
        <xdr:cNvSpPr txBox="1"/>
      </xdr:nvSpPr>
      <xdr:spPr>
        <a:xfrm>
          <a:off x="14403017" y="13625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154394</xdr:rowOff>
    </xdr:from>
    <xdr:to>
      <xdr:col>20</xdr:col>
      <xdr:colOff>9525</xdr:colOff>
      <xdr:row>79</xdr:row>
      <xdr:rowOff>84544</xdr:rowOff>
    </xdr:to>
    <xdr:sp macro="" textlink="">
      <xdr:nvSpPr>
        <xdr:cNvPr id="666" name="円/楕円 665"/>
        <xdr:cNvSpPr/>
      </xdr:nvSpPr>
      <xdr:spPr>
        <a:xfrm>
          <a:off x="13652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75671</xdr:rowOff>
    </xdr:from>
    <xdr:ext cx="378565" cy="259045"/>
    <xdr:sp macro="" textlink="">
      <xdr:nvSpPr>
        <xdr:cNvPr id="667" name="テキスト ボックス 666"/>
        <xdr:cNvSpPr txBox="1"/>
      </xdr:nvSpPr>
      <xdr:spPr>
        <a:xfrm>
          <a:off x="13514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160186</xdr:rowOff>
    </xdr:from>
    <xdr:to>
      <xdr:col>18</xdr:col>
      <xdr:colOff>492125</xdr:colOff>
      <xdr:row>79</xdr:row>
      <xdr:rowOff>90336</xdr:rowOff>
    </xdr:to>
    <xdr:sp macro="" textlink="">
      <xdr:nvSpPr>
        <xdr:cNvPr id="668" name="円/楕円 667"/>
        <xdr:cNvSpPr/>
      </xdr:nvSpPr>
      <xdr:spPr>
        <a:xfrm>
          <a:off x="12763500" y="135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81463</xdr:rowOff>
    </xdr:from>
    <xdr:ext cx="378565" cy="259045"/>
    <xdr:sp macro="" textlink="">
      <xdr:nvSpPr>
        <xdr:cNvPr id="669" name="テキスト ボックス 668"/>
        <xdr:cNvSpPr txBox="1"/>
      </xdr:nvSpPr>
      <xdr:spPr>
        <a:xfrm>
          <a:off x="12625017" y="1362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56,355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128956</xdr:rowOff>
    </xdr:from>
    <xdr:to>
      <xdr:col>23</xdr:col>
      <xdr:colOff>517525</xdr:colOff>
      <xdr:row>96</xdr:row>
      <xdr:rowOff>52260</xdr:rowOff>
    </xdr:to>
    <xdr:cxnSp macro="">
      <xdr:nvCxnSpPr>
        <xdr:cNvPr id="697" name="直線コネクタ 696"/>
        <xdr:cNvCxnSpPr/>
      </xdr:nvCxnSpPr>
      <xdr:spPr>
        <a:xfrm flipV="1">
          <a:off x="15481300" y="16416706"/>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8"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19273</xdr:rowOff>
    </xdr:from>
    <xdr:to>
      <xdr:col>22</xdr:col>
      <xdr:colOff>365125</xdr:colOff>
      <xdr:row>96</xdr:row>
      <xdr:rowOff>52260</xdr:rowOff>
    </xdr:to>
    <xdr:cxnSp macro="">
      <xdr:nvCxnSpPr>
        <xdr:cNvPr id="700" name="直線コネクタ 699"/>
        <xdr:cNvCxnSpPr/>
      </xdr:nvCxnSpPr>
      <xdr:spPr>
        <a:xfrm>
          <a:off x="14592300" y="16478473"/>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19273</xdr:rowOff>
    </xdr:from>
    <xdr:to>
      <xdr:col>21</xdr:col>
      <xdr:colOff>161925</xdr:colOff>
      <xdr:row>96</xdr:row>
      <xdr:rowOff>55073</xdr:rowOff>
    </xdr:to>
    <xdr:cxnSp macro="">
      <xdr:nvCxnSpPr>
        <xdr:cNvPr id="703" name="直線コネクタ 702"/>
        <xdr:cNvCxnSpPr/>
      </xdr:nvCxnSpPr>
      <xdr:spPr>
        <a:xfrm flipV="1">
          <a:off x="13703300" y="16478473"/>
          <a:ext cx="8890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4" name="フローチャート : 判断 703"/>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5" name="テキスト ボックス 704"/>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19777</xdr:rowOff>
    </xdr:from>
    <xdr:to>
      <xdr:col>19</xdr:col>
      <xdr:colOff>644525</xdr:colOff>
      <xdr:row>96</xdr:row>
      <xdr:rowOff>55073</xdr:rowOff>
    </xdr:to>
    <xdr:cxnSp macro="">
      <xdr:nvCxnSpPr>
        <xdr:cNvPr id="706" name="直線コネクタ 705"/>
        <xdr:cNvCxnSpPr/>
      </xdr:nvCxnSpPr>
      <xdr:spPr>
        <a:xfrm>
          <a:off x="12814300" y="16478977"/>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104811</xdr:rowOff>
    </xdr:from>
    <xdr:to>
      <xdr:col>20</xdr:col>
      <xdr:colOff>9525</xdr:colOff>
      <xdr:row>96</xdr:row>
      <xdr:rowOff>34961</xdr:rowOff>
    </xdr:to>
    <xdr:sp macro="" textlink="">
      <xdr:nvSpPr>
        <xdr:cNvPr id="707" name="フローチャート : 判断 706"/>
        <xdr:cNvSpPr/>
      </xdr:nvSpPr>
      <xdr:spPr>
        <a:xfrm>
          <a:off x="13652500" y="1639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51488</xdr:rowOff>
    </xdr:from>
    <xdr:ext cx="534377" cy="259045"/>
    <xdr:sp macro="" textlink="">
      <xdr:nvSpPr>
        <xdr:cNvPr id="708" name="テキスト ボックス 707"/>
        <xdr:cNvSpPr txBox="1"/>
      </xdr:nvSpPr>
      <xdr:spPr>
        <a:xfrm>
          <a:off x="13436111" y="16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66337</xdr:rowOff>
    </xdr:from>
    <xdr:to>
      <xdr:col>18</xdr:col>
      <xdr:colOff>492125</xdr:colOff>
      <xdr:row>95</xdr:row>
      <xdr:rowOff>167937</xdr:rowOff>
    </xdr:to>
    <xdr:sp macro="" textlink="">
      <xdr:nvSpPr>
        <xdr:cNvPr id="709" name="フローチャート : 判断 708"/>
        <xdr:cNvSpPr/>
      </xdr:nvSpPr>
      <xdr:spPr>
        <a:xfrm>
          <a:off x="12763500" y="163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13014</xdr:rowOff>
    </xdr:from>
    <xdr:ext cx="534377" cy="259045"/>
    <xdr:sp macro="" textlink="">
      <xdr:nvSpPr>
        <xdr:cNvPr id="710" name="テキスト ボックス 709"/>
        <xdr:cNvSpPr txBox="1"/>
      </xdr:nvSpPr>
      <xdr:spPr>
        <a:xfrm>
          <a:off x="12547111" y="1612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43,487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78156</xdr:rowOff>
    </xdr:from>
    <xdr:to>
      <xdr:col>23</xdr:col>
      <xdr:colOff>568325</xdr:colOff>
      <xdr:row>96</xdr:row>
      <xdr:rowOff>8306</xdr:rowOff>
    </xdr:to>
    <xdr:sp macro="" textlink="">
      <xdr:nvSpPr>
        <xdr:cNvPr id="716" name="円/楕円 715"/>
        <xdr:cNvSpPr/>
      </xdr:nvSpPr>
      <xdr:spPr>
        <a:xfrm>
          <a:off x="16268700" y="1636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101033</xdr:rowOff>
    </xdr:from>
    <xdr:ext cx="534377" cy="259045"/>
    <xdr:sp macro="" textlink="">
      <xdr:nvSpPr>
        <xdr:cNvPr id="717" name="公債費該当値テキスト"/>
        <xdr:cNvSpPr txBox="1"/>
      </xdr:nvSpPr>
      <xdr:spPr>
        <a:xfrm>
          <a:off x="16370300" y="162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1460</xdr:rowOff>
    </xdr:from>
    <xdr:to>
      <xdr:col>22</xdr:col>
      <xdr:colOff>415925</xdr:colOff>
      <xdr:row>96</xdr:row>
      <xdr:rowOff>103060</xdr:rowOff>
    </xdr:to>
    <xdr:sp macro="" textlink="">
      <xdr:nvSpPr>
        <xdr:cNvPr id="718" name="円/楕円 717"/>
        <xdr:cNvSpPr/>
      </xdr:nvSpPr>
      <xdr:spPr>
        <a:xfrm>
          <a:off x="15430500" y="164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94187</xdr:rowOff>
    </xdr:from>
    <xdr:ext cx="534377" cy="259045"/>
    <xdr:sp macro="" textlink="">
      <xdr:nvSpPr>
        <xdr:cNvPr id="719" name="テキスト ボックス 718"/>
        <xdr:cNvSpPr txBox="1"/>
      </xdr:nvSpPr>
      <xdr:spPr>
        <a:xfrm>
          <a:off x="15214111" y="165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139923</xdr:rowOff>
    </xdr:from>
    <xdr:to>
      <xdr:col>21</xdr:col>
      <xdr:colOff>212725</xdr:colOff>
      <xdr:row>96</xdr:row>
      <xdr:rowOff>70073</xdr:rowOff>
    </xdr:to>
    <xdr:sp macro="" textlink="">
      <xdr:nvSpPr>
        <xdr:cNvPr id="720" name="円/楕円 719"/>
        <xdr:cNvSpPr/>
      </xdr:nvSpPr>
      <xdr:spPr>
        <a:xfrm>
          <a:off x="14541500" y="164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61200</xdr:rowOff>
    </xdr:from>
    <xdr:ext cx="534377" cy="259045"/>
    <xdr:sp macro="" textlink="">
      <xdr:nvSpPr>
        <xdr:cNvPr id="721" name="テキスト ボックス 720"/>
        <xdr:cNvSpPr txBox="1"/>
      </xdr:nvSpPr>
      <xdr:spPr>
        <a:xfrm>
          <a:off x="14325111" y="1652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4273</xdr:rowOff>
    </xdr:from>
    <xdr:to>
      <xdr:col>20</xdr:col>
      <xdr:colOff>9525</xdr:colOff>
      <xdr:row>96</xdr:row>
      <xdr:rowOff>105873</xdr:rowOff>
    </xdr:to>
    <xdr:sp macro="" textlink="">
      <xdr:nvSpPr>
        <xdr:cNvPr id="722" name="円/楕円 721"/>
        <xdr:cNvSpPr/>
      </xdr:nvSpPr>
      <xdr:spPr>
        <a:xfrm>
          <a:off x="13652500" y="164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97000</xdr:rowOff>
    </xdr:from>
    <xdr:ext cx="534377" cy="259045"/>
    <xdr:sp macro="" textlink="">
      <xdr:nvSpPr>
        <xdr:cNvPr id="723" name="テキスト ボックス 722"/>
        <xdr:cNvSpPr txBox="1"/>
      </xdr:nvSpPr>
      <xdr:spPr>
        <a:xfrm>
          <a:off x="13436111" y="1655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140427</xdr:rowOff>
    </xdr:from>
    <xdr:to>
      <xdr:col>18</xdr:col>
      <xdr:colOff>492125</xdr:colOff>
      <xdr:row>96</xdr:row>
      <xdr:rowOff>70577</xdr:rowOff>
    </xdr:to>
    <xdr:sp macro="" textlink="">
      <xdr:nvSpPr>
        <xdr:cNvPr id="724" name="円/楕円 723"/>
        <xdr:cNvSpPr/>
      </xdr:nvSpPr>
      <xdr:spPr>
        <a:xfrm>
          <a:off x="12763500" y="164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61704</xdr:rowOff>
    </xdr:from>
    <xdr:ext cx="534377" cy="259045"/>
    <xdr:sp macro="" textlink="">
      <xdr:nvSpPr>
        <xdr:cNvPr id="725" name="テキスト ボックス 724"/>
        <xdr:cNvSpPr txBox="1"/>
      </xdr:nvSpPr>
      <xdr:spPr>
        <a:xfrm>
          <a:off x="12547111" y="165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3" name="フローチャート : 判断 762"/>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4" name="テキスト ボックス 763"/>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53957</xdr:rowOff>
    </xdr:from>
    <xdr:to>
      <xdr:col>28</xdr:col>
      <xdr:colOff>365125</xdr:colOff>
      <xdr:row>37</xdr:row>
      <xdr:rowOff>155557</xdr:rowOff>
    </xdr:to>
    <xdr:sp macro="" textlink="">
      <xdr:nvSpPr>
        <xdr:cNvPr id="766" name="フローチャート : 判断 765"/>
        <xdr:cNvSpPr/>
      </xdr:nvSpPr>
      <xdr:spPr>
        <a:xfrm>
          <a:off x="19494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634</xdr:rowOff>
    </xdr:from>
    <xdr:ext cx="469744" cy="259045"/>
    <xdr:sp macro="" textlink="">
      <xdr:nvSpPr>
        <xdr:cNvPr id="767" name="テキスト ボックス 766"/>
        <xdr:cNvSpPr txBox="1"/>
      </xdr:nvSpPr>
      <xdr:spPr>
        <a:xfrm>
          <a:off x="19310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36975</xdr:rowOff>
    </xdr:from>
    <xdr:to>
      <xdr:col>27</xdr:col>
      <xdr:colOff>161925</xdr:colOff>
      <xdr:row>38</xdr:row>
      <xdr:rowOff>138575</xdr:rowOff>
    </xdr:to>
    <xdr:sp macro="" textlink="">
      <xdr:nvSpPr>
        <xdr:cNvPr id="768" name="フローチャート : 判断 767"/>
        <xdr:cNvSpPr/>
      </xdr:nvSpPr>
      <xdr:spPr>
        <a:xfrm>
          <a:off x="18605500" y="65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155102</xdr:rowOff>
    </xdr:from>
    <xdr:ext cx="378565" cy="259045"/>
    <xdr:sp macro="" textlink="">
      <xdr:nvSpPr>
        <xdr:cNvPr id="769" name="テキスト ボックス 768"/>
        <xdr:cNvSpPr txBox="1"/>
      </xdr:nvSpPr>
      <xdr:spPr>
        <a:xfrm>
          <a:off x="18467017" y="6327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目的別歳出については、商工費、土木費などで類似団体平均を上回る一方、民生費、衛生費などで下回っている。</a:t>
          </a:r>
        </a:p>
        <a:p>
          <a:r>
            <a:rPr kumimoji="1" lang="ja-JP" altLang="en-US" sz="1300">
              <a:latin typeface="ＭＳ Ｐゴシック"/>
            </a:rPr>
            <a:t>　商工費については住民一人当たり</a:t>
          </a:r>
          <a:r>
            <a:rPr kumimoji="1" lang="en-US" altLang="ja-JP" sz="1300">
              <a:latin typeface="ＭＳ Ｐゴシック"/>
            </a:rPr>
            <a:t>14,760</a:t>
          </a:r>
          <a:r>
            <a:rPr kumimoji="1" lang="ja-JP" altLang="en-US" sz="1300">
              <a:latin typeface="ＭＳ Ｐゴシック"/>
            </a:rPr>
            <a:t>円となっており、類似団体平均を上回る要因としては、企業誘致や地元中小企業支援など商工業支援の充実や、姫路城などの観光振興などによるものである。</a:t>
          </a:r>
        </a:p>
        <a:p>
          <a:r>
            <a:rPr kumimoji="1" lang="ja-JP" altLang="en-US" sz="1300">
              <a:latin typeface="ＭＳ Ｐゴシック"/>
            </a:rPr>
            <a:t>　土木費については住民一人当たり</a:t>
          </a:r>
          <a:r>
            <a:rPr kumimoji="1" lang="en-US" altLang="ja-JP" sz="1300">
              <a:latin typeface="ＭＳ Ｐゴシック"/>
            </a:rPr>
            <a:t>59,437</a:t>
          </a:r>
          <a:r>
            <a:rPr kumimoji="1" lang="ja-JP" altLang="en-US" sz="1300">
              <a:latin typeface="ＭＳ Ｐゴシック"/>
            </a:rPr>
            <a:t>円となっており、類似団体平均を上回る要因としては、姫路駅周辺整備や区画整理事業などによるものである。</a:t>
          </a:r>
        </a:p>
        <a:p>
          <a:r>
            <a:rPr kumimoji="1" lang="ja-JP" altLang="en-US" sz="1300">
              <a:latin typeface="ＭＳ Ｐゴシック"/>
            </a:rPr>
            <a:t>　民生費については住民一人当たり</a:t>
          </a:r>
          <a:r>
            <a:rPr kumimoji="1" lang="en-US" altLang="ja-JP" sz="1300">
              <a:latin typeface="ＭＳ Ｐゴシック"/>
            </a:rPr>
            <a:t>141,357</a:t>
          </a:r>
          <a:r>
            <a:rPr kumimoji="1" lang="ja-JP" altLang="en-US" sz="1300">
              <a:latin typeface="ＭＳ Ｐゴシック"/>
            </a:rPr>
            <a:t>円となっており、類似団体平均を下回っているが、今後、高齢化の進行に伴い増加が予想される。</a:t>
          </a:r>
          <a:endParaRPr kumimoji="1" lang="en-US" altLang="ja-JP" sz="1300">
            <a:latin typeface="ＭＳ Ｐゴシック"/>
          </a:endParaRPr>
        </a:p>
        <a:p>
          <a:r>
            <a:rPr kumimoji="1" lang="ja-JP" altLang="en-US" sz="1300">
              <a:latin typeface="ＭＳ Ｐゴシック"/>
            </a:rPr>
            <a:t>　衛生費については住民一人当たり</a:t>
          </a:r>
          <a:r>
            <a:rPr kumimoji="1" lang="en-US" altLang="ja-JP" sz="1300">
              <a:latin typeface="ＭＳ Ｐゴシック"/>
            </a:rPr>
            <a:t>30,068</a:t>
          </a:r>
          <a:r>
            <a:rPr kumimoji="1" lang="ja-JP" altLang="en-US" sz="1300">
              <a:latin typeface="ＭＳ Ｐゴシック"/>
            </a:rPr>
            <a:t>円となっており、類似団体平均を下回っているが、今後、焼却施設の長寿命化対策工事などを控えており、増加が見込まれる。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昭和</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年連続の黒字となり、実質収支比率は前年度から</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4.70%</a:t>
          </a:r>
          <a:r>
            <a:rPr kumimoji="1" lang="ja-JP" altLang="en-US" sz="1400">
              <a:latin typeface="ＭＳ ゴシック" pitchFamily="49" charset="-128"/>
              <a:ea typeface="ＭＳ ゴシック" pitchFamily="49" charset="-128"/>
            </a:rPr>
            <a:t>となった。財政調整基金残高は、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年度において基金残高が対前年度比</a:t>
          </a:r>
          <a:r>
            <a:rPr kumimoji="1" lang="en-US" altLang="ja-JP" sz="1400">
              <a:latin typeface="ＭＳ ゴシック" pitchFamily="49" charset="-128"/>
              <a:ea typeface="ＭＳ ゴシック" pitchFamily="49" charset="-128"/>
            </a:rPr>
            <a:t>0.3%(0.5</a:t>
          </a:r>
          <a:r>
            <a:rPr kumimoji="1" lang="ja-JP" altLang="en-US" sz="1400">
              <a:latin typeface="ＭＳ ゴシック" pitchFamily="49" charset="-128"/>
              <a:ea typeface="ＭＳ ゴシック" pitchFamily="49" charset="-128"/>
            </a:rPr>
            <a:t>億円）の増となったものの、標準財政規模も</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億円）増となったため、比率は</a:t>
          </a:r>
          <a:r>
            <a:rPr kumimoji="1" lang="en-US" altLang="ja-JP" sz="1400">
              <a:latin typeface="ＭＳ ゴシック" pitchFamily="49" charset="-128"/>
              <a:ea typeface="ＭＳ ゴシック" pitchFamily="49" charset="-128"/>
            </a:rPr>
            <a:t>11.90%</a:t>
          </a:r>
          <a:r>
            <a:rPr kumimoji="1" lang="ja-JP" altLang="en-US" sz="1400">
              <a:latin typeface="ＭＳ ゴシック" pitchFamily="49" charset="-128"/>
              <a:ea typeface="ＭＳ ゴシック" pitchFamily="49" charset="-128"/>
            </a:rPr>
            <a:t>で前年度同率となっている。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年度以来、</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年ぶりの黒字となった。今後も持続可能な財政運営に努める。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兵庫県姫路市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個別会計ごとでは、</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年度まで赤字会計であった駐車場事業特別会計が廃止されたことにより、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年度以降は実質赤字額及び資金不足額が発生していない。</a:t>
          </a:r>
        </a:p>
        <a:p>
          <a:r>
            <a:rPr kumimoji="1" lang="ja-JP" altLang="en-US" sz="1400">
              <a:latin typeface="ＭＳ ゴシック" pitchFamily="49" charset="-128"/>
              <a:ea typeface="ＭＳ ゴシック" pitchFamily="49" charset="-128"/>
            </a:rPr>
            <a:t>　今後も、対象会計それぞれについて赤字決算とならないよう、引き続き、健全な財政運営に努める。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216122865</v>
      </c>
      <c r="BO4" s="409"/>
      <c r="BP4" s="409"/>
      <c r="BQ4" s="409"/>
      <c r="BR4" s="409"/>
      <c r="BS4" s="409"/>
      <c r="BT4" s="409"/>
      <c r="BU4" s="410"/>
      <c r="BV4" s="408">
        <v>210381068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4.5999999999999996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209064755</v>
      </c>
      <c r="BO5" s="414"/>
      <c r="BP5" s="414"/>
      <c r="BQ5" s="414"/>
      <c r="BR5" s="414"/>
      <c r="BS5" s="414"/>
      <c r="BT5" s="414"/>
      <c r="BU5" s="415"/>
      <c r="BV5" s="413">
        <v>202906985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83.4</v>
      </c>
      <c r="CU5" s="384"/>
      <c r="CV5" s="384"/>
      <c r="CW5" s="384"/>
      <c r="CX5" s="384"/>
      <c r="CY5" s="384"/>
      <c r="CZ5" s="384"/>
      <c r="DA5" s="385"/>
      <c r="DB5" s="383">
        <v>83.7</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7058110</v>
      </c>
      <c r="BO6" s="414"/>
      <c r="BP6" s="414"/>
      <c r="BQ6" s="414"/>
      <c r="BR6" s="414"/>
      <c r="BS6" s="414"/>
      <c r="BT6" s="414"/>
      <c r="BU6" s="415"/>
      <c r="BV6" s="413">
        <v>7474083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89.3</v>
      </c>
      <c r="CU6" s="560"/>
      <c r="CV6" s="560"/>
      <c r="CW6" s="560"/>
      <c r="CX6" s="560"/>
      <c r="CY6" s="560"/>
      <c r="CZ6" s="560"/>
      <c r="DA6" s="561"/>
      <c r="DB6" s="559">
        <v>90.4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1441037</v>
      </c>
      <c r="BO7" s="414"/>
      <c r="BP7" s="414"/>
      <c r="BQ7" s="414"/>
      <c r="BR7" s="414"/>
      <c r="BS7" s="414"/>
      <c r="BT7" s="414"/>
      <c r="BU7" s="415"/>
      <c r="BV7" s="413">
        <v>2028242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119599632</v>
      </c>
      <c r="CU7" s="414"/>
      <c r="CV7" s="414"/>
      <c r="CW7" s="414"/>
      <c r="CX7" s="414"/>
      <c r="CY7" s="414"/>
      <c r="CZ7" s="414"/>
      <c r="DA7" s="415"/>
      <c r="DB7" s="413">
        <v>119169399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5617073</v>
      </c>
      <c r="BO8" s="414"/>
      <c r="BP8" s="414"/>
      <c r="BQ8" s="414"/>
      <c r="BR8" s="414"/>
      <c r="BS8" s="414"/>
      <c r="BT8" s="414"/>
      <c r="BU8" s="415"/>
      <c r="BV8" s="413">
        <v>5445841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0.86</v>
      </c>
      <c r="CU8" s="523"/>
      <c r="CV8" s="523"/>
      <c r="CW8" s="523"/>
      <c r="CX8" s="523"/>
      <c r="CY8" s="523"/>
      <c r="CZ8" s="523"/>
      <c r="DA8" s="524"/>
      <c r="DB8" s="522">
        <v>0.85</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535664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171232</v>
      </c>
      <c r="BO9" s="414"/>
      <c r="BP9" s="414"/>
      <c r="BQ9" s="414"/>
      <c r="BR9" s="414"/>
      <c r="BS9" s="414"/>
      <c r="BT9" s="414"/>
      <c r="BU9" s="415"/>
      <c r="BV9" s="413">
        <v>-364153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15.5</v>
      </c>
      <c r="CU9" s="384"/>
      <c r="CV9" s="384"/>
      <c r="CW9" s="384"/>
      <c r="CX9" s="384"/>
      <c r="CY9" s="384"/>
      <c r="CZ9" s="384"/>
      <c r="DA9" s="385"/>
      <c r="DB9" s="383">
        <v>14.4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536270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47394</v>
      </c>
      <c r="BO10" s="414"/>
      <c r="BP10" s="414"/>
      <c r="BQ10" s="414"/>
      <c r="BR10" s="414"/>
      <c r="BS10" s="414"/>
      <c r="BT10" s="414"/>
      <c r="BU10" s="415"/>
      <c r="BV10" s="413">
        <v>30898</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v>2879394</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541497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108</v>
      </c>
      <c r="BO12" s="414"/>
      <c r="BP12" s="414"/>
      <c r="BQ12" s="414"/>
      <c r="BR12" s="414"/>
      <c r="BS12" s="414"/>
      <c r="BT12" s="414"/>
      <c r="BU12" s="415"/>
      <c r="BV12" s="413" t="s">
        <v>108</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108</v>
      </c>
      <c r="CU12" s="523"/>
      <c r="CV12" s="523"/>
      <c r="CW12" s="523"/>
      <c r="CX12" s="523"/>
      <c r="CY12" s="523"/>
      <c r="CZ12" s="523"/>
      <c r="DA12" s="524"/>
      <c r="DB12" s="522" t="s">
        <v>108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531289</v>
      </c>
      <c r="S13" s="515"/>
      <c r="T13" s="515"/>
      <c r="U13" s="515"/>
      <c r="V13" s="516"/>
      <c r="W13" s="502" t="s">
        <v>118</v>
      </c>
      <c r="X13" s="426"/>
      <c r="Y13" s="426"/>
      <c r="Z13" s="426"/>
      <c r="AA13" s="426"/>
      <c r="AB13" s="427"/>
      <c r="AC13" s="389">
        <v>2595</v>
      </c>
      <c r="AD13" s="390"/>
      <c r="AE13" s="390"/>
      <c r="AF13" s="390"/>
      <c r="AG13" s="391"/>
      <c r="AH13" s="389">
        <v>3381</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3098020</v>
      </c>
      <c r="BO13" s="414"/>
      <c r="BP13" s="414"/>
      <c r="BQ13" s="414"/>
      <c r="BR13" s="414"/>
      <c r="BS13" s="414"/>
      <c r="BT13" s="414"/>
      <c r="BU13" s="415"/>
      <c r="BV13" s="413">
        <v>-333255</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5.5</v>
      </c>
      <c r="CU13" s="384"/>
      <c r="CV13" s="384"/>
      <c r="CW13" s="384"/>
      <c r="CX13" s="384"/>
      <c r="CY13" s="384"/>
      <c r="CZ13" s="384"/>
      <c r="DA13" s="385"/>
      <c r="DB13" s="383">
        <v>6.4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543083</v>
      </c>
      <c r="S14" s="515"/>
      <c r="T14" s="515"/>
      <c r="U14" s="515"/>
      <c r="V14" s="516"/>
      <c r="W14" s="517"/>
      <c r="X14" s="429"/>
      <c r="Y14" s="429"/>
      <c r="Z14" s="429"/>
      <c r="AA14" s="429"/>
      <c r="AB14" s="430"/>
      <c r="AC14" s="507">
        <v>1.1000000000000001</v>
      </c>
      <c r="AD14" s="508"/>
      <c r="AE14" s="508"/>
      <c r="AF14" s="508"/>
      <c r="AG14" s="509"/>
      <c r="AH14" s="507">
        <v>1.4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9.6</v>
      </c>
      <c r="CU14" s="486"/>
      <c r="CV14" s="486"/>
      <c r="CW14" s="486"/>
      <c r="CX14" s="486"/>
      <c r="CY14" s="486"/>
      <c r="CZ14" s="486"/>
      <c r="DA14" s="487"/>
      <c r="DB14" s="518">
        <v>25.1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532949</v>
      </c>
      <c r="S15" s="515"/>
      <c r="T15" s="515"/>
      <c r="U15" s="515"/>
      <c r="V15" s="516"/>
      <c r="W15" s="502" t="s">
        <v>124</v>
      </c>
      <c r="X15" s="426"/>
      <c r="Y15" s="426"/>
      <c r="Z15" s="426"/>
      <c r="AA15" s="426"/>
      <c r="AB15" s="427"/>
      <c r="AC15" s="389">
        <v>74301</v>
      </c>
      <c r="AD15" s="390"/>
      <c r="AE15" s="390"/>
      <c r="AF15" s="390"/>
      <c r="AG15" s="391"/>
      <c r="AH15" s="389">
        <v>79096</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75625493</v>
      </c>
      <c r="BO15" s="409"/>
      <c r="BP15" s="409"/>
      <c r="BQ15" s="409"/>
      <c r="BR15" s="409"/>
      <c r="BS15" s="409"/>
      <c r="BT15" s="409"/>
      <c r="BU15" s="410"/>
      <c r="BV15" s="408">
        <v>73081031</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32.5</v>
      </c>
      <c r="AD16" s="508"/>
      <c r="AE16" s="508"/>
      <c r="AF16" s="508"/>
      <c r="AG16" s="509"/>
      <c r="AH16" s="507">
        <v>32.299999999999997</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86647106</v>
      </c>
      <c r="BO16" s="414"/>
      <c r="BP16" s="414"/>
      <c r="BQ16" s="414"/>
      <c r="BR16" s="414"/>
      <c r="BS16" s="414"/>
      <c r="BT16" s="414"/>
      <c r="BU16" s="415"/>
      <c r="BV16" s="413">
        <v>84875256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151937</v>
      </c>
      <c r="AD17" s="390"/>
      <c r="AE17" s="390"/>
      <c r="AF17" s="390"/>
      <c r="AG17" s="391"/>
      <c r="AH17" s="389">
        <v>156868</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97571976</v>
      </c>
      <c r="BO17" s="414"/>
      <c r="BP17" s="414"/>
      <c r="BQ17" s="414"/>
      <c r="BR17" s="414"/>
      <c r="BS17" s="414"/>
      <c r="BT17" s="414"/>
      <c r="BU17" s="415"/>
      <c r="BV17" s="413">
        <v>95077566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534.47</v>
      </c>
      <c r="M18" s="478"/>
      <c r="N18" s="478"/>
      <c r="O18" s="478"/>
      <c r="P18" s="478"/>
      <c r="Q18" s="478"/>
      <c r="R18" s="479"/>
      <c r="S18" s="479"/>
      <c r="T18" s="479"/>
      <c r="U18" s="479"/>
      <c r="V18" s="480"/>
      <c r="W18" s="494"/>
      <c r="X18" s="495"/>
      <c r="Y18" s="495"/>
      <c r="Z18" s="495"/>
      <c r="AA18" s="495"/>
      <c r="AB18" s="503"/>
      <c r="AC18" s="377">
        <v>66.400000000000006</v>
      </c>
      <c r="AD18" s="378"/>
      <c r="AE18" s="378"/>
      <c r="AF18" s="378"/>
      <c r="AG18" s="481"/>
      <c r="AH18" s="377">
        <v>64</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105119386</v>
      </c>
      <c r="BO18" s="414"/>
      <c r="BP18" s="414"/>
      <c r="BQ18" s="414"/>
      <c r="BR18" s="414"/>
      <c r="BS18" s="414"/>
      <c r="BT18" s="414"/>
      <c r="BU18" s="415"/>
      <c r="BV18" s="413">
        <v>103763943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1002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144504978</v>
      </c>
      <c r="BO19" s="414"/>
      <c r="BP19" s="414"/>
      <c r="BQ19" s="414"/>
      <c r="BR19" s="414"/>
      <c r="BS19" s="414"/>
      <c r="BT19" s="414"/>
      <c r="BU19" s="415"/>
      <c r="BV19" s="413">
        <v>140043526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212801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198294967</v>
      </c>
      <c r="BO23" s="414"/>
      <c r="BP23" s="414"/>
      <c r="BQ23" s="414"/>
      <c r="BR23" s="414"/>
      <c r="BS23" s="414"/>
      <c r="BT23" s="414"/>
      <c r="BU23" s="415"/>
      <c r="BV23" s="413">
        <v>199272765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11800</v>
      </c>
      <c r="R24" s="390"/>
      <c r="S24" s="390"/>
      <c r="T24" s="390"/>
      <c r="U24" s="390"/>
      <c r="V24" s="391"/>
      <c r="W24" s="455"/>
      <c r="X24" s="446"/>
      <c r="Y24" s="447"/>
      <c r="Z24" s="386" t="s">
        <v>147</v>
      </c>
      <c r="AA24" s="387"/>
      <c r="AB24" s="387"/>
      <c r="AC24" s="387"/>
      <c r="AD24" s="387"/>
      <c r="AE24" s="387"/>
      <c r="AF24" s="387"/>
      <c r="AG24" s="388"/>
      <c r="AH24" s="389">
        <v>3196</v>
      </c>
      <c r="AI24" s="390"/>
      <c r="AJ24" s="390"/>
      <c r="AK24" s="390"/>
      <c r="AL24" s="391"/>
      <c r="AM24" s="389">
        <v>10431744</v>
      </c>
      <c r="AN24" s="390"/>
      <c r="AO24" s="390"/>
      <c r="AP24" s="390"/>
      <c r="AQ24" s="390"/>
      <c r="AR24" s="391"/>
      <c r="AS24" s="389">
        <v>3264</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143244659</v>
      </c>
      <c r="BO24" s="414"/>
      <c r="BP24" s="414"/>
      <c r="BQ24" s="414"/>
      <c r="BR24" s="414"/>
      <c r="BS24" s="414"/>
      <c r="BT24" s="414"/>
      <c r="BU24" s="415"/>
      <c r="BV24" s="413">
        <v>145129810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2</v>
      </c>
      <c r="M25" s="390"/>
      <c r="N25" s="390"/>
      <c r="O25" s="390"/>
      <c r="P25" s="391"/>
      <c r="Q25" s="389">
        <v>9600</v>
      </c>
      <c r="R25" s="390"/>
      <c r="S25" s="390"/>
      <c r="T25" s="390"/>
      <c r="U25" s="390"/>
      <c r="V25" s="391"/>
      <c r="W25" s="455"/>
      <c r="X25" s="446"/>
      <c r="Y25" s="447"/>
      <c r="Z25" s="386" t="s">
        <v>150</v>
      </c>
      <c r="AA25" s="387"/>
      <c r="AB25" s="387"/>
      <c r="AC25" s="387"/>
      <c r="AD25" s="387"/>
      <c r="AE25" s="387"/>
      <c r="AF25" s="387"/>
      <c r="AG25" s="388"/>
      <c r="AH25" s="389">
        <v>553</v>
      </c>
      <c r="AI25" s="390"/>
      <c r="AJ25" s="390"/>
      <c r="AK25" s="390"/>
      <c r="AL25" s="391"/>
      <c r="AM25" s="389">
        <v>1676696</v>
      </c>
      <c r="AN25" s="390"/>
      <c r="AO25" s="390"/>
      <c r="AP25" s="390"/>
      <c r="AQ25" s="390"/>
      <c r="AR25" s="391"/>
      <c r="AS25" s="389">
        <v>3032</v>
      </c>
      <c r="AT25" s="390"/>
      <c r="AU25" s="390"/>
      <c r="AV25" s="390"/>
      <c r="AW25" s="390"/>
      <c r="AX25" s="392"/>
      <c r="AY25" s="405" t="s">
        <v>151</v>
      </c>
      <c r="AZ25" s="406"/>
      <c r="BA25" s="406"/>
      <c r="BB25" s="406"/>
      <c r="BC25" s="406"/>
      <c r="BD25" s="406"/>
      <c r="BE25" s="406"/>
      <c r="BF25" s="406"/>
      <c r="BG25" s="406"/>
      <c r="BH25" s="406"/>
      <c r="BI25" s="406"/>
      <c r="BJ25" s="406"/>
      <c r="BK25" s="406"/>
      <c r="BL25" s="406"/>
      <c r="BM25" s="407"/>
      <c r="BN25" s="408">
        <v>33382873</v>
      </c>
      <c r="BO25" s="409"/>
      <c r="BP25" s="409"/>
      <c r="BQ25" s="409"/>
      <c r="BR25" s="409"/>
      <c r="BS25" s="409"/>
      <c r="BT25" s="409"/>
      <c r="BU25" s="410"/>
      <c r="BV25" s="408">
        <v>25366073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152</v>
      </c>
      <c r="F26" s="387"/>
      <c r="G26" s="387"/>
      <c r="H26" s="387"/>
      <c r="I26" s="387"/>
      <c r="J26" s="387"/>
      <c r="K26" s="388"/>
      <c r="L26" s="389">
        <v>1</v>
      </c>
      <c r="M26" s="390"/>
      <c r="N26" s="390"/>
      <c r="O26" s="390"/>
      <c r="P26" s="391"/>
      <c r="Q26" s="389">
        <v>8100</v>
      </c>
      <c r="R26" s="390"/>
      <c r="S26" s="390"/>
      <c r="T26" s="390"/>
      <c r="U26" s="390"/>
      <c r="V26" s="391"/>
      <c r="W26" s="455"/>
      <c r="X26" s="446"/>
      <c r="Y26" s="447"/>
      <c r="Z26" s="386" t="s">
        <v>153</v>
      </c>
      <c r="AA26" s="468"/>
      <c r="AB26" s="468"/>
      <c r="AC26" s="468"/>
      <c r="AD26" s="468"/>
      <c r="AE26" s="468"/>
      <c r="AF26" s="468"/>
      <c r="AG26" s="469"/>
      <c r="AH26" s="389">
        <v>577</v>
      </c>
      <c r="AI26" s="390"/>
      <c r="AJ26" s="390"/>
      <c r="AK26" s="390"/>
      <c r="AL26" s="391"/>
      <c r="AM26" s="389">
        <v>1920256</v>
      </c>
      <c r="AN26" s="390"/>
      <c r="AO26" s="390"/>
      <c r="AP26" s="390"/>
      <c r="AQ26" s="390"/>
      <c r="AR26" s="391"/>
      <c r="AS26" s="389">
        <v>3328</v>
      </c>
      <c r="AT26" s="390"/>
      <c r="AU26" s="390"/>
      <c r="AV26" s="390"/>
      <c r="AW26" s="390"/>
      <c r="AX26" s="392"/>
      <c r="AY26" s="422" t="s">
        <v>154</v>
      </c>
      <c r="AZ26" s="423"/>
      <c r="BA26" s="423"/>
      <c r="BB26" s="423"/>
      <c r="BC26" s="423"/>
      <c r="BD26" s="423"/>
      <c r="BE26" s="423"/>
      <c r="BF26" s="423"/>
      <c r="BG26" s="423"/>
      <c r="BH26" s="423"/>
      <c r="BI26" s="423"/>
      <c r="BJ26" s="423"/>
      <c r="BK26" s="423"/>
      <c r="BL26" s="423"/>
      <c r="BM26" s="424"/>
      <c r="BN26" s="413" t="s">
        <v>155</v>
      </c>
      <c r="BO26" s="414"/>
      <c r="BP26" s="414"/>
      <c r="BQ26" s="414"/>
      <c r="BR26" s="414"/>
      <c r="BS26" s="414"/>
      <c r="BT26" s="414"/>
      <c r="BU26" s="415"/>
      <c r="BV26" s="413" t="s">
        <v>155</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8230</v>
      </c>
      <c r="R27" s="390"/>
      <c r="S27" s="390"/>
      <c r="T27" s="390"/>
      <c r="U27" s="390"/>
      <c r="V27" s="391"/>
      <c r="W27" s="455"/>
      <c r="X27" s="446"/>
      <c r="Y27" s="447"/>
      <c r="Z27" s="386" t="s">
        <v>157</v>
      </c>
      <c r="AA27" s="387"/>
      <c r="AB27" s="387"/>
      <c r="AC27" s="387"/>
      <c r="AD27" s="387"/>
      <c r="AE27" s="387"/>
      <c r="AF27" s="387"/>
      <c r="AG27" s="388"/>
      <c r="AH27" s="389">
        <v>287</v>
      </c>
      <c r="AI27" s="390"/>
      <c r="AJ27" s="390"/>
      <c r="AK27" s="390"/>
      <c r="AL27" s="391"/>
      <c r="AM27" s="389">
        <v>1050612</v>
      </c>
      <c r="AN27" s="390"/>
      <c r="AO27" s="390"/>
      <c r="AP27" s="390"/>
      <c r="AQ27" s="390"/>
      <c r="AR27" s="391"/>
      <c r="AS27" s="389">
        <v>3661</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v>5000000</v>
      </c>
      <c r="BO27" s="417"/>
      <c r="BP27" s="417"/>
      <c r="BQ27" s="417"/>
      <c r="BR27" s="417"/>
      <c r="BS27" s="417"/>
      <c r="BT27" s="417"/>
      <c r="BU27" s="418"/>
      <c r="BV27" s="416">
        <v>5000000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7470</v>
      </c>
      <c r="R28" s="390"/>
      <c r="S28" s="390"/>
      <c r="T28" s="390"/>
      <c r="U28" s="390"/>
      <c r="V28" s="391"/>
      <c r="W28" s="455"/>
      <c r="X28" s="446"/>
      <c r="Y28" s="447"/>
      <c r="Z28" s="386" t="s">
        <v>160</v>
      </c>
      <c r="AA28" s="387"/>
      <c r="AB28" s="387"/>
      <c r="AC28" s="387"/>
      <c r="AD28" s="387"/>
      <c r="AE28" s="387"/>
      <c r="AF28" s="387"/>
      <c r="AG28" s="388"/>
      <c r="AH28" s="389" t="s">
        <v>155</v>
      </c>
      <c r="AI28" s="390"/>
      <c r="AJ28" s="390"/>
      <c r="AK28" s="390"/>
      <c r="AL28" s="391"/>
      <c r="AM28" s="389" t="s">
        <v>155</v>
      </c>
      <c r="AN28" s="390"/>
      <c r="AO28" s="390"/>
      <c r="AP28" s="390"/>
      <c r="AQ28" s="390"/>
      <c r="AR28" s="391"/>
      <c r="AS28" s="389" t="s">
        <v>155</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14227283</v>
      </c>
      <c r="BO28" s="409"/>
      <c r="BP28" s="409"/>
      <c r="BQ28" s="409"/>
      <c r="BR28" s="409"/>
      <c r="BS28" s="409"/>
      <c r="BT28" s="409"/>
      <c r="BU28" s="410"/>
      <c r="BV28" s="408">
        <v>14179889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45</v>
      </c>
      <c r="M29" s="390"/>
      <c r="N29" s="390"/>
      <c r="O29" s="390"/>
      <c r="P29" s="391"/>
      <c r="Q29" s="389">
        <v>6850</v>
      </c>
      <c r="R29" s="390"/>
      <c r="S29" s="390"/>
      <c r="T29" s="390"/>
      <c r="U29" s="390"/>
      <c r="V29" s="391"/>
      <c r="W29" s="456"/>
      <c r="X29" s="457"/>
      <c r="Y29" s="458"/>
      <c r="Z29" s="386" t="s">
        <v>164</v>
      </c>
      <c r="AA29" s="387"/>
      <c r="AB29" s="387"/>
      <c r="AC29" s="387"/>
      <c r="AD29" s="387"/>
      <c r="AE29" s="387"/>
      <c r="AF29" s="387"/>
      <c r="AG29" s="388"/>
      <c r="AH29" s="389">
        <v>3483</v>
      </c>
      <c r="AI29" s="390"/>
      <c r="AJ29" s="390"/>
      <c r="AK29" s="390"/>
      <c r="AL29" s="391"/>
      <c r="AM29" s="389">
        <v>11482356</v>
      </c>
      <c r="AN29" s="390"/>
      <c r="AO29" s="390"/>
      <c r="AP29" s="390"/>
      <c r="AQ29" s="390"/>
      <c r="AR29" s="391"/>
      <c r="AS29" s="389">
        <v>3297</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1719706</v>
      </c>
      <c r="BO29" s="414"/>
      <c r="BP29" s="414"/>
      <c r="BQ29" s="414"/>
      <c r="BR29" s="414"/>
      <c r="BS29" s="414"/>
      <c r="BT29" s="414"/>
      <c r="BU29" s="415"/>
      <c r="BV29" s="413">
        <v>1713150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101.6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37016533</v>
      </c>
      <c r="BO30" s="417"/>
      <c r="BP30" s="417"/>
      <c r="BQ30" s="417"/>
      <c r="BR30" s="417"/>
      <c r="BS30" s="417"/>
      <c r="BT30" s="417"/>
      <c r="BU30" s="418"/>
      <c r="BV30" s="416">
        <v>33784126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11</v>
      </c>
      <c r="BF34" s="373"/>
      <c r="BG34" s="372" t="str">
        <f>IF('各会計、関係団体の財政状況及び健全化判断比率'!B34="","",'各会計、関係団体の財政状況及び健全化判断比率'!B34)</f>
        <v>卸売市場事業特別会計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加古川市外二市共有公会堂事務組合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（公財）姫路市救急医療協会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母子父子寡婦福祉資金貸付事業特別会計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市川町外三ヶ市町共有財産事務組合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（公財）姫路市中小企業共済センター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奨学学術振興事業特別会計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IF('各会計、関係団体の財政状況及び健全化判断比率'!B33="","",'各会計、関係団体の財政状況及び健全化判断比率'!B33)</f>
        <v>都市開発整備事業会計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中播衛生施設事務組合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（公財）姫路・西はりま地場産業センター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財政健全化調整特別会計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兵庫県競馬組合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（一財）姫路市まちづくり振興機構</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姫路福崎斎苑施設事務組合</v>
      </c>
      <c r="BZ38" s="372"/>
      <c r="CA38" s="372"/>
      <c r="CB38" s="372"/>
      <c r="CC38" s="372"/>
      <c r="CD38" s="372"/>
      <c r="CE38" s="372"/>
      <c r="CF38" s="372"/>
      <c r="CG38" s="372"/>
      <c r="CH38" s="372"/>
      <c r="CI38" s="372"/>
      <c r="CJ38" s="372"/>
      <c r="CK38" s="372"/>
      <c r="CL38" s="372"/>
      <c r="CM38" s="372"/>
      <c r="CN38" s="165"/>
      <c r="CO38" s="373">
        <f t="shared" si="3"/>
        <v>26</v>
      </c>
      <c r="CP38" s="373"/>
      <c r="CQ38" s="372" t="str">
        <f>IF('各会計、関係団体の財政状況及び健全化判断比率'!BS11="","",'各会計、関係団体の財政状況及び健全化判断比率'!BS11)</f>
        <v>姫路ウォーターフロント（株）</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中播農業共済事務組合</v>
      </c>
      <c r="BZ39" s="372"/>
      <c r="CA39" s="372"/>
      <c r="CB39" s="372"/>
      <c r="CC39" s="372"/>
      <c r="CD39" s="372"/>
      <c r="CE39" s="372"/>
      <c r="CF39" s="372"/>
      <c r="CG39" s="372"/>
      <c r="CH39" s="372"/>
      <c r="CI39" s="372"/>
      <c r="CJ39" s="372"/>
      <c r="CK39" s="372"/>
      <c r="CL39" s="372"/>
      <c r="CM39" s="372"/>
      <c r="CN39" s="165"/>
      <c r="CO39" s="373">
        <f t="shared" si="3"/>
        <v>27</v>
      </c>
      <c r="CP39" s="373"/>
      <c r="CQ39" s="372" t="str">
        <f>IF('各会計、関係団体の財政状況及び健全化判断比率'!BS12="","",'各会計、関係団体の財政状況及び健全化判断比率'!BS12)</f>
        <v>アイシーエス姫路市ウェルフェアー（株）</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くれさか環境事務組合</v>
      </c>
      <c r="BZ40" s="372"/>
      <c r="CA40" s="372"/>
      <c r="CB40" s="372"/>
      <c r="CC40" s="372"/>
      <c r="CD40" s="372"/>
      <c r="CE40" s="372"/>
      <c r="CF40" s="372"/>
      <c r="CG40" s="372"/>
      <c r="CH40" s="372"/>
      <c r="CI40" s="372"/>
      <c r="CJ40" s="372"/>
      <c r="CK40" s="372"/>
      <c r="CL40" s="372"/>
      <c r="CM40" s="372"/>
      <c r="CN40" s="165"/>
      <c r="CO40" s="373">
        <f t="shared" si="3"/>
        <v>28</v>
      </c>
      <c r="CP40" s="373"/>
      <c r="CQ40" s="372" t="str">
        <f>IF('各会計、関係団体の財政状況及び健全化判断比率'!BS13="","",'各会計、関係団体の財政状況及び健全化判断比率'!BS13)</f>
        <v>イーグレひめじ管理（株）</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にしはりま環境事務組合</v>
      </c>
      <c r="BZ41" s="372"/>
      <c r="CA41" s="372"/>
      <c r="CB41" s="372"/>
      <c r="CC41" s="372"/>
      <c r="CD41" s="372"/>
      <c r="CE41" s="372"/>
      <c r="CF41" s="372"/>
      <c r="CG41" s="372"/>
      <c r="CH41" s="372"/>
      <c r="CI41" s="372"/>
      <c r="CJ41" s="372"/>
      <c r="CK41" s="372"/>
      <c r="CL41" s="372"/>
      <c r="CM41" s="372"/>
      <c r="CN41" s="165"/>
      <c r="CO41" s="373">
        <f t="shared" si="3"/>
        <v>29</v>
      </c>
      <c r="CP41" s="373"/>
      <c r="CQ41" s="372" t="str">
        <f>IF('各会計、関係団体の財政状況及び健全化判断比率'!BS14="","",'各会計、関係団体の財政状況及び健全化判断比率'!BS14)</f>
        <v>（株）姫路ポートセンター</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兵庫県後期高齢者医療広域連合（一般会計）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兵庫県後期高齢者医療広域連合（特別会計）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3" zoomScaleSheetLayoutView="100" workbookViewId="0">
      <selection activeCell="CR102" sqref="CR102:DU10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4.79</v>
      </c>
      <c r="G34" s="33">
        <v>4.66</v>
      </c>
      <c r="H34" s="33">
        <v>4.8499999999999996</v>
      </c>
      <c r="I34" s="33">
        <v>4.5599999999999996</v>
      </c>
      <c r="J34" s="34">
        <v>4.6900000000000004</v>
      </c>
      <c r="K34" s="22"/>
      <c r="L34" s="22"/>
      <c r="M34" s="22"/>
      <c r="N34" s="22"/>
      <c r="O34" s="22"/>
      <c r="P34" s="22"/>
    </row>
    <row r="35" spans="1:16" ht="39" customHeight="1" x14ac:dyDescent="0.15">
      <c r="A35" s="22"/>
      <c r="B35" s="35"/>
      <c r="C35" s="1175" t="s">
        <v>523</v>
      </c>
      <c r="D35" s="1176"/>
      <c r="E35" s="1177"/>
      <c r="F35" s="36">
        <v>3.67</v>
      </c>
      <c r="G35" s="37">
        <v>4.0199999999999996</v>
      </c>
      <c r="H35" s="37">
        <v>4.1500000000000004</v>
      </c>
      <c r="I35" s="37">
        <v>4.34</v>
      </c>
      <c r="J35" s="38">
        <v>4.6500000000000004</v>
      </c>
      <c r="K35" s="22"/>
      <c r="L35" s="22"/>
      <c r="M35" s="22"/>
      <c r="N35" s="22"/>
      <c r="O35" s="22"/>
      <c r="P35" s="22"/>
    </row>
    <row r="36" spans="1:16" ht="39" customHeight="1" x14ac:dyDescent="0.15">
      <c r="A36" s="22"/>
      <c r="B36" s="35"/>
      <c r="C36" s="1175" t="s">
        <v>524</v>
      </c>
      <c r="D36" s="1176"/>
      <c r="E36" s="1177"/>
      <c r="F36" s="36">
        <v>4.1900000000000004</v>
      </c>
      <c r="G36" s="37">
        <v>4.1900000000000004</v>
      </c>
      <c r="H36" s="37">
        <v>4.1399999999999997</v>
      </c>
      <c r="I36" s="37">
        <v>4.21</v>
      </c>
      <c r="J36" s="38">
        <v>4.13</v>
      </c>
      <c r="K36" s="22"/>
      <c r="L36" s="22"/>
      <c r="M36" s="22"/>
      <c r="N36" s="22"/>
      <c r="O36" s="22"/>
      <c r="P36" s="22"/>
    </row>
    <row r="37" spans="1:16" ht="39" customHeight="1" x14ac:dyDescent="0.15">
      <c r="A37" s="22"/>
      <c r="B37" s="35"/>
      <c r="C37" s="1175" t="s">
        <v>525</v>
      </c>
      <c r="D37" s="1176"/>
      <c r="E37" s="1177"/>
      <c r="F37" s="36">
        <v>4.33</v>
      </c>
      <c r="G37" s="37">
        <v>4.09</v>
      </c>
      <c r="H37" s="37">
        <v>3.95</v>
      </c>
      <c r="I37" s="37">
        <v>3.45</v>
      </c>
      <c r="J37" s="38">
        <v>2.85</v>
      </c>
      <c r="K37" s="22"/>
      <c r="L37" s="22"/>
      <c r="M37" s="22"/>
      <c r="N37" s="22"/>
      <c r="O37" s="22"/>
      <c r="P37" s="22"/>
    </row>
    <row r="38" spans="1:16" ht="39" customHeight="1" x14ac:dyDescent="0.15">
      <c r="A38" s="22"/>
      <c r="B38" s="35"/>
      <c r="C38" s="1175" t="s">
        <v>526</v>
      </c>
      <c r="D38" s="1176"/>
      <c r="E38" s="1177"/>
      <c r="F38" s="36">
        <v>1</v>
      </c>
      <c r="G38" s="37">
        <v>1.1599999999999999</v>
      </c>
      <c r="H38" s="37">
        <v>1.56</v>
      </c>
      <c r="I38" s="37">
        <v>1.59</v>
      </c>
      <c r="J38" s="38">
        <v>1.55</v>
      </c>
      <c r="K38" s="22"/>
      <c r="L38" s="22"/>
      <c r="M38" s="22"/>
      <c r="N38" s="22"/>
      <c r="O38" s="22"/>
      <c r="P38" s="22"/>
    </row>
    <row r="39" spans="1:16" ht="39" customHeight="1" x14ac:dyDescent="0.15">
      <c r="A39" s="22"/>
      <c r="B39" s="35"/>
      <c r="C39" s="1175" t="s">
        <v>527</v>
      </c>
      <c r="D39" s="1176"/>
      <c r="E39" s="1177"/>
      <c r="F39" s="36">
        <v>0.11</v>
      </c>
      <c r="G39" s="37">
        <v>0.13</v>
      </c>
      <c r="H39" s="37">
        <v>0.13</v>
      </c>
      <c r="I39" s="37">
        <v>0.15</v>
      </c>
      <c r="J39" s="38">
        <v>0.18</v>
      </c>
      <c r="K39" s="22"/>
      <c r="L39" s="22"/>
      <c r="M39" s="22"/>
      <c r="N39" s="22"/>
      <c r="O39" s="22"/>
      <c r="P39" s="22"/>
    </row>
    <row r="40" spans="1:16" ht="39" customHeight="1" x14ac:dyDescent="0.15">
      <c r="A40" s="22"/>
      <c r="B40" s="35"/>
      <c r="C40" s="1175" t="s">
        <v>528</v>
      </c>
      <c r="D40" s="1176"/>
      <c r="E40" s="1177"/>
      <c r="F40" s="36">
        <v>0.09</v>
      </c>
      <c r="G40" s="37">
        <v>0.13</v>
      </c>
      <c r="H40" s="37">
        <v>0.11</v>
      </c>
      <c r="I40" s="37">
        <v>0.14000000000000001</v>
      </c>
      <c r="J40" s="38">
        <v>0.13</v>
      </c>
      <c r="K40" s="22"/>
      <c r="L40" s="22"/>
      <c r="M40" s="22"/>
      <c r="N40" s="22"/>
      <c r="O40" s="22"/>
      <c r="P40" s="22"/>
    </row>
    <row r="41" spans="1:16" ht="39" customHeight="1" x14ac:dyDescent="0.15">
      <c r="A41" s="22"/>
      <c r="B41" s="35"/>
      <c r="C41" s="1175" t="s">
        <v>529</v>
      </c>
      <c r="D41" s="1176"/>
      <c r="E41" s="1177"/>
      <c r="F41" s="36">
        <v>1.32</v>
      </c>
      <c r="G41" s="37">
        <v>0.76</v>
      </c>
      <c r="H41" s="37">
        <v>0.78</v>
      </c>
      <c r="I41" s="37">
        <v>0.96</v>
      </c>
      <c r="J41" s="38">
        <v>0.12</v>
      </c>
      <c r="K41" s="22"/>
      <c r="L41" s="22"/>
      <c r="M41" s="22"/>
      <c r="N41" s="22"/>
      <c r="O41" s="22"/>
      <c r="P41" s="22"/>
    </row>
    <row r="42" spans="1:16" ht="39" customHeight="1" x14ac:dyDescent="0.15">
      <c r="A42" s="22"/>
      <c r="B42" s="39"/>
      <c r="C42" s="1175" t="s">
        <v>530</v>
      </c>
      <c r="D42" s="1176"/>
      <c r="E42" s="1177"/>
      <c r="F42" s="36" t="s">
        <v>531</v>
      </c>
      <c r="G42" s="37" t="s">
        <v>477</v>
      </c>
      <c r="H42" s="37" t="s">
        <v>477</v>
      </c>
      <c r="I42" s="37" t="s">
        <v>477</v>
      </c>
      <c r="J42" s="38" t="s">
        <v>477</v>
      </c>
      <c r="K42" s="22"/>
      <c r="L42" s="22"/>
      <c r="M42" s="22"/>
      <c r="N42" s="22"/>
      <c r="O42" s="22"/>
      <c r="P42" s="22"/>
    </row>
    <row r="43" spans="1:16" ht="39" customHeight="1" thickBot="1" x14ac:dyDescent="0.2">
      <c r="A43" s="22"/>
      <c r="B43" s="40"/>
      <c r="C43" s="1178" t="s">
        <v>532</v>
      </c>
      <c r="D43" s="1179"/>
      <c r="E43" s="1180"/>
      <c r="F43" s="41">
        <v>0.02</v>
      </c>
      <c r="G43" s="42">
        <v>0.03</v>
      </c>
      <c r="H43" s="42">
        <v>0.03</v>
      </c>
      <c r="I43" s="42">
        <v>0.03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20636</v>
      </c>
      <c r="L45" s="60">
        <v>20297</v>
      </c>
      <c r="M45" s="60">
        <v>20965</v>
      </c>
      <c r="N45" s="60">
        <v>21077</v>
      </c>
      <c r="O45" s="61">
        <v>20358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v>122</v>
      </c>
      <c r="L47" s="64">
        <v>132</v>
      </c>
      <c r="M47" s="64">
        <v>142</v>
      </c>
      <c r="N47" s="64">
        <v>152</v>
      </c>
      <c r="O47" s="65">
        <v>162</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11175</v>
      </c>
      <c r="L48" s="64">
        <v>10123</v>
      </c>
      <c r="M48" s="64">
        <v>9804</v>
      </c>
      <c r="N48" s="64">
        <v>6776</v>
      </c>
      <c r="O48" s="65">
        <v>6381</v>
      </c>
      <c r="P48" s="48"/>
      <c r="Q48" s="48"/>
      <c r="R48" s="48"/>
      <c r="S48" s="48"/>
      <c r="T48" s="48"/>
      <c r="U48" s="48"/>
    </row>
    <row r="49" spans="1:21" ht="30.75" customHeight="1" x14ac:dyDescent="0.15">
      <c r="A49" s="48"/>
      <c r="B49" s="1193"/>
      <c r="C49" s="1194"/>
      <c r="D49" s="62"/>
      <c r="E49" s="1185" t="s">
        <v>15</v>
      </c>
      <c r="F49" s="1185"/>
      <c r="G49" s="1185"/>
      <c r="H49" s="1185"/>
      <c r="I49" s="1185"/>
      <c r="J49" s="1186"/>
      <c r="K49" s="63">
        <v>196</v>
      </c>
      <c r="L49" s="64">
        <v>200</v>
      </c>
      <c r="M49" s="64">
        <v>151</v>
      </c>
      <c r="N49" s="64">
        <v>171</v>
      </c>
      <c r="O49" s="65">
        <v>133</v>
      </c>
      <c r="P49" s="48"/>
      <c r="Q49" s="48"/>
      <c r="R49" s="48"/>
      <c r="S49" s="48"/>
      <c r="T49" s="48"/>
      <c r="U49" s="48"/>
    </row>
    <row r="50" spans="1:21" ht="30.75" customHeight="1" x14ac:dyDescent="0.15">
      <c r="A50" s="48"/>
      <c r="B50" s="1193"/>
      <c r="C50" s="1194"/>
      <c r="D50" s="62"/>
      <c r="E50" s="1185" t="s">
        <v>16</v>
      </c>
      <c r="F50" s="1185"/>
      <c r="G50" s="1185"/>
      <c r="H50" s="1185"/>
      <c r="I50" s="1185"/>
      <c r="J50" s="1186"/>
      <c r="K50" s="63">
        <v>646</v>
      </c>
      <c r="L50" s="64">
        <v>491</v>
      </c>
      <c r="M50" s="64">
        <v>461</v>
      </c>
      <c r="N50" s="64">
        <v>429</v>
      </c>
      <c r="O50" s="65">
        <v>403</v>
      </c>
      <c r="P50" s="48"/>
      <c r="Q50" s="48"/>
      <c r="R50" s="48"/>
      <c r="S50" s="48"/>
      <c r="T50" s="48"/>
      <c r="U50" s="48"/>
    </row>
    <row r="51" spans="1:21" ht="30.75" customHeight="1" x14ac:dyDescent="0.15">
      <c r="A51" s="48"/>
      <c r="B51" s="1195"/>
      <c r="C51" s="1196"/>
      <c r="D51" s="66"/>
      <c r="E51" s="1185" t="s">
        <v>17</v>
      </c>
      <c r="F51" s="1185"/>
      <c r="G51" s="1185"/>
      <c r="H51" s="1185"/>
      <c r="I51" s="1185"/>
      <c r="J51" s="1186"/>
      <c r="K51" s="63">
        <v>9</v>
      </c>
      <c r="L51" s="64">
        <v>8</v>
      </c>
      <c r="M51" s="64">
        <v>2</v>
      </c>
      <c r="N51" s="64">
        <v>2</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23479</v>
      </c>
      <c r="L52" s="64">
        <v>24192</v>
      </c>
      <c r="M52" s="64">
        <v>24077</v>
      </c>
      <c r="N52" s="64">
        <v>23843</v>
      </c>
      <c r="O52" s="65">
        <v>22728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9305</v>
      </c>
      <c r="L53" s="69">
        <v>7059</v>
      </c>
      <c r="M53" s="69">
        <v>7448</v>
      </c>
      <c r="N53" s="69">
        <v>4764</v>
      </c>
      <c r="O53" s="70">
        <v>4711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6" zoomScaleSheetLayoutView="100" workbookViewId="0">
      <selection activeCell="L49" sqref="L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198760</v>
      </c>
      <c r="J41" s="83">
        <v>197488</v>
      </c>
      <c r="K41" s="83">
        <v>200008</v>
      </c>
      <c r="L41" s="83">
        <v>199662</v>
      </c>
      <c r="M41" s="84">
        <v>198684</v>
      </c>
    </row>
    <row r="42" spans="2:13" ht="27.75" customHeight="1" x14ac:dyDescent="0.15">
      <c r="B42" s="1201"/>
      <c r="C42" s="1202"/>
      <c r="D42" s="85"/>
      <c r="E42" s="1205" t="s">
        <v>25</v>
      </c>
      <c r="F42" s="1205"/>
      <c r="G42" s="1205"/>
      <c r="H42" s="1206"/>
      <c r="I42" s="86">
        <v>6159</v>
      </c>
      <c r="J42" s="87">
        <v>4945</v>
      </c>
      <c r="K42" s="87">
        <v>3989</v>
      </c>
      <c r="L42" s="87">
        <v>3367</v>
      </c>
      <c r="M42" s="88">
        <v>2745</v>
      </c>
    </row>
    <row r="43" spans="2:13" ht="27.75" customHeight="1" x14ac:dyDescent="0.15">
      <c r="B43" s="1201"/>
      <c r="C43" s="1202"/>
      <c r="D43" s="85"/>
      <c r="E43" s="1205" t="s">
        <v>26</v>
      </c>
      <c r="F43" s="1205"/>
      <c r="G43" s="1205"/>
      <c r="H43" s="1206"/>
      <c r="I43" s="86">
        <v>118279</v>
      </c>
      <c r="J43" s="87">
        <v>110520</v>
      </c>
      <c r="K43" s="87">
        <v>102586</v>
      </c>
      <c r="L43" s="87">
        <v>85493</v>
      </c>
      <c r="M43" s="88">
        <v>70954</v>
      </c>
    </row>
    <row r="44" spans="2:13" ht="27.75" customHeight="1" x14ac:dyDescent="0.15">
      <c r="B44" s="1201"/>
      <c r="C44" s="1202"/>
      <c r="D44" s="85"/>
      <c r="E44" s="1205" t="s">
        <v>27</v>
      </c>
      <c r="F44" s="1205"/>
      <c r="G44" s="1205"/>
      <c r="H44" s="1206"/>
      <c r="I44" s="86">
        <v>1127</v>
      </c>
      <c r="J44" s="87">
        <v>1140</v>
      </c>
      <c r="K44" s="87">
        <v>856</v>
      </c>
      <c r="L44" s="87">
        <v>688</v>
      </c>
      <c r="M44" s="88">
        <v>560</v>
      </c>
    </row>
    <row r="45" spans="2:13" ht="27.75" customHeight="1" x14ac:dyDescent="0.15">
      <c r="B45" s="1201"/>
      <c r="C45" s="1202"/>
      <c r="D45" s="85"/>
      <c r="E45" s="1205" t="s">
        <v>28</v>
      </c>
      <c r="F45" s="1205"/>
      <c r="G45" s="1205"/>
      <c r="H45" s="1206"/>
      <c r="I45" s="86">
        <v>29719</v>
      </c>
      <c r="J45" s="87">
        <v>30168</v>
      </c>
      <c r="K45" s="87">
        <v>30505</v>
      </c>
      <c r="L45" s="87">
        <v>29342</v>
      </c>
      <c r="M45" s="88">
        <v>28225</v>
      </c>
    </row>
    <row r="46" spans="2:13" ht="27.75" customHeight="1" x14ac:dyDescent="0.15">
      <c r="B46" s="1201"/>
      <c r="C46" s="1202"/>
      <c r="D46" s="85"/>
      <c r="E46" s="1205" t="s">
        <v>29</v>
      </c>
      <c r="F46" s="1205"/>
      <c r="G46" s="1205"/>
      <c r="H46" s="1206"/>
      <c r="I46" s="86">
        <v>8886</v>
      </c>
      <c r="J46" s="87">
        <v>7861</v>
      </c>
      <c r="K46" s="87">
        <v>1648</v>
      </c>
      <c r="L46" s="87">
        <v>1352</v>
      </c>
      <c r="M46" s="88">
        <v>1111</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44884</v>
      </c>
      <c r="J49" s="87">
        <v>48632</v>
      </c>
      <c r="K49" s="87">
        <v>49903</v>
      </c>
      <c r="L49" s="87">
        <v>53240</v>
      </c>
      <c r="M49" s="88">
        <v>57673</v>
      </c>
    </row>
    <row r="50" spans="2:13" ht="27.75" customHeight="1" x14ac:dyDescent="0.15">
      <c r="B50" s="1201"/>
      <c r="C50" s="1202"/>
      <c r="D50" s="85"/>
      <c r="E50" s="1205" t="s">
        <v>34</v>
      </c>
      <c r="F50" s="1205"/>
      <c r="G50" s="1205"/>
      <c r="H50" s="1206"/>
      <c r="I50" s="86">
        <v>51921</v>
      </c>
      <c r="J50" s="87">
        <v>49860</v>
      </c>
      <c r="K50" s="87">
        <v>49491</v>
      </c>
      <c r="L50" s="87">
        <v>46722</v>
      </c>
      <c r="M50" s="88">
        <v>41409</v>
      </c>
    </row>
    <row r="51" spans="2:13" ht="27.75" customHeight="1" x14ac:dyDescent="0.15">
      <c r="B51" s="1203"/>
      <c r="C51" s="1204"/>
      <c r="D51" s="85"/>
      <c r="E51" s="1205" t="s">
        <v>35</v>
      </c>
      <c r="F51" s="1205"/>
      <c r="G51" s="1205"/>
      <c r="H51" s="1206"/>
      <c r="I51" s="86">
        <v>198587</v>
      </c>
      <c r="J51" s="87">
        <v>197059</v>
      </c>
      <c r="K51" s="87">
        <v>197312</v>
      </c>
      <c r="L51" s="87">
        <v>194771</v>
      </c>
      <c r="M51" s="88">
        <v>193474</v>
      </c>
    </row>
    <row r="52" spans="2:13" ht="27.75" customHeight="1" thickBot="1" x14ac:dyDescent="0.2">
      <c r="B52" s="1207" t="s">
        <v>36</v>
      </c>
      <c r="C52" s="1208"/>
      <c r="D52" s="90"/>
      <c r="E52" s="1209" t="s">
        <v>37</v>
      </c>
      <c r="F52" s="1209"/>
      <c r="G52" s="1209"/>
      <c r="H52" s="1210"/>
      <c r="I52" s="91">
        <v>67538</v>
      </c>
      <c r="J52" s="92">
        <v>56569</v>
      </c>
      <c r="K52" s="92">
        <v>42885</v>
      </c>
      <c r="L52" s="92">
        <v>25170</v>
      </c>
      <c r="M52" s="93">
        <v>9723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3" zoomScale="70" zoomScaleNormal="70" zoomScaleSheetLayoutView="55" workbookViewId="0">
      <selection activeCell="C41" sqref="C4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38"/>
      <c r="H50" s="1239"/>
      <c r="I50" s="1239"/>
      <c r="J50" s="1240"/>
      <c r="K50" s="354" t="s">
        <v>516</v>
      </c>
      <c r="L50" s="354" t="s">
        <v>517</v>
      </c>
      <c r="M50" s="354" t="s">
        <v>518</v>
      </c>
      <c r="N50" s="354" t="s">
        <v>519</v>
      </c>
      <c r="O50" s="354" t="s">
        <v>520</v>
      </c>
    </row>
    <row r="51" spans="1:17" x14ac:dyDescent="0.15">
      <c r="B51" s="248"/>
      <c r="C51" s="244"/>
      <c r="D51" s="244"/>
      <c r="E51" s="244"/>
      <c r="F51" s="244"/>
      <c r="G51" s="1241" t="s">
        <v>557</v>
      </c>
      <c r="H51" s="1242"/>
      <c r="I51" s="1247" t="s">
        <v>558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559</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560</v>
      </c>
      <c r="H55" s="1222"/>
      <c r="I55" s="1227" t="s">
        <v>558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559</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51" t="s">
        <v>564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516</v>
      </c>
      <c r="L72" s="354" t="s">
        <v>517</v>
      </c>
      <c r="M72" s="354" t="s">
        <v>518</v>
      </c>
      <c r="N72" s="354" t="s">
        <v>519</v>
      </c>
      <c r="O72" s="354" t="s">
        <v>520</v>
      </c>
    </row>
    <row r="73" spans="2:30" x14ac:dyDescent="0.15">
      <c r="B73" s="248"/>
      <c r="C73" s="244"/>
      <c r="D73" s="244"/>
      <c r="E73" s="244"/>
      <c r="F73" s="244"/>
      <c r="G73" s="1241" t="s">
        <v>557</v>
      </c>
      <c r="H73" s="1242"/>
      <c r="I73" s="1247" t="s">
        <v>558</v>
      </c>
      <c r="J73" s="1247"/>
      <c r="K73" s="1228">
        <v>67.900000000000006</v>
      </c>
      <c r="L73" s="1228">
        <v>56.5</v>
      </c>
      <c r="M73" s="1215">
        <v>42.4</v>
      </c>
      <c r="N73" s="1215">
        <v>25.1</v>
      </c>
      <c r="O73" s="1215">
        <v>9.6</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10.1</v>
      </c>
      <c r="L75" s="1219">
        <v>9.1</v>
      </c>
      <c r="M75" s="1219">
        <v>7.9</v>
      </c>
      <c r="N75" s="1219">
        <v>6.4</v>
      </c>
      <c r="O75" s="1219">
        <v>5.5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560</v>
      </c>
      <c r="H77" s="1222"/>
      <c r="I77" s="1227" t="s">
        <v>558</v>
      </c>
      <c r="J77" s="1227"/>
      <c r="K77" s="1228">
        <v>74</v>
      </c>
      <c r="L77" s="1228">
        <v>62.7</v>
      </c>
      <c r="M77" s="1215">
        <v>54.4</v>
      </c>
      <c r="N77" s="1215">
        <v>47</v>
      </c>
      <c r="O77" s="1215">
        <v>41.4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9.1999999999999993</v>
      </c>
      <c r="L79" s="1218">
        <v>8.6</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0" zoomScaleNormal="100" zoomScaleSheetLayoutView="70" workbookViewId="0">
      <selection activeCell="C41" sqref="C4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Normal="100" zoomScaleSheetLayoutView="55" workbookViewId="0">
      <selection activeCell="C41" sqref="C41"/>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67692</v>
      </c>
      <c r="E3" s="116"/>
      <c r="F3" s="117">
        <v>43858</v>
      </c>
      <c r="G3" s="118"/>
      <c r="H3" s="119"/>
    </row>
    <row r="4" spans="1:8" x14ac:dyDescent="0.15">
      <c r="A4" s="120"/>
      <c r="B4" s="121"/>
      <c r="C4" s="122"/>
      <c r="D4" s="123">
        <v>50416</v>
      </c>
      <c r="E4" s="124"/>
      <c r="F4" s="125">
        <v>23714</v>
      </c>
      <c r="G4" s="126"/>
      <c r="H4" s="127"/>
    </row>
    <row r="5" spans="1:8" x14ac:dyDescent="0.15">
      <c r="A5" s="108" t="s">
        <v>510</v>
      </c>
      <c r="B5" s="113"/>
      <c r="C5" s="114"/>
      <c r="D5" s="115">
        <v>57034</v>
      </c>
      <c r="E5" s="116"/>
      <c r="F5" s="117">
        <v>41705</v>
      </c>
      <c r="G5" s="118"/>
      <c r="H5" s="119"/>
    </row>
    <row r="6" spans="1:8" x14ac:dyDescent="0.15">
      <c r="A6" s="120"/>
      <c r="B6" s="121"/>
      <c r="C6" s="122"/>
      <c r="D6" s="123">
        <v>35565</v>
      </c>
      <c r="E6" s="124"/>
      <c r="F6" s="125">
        <v>22742</v>
      </c>
      <c r="G6" s="126"/>
      <c r="H6" s="127"/>
    </row>
    <row r="7" spans="1:8" x14ac:dyDescent="0.15">
      <c r="A7" s="108" t="s">
        <v>511</v>
      </c>
      <c r="B7" s="113"/>
      <c r="C7" s="114"/>
      <c r="D7" s="115">
        <v>67410</v>
      </c>
      <c r="E7" s="116"/>
      <c r="F7" s="117">
        <v>47677</v>
      </c>
      <c r="G7" s="118"/>
      <c r="H7" s="119"/>
    </row>
    <row r="8" spans="1:8" x14ac:dyDescent="0.15">
      <c r="A8" s="120"/>
      <c r="B8" s="121"/>
      <c r="C8" s="122"/>
      <c r="D8" s="123">
        <v>40091</v>
      </c>
      <c r="E8" s="124"/>
      <c r="F8" s="125">
        <v>23360</v>
      </c>
      <c r="G8" s="126"/>
      <c r="H8" s="127"/>
    </row>
    <row r="9" spans="1:8" x14ac:dyDescent="0.15">
      <c r="A9" s="108" t="s">
        <v>512</v>
      </c>
      <c r="B9" s="113"/>
      <c r="C9" s="114"/>
      <c r="D9" s="115">
        <v>63341</v>
      </c>
      <c r="E9" s="116"/>
      <c r="F9" s="117">
        <v>51613</v>
      </c>
      <c r="G9" s="118"/>
      <c r="H9" s="119"/>
    </row>
    <row r="10" spans="1:8" x14ac:dyDescent="0.15">
      <c r="A10" s="120"/>
      <c r="B10" s="121"/>
      <c r="C10" s="122"/>
      <c r="D10" s="123">
        <v>41751</v>
      </c>
      <c r="E10" s="124"/>
      <c r="F10" s="125">
        <v>25872</v>
      </c>
      <c r="G10" s="126"/>
      <c r="H10" s="127"/>
    </row>
    <row r="11" spans="1:8" x14ac:dyDescent="0.15">
      <c r="A11" s="108" t="s">
        <v>513</v>
      </c>
      <c r="B11" s="113"/>
      <c r="C11" s="114"/>
      <c r="D11" s="115">
        <v>62493</v>
      </c>
      <c r="E11" s="116"/>
      <c r="F11" s="117">
        <v>50880</v>
      </c>
      <c r="G11" s="118"/>
      <c r="H11" s="119"/>
    </row>
    <row r="12" spans="1:8" x14ac:dyDescent="0.15">
      <c r="A12" s="120"/>
      <c r="B12" s="121"/>
      <c r="C12" s="128"/>
      <c r="D12" s="123">
        <v>43554</v>
      </c>
      <c r="E12" s="124"/>
      <c r="F12" s="125">
        <v>27819</v>
      </c>
      <c r="G12" s="126"/>
      <c r="H12" s="127"/>
    </row>
    <row r="13" spans="1:8" x14ac:dyDescent="0.15">
      <c r="A13" s="108"/>
      <c r="B13" s="113"/>
      <c r="C13" s="129"/>
      <c r="D13" s="130">
        <v>63594</v>
      </c>
      <c r="E13" s="131"/>
      <c r="F13" s="132">
        <v>47147</v>
      </c>
      <c r="G13" s="133"/>
      <c r="H13" s="119"/>
    </row>
    <row r="14" spans="1:8" x14ac:dyDescent="0.15">
      <c r="A14" s="120"/>
      <c r="B14" s="121"/>
      <c r="C14" s="122"/>
      <c r="D14" s="123">
        <v>42275</v>
      </c>
      <c r="E14" s="124"/>
      <c r="F14" s="125">
        <v>24701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v>
      </c>
      <c r="C19" s="134">
        <f>ROUND(VALUE(SUBSTITUTE(実質収支比率等に係る経年分析!G$48,"▲","-")),2)</f>
        <v>4.67</v>
      </c>
      <c r="D19" s="134">
        <f>ROUND(VALUE(SUBSTITUTE(実質収支比率等に係る経年分析!H$48,"▲","-")),2)</f>
        <v>4.8499999999999996</v>
      </c>
      <c r="E19" s="134">
        <f>ROUND(VALUE(SUBSTITUTE(実質収支比率等に係る経年分析!I$48,"▲","-")),2)</f>
        <v>4.57</v>
      </c>
      <c r="F19" s="134">
        <f>ROUND(VALUE(SUBSTITUTE(実質収支比率等に係る経年分析!J$48,"▲","-")),2)</f>
        <v>4.7</v>
      </c>
    </row>
    <row r="20" spans="1:11" x14ac:dyDescent="0.15">
      <c r="A20" s="134" t="s">
        <v>42</v>
      </c>
      <c r="B20" s="134">
        <f>ROUND(VALUE(SUBSTITUTE(実質収支比率等に係る経年分析!F$47,"▲","-")),2)</f>
        <v>11.95</v>
      </c>
      <c r="C20" s="134">
        <f>ROUND(VALUE(SUBSTITUTE(実質収支比率等に係る経年分析!G$47,"▲","-")),2)</f>
        <v>11.9</v>
      </c>
      <c r="D20" s="134">
        <f>ROUND(VALUE(SUBSTITUTE(実質収支比率等に係る経年分析!H$47,"▲","-")),2)</f>
        <v>11.82</v>
      </c>
      <c r="E20" s="134">
        <f>ROUND(VALUE(SUBSTITUTE(実質収支比率等に係る経年分析!I$47,"▲","-")),2)</f>
        <v>11.9</v>
      </c>
      <c r="F20" s="134">
        <f>ROUND(VALUE(SUBSTITUTE(実質収支比率等に係る経年分析!J$47,"▲","-")),2)</f>
        <v>11.9</v>
      </c>
    </row>
    <row r="21" spans="1:11" x14ac:dyDescent="0.15">
      <c r="A21" s="134" t="s">
        <v>43</v>
      </c>
      <c r="B21" s="134">
        <f>IF(ISNUMBER(VALUE(SUBSTITUTE(実質収支比率等に係る経年分析!F$49,"▲","-"))),ROUND(VALUE(SUBSTITUTE(実質収支比率等に係る経年分析!F$49,"▲","-")),2),NA())</f>
        <v>3.46</v>
      </c>
      <c r="C21" s="134">
        <f>IF(ISNUMBER(VALUE(SUBSTITUTE(実質収支比率等に係る経年分析!G$49,"▲","-"))),ROUND(VALUE(SUBSTITUTE(実質収支比率等に係る経年分析!G$49,"▲","-")),2),NA())</f>
        <v>0.47</v>
      </c>
      <c r="D21" s="134">
        <f>IF(ISNUMBER(VALUE(SUBSTITUTE(実質収支比率等に係る経年分析!H$49,"▲","-"))),ROUND(VALUE(SUBSTITUTE(実質収支比率等に係る経年分析!H$49,"▲","-")),2),NA())</f>
        <v>1.02</v>
      </c>
      <c r="E21" s="134">
        <f>IF(ISNUMBER(VALUE(SUBSTITUTE(実質収支比率等に係る経年分析!I$49,"▲","-"))),ROUND(VALUE(SUBSTITUTE(実質収支比率等に係る経年分析!I$49,"▲","-")),2),NA())</f>
        <v>-0.28000000000000003</v>
      </c>
      <c r="F21" s="134">
        <f>IF(ISNUMBER(VALUE(SUBSTITUTE(実質収支比率等に係る経年分析!J$49,"▲","-"))),ROUND(VALUE(SUBSTITUTE(実質収支比率等に係る経年分析!J$49,"▲","-")),2),NA())</f>
        <v>2.59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0.71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1.32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0.76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0.78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0.96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x14ac:dyDescent="0.15">
      <c r="A31" s="135" t="str">
        <f>IF(連結実質赤字比率に係る赤字・黒字の構成分析!C$39="",NA(),連結実質赤字比率に係る赤字・黒字の構成分析!C$39)</f>
        <v>卸売市場事業特別会計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1.1599999999999999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2.85</v>
      </c>
    </row>
    <row r="34" spans="1:16" x14ac:dyDescent="0.15">
      <c r="A34" s="135" t="str">
        <f>IF(連結実質赤字比率に係る赤字・黒字の構成分析!C$36="",NA(),連結実質赤字比率に係る赤字・黒字の構成分析!C$36)</f>
        <v>都市開発整備事業会計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4.1900000000000004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4.1900000000000004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4.6500000000000004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4.8499999999999996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4.5599999999999996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4.6900000000000004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23479</v>
      </c>
      <c r="E42" s="136"/>
      <c r="F42" s="136"/>
      <c r="G42" s="136">
        <f>'実質公債費比率（分子）の構造'!L$52</f>
        <v>24192</v>
      </c>
      <c r="H42" s="136"/>
      <c r="I42" s="136"/>
      <c r="J42" s="136">
        <f>'実質公債費比率（分子）の構造'!M$52</f>
        <v>24077</v>
      </c>
      <c r="K42" s="136"/>
      <c r="L42" s="136"/>
      <c r="M42" s="136">
        <f>'実質公債費比率（分子）の構造'!N$52</f>
        <v>23843</v>
      </c>
      <c r="N42" s="136"/>
      <c r="O42" s="136"/>
      <c r="P42" s="136">
        <f>'実質公債費比率（分子）の構造'!O$52</f>
        <v>22728</v>
      </c>
    </row>
    <row r="43" spans="1:16" x14ac:dyDescent="0.15">
      <c r="A43" s="136" t="s">
        <v>51</v>
      </c>
      <c r="B43" s="136">
        <f>'実質公債費比率（分子）の構造'!K$51</f>
        <v>9</v>
      </c>
      <c r="C43" s="136"/>
      <c r="D43" s="136"/>
      <c r="E43" s="136">
        <f>'実質公債費比率（分子）の構造'!L$51</f>
        <v>8</v>
      </c>
      <c r="F43" s="136"/>
      <c r="G43" s="136"/>
      <c r="H43" s="136">
        <f>'実質公債費比率（分子）の構造'!M$51</f>
        <v>2</v>
      </c>
      <c r="I43" s="136"/>
      <c r="J43" s="136"/>
      <c r="K43" s="136">
        <f>'実質公債費比率（分子）の構造'!N$51</f>
        <v>2</v>
      </c>
      <c r="L43" s="136"/>
      <c r="M43" s="136"/>
      <c r="N43" s="136">
        <f>'実質公債費比率（分子）の構造'!O$51</f>
        <v>2</v>
      </c>
      <c r="O43" s="136"/>
      <c r="P43" s="136"/>
    </row>
    <row r="44" spans="1:16" x14ac:dyDescent="0.15">
      <c r="A44" s="136" t="s">
        <v>52</v>
      </c>
      <c r="B44" s="136">
        <f>'実質公債費比率（分子）の構造'!K$50</f>
        <v>646</v>
      </c>
      <c r="C44" s="136"/>
      <c r="D44" s="136"/>
      <c r="E44" s="136">
        <f>'実質公債費比率（分子）の構造'!L$50</f>
        <v>491</v>
      </c>
      <c r="F44" s="136"/>
      <c r="G44" s="136"/>
      <c r="H44" s="136">
        <f>'実質公債費比率（分子）の構造'!M$50</f>
        <v>461</v>
      </c>
      <c r="I44" s="136"/>
      <c r="J44" s="136"/>
      <c r="K44" s="136">
        <f>'実質公債費比率（分子）の構造'!N$50</f>
        <v>429</v>
      </c>
      <c r="L44" s="136"/>
      <c r="M44" s="136"/>
      <c r="N44" s="136">
        <f>'実質公債費比率（分子）の構造'!O$50</f>
        <v>403</v>
      </c>
      <c r="O44" s="136"/>
      <c r="P44" s="136"/>
    </row>
    <row r="45" spans="1:16" x14ac:dyDescent="0.15">
      <c r="A45" s="136" t="s">
        <v>53</v>
      </c>
      <c r="B45" s="136">
        <f>'実質公債費比率（分子）の構造'!K$49</f>
        <v>196</v>
      </c>
      <c r="C45" s="136"/>
      <c r="D45" s="136"/>
      <c r="E45" s="136">
        <f>'実質公債費比率（分子）の構造'!L$49</f>
        <v>200</v>
      </c>
      <c r="F45" s="136"/>
      <c r="G45" s="136"/>
      <c r="H45" s="136">
        <f>'実質公債費比率（分子）の構造'!M$49</f>
        <v>151</v>
      </c>
      <c r="I45" s="136"/>
      <c r="J45" s="136"/>
      <c r="K45" s="136">
        <f>'実質公債費比率（分子）の構造'!N$49</f>
        <v>171</v>
      </c>
      <c r="L45" s="136"/>
      <c r="M45" s="136"/>
      <c r="N45" s="136">
        <f>'実質公債費比率（分子）の構造'!O$49</f>
        <v>133</v>
      </c>
      <c r="O45" s="136"/>
      <c r="P45" s="136"/>
    </row>
    <row r="46" spans="1:16" x14ac:dyDescent="0.15">
      <c r="A46" s="136" t="s">
        <v>54</v>
      </c>
      <c r="B46" s="136">
        <f>'実質公債費比率（分子）の構造'!K$48</f>
        <v>11175</v>
      </c>
      <c r="C46" s="136"/>
      <c r="D46" s="136"/>
      <c r="E46" s="136">
        <f>'実質公債費比率（分子）の構造'!L$48</f>
        <v>10123</v>
      </c>
      <c r="F46" s="136"/>
      <c r="G46" s="136"/>
      <c r="H46" s="136">
        <f>'実質公債費比率（分子）の構造'!M$48</f>
        <v>9804</v>
      </c>
      <c r="I46" s="136"/>
      <c r="J46" s="136"/>
      <c r="K46" s="136">
        <f>'実質公債費比率（分子）の構造'!N$48</f>
        <v>6776</v>
      </c>
      <c r="L46" s="136"/>
      <c r="M46" s="136"/>
      <c r="N46" s="136">
        <f>'実質公債費比率（分子）の構造'!O$48</f>
        <v>6381</v>
      </c>
      <c r="O46" s="136"/>
      <c r="P46" s="136"/>
    </row>
    <row r="47" spans="1:16" x14ac:dyDescent="0.15">
      <c r="A47" s="136" t="s">
        <v>55</v>
      </c>
      <c r="B47" s="136">
        <f>'実質公債費比率（分子）の構造'!K$47</f>
        <v>122</v>
      </c>
      <c r="C47" s="136"/>
      <c r="D47" s="136"/>
      <c r="E47" s="136">
        <f>'実質公債費比率（分子）の構造'!L$47</f>
        <v>132</v>
      </c>
      <c r="F47" s="136"/>
      <c r="G47" s="136"/>
      <c r="H47" s="136">
        <f>'実質公債費比率（分子）の構造'!M$47</f>
        <v>142</v>
      </c>
      <c r="I47" s="136"/>
      <c r="J47" s="136"/>
      <c r="K47" s="136">
        <f>'実質公債費比率（分子）の構造'!N$47</f>
        <v>152</v>
      </c>
      <c r="L47" s="136"/>
      <c r="M47" s="136"/>
      <c r="N47" s="136">
        <f>'実質公債費比率（分子）の構造'!O$47</f>
        <v>162</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20636</v>
      </c>
      <c r="C49" s="136"/>
      <c r="D49" s="136"/>
      <c r="E49" s="136">
        <f>'実質公債費比率（分子）の構造'!L$45</f>
        <v>20297</v>
      </c>
      <c r="F49" s="136"/>
      <c r="G49" s="136"/>
      <c r="H49" s="136">
        <f>'実質公債費比率（分子）の構造'!M$45</f>
        <v>20965</v>
      </c>
      <c r="I49" s="136"/>
      <c r="J49" s="136"/>
      <c r="K49" s="136">
        <f>'実質公債費比率（分子）の構造'!N$45</f>
        <v>21077</v>
      </c>
      <c r="L49" s="136"/>
      <c r="M49" s="136"/>
      <c r="N49" s="136">
        <f>'実質公債費比率（分子）の構造'!O$45</f>
        <v>20358</v>
      </c>
      <c r="O49" s="136"/>
      <c r="P49" s="136"/>
    </row>
    <row r="50" spans="1:16" x14ac:dyDescent="0.15">
      <c r="A50" s="136" t="s">
        <v>58</v>
      </c>
      <c r="B50" s="136" t="e">
        <f>NA()</f>
        <v>#N/A</v>
      </c>
      <c r="C50" s="136">
        <f>IF(ISNUMBER('実質公債費比率（分子）の構造'!K$53),'実質公債費比率（分子）の構造'!K$53,NA())</f>
        <v>9305</v>
      </c>
      <c r="D50" s="136" t="e">
        <f>NA()</f>
        <v>#N/A</v>
      </c>
      <c r="E50" s="136" t="e">
        <f>NA()</f>
        <v>#N/A</v>
      </c>
      <c r="F50" s="136">
        <f>IF(ISNUMBER('実質公債費比率（分子）の構造'!L$53),'実質公債費比率（分子）の構造'!L$53,NA())</f>
        <v>7059</v>
      </c>
      <c r="G50" s="136" t="e">
        <f>NA()</f>
        <v>#N/A</v>
      </c>
      <c r="H50" s="136" t="e">
        <f>NA()</f>
        <v>#N/A</v>
      </c>
      <c r="I50" s="136">
        <f>IF(ISNUMBER('実質公債費比率（分子）の構造'!M$53),'実質公債費比率（分子）の構造'!M$53,NA())</f>
        <v>7448</v>
      </c>
      <c r="J50" s="136" t="e">
        <f>NA()</f>
        <v>#N/A</v>
      </c>
      <c r="K50" s="136" t="e">
        <f>NA()</f>
        <v>#N/A</v>
      </c>
      <c r="L50" s="136">
        <f>IF(ISNUMBER('実質公債費比率（分子）の構造'!N$53),'実質公債費比率（分子）の構造'!N$53,NA())</f>
        <v>4764</v>
      </c>
      <c r="M50" s="136" t="e">
        <f>NA()</f>
        <v>#N/A</v>
      </c>
      <c r="N50" s="136" t="e">
        <f>NA()</f>
        <v>#N/A</v>
      </c>
      <c r="O50" s="136">
        <f>IF(ISNUMBER('実質公債費比率（分子）の構造'!O$53),'実質公債費比率（分子）の構造'!O$53,NA())</f>
        <v>4711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198587</v>
      </c>
      <c r="E56" s="135"/>
      <c r="F56" s="135"/>
      <c r="G56" s="135">
        <f>'将来負担比率（分子）の構造'!J$51</f>
        <v>197059</v>
      </c>
      <c r="H56" s="135"/>
      <c r="I56" s="135"/>
      <c r="J56" s="135">
        <f>'将来負担比率（分子）の構造'!K$51</f>
        <v>197312</v>
      </c>
      <c r="K56" s="135"/>
      <c r="L56" s="135"/>
      <c r="M56" s="135">
        <f>'将来負担比率（分子）の構造'!L$51</f>
        <v>194771</v>
      </c>
      <c r="N56" s="135"/>
      <c r="O56" s="135"/>
      <c r="P56" s="135">
        <f>'将来負担比率（分子）の構造'!M$51</f>
        <v>193474</v>
      </c>
    </row>
    <row r="57" spans="1:16" x14ac:dyDescent="0.15">
      <c r="A57" s="135" t="s">
        <v>34</v>
      </c>
      <c r="B57" s="135"/>
      <c r="C57" s="135"/>
      <c r="D57" s="135">
        <f>'将来負担比率（分子）の構造'!I$50</f>
        <v>51921</v>
      </c>
      <c r="E57" s="135"/>
      <c r="F57" s="135"/>
      <c r="G57" s="135">
        <f>'将来負担比率（分子）の構造'!J$50</f>
        <v>49860</v>
      </c>
      <c r="H57" s="135"/>
      <c r="I57" s="135"/>
      <c r="J57" s="135">
        <f>'将来負担比率（分子）の構造'!K$50</f>
        <v>49491</v>
      </c>
      <c r="K57" s="135"/>
      <c r="L57" s="135"/>
      <c r="M57" s="135">
        <f>'将来負担比率（分子）の構造'!L$50</f>
        <v>46722</v>
      </c>
      <c r="N57" s="135"/>
      <c r="O57" s="135"/>
      <c r="P57" s="135">
        <f>'将来負担比率（分子）の構造'!M$50</f>
        <v>41409</v>
      </c>
    </row>
    <row r="58" spans="1:16" x14ac:dyDescent="0.15">
      <c r="A58" s="135" t="s">
        <v>33</v>
      </c>
      <c r="B58" s="135"/>
      <c r="C58" s="135"/>
      <c r="D58" s="135">
        <f>'将来負担比率（分子）の構造'!I$49</f>
        <v>44884</v>
      </c>
      <c r="E58" s="135"/>
      <c r="F58" s="135"/>
      <c r="G58" s="135">
        <f>'将来負担比率（分子）の構造'!J$49</f>
        <v>48632</v>
      </c>
      <c r="H58" s="135"/>
      <c r="I58" s="135"/>
      <c r="J58" s="135">
        <f>'将来負担比率（分子）の構造'!K$49</f>
        <v>49903</v>
      </c>
      <c r="K58" s="135"/>
      <c r="L58" s="135"/>
      <c r="M58" s="135">
        <f>'将来負担比率（分子）の構造'!L$49</f>
        <v>53240</v>
      </c>
      <c r="N58" s="135"/>
      <c r="O58" s="135"/>
      <c r="P58" s="135">
        <f>'将来負担比率（分子）の構造'!M$49</f>
        <v>57673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8886</v>
      </c>
      <c r="C61" s="135"/>
      <c r="D61" s="135"/>
      <c r="E61" s="135">
        <f>'将来負担比率（分子）の構造'!J$46</f>
        <v>7861</v>
      </c>
      <c r="F61" s="135"/>
      <c r="G61" s="135"/>
      <c r="H61" s="135">
        <f>'将来負担比率（分子）の構造'!K$46</f>
        <v>1648</v>
      </c>
      <c r="I61" s="135"/>
      <c r="J61" s="135"/>
      <c r="K61" s="135">
        <f>'将来負担比率（分子）の構造'!L$46</f>
        <v>1352</v>
      </c>
      <c r="L61" s="135"/>
      <c r="M61" s="135"/>
      <c r="N61" s="135">
        <f>'将来負担比率（分子）の構造'!M$46</f>
        <v>1111</v>
      </c>
      <c r="O61" s="135"/>
      <c r="P61" s="135"/>
    </row>
    <row r="62" spans="1:16" x14ac:dyDescent="0.15">
      <c r="A62" s="135" t="s">
        <v>28</v>
      </c>
      <c r="B62" s="135">
        <f>'将来負担比率（分子）の構造'!I$45</f>
        <v>29719</v>
      </c>
      <c r="C62" s="135"/>
      <c r="D62" s="135"/>
      <c r="E62" s="135">
        <f>'将来負担比率（分子）の構造'!J$45</f>
        <v>30168</v>
      </c>
      <c r="F62" s="135"/>
      <c r="G62" s="135"/>
      <c r="H62" s="135">
        <f>'将来負担比率（分子）の構造'!K$45</f>
        <v>30505</v>
      </c>
      <c r="I62" s="135"/>
      <c r="J62" s="135"/>
      <c r="K62" s="135">
        <f>'将来負担比率（分子）の構造'!L$45</f>
        <v>29342</v>
      </c>
      <c r="L62" s="135"/>
      <c r="M62" s="135"/>
      <c r="N62" s="135">
        <f>'将来負担比率（分子）の構造'!M$45</f>
        <v>28225</v>
      </c>
      <c r="O62" s="135"/>
      <c r="P62" s="135"/>
    </row>
    <row r="63" spans="1:16" x14ac:dyDescent="0.15">
      <c r="A63" s="135" t="s">
        <v>27</v>
      </c>
      <c r="B63" s="135">
        <f>'将来負担比率（分子）の構造'!I$44</f>
        <v>1127</v>
      </c>
      <c r="C63" s="135"/>
      <c r="D63" s="135"/>
      <c r="E63" s="135">
        <f>'将来負担比率（分子）の構造'!J$44</f>
        <v>1140</v>
      </c>
      <c r="F63" s="135"/>
      <c r="G63" s="135"/>
      <c r="H63" s="135">
        <f>'将来負担比率（分子）の構造'!K$44</f>
        <v>856</v>
      </c>
      <c r="I63" s="135"/>
      <c r="J63" s="135"/>
      <c r="K63" s="135">
        <f>'将来負担比率（分子）の構造'!L$44</f>
        <v>688</v>
      </c>
      <c r="L63" s="135"/>
      <c r="M63" s="135"/>
      <c r="N63" s="135">
        <f>'将来負担比率（分子）の構造'!M$44</f>
        <v>560</v>
      </c>
      <c r="O63" s="135"/>
      <c r="P63" s="135"/>
    </row>
    <row r="64" spans="1:16" x14ac:dyDescent="0.15">
      <c r="A64" s="135" t="s">
        <v>26</v>
      </c>
      <c r="B64" s="135">
        <f>'将来負担比率（分子）の構造'!I$43</f>
        <v>118279</v>
      </c>
      <c r="C64" s="135"/>
      <c r="D64" s="135"/>
      <c r="E64" s="135">
        <f>'将来負担比率（分子）の構造'!J$43</f>
        <v>110520</v>
      </c>
      <c r="F64" s="135"/>
      <c r="G64" s="135"/>
      <c r="H64" s="135">
        <f>'将来負担比率（分子）の構造'!K$43</f>
        <v>102586</v>
      </c>
      <c r="I64" s="135"/>
      <c r="J64" s="135"/>
      <c r="K64" s="135">
        <f>'将来負担比率（分子）の構造'!L$43</f>
        <v>85493</v>
      </c>
      <c r="L64" s="135"/>
      <c r="M64" s="135"/>
      <c r="N64" s="135">
        <f>'将来負担比率（分子）の構造'!M$43</f>
        <v>70954</v>
      </c>
      <c r="O64" s="135"/>
      <c r="P64" s="135"/>
    </row>
    <row r="65" spans="1:16" x14ac:dyDescent="0.15">
      <c r="A65" s="135" t="s">
        <v>25</v>
      </c>
      <c r="B65" s="135">
        <f>'将来負担比率（分子）の構造'!I$42</f>
        <v>6159</v>
      </c>
      <c r="C65" s="135"/>
      <c r="D65" s="135"/>
      <c r="E65" s="135">
        <f>'将来負担比率（分子）の構造'!J$42</f>
        <v>4945</v>
      </c>
      <c r="F65" s="135"/>
      <c r="G65" s="135"/>
      <c r="H65" s="135">
        <f>'将来負担比率（分子）の構造'!K$42</f>
        <v>3989</v>
      </c>
      <c r="I65" s="135"/>
      <c r="J65" s="135"/>
      <c r="K65" s="135">
        <f>'将来負担比率（分子）の構造'!L$42</f>
        <v>3367</v>
      </c>
      <c r="L65" s="135"/>
      <c r="M65" s="135"/>
      <c r="N65" s="135">
        <f>'将来負担比率（分子）の構造'!M$42</f>
        <v>2745</v>
      </c>
      <c r="O65" s="135"/>
      <c r="P65" s="135"/>
    </row>
    <row r="66" spans="1:16" x14ac:dyDescent="0.15">
      <c r="A66" s="135" t="s">
        <v>24</v>
      </c>
      <c r="B66" s="135">
        <f>'将来負担比率（分子）の構造'!I$41</f>
        <v>198760</v>
      </c>
      <c r="C66" s="135"/>
      <c r="D66" s="135"/>
      <c r="E66" s="135">
        <f>'将来負担比率（分子）の構造'!J$41</f>
        <v>197488</v>
      </c>
      <c r="F66" s="135"/>
      <c r="G66" s="135"/>
      <c r="H66" s="135">
        <f>'将来負担比率（分子）の構造'!K$41</f>
        <v>200008</v>
      </c>
      <c r="I66" s="135"/>
      <c r="J66" s="135"/>
      <c r="K66" s="135">
        <f>'将来負担比率（分子）の構造'!L$41</f>
        <v>199662</v>
      </c>
      <c r="L66" s="135"/>
      <c r="M66" s="135"/>
      <c r="N66" s="135">
        <f>'将来負担比率（分子）の構造'!M$41</f>
        <v>198684</v>
      </c>
      <c r="O66" s="135"/>
      <c r="P66" s="135"/>
    </row>
    <row r="67" spans="1:16" x14ac:dyDescent="0.15">
      <c r="A67" s="135" t="s">
        <v>62</v>
      </c>
      <c r="B67" s="135" t="e">
        <f>NA()</f>
        <v>#N/A</v>
      </c>
      <c r="C67" s="135">
        <f>IF(ISNUMBER('将来負担比率（分子）の構造'!I$52), IF('将来負担比率（分子）の構造'!I$52 &lt; 0, 0, '将来負担比率（分子）の構造'!I$52), NA())</f>
        <v>67538</v>
      </c>
      <c r="D67" s="135" t="e">
        <f>NA()</f>
        <v>#N/A</v>
      </c>
      <c r="E67" s="135" t="e">
        <f>NA()</f>
        <v>#N/A</v>
      </c>
      <c r="F67" s="135">
        <f>IF(ISNUMBER('将来負担比率（分子）の構造'!J$52), IF('将来負担比率（分子）の構造'!J$52 &lt; 0, 0, '将来負担比率（分子）の構造'!J$52), NA())</f>
        <v>56569</v>
      </c>
      <c r="G67" s="135" t="e">
        <f>NA()</f>
        <v>#N/A</v>
      </c>
      <c r="H67" s="135" t="e">
        <f>NA()</f>
        <v>#N/A</v>
      </c>
      <c r="I67" s="135">
        <f>IF(ISNUMBER('将来負担比率（分子）の構造'!K$52), IF('将来負担比率（分子）の構造'!K$52 &lt; 0, 0, '将来負担比率（分子）の構造'!K$52), NA())</f>
        <v>42885</v>
      </c>
      <c r="J67" s="135" t="e">
        <f>NA()</f>
        <v>#N/A</v>
      </c>
      <c r="K67" s="135" t="e">
        <f>NA()</f>
        <v>#N/A</v>
      </c>
      <c r="L67" s="135">
        <f>IF(ISNUMBER('将来負担比率（分子）の構造'!L$52), IF('将来負担比率（分子）の構造'!L$52 &lt; 0, 0, '将来負担比率（分子）の構造'!L$52), NA())</f>
        <v>25170</v>
      </c>
      <c r="M67" s="135" t="e">
        <f>NA()</f>
        <v>#N/A</v>
      </c>
      <c r="N67" s="135" t="e">
        <f>NA()</f>
        <v>#N/A</v>
      </c>
      <c r="O67" s="135">
        <f>IF(ISNUMBER('将来負担比率（分子）の構造'!M$52), IF('将来負担比率（分子）の構造'!M$52 &lt; 0, 0, '将来負担比率（分子）の構造'!M$52), NA())</f>
        <v>9723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95986971</v>
      </c>
      <c r="S5" s="669"/>
      <c r="T5" s="669"/>
      <c r="U5" s="669"/>
      <c r="V5" s="669"/>
      <c r="W5" s="669"/>
      <c r="X5" s="669"/>
      <c r="Y5" s="716"/>
      <c r="Z5" s="729">
        <v>44.4</v>
      </c>
      <c r="AA5" s="729"/>
      <c r="AB5" s="729"/>
      <c r="AC5" s="729"/>
      <c r="AD5" s="730">
        <v>89168644</v>
      </c>
      <c r="AE5" s="730"/>
      <c r="AF5" s="730"/>
      <c r="AG5" s="730"/>
      <c r="AH5" s="730"/>
      <c r="AI5" s="730"/>
      <c r="AJ5" s="730"/>
      <c r="AK5" s="730"/>
      <c r="AL5" s="717">
        <v>75.8</v>
      </c>
      <c r="AM5" s="686"/>
      <c r="AN5" s="686"/>
      <c r="AO5" s="718"/>
      <c r="AP5" s="705" t="s">
        <v>203</v>
      </c>
      <c r="AQ5" s="706"/>
      <c r="AR5" s="706"/>
      <c r="AS5" s="706"/>
      <c r="AT5" s="706"/>
      <c r="AU5" s="706"/>
      <c r="AV5" s="706"/>
      <c r="AW5" s="706"/>
      <c r="AX5" s="706"/>
      <c r="AY5" s="706"/>
      <c r="AZ5" s="706"/>
      <c r="BA5" s="706"/>
      <c r="BB5" s="706"/>
      <c r="BC5" s="706"/>
      <c r="BD5" s="706"/>
      <c r="BE5" s="706"/>
      <c r="BF5" s="707"/>
      <c r="BG5" s="618">
        <v>84736406</v>
      </c>
      <c r="BH5" s="619"/>
      <c r="BI5" s="619"/>
      <c r="BJ5" s="619"/>
      <c r="BK5" s="619"/>
      <c r="BL5" s="619"/>
      <c r="BM5" s="619"/>
      <c r="BN5" s="620"/>
      <c r="BO5" s="671">
        <v>88.3</v>
      </c>
      <c r="BP5" s="671"/>
      <c r="BQ5" s="671"/>
      <c r="BR5" s="671"/>
      <c r="BS5" s="672">
        <v>1390634</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1418999</v>
      </c>
      <c r="S6" s="619"/>
      <c r="T6" s="619"/>
      <c r="U6" s="619"/>
      <c r="V6" s="619"/>
      <c r="W6" s="619"/>
      <c r="X6" s="619"/>
      <c r="Y6" s="620"/>
      <c r="Z6" s="671">
        <v>0.7</v>
      </c>
      <c r="AA6" s="671"/>
      <c r="AB6" s="671"/>
      <c r="AC6" s="671"/>
      <c r="AD6" s="672">
        <v>1418999</v>
      </c>
      <c r="AE6" s="672"/>
      <c r="AF6" s="672"/>
      <c r="AG6" s="672"/>
      <c r="AH6" s="672"/>
      <c r="AI6" s="672"/>
      <c r="AJ6" s="672"/>
      <c r="AK6" s="672"/>
      <c r="AL6" s="641">
        <v>1.2</v>
      </c>
      <c r="AM6" s="673"/>
      <c r="AN6" s="673"/>
      <c r="AO6" s="674"/>
      <c r="AP6" s="615" t="s">
        <v>208</v>
      </c>
      <c r="AQ6" s="616"/>
      <c r="AR6" s="616"/>
      <c r="AS6" s="616"/>
      <c r="AT6" s="616"/>
      <c r="AU6" s="616"/>
      <c r="AV6" s="616"/>
      <c r="AW6" s="616"/>
      <c r="AX6" s="616"/>
      <c r="AY6" s="616"/>
      <c r="AZ6" s="616"/>
      <c r="BA6" s="616"/>
      <c r="BB6" s="616"/>
      <c r="BC6" s="616"/>
      <c r="BD6" s="616"/>
      <c r="BE6" s="616"/>
      <c r="BF6" s="617"/>
      <c r="BG6" s="618">
        <v>84736406</v>
      </c>
      <c r="BH6" s="619"/>
      <c r="BI6" s="619"/>
      <c r="BJ6" s="619"/>
      <c r="BK6" s="619"/>
      <c r="BL6" s="619"/>
      <c r="BM6" s="619"/>
      <c r="BN6" s="620"/>
      <c r="BO6" s="671">
        <v>88.3</v>
      </c>
      <c r="BP6" s="671"/>
      <c r="BQ6" s="671"/>
      <c r="BR6" s="671"/>
      <c r="BS6" s="672">
        <v>1390634</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1093264</v>
      </c>
      <c r="CS6" s="619"/>
      <c r="CT6" s="619"/>
      <c r="CU6" s="619"/>
      <c r="CV6" s="619"/>
      <c r="CW6" s="619"/>
      <c r="CX6" s="619"/>
      <c r="CY6" s="620"/>
      <c r="CZ6" s="671">
        <v>0.5</v>
      </c>
      <c r="DA6" s="671"/>
      <c r="DB6" s="671"/>
      <c r="DC6" s="671"/>
      <c r="DD6" s="624">
        <v>5268</v>
      </c>
      <c r="DE6" s="619"/>
      <c r="DF6" s="619"/>
      <c r="DG6" s="619"/>
      <c r="DH6" s="619"/>
      <c r="DI6" s="619"/>
      <c r="DJ6" s="619"/>
      <c r="DK6" s="619"/>
      <c r="DL6" s="619"/>
      <c r="DM6" s="619"/>
      <c r="DN6" s="619"/>
      <c r="DO6" s="619"/>
      <c r="DP6" s="620"/>
      <c r="DQ6" s="624">
        <v>1093264</v>
      </c>
      <c r="DR6" s="619"/>
      <c r="DS6" s="619"/>
      <c r="DT6" s="619"/>
      <c r="DU6" s="619"/>
      <c r="DV6" s="619"/>
      <c r="DW6" s="619"/>
      <c r="DX6" s="619"/>
      <c r="DY6" s="619"/>
      <c r="DZ6" s="619"/>
      <c r="EA6" s="619"/>
      <c r="EB6" s="619"/>
      <c r="EC6" s="654"/>
    </row>
    <row r="7" spans="2:143" ht="11.25" customHeight="1" x14ac:dyDescent="0.15">
      <c r="B7" s="615" t="s">
        <v>210</v>
      </c>
      <c r="C7" s="616"/>
      <c r="D7" s="616"/>
      <c r="E7" s="616"/>
      <c r="F7" s="616"/>
      <c r="G7" s="616"/>
      <c r="H7" s="616"/>
      <c r="I7" s="616"/>
      <c r="J7" s="616"/>
      <c r="K7" s="616"/>
      <c r="L7" s="616"/>
      <c r="M7" s="616"/>
      <c r="N7" s="616"/>
      <c r="O7" s="616"/>
      <c r="P7" s="616"/>
      <c r="Q7" s="617"/>
      <c r="R7" s="618">
        <v>179561</v>
      </c>
      <c r="S7" s="619"/>
      <c r="T7" s="619"/>
      <c r="U7" s="619"/>
      <c r="V7" s="619"/>
      <c r="W7" s="619"/>
      <c r="X7" s="619"/>
      <c r="Y7" s="620"/>
      <c r="Z7" s="671">
        <v>0.1</v>
      </c>
      <c r="AA7" s="671"/>
      <c r="AB7" s="671"/>
      <c r="AC7" s="671"/>
      <c r="AD7" s="672">
        <v>179561</v>
      </c>
      <c r="AE7" s="672"/>
      <c r="AF7" s="672"/>
      <c r="AG7" s="672"/>
      <c r="AH7" s="672"/>
      <c r="AI7" s="672"/>
      <c r="AJ7" s="672"/>
      <c r="AK7" s="672"/>
      <c r="AL7" s="641">
        <v>0.2</v>
      </c>
      <c r="AM7" s="673"/>
      <c r="AN7" s="673"/>
      <c r="AO7" s="674"/>
      <c r="AP7" s="615" t="s">
        <v>211</v>
      </c>
      <c r="AQ7" s="616"/>
      <c r="AR7" s="616"/>
      <c r="AS7" s="616"/>
      <c r="AT7" s="616"/>
      <c r="AU7" s="616"/>
      <c r="AV7" s="616"/>
      <c r="AW7" s="616"/>
      <c r="AX7" s="616"/>
      <c r="AY7" s="616"/>
      <c r="AZ7" s="616"/>
      <c r="BA7" s="616"/>
      <c r="BB7" s="616"/>
      <c r="BC7" s="616"/>
      <c r="BD7" s="616"/>
      <c r="BE7" s="616"/>
      <c r="BF7" s="617"/>
      <c r="BG7" s="618">
        <v>36125562</v>
      </c>
      <c r="BH7" s="619"/>
      <c r="BI7" s="619"/>
      <c r="BJ7" s="619"/>
      <c r="BK7" s="619"/>
      <c r="BL7" s="619"/>
      <c r="BM7" s="619"/>
      <c r="BN7" s="620"/>
      <c r="BO7" s="671">
        <v>37.6</v>
      </c>
      <c r="BP7" s="671"/>
      <c r="BQ7" s="671"/>
      <c r="BR7" s="671"/>
      <c r="BS7" s="672">
        <v>1390634</v>
      </c>
      <c r="BT7" s="672"/>
      <c r="BU7" s="672"/>
      <c r="BV7" s="672"/>
      <c r="BW7" s="672"/>
      <c r="BX7" s="672"/>
      <c r="BY7" s="672"/>
      <c r="BZ7" s="672"/>
      <c r="CA7" s="672"/>
      <c r="CB7" s="708"/>
      <c r="CD7" s="655" t="s">
        <v>212</v>
      </c>
      <c r="CE7" s="652"/>
      <c r="CF7" s="652"/>
      <c r="CG7" s="652"/>
      <c r="CH7" s="652"/>
      <c r="CI7" s="652"/>
      <c r="CJ7" s="652"/>
      <c r="CK7" s="652"/>
      <c r="CL7" s="652"/>
      <c r="CM7" s="652"/>
      <c r="CN7" s="652"/>
      <c r="CO7" s="652"/>
      <c r="CP7" s="652"/>
      <c r="CQ7" s="653"/>
      <c r="CR7" s="618">
        <v>19604590</v>
      </c>
      <c r="CS7" s="619"/>
      <c r="CT7" s="619"/>
      <c r="CU7" s="619"/>
      <c r="CV7" s="619"/>
      <c r="CW7" s="619"/>
      <c r="CX7" s="619"/>
      <c r="CY7" s="620"/>
      <c r="CZ7" s="671">
        <v>9.4</v>
      </c>
      <c r="DA7" s="671"/>
      <c r="DB7" s="671"/>
      <c r="DC7" s="671"/>
      <c r="DD7" s="624">
        <v>1317379</v>
      </c>
      <c r="DE7" s="619"/>
      <c r="DF7" s="619"/>
      <c r="DG7" s="619"/>
      <c r="DH7" s="619"/>
      <c r="DI7" s="619"/>
      <c r="DJ7" s="619"/>
      <c r="DK7" s="619"/>
      <c r="DL7" s="619"/>
      <c r="DM7" s="619"/>
      <c r="DN7" s="619"/>
      <c r="DO7" s="619"/>
      <c r="DP7" s="620"/>
      <c r="DQ7" s="624">
        <v>15715699</v>
      </c>
      <c r="DR7" s="619"/>
      <c r="DS7" s="619"/>
      <c r="DT7" s="619"/>
      <c r="DU7" s="619"/>
      <c r="DV7" s="619"/>
      <c r="DW7" s="619"/>
      <c r="DX7" s="619"/>
      <c r="DY7" s="619"/>
      <c r="DZ7" s="619"/>
      <c r="EA7" s="619"/>
      <c r="EB7" s="619"/>
      <c r="EC7" s="654"/>
    </row>
    <row r="8" spans="2:143" ht="11.25" customHeight="1" x14ac:dyDescent="0.15">
      <c r="B8" s="615" t="s">
        <v>213</v>
      </c>
      <c r="C8" s="616"/>
      <c r="D8" s="616"/>
      <c r="E8" s="616"/>
      <c r="F8" s="616"/>
      <c r="G8" s="616"/>
      <c r="H8" s="616"/>
      <c r="I8" s="616"/>
      <c r="J8" s="616"/>
      <c r="K8" s="616"/>
      <c r="L8" s="616"/>
      <c r="M8" s="616"/>
      <c r="N8" s="616"/>
      <c r="O8" s="616"/>
      <c r="P8" s="616"/>
      <c r="Q8" s="617"/>
      <c r="R8" s="618">
        <v>579022</v>
      </c>
      <c r="S8" s="619"/>
      <c r="T8" s="619"/>
      <c r="U8" s="619"/>
      <c r="V8" s="619"/>
      <c r="W8" s="619"/>
      <c r="X8" s="619"/>
      <c r="Y8" s="620"/>
      <c r="Z8" s="671">
        <v>0.3</v>
      </c>
      <c r="AA8" s="671"/>
      <c r="AB8" s="671"/>
      <c r="AC8" s="671"/>
      <c r="AD8" s="672">
        <v>579022</v>
      </c>
      <c r="AE8" s="672"/>
      <c r="AF8" s="672"/>
      <c r="AG8" s="672"/>
      <c r="AH8" s="672"/>
      <c r="AI8" s="672"/>
      <c r="AJ8" s="672"/>
      <c r="AK8" s="672"/>
      <c r="AL8" s="641">
        <v>0.5</v>
      </c>
      <c r="AM8" s="673"/>
      <c r="AN8" s="673"/>
      <c r="AO8" s="674"/>
      <c r="AP8" s="615" t="s">
        <v>214</v>
      </c>
      <c r="AQ8" s="616"/>
      <c r="AR8" s="616"/>
      <c r="AS8" s="616"/>
      <c r="AT8" s="616"/>
      <c r="AU8" s="616"/>
      <c r="AV8" s="616"/>
      <c r="AW8" s="616"/>
      <c r="AX8" s="616"/>
      <c r="AY8" s="616"/>
      <c r="AZ8" s="616"/>
      <c r="BA8" s="616"/>
      <c r="BB8" s="616"/>
      <c r="BC8" s="616"/>
      <c r="BD8" s="616"/>
      <c r="BE8" s="616"/>
      <c r="BF8" s="617"/>
      <c r="BG8" s="618">
        <v>826739</v>
      </c>
      <c r="BH8" s="619"/>
      <c r="BI8" s="619"/>
      <c r="BJ8" s="619"/>
      <c r="BK8" s="619"/>
      <c r="BL8" s="619"/>
      <c r="BM8" s="619"/>
      <c r="BN8" s="620"/>
      <c r="BO8" s="671">
        <v>0.9</v>
      </c>
      <c r="BP8" s="671"/>
      <c r="BQ8" s="671"/>
      <c r="BR8" s="671"/>
      <c r="BS8" s="624" t="s">
        <v>108</v>
      </c>
      <c r="BT8" s="619"/>
      <c r="BU8" s="619"/>
      <c r="BV8" s="619"/>
      <c r="BW8" s="619"/>
      <c r="BX8" s="619"/>
      <c r="BY8" s="619"/>
      <c r="BZ8" s="619"/>
      <c r="CA8" s="619"/>
      <c r="CB8" s="654"/>
      <c r="CD8" s="655" t="s">
        <v>215</v>
      </c>
      <c r="CE8" s="652"/>
      <c r="CF8" s="652"/>
      <c r="CG8" s="652"/>
      <c r="CH8" s="652"/>
      <c r="CI8" s="652"/>
      <c r="CJ8" s="652"/>
      <c r="CK8" s="652"/>
      <c r="CL8" s="652"/>
      <c r="CM8" s="652"/>
      <c r="CN8" s="652"/>
      <c r="CO8" s="652"/>
      <c r="CP8" s="652"/>
      <c r="CQ8" s="653"/>
      <c r="CR8" s="618">
        <v>76544645</v>
      </c>
      <c r="CS8" s="619"/>
      <c r="CT8" s="619"/>
      <c r="CU8" s="619"/>
      <c r="CV8" s="619"/>
      <c r="CW8" s="619"/>
      <c r="CX8" s="619"/>
      <c r="CY8" s="620"/>
      <c r="CZ8" s="671">
        <v>36.6</v>
      </c>
      <c r="DA8" s="671"/>
      <c r="DB8" s="671"/>
      <c r="DC8" s="671"/>
      <c r="DD8" s="624">
        <v>2581655</v>
      </c>
      <c r="DE8" s="619"/>
      <c r="DF8" s="619"/>
      <c r="DG8" s="619"/>
      <c r="DH8" s="619"/>
      <c r="DI8" s="619"/>
      <c r="DJ8" s="619"/>
      <c r="DK8" s="619"/>
      <c r="DL8" s="619"/>
      <c r="DM8" s="619"/>
      <c r="DN8" s="619"/>
      <c r="DO8" s="619"/>
      <c r="DP8" s="620"/>
      <c r="DQ8" s="624">
        <v>36458853</v>
      </c>
      <c r="DR8" s="619"/>
      <c r="DS8" s="619"/>
      <c r="DT8" s="619"/>
      <c r="DU8" s="619"/>
      <c r="DV8" s="619"/>
      <c r="DW8" s="619"/>
      <c r="DX8" s="619"/>
      <c r="DY8" s="619"/>
      <c r="DZ8" s="619"/>
      <c r="EA8" s="619"/>
      <c r="EB8" s="619"/>
      <c r="EC8" s="654"/>
    </row>
    <row r="9" spans="2:143" ht="11.25" customHeight="1" x14ac:dyDescent="0.15">
      <c r="B9" s="615" t="s">
        <v>216</v>
      </c>
      <c r="C9" s="616"/>
      <c r="D9" s="616"/>
      <c r="E9" s="616"/>
      <c r="F9" s="616"/>
      <c r="G9" s="616"/>
      <c r="H9" s="616"/>
      <c r="I9" s="616"/>
      <c r="J9" s="616"/>
      <c r="K9" s="616"/>
      <c r="L9" s="616"/>
      <c r="M9" s="616"/>
      <c r="N9" s="616"/>
      <c r="O9" s="616"/>
      <c r="P9" s="616"/>
      <c r="Q9" s="617"/>
      <c r="R9" s="618">
        <v>571068</v>
      </c>
      <c r="S9" s="619"/>
      <c r="T9" s="619"/>
      <c r="U9" s="619"/>
      <c r="V9" s="619"/>
      <c r="W9" s="619"/>
      <c r="X9" s="619"/>
      <c r="Y9" s="620"/>
      <c r="Z9" s="671">
        <v>0.3</v>
      </c>
      <c r="AA9" s="671"/>
      <c r="AB9" s="671"/>
      <c r="AC9" s="671"/>
      <c r="AD9" s="672">
        <v>571068</v>
      </c>
      <c r="AE9" s="672"/>
      <c r="AF9" s="672"/>
      <c r="AG9" s="672"/>
      <c r="AH9" s="672"/>
      <c r="AI9" s="672"/>
      <c r="AJ9" s="672"/>
      <c r="AK9" s="672"/>
      <c r="AL9" s="641">
        <v>0.5</v>
      </c>
      <c r="AM9" s="673"/>
      <c r="AN9" s="673"/>
      <c r="AO9" s="674"/>
      <c r="AP9" s="615" t="s">
        <v>217</v>
      </c>
      <c r="AQ9" s="616"/>
      <c r="AR9" s="616"/>
      <c r="AS9" s="616"/>
      <c r="AT9" s="616"/>
      <c r="AU9" s="616"/>
      <c r="AV9" s="616"/>
      <c r="AW9" s="616"/>
      <c r="AX9" s="616"/>
      <c r="AY9" s="616"/>
      <c r="AZ9" s="616"/>
      <c r="BA9" s="616"/>
      <c r="BB9" s="616"/>
      <c r="BC9" s="616"/>
      <c r="BD9" s="616"/>
      <c r="BE9" s="616"/>
      <c r="BF9" s="617"/>
      <c r="BG9" s="618">
        <v>26689236</v>
      </c>
      <c r="BH9" s="619"/>
      <c r="BI9" s="619"/>
      <c r="BJ9" s="619"/>
      <c r="BK9" s="619"/>
      <c r="BL9" s="619"/>
      <c r="BM9" s="619"/>
      <c r="BN9" s="620"/>
      <c r="BO9" s="671">
        <v>27.8</v>
      </c>
      <c r="BP9" s="671"/>
      <c r="BQ9" s="671"/>
      <c r="BR9" s="671"/>
      <c r="BS9" s="624" t="s">
        <v>108</v>
      </c>
      <c r="BT9" s="619"/>
      <c r="BU9" s="619"/>
      <c r="BV9" s="619"/>
      <c r="BW9" s="619"/>
      <c r="BX9" s="619"/>
      <c r="BY9" s="619"/>
      <c r="BZ9" s="619"/>
      <c r="CA9" s="619"/>
      <c r="CB9" s="654"/>
      <c r="CD9" s="655" t="s">
        <v>218</v>
      </c>
      <c r="CE9" s="652"/>
      <c r="CF9" s="652"/>
      <c r="CG9" s="652"/>
      <c r="CH9" s="652"/>
      <c r="CI9" s="652"/>
      <c r="CJ9" s="652"/>
      <c r="CK9" s="652"/>
      <c r="CL9" s="652"/>
      <c r="CM9" s="652"/>
      <c r="CN9" s="652"/>
      <c r="CO9" s="652"/>
      <c r="CP9" s="652"/>
      <c r="CQ9" s="653"/>
      <c r="CR9" s="618">
        <v>16281967</v>
      </c>
      <c r="CS9" s="619"/>
      <c r="CT9" s="619"/>
      <c r="CU9" s="619"/>
      <c r="CV9" s="619"/>
      <c r="CW9" s="619"/>
      <c r="CX9" s="619"/>
      <c r="CY9" s="620"/>
      <c r="CZ9" s="671">
        <v>7.8</v>
      </c>
      <c r="DA9" s="671"/>
      <c r="DB9" s="671"/>
      <c r="DC9" s="671"/>
      <c r="DD9" s="624">
        <v>3292897</v>
      </c>
      <c r="DE9" s="619"/>
      <c r="DF9" s="619"/>
      <c r="DG9" s="619"/>
      <c r="DH9" s="619"/>
      <c r="DI9" s="619"/>
      <c r="DJ9" s="619"/>
      <c r="DK9" s="619"/>
      <c r="DL9" s="619"/>
      <c r="DM9" s="619"/>
      <c r="DN9" s="619"/>
      <c r="DO9" s="619"/>
      <c r="DP9" s="620"/>
      <c r="DQ9" s="624">
        <v>12179432</v>
      </c>
      <c r="DR9" s="619"/>
      <c r="DS9" s="619"/>
      <c r="DT9" s="619"/>
      <c r="DU9" s="619"/>
      <c r="DV9" s="619"/>
      <c r="DW9" s="619"/>
      <c r="DX9" s="619"/>
      <c r="DY9" s="619"/>
      <c r="DZ9" s="619"/>
      <c r="EA9" s="619"/>
      <c r="EB9" s="619"/>
      <c r="EC9" s="654"/>
    </row>
    <row r="10" spans="2:143" ht="11.25" customHeight="1" x14ac:dyDescent="0.15">
      <c r="B10" s="615" t="s">
        <v>219</v>
      </c>
      <c r="C10" s="616"/>
      <c r="D10" s="616"/>
      <c r="E10" s="616"/>
      <c r="F10" s="616"/>
      <c r="G10" s="616"/>
      <c r="H10" s="616"/>
      <c r="I10" s="616"/>
      <c r="J10" s="616"/>
      <c r="K10" s="616"/>
      <c r="L10" s="616"/>
      <c r="M10" s="616"/>
      <c r="N10" s="616"/>
      <c r="O10" s="616"/>
      <c r="P10" s="616"/>
      <c r="Q10" s="617"/>
      <c r="R10" s="618">
        <v>9994024</v>
      </c>
      <c r="S10" s="619"/>
      <c r="T10" s="619"/>
      <c r="U10" s="619"/>
      <c r="V10" s="619"/>
      <c r="W10" s="619"/>
      <c r="X10" s="619"/>
      <c r="Y10" s="620"/>
      <c r="Z10" s="671">
        <v>4.5999999999999996</v>
      </c>
      <c r="AA10" s="671"/>
      <c r="AB10" s="671"/>
      <c r="AC10" s="671"/>
      <c r="AD10" s="672">
        <v>9994024</v>
      </c>
      <c r="AE10" s="672"/>
      <c r="AF10" s="672"/>
      <c r="AG10" s="672"/>
      <c r="AH10" s="672"/>
      <c r="AI10" s="672"/>
      <c r="AJ10" s="672"/>
      <c r="AK10" s="672"/>
      <c r="AL10" s="641">
        <v>8.5</v>
      </c>
      <c r="AM10" s="673"/>
      <c r="AN10" s="673"/>
      <c r="AO10" s="674"/>
      <c r="AP10" s="615" t="s">
        <v>220</v>
      </c>
      <c r="AQ10" s="616"/>
      <c r="AR10" s="616"/>
      <c r="AS10" s="616"/>
      <c r="AT10" s="616"/>
      <c r="AU10" s="616"/>
      <c r="AV10" s="616"/>
      <c r="AW10" s="616"/>
      <c r="AX10" s="616"/>
      <c r="AY10" s="616"/>
      <c r="AZ10" s="616"/>
      <c r="BA10" s="616"/>
      <c r="BB10" s="616"/>
      <c r="BC10" s="616"/>
      <c r="BD10" s="616"/>
      <c r="BE10" s="616"/>
      <c r="BF10" s="617"/>
      <c r="BG10" s="618">
        <v>1717025</v>
      </c>
      <c r="BH10" s="619"/>
      <c r="BI10" s="619"/>
      <c r="BJ10" s="619"/>
      <c r="BK10" s="619"/>
      <c r="BL10" s="619"/>
      <c r="BM10" s="619"/>
      <c r="BN10" s="620"/>
      <c r="BO10" s="671">
        <v>1.8</v>
      </c>
      <c r="BP10" s="671"/>
      <c r="BQ10" s="671"/>
      <c r="BR10" s="671"/>
      <c r="BS10" s="624">
        <v>285421</v>
      </c>
      <c r="BT10" s="619"/>
      <c r="BU10" s="619"/>
      <c r="BV10" s="619"/>
      <c r="BW10" s="619"/>
      <c r="BX10" s="619"/>
      <c r="BY10" s="619"/>
      <c r="BZ10" s="619"/>
      <c r="CA10" s="619"/>
      <c r="CB10" s="654"/>
      <c r="CD10" s="655" t="s">
        <v>221</v>
      </c>
      <c r="CE10" s="652"/>
      <c r="CF10" s="652"/>
      <c r="CG10" s="652"/>
      <c r="CH10" s="652"/>
      <c r="CI10" s="652"/>
      <c r="CJ10" s="652"/>
      <c r="CK10" s="652"/>
      <c r="CL10" s="652"/>
      <c r="CM10" s="652"/>
      <c r="CN10" s="652"/>
      <c r="CO10" s="652"/>
      <c r="CP10" s="652"/>
      <c r="CQ10" s="653"/>
      <c r="CR10" s="618">
        <v>526380</v>
      </c>
      <c r="CS10" s="619"/>
      <c r="CT10" s="619"/>
      <c r="CU10" s="619"/>
      <c r="CV10" s="619"/>
      <c r="CW10" s="619"/>
      <c r="CX10" s="619"/>
      <c r="CY10" s="620"/>
      <c r="CZ10" s="671">
        <v>0.3</v>
      </c>
      <c r="DA10" s="671"/>
      <c r="DB10" s="671"/>
      <c r="DC10" s="671"/>
      <c r="DD10" s="624">
        <v>34127</v>
      </c>
      <c r="DE10" s="619"/>
      <c r="DF10" s="619"/>
      <c r="DG10" s="619"/>
      <c r="DH10" s="619"/>
      <c r="DI10" s="619"/>
      <c r="DJ10" s="619"/>
      <c r="DK10" s="619"/>
      <c r="DL10" s="619"/>
      <c r="DM10" s="619"/>
      <c r="DN10" s="619"/>
      <c r="DO10" s="619"/>
      <c r="DP10" s="620"/>
      <c r="DQ10" s="624">
        <v>377427</v>
      </c>
      <c r="DR10" s="619"/>
      <c r="DS10" s="619"/>
      <c r="DT10" s="619"/>
      <c r="DU10" s="619"/>
      <c r="DV10" s="619"/>
      <c r="DW10" s="619"/>
      <c r="DX10" s="619"/>
      <c r="DY10" s="619"/>
      <c r="DZ10" s="619"/>
      <c r="EA10" s="619"/>
      <c r="EB10" s="619"/>
      <c r="EC10" s="654"/>
    </row>
    <row r="11" spans="2:143" ht="11.25" customHeight="1" x14ac:dyDescent="0.15">
      <c r="B11" s="615" t="s">
        <v>222</v>
      </c>
      <c r="C11" s="616"/>
      <c r="D11" s="616"/>
      <c r="E11" s="616"/>
      <c r="F11" s="616"/>
      <c r="G11" s="616"/>
      <c r="H11" s="616"/>
      <c r="I11" s="616"/>
      <c r="J11" s="616"/>
      <c r="K11" s="616"/>
      <c r="L11" s="616"/>
      <c r="M11" s="616"/>
      <c r="N11" s="616"/>
      <c r="O11" s="616"/>
      <c r="P11" s="616"/>
      <c r="Q11" s="617"/>
      <c r="R11" s="618">
        <v>65566</v>
      </c>
      <c r="S11" s="619"/>
      <c r="T11" s="619"/>
      <c r="U11" s="619"/>
      <c r="V11" s="619"/>
      <c r="W11" s="619"/>
      <c r="X11" s="619"/>
      <c r="Y11" s="620"/>
      <c r="Z11" s="671">
        <v>0</v>
      </c>
      <c r="AA11" s="671"/>
      <c r="AB11" s="671"/>
      <c r="AC11" s="671"/>
      <c r="AD11" s="672">
        <v>65566</v>
      </c>
      <c r="AE11" s="672"/>
      <c r="AF11" s="672"/>
      <c r="AG11" s="672"/>
      <c r="AH11" s="672"/>
      <c r="AI11" s="672"/>
      <c r="AJ11" s="672"/>
      <c r="AK11" s="672"/>
      <c r="AL11" s="641">
        <v>0.1</v>
      </c>
      <c r="AM11" s="673"/>
      <c r="AN11" s="673"/>
      <c r="AO11" s="674"/>
      <c r="AP11" s="615" t="s">
        <v>223</v>
      </c>
      <c r="AQ11" s="616"/>
      <c r="AR11" s="616"/>
      <c r="AS11" s="616"/>
      <c r="AT11" s="616"/>
      <c r="AU11" s="616"/>
      <c r="AV11" s="616"/>
      <c r="AW11" s="616"/>
      <c r="AX11" s="616"/>
      <c r="AY11" s="616"/>
      <c r="AZ11" s="616"/>
      <c r="BA11" s="616"/>
      <c r="BB11" s="616"/>
      <c r="BC11" s="616"/>
      <c r="BD11" s="616"/>
      <c r="BE11" s="616"/>
      <c r="BF11" s="617"/>
      <c r="BG11" s="618">
        <v>6892562</v>
      </c>
      <c r="BH11" s="619"/>
      <c r="BI11" s="619"/>
      <c r="BJ11" s="619"/>
      <c r="BK11" s="619"/>
      <c r="BL11" s="619"/>
      <c r="BM11" s="619"/>
      <c r="BN11" s="620"/>
      <c r="BO11" s="671">
        <v>7.2</v>
      </c>
      <c r="BP11" s="671"/>
      <c r="BQ11" s="671"/>
      <c r="BR11" s="671"/>
      <c r="BS11" s="624">
        <v>1105213</v>
      </c>
      <c r="BT11" s="619"/>
      <c r="BU11" s="619"/>
      <c r="BV11" s="619"/>
      <c r="BW11" s="619"/>
      <c r="BX11" s="619"/>
      <c r="BY11" s="619"/>
      <c r="BZ11" s="619"/>
      <c r="CA11" s="619"/>
      <c r="CB11" s="654"/>
      <c r="CD11" s="655" t="s">
        <v>224</v>
      </c>
      <c r="CE11" s="652"/>
      <c r="CF11" s="652"/>
      <c r="CG11" s="652"/>
      <c r="CH11" s="652"/>
      <c r="CI11" s="652"/>
      <c r="CJ11" s="652"/>
      <c r="CK11" s="652"/>
      <c r="CL11" s="652"/>
      <c r="CM11" s="652"/>
      <c r="CN11" s="652"/>
      <c r="CO11" s="652"/>
      <c r="CP11" s="652"/>
      <c r="CQ11" s="653"/>
      <c r="CR11" s="618">
        <v>3440737</v>
      </c>
      <c r="CS11" s="619"/>
      <c r="CT11" s="619"/>
      <c r="CU11" s="619"/>
      <c r="CV11" s="619"/>
      <c r="CW11" s="619"/>
      <c r="CX11" s="619"/>
      <c r="CY11" s="620"/>
      <c r="CZ11" s="671">
        <v>1.6</v>
      </c>
      <c r="DA11" s="671"/>
      <c r="DB11" s="671"/>
      <c r="DC11" s="671"/>
      <c r="DD11" s="624">
        <v>1459368</v>
      </c>
      <c r="DE11" s="619"/>
      <c r="DF11" s="619"/>
      <c r="DG11" s="619"/>
      <c r="DH11" s="619"/>
      <c r="DI11" s="619"/>
      <c r="DJ11" s="619"/>
      <c r="DK11" s="619"/>
      <c r="DL11" s="619"/>
      <c r="DM11" s="619"/>
      <c r="DN11" s="619"/>
      <c r="DO11" s="619"/>
      <c r="DP11" s="620"/>
      <c r="DQ11" s="624">
        <v>1963859</v>
      </c>
      <c r="DR11" s="619"/>
      <c r="DS11" s="619"/>
      <c r="DT11" s="619"/>
      <c r="DU11" s="619"/>
      <c r="DV11" s="619"/>
      <c r="DW11" s="619"/>
      <c r="DX11" s="619"/>
      <c r="DY11" s="619"/>
      <c r="DZ11" s="619"/>
      <c r="EA11" s="619"/>
      <c r="EB11" s="619"/>
      <c r="EC11" s="654"/>
    </row>
    <row r="12" spans="2:143" ht="11.25" customHeight="1" x14ac:dyDescent="0.15">
      <c r="B12" s="615" t="s">
        <v>225</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226</v>
      </c>
      <c r="AQ12" s="616"/>
      <c r="AR12" s="616"/>
      <c r="AS12" s="616"/>
      <c r="AT12" s="616"/>
      <c r="AU12" s="616"/>
      <c r="AV12" s="616"/>
      <c r="AW12" s="616"/>
      <c r="AX12" s="616"/>
      <c r="AY12" s="616"/>
      <c r="AZ12" s="616"/>
      <c r="BA12" s="616"/>
      <c r="BB12" s="616"/>
      <c r="BC12" s="616"/>
      <c r="BD12" s="616"/>
      <c r="BE12" s="616"/>
      <c r="BF12" s="617"/>
      <c r="BG12" s="618">
        <v>43517885</v>
      </c>
      <c r="BH12" s="619"/>
      <c r="BI12" s="619"/>
      <c r="BJ12" s="619"/>
      <c r="BK12" s="619"/>
      <c r="BL12" s="619"/>
      <c r="BM12" s="619"/>
      <c r="BN12" s="620"/>
      <c r="BO12" s="671">
        <v>45.3</v>
      </c>
      <c r="BP12" s="671"/>
      <c r="BQ12" s="671"/>
      <c r="BR12" s="671"/>
      <c r="BS12" s="624" t="s">
        <v>108</v>
      </c>
      <c r="BT12" s="619"/>
      <c r="BU12" s="619"/>
      <c r="BV12" s="619"/>
      <c r="BW12" s="619"/>
      <c r="BX12" s="619"/>
      <c r="BY12" s="619"/>
      <c r="BZ12" s="619"/>
      <c r="CA12" s="619"/>
      <c r="CB12" s="654"/>
      <c r="CD12" s="655" t="s">
        <v>227</v>
      </c>
      <c r="CE12" s="652"/>
      <c r="CF12" s="652"/>
      <c r="CG12" s="652"/>
      <c r="CH12" s="652"/>
      <c r="CI12" s="652"/>
      <c r="CJ12" s="652"/>
      <c r="CK12" s="652"/>
      <c r="CL12" s="652"/>
      <c r="CM12" s="652"/>
      <c r="CN12" s="652"/>
      <c r="CO12" s="652"/>
      <c r="CP12" s="652"/>
      <c r="CQ12" s="653"/>
      <c r="CR12" s="618">
        <v>7992417</v>
      </c>
      <c r="CS12" s="619"/>
      <c r="CT12" s="619"/>
      <c r="CU12" s="619"/>
      <c r="CV12" s="619"/>
      <c r="CW12" s="619"/>
      <c r="CX12" s="619"/>
      <c r="CY12" s="620"/>
      <c r="CZ12" s="671">
        <v>3.8</v>
      </c>
      <c r="DA12" s="671"/>
      <c r="DB12" s="671"/>
      <c r="DC12" s="671"/>
      <c r="DD12" s="624">
        <v>1660063</v>
      </c>
      <c r="DE12" s="619"/>
      <c r="DF12" s="619"/>
      <c r="DG12" s="619"/>
      <c r="DH12" s="619"/>
      <c r="DI12" s="619"/>
      <c r="DJ12" s="619"/>
      <c r="DK12" s="619"/>
      <c r="DL12" s="619"/>
      <c r="DM12" s="619"/>
      <c r="DN12" s="619"/>
      <c r="DO12" s="619"/>
      <c r="DP12" s="620"/>
      <c r="DQ12" s="624">
        <v>3749979</v>
      </c>
      <c r="DR12" s="619"/>
      <c r="DS12" s="619"/>
      <c r="DT12" s="619"/>
      <c r="DU12" s="619"/>
      <c r="DV12" s="619"/>
      <c r="DW12" s="619"/>
      <c r="DX12" s="619"/>
      <c r="DY12" s="619"/>
      <c r="DZ12" s="619"/>
      <c r="EA12" s="619"/>
      <c r="EB12" s="619"/>
      <c r="EC12" s="654"/>
    </row>
    <row r="13" spans="2:143" ht="11.25" customHeight="1" x14ac:dyDescent="0.15">
      <c r="B13" s="615" t="s">
        <v>228</v>
      </c>
      <c r="C13" s="616"/>
      <c r="D13" s="616"/>
      <c r="E13" s="616"/>
      <c r="F13" s="616"/>
      <c r="G13" s="616"/>
      <c r="H13" s="616"/>
      <c r="I13" s="616"/>
      <c r="J13" s="616"/>
      <c r="K13" s="616"/>
      <c r="L13" s="616"/>
      <c r="M13" s="616"/>
      <c r="N13" s="616"/>
      <c r="O13" s="616"/>
      <c r="P13" s="616"/>
      <c r="Q13" s="617"/>
      <c r="R13" s="618">
        <v>352292</v>
      </c>
      <c r="S13" s="619"/>
      <c r="T13" s="619"/>
      <c r="U13" s="619"/>
      <c r="V13" s="619"/>
      <c r="W13" s="619"/>
      <c r="X13" s="619"/>
      <c r="Y13" s="620"/>
      <c r="Z13" s="671">
        <v>0.2</v>
      </c>
      <c r="AA13" s="671"/>
      <c r="AB13" s="671"/>
      <c r="AC13" s="671"/>
      <c r="AD13" s="672">
        <v>352292</v>
      </c>
      <c r="AE13" s="672"/>
      <c r="AF13" s="672"/>
      <c r="AG13" s="672"/>
      <c r="AH13" s="672"/>
      <c r="AI13" s="672"/>
      <c r="AJ13" s="672"/>
      <c r="AK13" s="672"/>
      <c r="AL13" s="641">
        <v>0.3</v>
      </c>
      <c r="AM13" s="673"/>
      <c r="AN13" s="673"/>
      <c r="AO13" s="674"/>
      <c r="AP13" s="615" t="s">
        <v>229</v>
      </c>
      <c r="AQ13" s="616"/>
      <c r="AR13" s="616"/>
      <c r="AS13" s="616"/>
      <c r="AT13" s="616"/>
      <c r="AU13" s="616"/>
      <c r="AV13" s="616"/>
      <c r="AW13" s="616"/>
      <c r="AX13" s="616"/>
      <c r="AY13" s="616"/>
      <c r="AZ13" s="616"/>
      <c r="BA13" s="616"/>
      <c r="BB13" s="616"/>
      <c r="BC13" s="616"/>
      <c r="BD13" s="616"/>
      <c r="BE13" s="616"/>
      <c r="BF13" s="617"/>
      <c r="BG13" s="618">
        <v>43097685</v>
      </c>
      <c r="BH13" s="619"/>
      <c r="BI13" s="619"/>
      <c r="BJ13" s="619"/>
      <c r="BK13" s="619"/>
      <c r="BL13" s="619"/>
      <c r="BM13" s="619"/>
      <c r="BN13" s="620"/>
      <c r="BO13" s="671">
        <v>44.9</v>
      </c>
      <c r="BP13" s="671"/>
      <c r="BQ13" s="671"/>
      <c r="BR13" s="671"/>
      <c r="BS13" s="624" t="s">
        <v>108</v>
      </c>
      <c r="BT13" s="619"/>
      <c r="BU13" s="619"/>
      <c r="BV13" s="619"/>
      <c r="BW13" s="619"/>
      <c r="BX13" s="619"/>
      <c r="BY13" s="619"/>
      <c r="BZ13" s="619"/>
      <c r="CA13" s="619"/>
      <c r="CB13" s="654"/>
      <c r="CD13" s="655" t="s">
        <v>230</v>
      </c>
      <c r="CE13" s="652"/>
      <c r="CF13" s="652"/>
      <c r="CG13" s="652"/>
      <c r="CH13" s="652"/>
      <c r="CI13" s="652"/>
      <c r="CJ13" s="652"/>
      <c r="CK13" s="652"/>
      <c r="CL13" s="652"/>
      <c r="CM13" s="652"/>
      <c r="CN13" s="652"/>
      <c r="CO13" s="652"/>
      <c r="CP13" s="652"/>
      <c r="CQ13" s="653"/>
      <c r="CR13" s="618">
        <v>32184927</v>
      </c>
      <c r="CS13" s="619"/>
      <c r="CT13" s="619"/>
      <c r="CU13" s="619"/>
      <c r="CV13" s="619"/>
      <c r="CW13" s="619"/>
      <c r="CX13" s="619"/>
      <c r="CY13" s="620"/>
      <c r="CZ13" s="671">
        <v>15.4</v>
      </c>
      <c r="DA13" s="671"/>
      <c r="DB13" s="671"/>
      <c r="DC13" s="671"/>
      <c r="DD13" s="624">
        <v>14798973</v>
      </c>
      <c r="DE13" s="619"/>
      <c r="DF13" s="619"/>
      <c r="DG13" s="619"/>
      <c r="DH13" s="619"/>
      <c r="DI13" s="619"/>
      <c r="DJ13" s="619"/>
      <c r="DK13" s="619"/>
      <c r="DL13" s="619"/>
      <c r="DM13" s="619"/>
      <c r="DN13" s="619"/>
      <c r="DO13" s="619"/>
      <c r="DP13" s="620"/>
      <c r="DQ13" s="624">
        <v>23078233</v>
      </c>
      <c r="DR13" s="619"/>
      <c r="DS13" s="619"/>
      <c r="DT13" s="619"/>
      <c r="DU13" s="619"/>
      <c r="DV13" s="619"/>
      <c r="DW13" s="619"/>
      <c r="DX13" s="619"/>
      <c r="DY13" s="619"/>
      <c r="DZ13" s="619"/>
      <c r="EA13" s="619"/>
      <c r="EB13" s="619"/>
      <c r="EC13" s="654"/>
    </row>
    <row r="14" spans="2:143" ht="11.25" customHeight="1" x14ac:dyDescent="0.15">
      <c r="B14" s="615" t="s">
        <v>231</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232</v>
      </c>
      <c r="AQ14" s="616"/>
      <c r="AR14" s="616"/>
      <c r="AS14" s="616"/>
      <c r="AT14" s="616"/>
      <c r="AU14" s="616"/>
      <c r="AV14" s="616"/>
      <c r="AW14" s="616"/>
      <c r="AX14" s="616"/>
      <c r="AY14" s="616"/>
      <c r="AZ14" s="616"/>
      <c r="BA14" s="616"/>
      <c r="BB14" s="616"/>
      <c r="BC14" s="616"/>
      <c r="BD14" s="616"/>
      <c r="BE14" s="616"/>
      <c r="BF14" s="617"/>
      <c r="BG14" s="618">
        <v>928331</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233</v>
      </c>
      <c r="CE14" s="652"/>
      <c r="CF14" s="652"/>
      <c r="CG14" s="652"/>
      <c r="CH14" s="652"/>
      <c r="CI14" s="652"/>
      <c r="CJ14" s="652"/>
      <c r="CK14" s="652"/>
      <c r="CL14" s="652"/>
      <c r="CM14" s="652"/>
      <c r="CN14" s="652"/>
      <c r="CO14" s="652"/>
      <c r="CP14" s="652"/>
      <c r="CQ14" s="653"/>
      <c r="CR14" s="618">
        <v>6601547</v>
      </c>
      <c r="CS14" s="619"/>
      <c r="CT14" s="619"/>
      <c r="CU14" s="619"/>
      <c r="CV14" s="619"/>
      <c r="CW14" s="619"/>
      <c r="CX14" s="619"/>
      <c r="CY14" s="620"/>
      <c r="CZ14" s="671">
        <v>3.2</v>
      </c>
      <c r="DA14" s="671"/>
      <c r="DB14" s="671"/>
      <c r="DC14" s="671"/>
      <c r="DD14" s="624">
        <v>1218007</v>
      </c>
      <c r="DE14" s="619"/>
      <c r="DF14" s="619"/>
      <c r="DG14" s="619"/>
      <c r="DH14" s="619"/>
      <c r="DI14" s="619"/>
      <c r="DJ14" s="619"/>
      <c r="DK14" s="619"/>
      <c r="DL14" s="619"/>
      <c r="DM14" s="619"/>
      <c r="DN14" s="619"/>
      <c r="DO14" s="619"/>
      <c r="DP14" s="620"/>
      <c r="DQ14" s="624">
        <v>5174528</v>
      </c>
      <c r="DR14" s="619"/>
      <c r="DS14" s="619"/>
      <c r="DT14" s="619"/>
      <c r="DU14" s="619"/>
      <c r="DV14" s="619"/>
      <c r="DW14" s="619"/>
      <c r="DX14" s="619"/>
      <c r="DY14" s="619"/>
      <c r="DZ14" s="619"/>
      <c r="EA14" s="619"/>
      <c r="EB14" s="619"/>
      <c r="EC14" s="654"/>
    </row>
    <row r="15" spans="2:143" ht="11.25" customHeight="1" x14ac:dyDescent="0.15">
      <c r="B15" s="615" t="s">
        <v>234</v>
      </c>
      <c r="C15" s="616"/>
      <c r="D15" s="616"/>
      <c r="E15" s="616"/>
      <c r="F15" s="616"/>
      <c r="G15" s="616"/>
      <c r="H15" s="616"/>
      <c r="I15" s="616"/>
      <c r="J15" s="616"/>
      <c r="K15" s="616"/>
      <c r="L15" s="616"/>
      <c r="M15" s="616"/>
      <c r="N15" s="616"/>
      <c r="O15" s="616"/>
      <c r="P15" s="616"/>
      <c r="Q15" s="617"/>
      <c r="R15" s="618">
        <v>362291</v>
      </c>
      <c r="S15" s="619"/>
      <c r="T15" s="619"/>
      <c r="U15" s="619"/>
      <c r="V15" s="619"/>
      <c r="W15" s="619"/>
      <c r="X15" s="619"/>
      <c r="Y15" s="620"/>
      <c r="Z15" s="671">
        <v>0.2</v>
      </c>
      <c r="AA15" s="671"/>
      <c r="AB15" s="671"/>
      <c r="AC15" s="671"/>
      <c r="AD15" s="672">
        <v>362291</v>
      </c>
      <c r="AE15" s="672"/>
      <c r="AF15" s="672"/>
      <c r="AG15" s="672"/>
      <c r="AH15" s="672"/>
      <c r="AI15" s="672"/>
      <c r="AJ15" s="672"/>
      <c r="AK15" s="672"/>
      <c r="AL15" s="641">
        <v>0.3</v>
      </c>
      <c r="AM15" s="673"/>
      <c r="AN15" s="673"/>
      <c r="AO15" s="674"/>
      <c r="AP15" s="615" t="s">
        <v>235</v>
      </c>
      <c r="AQ15" s="616"/>
      <c r="AR15" s="616"/>
      <c r="AS15" s="616"/>
      <c r="AT15" s="616"/>
      <c r="AU15" s="616"/>
      <c r="AV15" s="616"/>
      <c r="AW15" s="616"/>
      <c r="AX15" s="616"/>
      <c r="AY15" s="616"/>
      <c r="AZ15" s="616"/>
      <c r="BA15" s="616"/>
      <c r="BB15" s="616"/>
      <c r="BC15" s="616"/>
      <c r="BD15" s="616"/>
      <c r="BE15" s="616"/>
      <c r="BF15" s="617"/>
      <c r="BG15" s="618">
        <v>4162863</v>
      </c>
      <c r="BH15" s="619"/>
      <c r="BI15" s="619"/>
      <c r="BJ15" s="619"/>
      <c r="BK15" s="619"/>
      <c r="BL15" s="619"/>
      <c r="BM15" s="619"/>
      <c r="BN15" s="620"/>
      <c r="BO15" s="671">
        <v>4.3</v>
      </c>
      <c r="BP15" s="671"/>
      <c r="BQ15" s="671"/>
      <c r="BR15" s="671"/>
      <c r="BS15" s="624" t="s">
        <v>108</v>
      </c>
      <c r="BT15" s="619"/>
      <c r="BU15" s="619"/>
      <c r="BV15" s="619"/>
      <c r="BW15" s="619"/>
      <c r="BX15" s="619"/>
      <c r="BY15" s="619"/>
      <c r="BZ15" s="619"/>
      <c r="CA15" s="619"/>
      <c r="CB15" s="654"/>
      <c r="CD15" s="655" t="s">
        <v>236</v>
      </c>
      <c r="CE15" s="652"/>
      <c r="CF15" s="652"/>
      <c r="CG15" s="652"/>
      <c r="CH15" s="652"/>
      <c r="CI15" s="652"/>
      <c r="CJ15" s="652"/>
      <c r="CK15" s="652"/>
      <c r="CL15" s="652"/>
      <c r="CM15" s="652"/>
      <c r="CN15" s="652"/>
      <c r="CO15" s="652"/>
      <c r="CP15" s="652"/>
      <c r="CQ15" s="653"/>
      <c r="CR15" s="618">
        <v>21491138</v>
      </c>
      <c r="CS15" s="619"/>
      <c r="CT15" s="619"/>
      <c r="CU15" s="619"/>
      <c r="CV15" s="619"/>
      <c r="CW15" s="619"/>
      <c r="CX15" s="619"/>
      <c r="CY15" s="620"/>
      <c r="CZ15" s="671">
        <v>10.3</v>
      </c>
      <c r="DA15" s="671"/>
      <c r="DB15" s="671"/>
      <c r="DC15" s="671"/>
      <c r="DD15" s="624">
        <v>7471900</v>
      </c>
      <c r="DE15" s="619"/>
      <c r="DF15" s="619"/>
      <c r="DG15" s="619"/>
      <c r="DH15" s="619"/>
      <c r="DI15" s="619"/>
      <c r="DJ15" s="619"/>
      <c r="DK15" s="619"/>
      <c r="DL15" s="619"/>
      <c r="DM15" s="619"/>
      <c r="DN15" s="619"/>
      <c r="DO15" s="619"/>
      <c r="DP15" s="620"/>
      <c r="DQ15" s="624">
        <v>15327668</v>
      </c>
      <c r="DR15" s="619"/>
      <c r="DS15" s="619"/>
      <c r="DT15" s="619"/>
      <c r="DU15" s="619"/>
      <c r="DV15" s="619"/>
      <c r="DW15" s="619"/>
      <c r="DX15" s="619"/>
      <c r="DY15" s="619"/>
      <c r="DZ15" s="619"/>
      <c r="EA15" s="619"/>
      <c r="EB15" s="619"/>
      <c r="EC15" s="654"/>
    </row>
    <row r="16" spans="2:143" ht="11.25" customHeight="1" x14ac:dyDescent="0.15">
      <c r="B16" s="615" t="s">
        <v>237</v>
      </c>
      <c r="C16" s="616"/>
      <c r="D16" s="616"/>
      <c r="E16" s="616"/>
      <c r="F16" s="616"/>
      <c r="G16" s="616"/>
      <c r="H16" s="616"/>
      <c r="I16" s="616"/>
      <c r="J16" s="616"/>
      <c r="K16" s="616"/>
      <c r="L16" s="616"/>
      <c r="M16" s="616"/>
      <c r="N16" s="616"/>
      <c r="O16" s="616"/>
      <c r="P16" s="616"/>
      <c r="Q16" s="617"/>
      <c r="R16" s="618">
        <v>15129044</v>
      </c>
      <c r="S16" s="619"/>
      <c r="T16" s="619"/>
      <c r="U16" s="619"/>
      <c r="V16" s="619"/>
      <c r="W16" s="619"/>
      <c r="X16" s="619"/>
      <c r="Y16" s="620"/>
      <c r="Z16" s="671">
        <v>7</v>
      </c>
      <c r="AA16" s="671"/>
      <c r="AB16" s="671"/>
      <c r="AC16" s="671"/>
      <c r="AD16" s="672">
        <v>13708573</v>
      </c>
      <c r="AE16" s="672"/>
      <c r="AF16" s="672"/>
      <c r="AG16" s="672"/>
      <c r="AH16" s="672"/>
      <c r="AI16" s="672"/>
      <c r="AJ16" s="672"/>
      <c r="AK16" s="672"/>
      <c r="AL16" s="641">
        <v>11.6</v>
      </c>
      <c r="AM16" s="673"/>
      <c r="AN16" s="673"/>
      <c r="AO16" s="674"/>
      <c r="AP16" s="615" t="s">
        <v>238</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239</v>
      </c>
      <c r="CE16" s="652"/>
      <c r="CF16" s="652"/>
      <c r="CG16" s="652"/>
      <c r="CH16" s="652"/>
      <c r="CI16" s="652"/>
      <c r="CJ16" s="652"/>
      <c r="CK16" s="652"/>
      <c r="CL16" s="652"/>
      <c r="CM16" s="652"/>
      <c r="CN16" s="652"/>
      <c r="CO16" s="652"/>
      <c r="CP16" s="652"/>
      <c r="CQ16" s="653"/>
      <c r="CR16" s="618">
        <v>34813</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7753</v>
      </c>
      <c r="DR16" s="619"/>
      <c r="DS16" s="619"/>
      <c r="DT16" s="619"/>
      <c r="DU16" s="619"/>
      <c r="DV16" s="619"/>
      <c r="DW16" s="619"/>
      <c r="DX16" s="619"/>
      <c r="DY16" s="619"/>
      <c r="DZ16" s="619"/>
      <c r="EA16" s="619"/>
      <c r="EB16" s="619"/>
      <c r="EC16" s="654"/>
    </row>
    <row r="17" spans="2:133" ht="11.25" customHeight="1" x14ac:dyDescent="0.15">
      <c r="B17" s="615" t="s">
        <v>240</v>
      </c>
      <c r="C17" s="616"/>
      <c r="D17" s="616"/>
      <c r="E17" s="616"/>
      <c r="F17" s="616"/>
      <c r="G17" s="616"/>
      <c r="H17" s="616"/>
      <c r="I17" s="616"/>
      <c r="J17" s="616"/>
      <c r="K17" s="616"/>
      <c r="L17" s="616"/>
      <c r="M17" s="616"/>
      <c r="N17" s="616"/>
      <c r="O17" s="616"/>
      <c r="P17" s="616"/>
      <c r="Q17" s="617"/>
      <c r="R17" s="618">
        <v>13708573</v>
      </c>
      <c r="S17" s="619"/>
      <c r="T17" s="619"/>
      <c r="U17" s="619"/>
      <c r="V17" s="619"/>
      <c r="W17" s="619"/>
      <c r="X17" s="619"/>
      <c r="Y17" s="620"/>
      <c r="Z17" s="671">
        <v>6.3</v>
      </c>
      <c r="AA17" s="671"/>
      <c r="AB17" s="671"/>
      <c r="AC17" s="671"/>
      <c r="AD17" s="672">
        <v>13708573</v>
      </c>
      <c r="AE17" s="672"/>
      <c r="AF17" s="672"/>
      <c r="AG17" s="672"/>
      <c r="AH17" s="672"/>
      <c r="AI17" s="672"/>
      <c r="AJ17" s="672"/>
      <c r="AK17" s="672"/>
      <c r="AL17" s="641">
        <v>11.6</v>
      </c>
      <c r="AM17" s="673"/>
      <c r="AN17" s="673"/>
      <c r="AO17" s="674"/>
      <c r="AP17" s="615" t="s">
        <v>241</v>
      </c>
      <c r="AQ17" s="616"/>
      <c r="AR17" s="616"/>
      <c r="AS17" s="616"/>
      <c r="AT17" s="616"/>
      <c r="AU17" s="616"/>
      <c r="AV17" s="616"/>
      <c r="AW17" s="616"/>
      <c r="AX17" s="616"/>
      <c r="AY17" s="616"/>
      <c r="AZ17" s="616"/>
      <c r="BA17" s="616"/>
      <c r="BB17" s="616"/>
      <c r="BC17" s="616"/>
      <c r="BD17" s="616"/>
      <c r="BE17" s="616"/>
      <c r="BF17" s="617"/>
      <c r="BG17" s="618">
        <v>1765</v>
      </c>
      <c r="BH17" s="619"/>
      <c r="BI17" s="619"/>
      <c r="BJ17" s="619"/>
      <c r="BK17" s="619"/>
      <c r="BL17" s="619"/>
      <c r="BM17" s="619"/>
      <c r="BN17" s="620"/>
      <c r="BO17" s="671">
        <v>0</v>
      </c>
      <c r="BP17" s="671"/>
      <c r="BQ17" s="671"/>
      <c r="BR17" s="671"/>
      <c r="BS17" s="624" t="s">
        <v>108</v>
      </c>
      <c r="BT17" s="619"/>
      <c r="BU17" s="619"/>
      <c r="BV17" s="619"/>
      <c r="BW17" s="619"/>
      <c r="BX17" s="619"/>
      <c r="BY17" s="619"/>
      <c r="BZ17" s="619"/>
      <c r="CA17" s="619"/>
      <c r="CB17" s="654"/>
      <c r="CD17" s="655" t="s">
        <v>242</v>
      </c>
      <c r="CE17" s="652"/>
      <c r="CF17" s="652"/>
      <c r="CG17" s="652"/>
      <c r="CH17" s="652"/>
      <c r="CI17" s="652"/>
      <c r="CJ17" s="652"/>
      <c r="CK17" s="652"/>
      <c r="CL17" s="652"/>
      <c r="CM17" s="652"/>
      <c r="CN17" s="652"/>
      <c r="CO17" s="652"/>
      <c r="CP17" s="652"/>
      <c r="CQ17" s="653"/>
      <c r="CR17" s="618">
        <v>23268330</v>
      </c>
      <c r="CS17" s="619"/>
      <c r="CT17" s="619"/>
      <c r="CU17" s="619"/>
      <c r="CV17" s="619"/>
      <c r="CW17" s="619"/>
      <c r="CX17" s="619"/>
      <c r="CY17" s="620"/>
      <c r="CZ17" s="671">
        <v>11.1</v>
      </c>
      <c r="DA17" s="671"/>
      <c r="DB17" s="671"/>
      <c r="DC17" s="671"/>
      <c r="DD17" s="624" t="s">
        <v>108</v>
      </c>
      <c r="DE17" s="619"/>
      <c r="DF17" s="619"/>
      <c r="DG17" s="619"/>
      <c r="DH17" s="619"/>
      <c r="DI17" s="619"/>
      <c r="DJ17" s="619"/>
      <c r="DK17" s="619"/>
      <c r="DL17" s="619"/>
      <c r="DM17" s="619"/>
      <c r="DN17" s="619"/>
      <c r="DO17" s="619"/>
      <c r="DP17" s="620"/>
      <c r="DQ17" s="624">
        <v>22396700</v>
      </c>
      <c r="DR17" s="619"/>
      <c r="DS17" s="619"/>
      <c r="DT17" s="619"/>
      <c r="DU17" s="619"/>
      <c r="DV17" s="619"/>
      <c r="DW17" s="619"/>
      <c r="DX17" s="619"/>
      <c r="DY17" s="619"/>
      <c r="DZ17" s="619"/>
      <c r="EA17" s="619"/>
      <c r="EB17" s="619"/>
      <c r="EC17" s="654"/>
    </row>
    <row r="18" spans="2:133" ht="11.25" customHeight="1" x14ac:dyDescent="0.15">
      <c r="B18" s="615" t="s">
        <v>243</v>
      </c>
      <c r="C18" s="616"/>
      <c r="D18" s="616"/>
      <c r="E18" s="616"/>
      <c r="F18" s="616"/>
      <c r="G18" s="616"/>
      <c r="H18" s="616"/>
      <c r="I18" s="616"/>
      <c r="J18" s="616"/>
      <c r="K18" s="616"/>
      <c r="L18" s="616"/>
      <c r="M18" s="616"/>
      <c r="N18" s="616"/>
      <c r="O18" s="616"/>
      <c r="P18" s="616"/>
      <c r="Q18" s="617"/>
      <c r="R18" s="618">
        <v>1420466</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244</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245</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246</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247</v>
      </c>
      <c r="AQ19" s="616"/>
      <c r="AR19" s="616"/>
      <c r="AS19" s="616"/>
      <c r="AT19" s="616"/>
      <c r="AU19" s="616"/>
      <c r="AV19" s="616"/>
      <c r="AW19" s="616"/>
      <c r="AX19" s="616"/>
      <c r="AY19" s="616"/>
      <c r="AZ19" s="616"/>
      <c r="BA19" s="616"/>
      <c r="BB19" s="616"/>
      <c r="BC19" s="616"/>
      <c r="BD19" s="616"/>
      <c r="BE19" s="616"/>
      <c r="BF19" s="617"/>
      <c r="BG19" s="618">
        <v>11250565</v>
      </c>
      <c r="BH19" s="619"/>
      <c r="BI19" s="619"/>
      <c r="BJ19" s="619"/>
      <c r="BK19" s="619"/>
      <c r="BL19" s="619"/>
      <c r="BM19" s="619"/>
      <c r="BN19" s="620"/>
      <c r="BO19" s="671">
        <v>11.7</v>
      </c>
      <c r="BP19" s="671"/>
      <c r="BQ19" s="671"/>
      <c r="BR19" s="671"/>
      <c r="BS19" s="624" t="s">
        <v>108</v>
      </c>
      <c r="BT19" s="619"/>
      <c r="BU19" s="619"/>
      <c r="BV19" s="619"/>
      <c r="BW19" s="619"/>
      <c r="BX19" s="619"/>
      <c r="BY19" s="619"/>
      <c r="BZ19" s="619"/>
      <c r="CA19" s="619"/>
      <c r="CB19" s="654"/>
      <c r="CD19" s="655" t="s">
        <v>248</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249</v>
      </c>
      <c r="C20" s="616"/>
      <c r="D20" s="616"/>
      <c r="E20" s="616"/>
      <c r="F20" s="616"/>
      <c r="G20" s="616"/>
      <c r="H20" s="616"/>
      <c r="I20" s="616"/>
      <c r="J20" s="616"/>
      <c r="K20" s="616"/>
      <c r="L20" s="616"/>
      <c r="M20" s="616"/>
      <c r="N20" s="616"/>
      <c r="O20" s="616"/>
      <c r="P20" s="616"/>
      <c r="Q20" s="617"/>
      <c r="R20" s="618">
        <v>124638838</v>
      </c>
      <c r="S20" s="619"/>
      <c r="T20" s="619"/>
      <c r="U20" s="619"/>
      <c r="V20" s="619"/>
      <c r="W20" s="619"/>
      <c r="X20" s="619"/>
      <c r="Y20" s="620"/>
      <c r="Z20" s="671">
        <v>57.7</v>
      </c>
      <c r="AA20" s="671"/>
      <c r="AB20" s="671"/>
      <c r="AC20" s="671"/>
      <c r="AD20" s="672">
        <v>116400040</v>
      </c>
      <c r="AE20" s="672"/>
      <c r="AF20" s="672"/>
      <c r="AG20" s="672"/>
      <c r="AH20" s="672"/>
      <c r="AI20" s="672"/>
      <c r="AJ20" s="672"/>
      <c r="AK20" s="672"/>
      <c r="AL20" s="641">
        <v>98.9</v>
      </c>
      <c r="AM20" s="673"/>
      <c r="AN20" s="673"/>
      <c r="AO20" s="674"/>
      <c r="AP20" s="615" t="s">
        <v>250</v>
      </c>
      <c r="AQ20" s="616"/>
      <c r="AR20" s="616"/>
      <c r="AS20" s="616"/>
      <c r="AT20" s="616"/>
      <c r="AU20" s="616"/>
      <c r="AV20" s="616"/>
      <c r="AW20" s="616"/>
      <c r="AX20" s="616"/>
      <c r="AY20" s="616"/>
      <c r="AZ20" s="616"/>
      <c r="BA20" s="616"/>
      <c r="BB20" s="616"/>
      <c r="BC20" s="616"/>
      <c r="BD20" s="616"/>
      <c r="BE20" s="616"/>
      <c r="BF20" s="617"/>
      <c r="BG20" s="618">
        <v>11250565</v>
      </c>
      <c r="BH20" s="619"/>
      <c r="BI20" s="619"/>
      <c r="BJ20" s="619"/>
      <c r="BK20" s="619"/>
      <c r="BL20" s="619"/>
      <c r="BM20" s="619"/>
      <c r="BN20" s="620"/>
      <c r="BO20" s="671">
        <v>11.7</v>
      </c>
      <c r="BP20" s="671"/>
      <c r="BQ20" s="671"/>
      <c r="BR20" s="671"/>
      <c r="BS20" s="624" t="s">
        <v>108</v>
      </c>
      <c r="BT20" s="619"/>
      <c r="BU20" s="619"/>
      <c r="BV20" s="619"/>
      <c r="BW20" s="619"/>
      <c r="BX20" s="619"/>
      <c r="BY20" s="619"/>
      <c r="BZ20" s="619"/>
      <c r="CA20" s="619"/>
      <c r="CB20" s="654"/>
      <c r="CD20" s="655" t="s">
        <v>251</v>
      </c>
      <c r="CE20" s="652"/>
      <c r="CF20" s="652"/>
      <c r="CG20" s="652"/>
      <c r="CH20" s="652"/>
      <c r="CI20" s="652"/>
      <c r="CJ20" s="652"/>
      <c r="CK20" s="652"/>
      <c r="CL20" s="652"/>
      <c r="CM20" s="652"/>
      <c r="CN20" s="652"/>
      <c r="CO20" s="652"/>
      <c r="CP20" s="652"/>
      <c r="CQ20" s="653"/>
      <c r="CR20" s="618">
        <v>209064755</v>
      </c>
      <c r="CS20" s="619"/>
      <c r="CT20" s="619"/>
      <c r="CU20" s="619"/>
      <c r="CV20" s="619"/>
      <c r="CW20" s="619"/>
      <c r="CX20" s="619"/>
      <c r="CY20" s="620"/>
      <c r="CZ20" s="671">
        <v>100</v>
      </c>
      <c r="DA20" s="671"/>
      <c r="DB20" s="671"/>
      <c r="DC20" s="671"/>
      <c r="DD20" s="624">
        <v>33839637</v>
      </c>
      <c r="DE20" s="619"/>
      <c r="DF20" s="619"/>
      <c r="DG20" s="619"/>
      <c r="DH20" s="619"/>
      <c r="DI20" s="619"/>
      <c r="DJ20" s="619"/>
      <c r="DK20" s="619"/>
      <c r="DL20" s="619"/>
      <c r="DM20" s="619"/>
      <c r="DN20" s="619"/>
      <c r="DO20" s="619"/>
      <c r="DP20" s="620"/>
      <c r="DQ20" s="624">
        <v>137523395</v>
      </c>
      <c r="DR20" s="619"/>
      <c r="DS20" s="619"/>
      <c r="DT20" s="619"/>
      <c r="DU20" s="619"/>
      <c r="DV20" s="619"/>
      <c r="DW20" s="619"/>
      <c r="DX20" s="619"/>
      <c r="DY20" s="619"/>
      <c r="DZ20" s="619"/>
      <c r="EA20" s="619"/>
      <c r="EB20" s="619"/>
      <c r="EC20" s="654"/>
    </row>
    <row r="21" spans="2:133" ht="11.25" customHeight="1" x14ac:dyDescent="0.15">
      <c r="B21" s="615" t="s">
        <v>252</v>
      </c>
      <c r="C21" s="616"/>
      <c r="D21" s="616"/>
      <c r="E21" s="616"/>
      <c r="F21" s="616"/>
      <c r="G21" s="616"/>
      <c r="H21" s="616"/>
      <c r="I21" s="616"/>
      <c r="J21" s="616"/>
      <c r="K21" s="616"/>
      <c r="L21" s="616"/>
      <c r="M21" s="616"/>
      <c r="N21" s="616"/>
      <c r="O21" s="616"/>
      <c r="P21" s="616"/>
      <c r="Q21" s="617"/>
      <c r="R21" s="618">
        <v>110921</v>
      </c>
      <c r="S21" s="619"/>
      <c r="T21" s="619"/>
      <c r="U21" s="619"/>
      <c r="V21" s="619"/>
      <c r="W21" s="619"/>
      <c r="X21" s="619"/>
      <c r="Y21" s="620"/>
      <c r="Z21" s="671">
        <v>0.1</v>
      </c>
      <c r="AA21" s="671"/>
      <c r="AB21" s="671"/>
      <c r="AC21" s="671"/>
      <c r="AD21" s="672">
        <v>110921</v>
      </c>
      <c r="AE21" s="672"/>
      <c r="AF21" s="672"/>
      <c r="AG21" s="672"/>
      <c r="AH21" s="672"/>
      <c r="AI21" s="672"/>
      <c r="AJ21" s="672"/>
      <c r="AK21" s="672"/>
      <c r="AL21" s="641">
        <v>0.1</v>
      </c>
      <c r="AM21" s="673"/>
      <c r="AN21" s="673"/>
      <c r="AO21" s="674"/>
      <c r="AP21" s="712" t="s">
        <v>253</v>
      </c>
      <c r="AQ21" s="719"/>
      <c r="AR21" s="719"/>
      <c r="AS21" s="719"/>
      <c r="AT21" s="719"/>
      <c r="AU21" s="719"/>
      <c r="AV21" s="719"/>
      <c r="AW21" s="719"/>
      <c r="AX21" s="719"/>
      <c r="AY21" s="719"/>
      <c r="AZ21" s="719"/>
      <c r="BA21" s="719"/>
      <c r="BB21" s="719"/>
      <c r="BC21" s="719"/>
      <c r="BD21" s="719"/>
      <c r="BE21" s="719"/>
      <c r="BF21" s="714"/>
      <c r="BG21" s="618">
        <v>24927</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254</v>
      </c>
      <c r="C22" s="616"/>
      <c r="D22" s="616"/>
      <c r="E22" s="616"/>
      <c r="F22" s="616"/>
      <c r="G22" s="616"/>
      <c r="H22" s="616"/>
      <c r="I22" s="616"/>
      <c r="J22" s="616"/>
      <c r="K22" s="616"/>
      <c r="L22" s="616"/>
      <c r="M22" s="616"/>
      <c r="N22" s="616"/>
      <c r="O22" s="616"/>
      <c r="P22" s="616"/>
      <c r="Q22" s="617"/>
      <c r="R22" s="618">
        <v>1752097</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12" t="s">
        <v>255</v>
      </c>
      <c r="AQ22" s="719"/>
      <c r="AR22" s="719"/>
      <c r="AS22" s="719"/>
      <c r="AT22" s="719"/>
      <c r="AU22" s="719"/>
      <c r="AV22" s="719"/>
      <c r="AW22" s="719"/>
      <c r="AX22" s="719"/>
      <c r="AY22" s="719"/>
      <c r="AZ22" s="719"/>
      <c r="BA22" s="719"/>
      <c r="BB22" s="719"/>
      <c r="BC22" s="719"/>
      <c r="BD22" s="719"/>
      <c r="BE22" s="719"/>
      <c r="BF22" s="714"/>
      <c r="BG22" s="618">
        <v>4407311</v>
      </c>
      <c r="BH22" s="619"/>
      <c r="BI22" s="619"/>
      <c r="BJ22" s="619"/>
      <c r="BK22" s="619"/>
      <c r="BL22" s="619"/>
      <c r="BM22" s="619"/>
      <c r="BN22" s="620"/>
      <c r="BO22" s="671">
        <v>4.5999999999999996</v>
      </c>
      <c r="BP22" s="671"/>
      <c r="BQ22" s="671"/>
      <c r="BR22" s="671"/>
      <c r="BS22" s="624" t="s">
        <v>108</v>
      </c>
      <c r="BT22" s="619"/>
      <c r="BU22" s="619"/>
      <c r="BV22" s="619"/>
      <c r="BW22" s="619"/>
      <c r="BX22" s="619"/>
      <c r="BY22" s="619"/>
      <c r="BZ22" s="619"/>
      <c r="CA22" s="619"/>
      <c r="CB22" s="654"/>
      <c r="CD22" s="723" t="s">
        <v>256</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257</v>
      </c>
      <c r="C23" s="616"/>
      <c r="D23" s="616"/>
      <c r="E23" s="616"/>
      <c r="F23" s="616"/>
      <c r="G23" s="616"/>
      <c r="H23" s="616"/>
      <c r="I23" s="616"/>
      <c r="J23" s="616"/>
      <c r="K23" s="616"/>
      <c r="L23" s="616"/>
      <c r="M23" s="616"/>
      <c r="N23" s="616"/>
      <c r="O23" s="616"/>
      <c r="P23" s="616"/>
      <c r="Q23" s="617"/>
      <c r="R23" s="618">
        <v>7756255</v>
      </c>
      <c r="S23" s="619"/>
      <c r="T23" s="619"/>
      <c r="U23" s="619"/>
      <c r="V23" s="619"/>
      <c r="W23" s="619"/>
      <c r="X23" s="619"/>
      <c r="Y23" s="620"/>
      <c r="Z23" s="671">
        <v>3.6</v>
      </c>
      <c r="AA23" s="671"/>
      <c r="AB23" s="671"/>
      <c r="AC23" s="671"/>
      <c r="AD23" s="672">
        <v>885893</v>
      </c>
      <c r="AE23" s="672"/>
      <c r="AF23" s="672"/>
      <c r="AG23" s="672"/>
      <c r="AH23" s="672"/>
      <c r="AI23" s="672"/>
      <c r="AJ23" s="672"/>
      <c r="AK23" s="672"/>
      <c r="AL23" s="641">
        <v>0.8</v>
      </c>
      <c r="AM23" s="673"/>
      <c r="AN23" s="673"/>
      <c r="AO23" s="674"/>
      <c r="AP23" s="712" t="s">
        <v>258</v>
      </c>
      <c r="AQ23" s="719"/>
      <c r="AR23" s="719"/>
      <c r="AS23" s="719"/>
      <c r="AT23" s="719"/>
      <c r="AU23" s="719"/>
      <c r="AV23" s="719"/>
      <c r="AW23" s="719"/>
      <c r="AX23" s="719"/>
      <c r="AY23" s="719"/>
      <c r="AZ23" s="719"/>
      <c r="BA23" s="719"/>
      <c r="BB23" s="719"/>
      <c r="BC23" s="719"/>
      <c r="BD23" s="719"/>
      <c r="BE23" s="719"/>
      <c r="BF23" s="714"/>
      <c r="BG23" s="618">
        <v>6818327</v>
      </c>
      <c r="BH23" s="619"/>
      <c r="BI23" s="619"/>
      <c r="BJ23" s="619"/>
      <c r="BK23" s="619"/>
      <c r="BL23" s="619"/>
      <c r="BM23" s="619"/>
      <c r="BN23" s="620"/>
      <c r="BO23" s="671">
        <v>7.1</v>
      </c>
      <c r="BP23" s="671"/>
      <c r="BQ23" s="671"/>
      <c r="BR23" s="671"/>
      <c r="BS23" s="624" t="s">
        <v>108</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259</v>
      </c>
      <c r="CS23" s="724"/>
      <c r="CT23" s="724"/>
      <c r="CU23" s="724"/>
      <c r="CV23" s="724"/>
      <c r="CW23" s="724"/>
      <c r="CX23" s="724"/>
      <c r="CY23" s="725"/>
      <c r="CZ23" s="723" t="s">
        <v>260</v>
      </c>
      <c r="DA23" s="724"/>
      <c r="DB23" s="724"/>
      <c r="DC23" s="725"/>
      <c r="DD23" s="723" t="s">
        <v>261</v>
      </c>
      <c r="DE23" s="724"/>
      <c r="DF23" s="724"/>
      <c r="DG23" s="724"/>
      <c r="DH23" s="724"/>
      <c r="DI23" s="724"/>
      <c r="DJ23" s="724"/>
      <c r="DK23" s="725"/>
      <c r="DL23" s="726" t="s">
        <v>262</v>
      </c>
      <c r="DM23" s="727"/>
      <c r="DN23" s="727"/>
      <c r="DO23" s="727"/>
      <c r="DP23" s="727"/>
      <c r="DQ23" s="727"/>
      <c r="DR23" s="727"/>
      <c r="DS23" s="727"/>
      <c r="DT23" s="727"/>
      <c r="DU23" s="727"/>
      <c r="DV23" s="728"/>
      <c r="DW23" s="723" t="s">
        <v>263</v>
      </c>
      <c r="DX23" s="724"/>
      <c r="DY23" s="724"/>
      <c r="DZ23" s="724"/>
      <c r="EA23" s="724"/>
      <c r="EB23" s="724"/>
      <c r="EC23" s="725"/>
    </row>
    <row r="24" spans="2:133" ht="11.25" customHeight="1" x14ac:dyDescent="0.15">
      <c r="B24" s="615" t="s">
        <v>264</v>
      </c>
      <c r="C24" s="616"/>
      <c r="D24" s="616"/>
      <c r="E24" s="616"/>
      <c r="F24" s="616"/>
      <c r="G24" s="616"/>
      <c r="H24" s="616"/>
      <c r="I24" s="616"/>
      <c r="J24" s="616"/>
      <c r="K24" s="616"/>
      <c r="L24" s="616"/>
      <c r="M24" s="616"/>
      <c r="N24" s="616"/>
      <c r="O24" s="616"/>
      <c r="P24" s="616"/>
      <c r="Q24" s="617"/>
      <c r="R24" s="618">
        <v>1051347</v>
      </c>
      <c r="S24" s="619"/>
      <c r="T24" s="619"/>
      <c r="U24" s="619"/>
      <c r="V24" s="619"/>
      <c r="W24" s="619"/>
      <c r="X24" s="619"/>
      <c r="Y24" s="620"/>
      <c r="Z24" s="671">
        <v>0.5</v>
      </c>
      <c r="AA24" s="671"/>
      <c r="AB24" s="671"/>
      <c r="AC24" s="671"/>
      <c r="AD24" s="672" t="s">
        <v>108</v>
      </c>
      <c r="AE24" s="672"/>
      <c r="AF24" s="672"/>
      <c r="AG24" s="672"/>
      <c r="AH24" s="672"/>
      <c r="AI24" s="672"/>
      <c r="AJ24" s="672"/>
      <c r="AK24" s="672"/>
      <c r="AL24" s="641" t="s">
        <v>108</v>
      </c>
      <c r="AM24" s="673"/>
      <c r="AN24" s="673"/>
      <c r="AO24" s="674"/>
      <c r="AP24" s="712" t="s">
        <v>265</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266</v>
      </c>
      <c r="CE24" s="676"/>
      <c r="CF24" s="676"/>
      <c r="CG24" s="676"/>
      <c r="CH24" s="676"/>
      <c r="CI24" s="676"/>
      <c r="CJ24" s="676"/>
      <c r="CK24" s="676"/>
      <c r="CL24" s="676"/>
      <c r="CM24" s="676"/>
      <c r="CN24" s="676"/>
      <c r="CO24" s="676"/>
      <c r="CP24" s="676"/>
      <c r="CQ24" s="677"/>
      <c r="CR24" s="668">
        <v>106054280</v>
      </c>
      <c r="CS24" s="669"/>
      <c r="CT24" s="669"/>
      <c r="CU24" s="669"/>
      <c r="CV24" s="669"/>
      <c r="CW24" s="669"/>
      <c r="CX24" s="669"/>
      <c r="CY24" s="716"/>
      <c r="CZ24" s="720">
        <v>50.7</v>
      </c>
      <c r="DA24" s="721"/>
      <c r="DB24" s="721"/>
      <c r="DC24" s="722"/>
      <c r="DD24" s="715">
        <v>68754306</v>
      </c>
      <c r="DE24" s="669"/>
      <c r="DF24" s="669"/>
      <c r="DG24" s="669"/>
      <c r="DH24" s="669"/>
      <c r="DI24" s="669"/>
      <c r="DJ24" s="669"/>
      <c r="DK24" s="716"/>
      <c r="DL24" s="715">
        <v>65089174</v>
      </c>
      <c r="DM24" s="669"/>
      <c r="DN24" s="669"/>
      <c r="DO24" s="669"/>
      <c r="DP24" s="669"/>
      <c r="DQ24" s="669"/>
      <c r="DR24" s="669"/>
      <c r="DS24" s="669"/>
      <c r="DT24" s="669"/>
      <c r="DU24" s="669"/>
      <c r="DV24" s="716"/>
      <c r="DW24" s="717">
        <v>51.7</v>
      </c>
      <c r="DX24" s="686"/>
      <c r="DY24" s="686"/>
      <c r="DZ24" s="686"/>
      <c r="EA24" s="686"/>
      <c r="EB24" s="686"/>
      <c r="EC24" s="718"/>
    </row>
    <row r="25" spans="2:133" ht="11.25" customHeight="1" x14ac:dyDescent="0.15">
      <c r="B25" s="615" t="s">
        <v>267</v>
      </c>
      <c r="C25" s="616"/>
      <c r="D25" s="616"/>
      <c r="E25" s="616"/>
      <c r="F25" s="616"/>
      <c r="G25" s="616"/>
      <c r="H25" s="616"/>
      <c r="I25" s="616"/>
      <c r="J25" s="616"/>
      <c r="K25" s="616"/>
      <c r="L25" s="616"/>
      <c r="M25" s="616"/>
      <c r="N25" s="616"/>
      <c r="O25" s="616"/>
      <c r="P25" s="616"/>
      <c r="Q25" s="617"/>
      <c r="R25" s="618">
        <v>32671311</v>
      </c>
      <c r="S25" s="619"/>
      <c r="T25" s="619"/>
      <c r="U25" s="619"/>
      <c r="V25" s="619"/>
      <c r="W25" s="619"/>
      <c r="X25" s="619"/>
      <c r="Y25" s="620"/>
      <c r="Z25" s="671">
        <v>15.1</v>
      </c>
      <c r="AA25" s="671"/>
      <c r="AB25" s="671"/>
      <c r="AC25" s="671"/>
      <c r="AD25" s="672" t="s">
        <v>108</v>
      </c>
      <c r="AE25" s="672"/>
      <c r="AF25" s="672"/>
      <c r="AG25" s="672"/>
      <c r="AH25" s="672"/>
      <c r="AI25" s="672"/>
      <c r="AJ25" s="672"/>
      <c r="AK25" s="672"/>
      <c r="AL25" s="641" t="s">
        <v>108</v>
      </c>
      <c r="AM25" s="673"/>
      <c r="AN25" s="673"/>
      <c r="AO25" s="674"/>
      <c r="AP25" s="712" t="s">
        <v>268</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269</v>
      </c>
      <c r="CE25" s="652"/>
      <c r="CF25" s="652"/>
      <c r="CG25" s="652"/>
      <c r="CH25" s="652"/>
      <c r="CI25" s="652"/>
      <c r="CJ25" s="652"/>
      <c r="CK25" s="652"/>
      <c r="CL25" s="652"/>
      <c r="CM25" s="652"/>
      <c r="CN25" s="652"/>
      <c r="CO25" s="652"/>
      <c r="CP25" s="652"/>
      <c r="CQ25" s="653"/>
      <c r="CR25" s="618">
        <v>32947495</v>
      </c>
      <c r="CS25" s="637"/>
      <c r="CT25" s="637"/>
      <c r="CU25" s="637"/>
      <c r="CV25" s="637"/>
      <c r="CW25" s="637"/>
      <c r="CX25" s="637"/>
      <c r="CY25" s="638"/>
      <c r="CZ25" s="621">
        <v>15.8</v>
      </c>
      <c r="DA25" s="639"/>
      <c r="DB25" s="639"/>
      <c r="DC25" s="640"/>
      <c r="DD25" s="624">
        <v>29513554</v>
      </c>
      <c r="DE25" s="637"/>
      <c r="DF25" s="637"/>
      <c r="DG25" s="637"/>
      <c r="DH25" s="637"/>
      <c r="DI25" s="637"/>
      <c r="DJ25" s="637"/>
      <c r="DK25" s="638"/>
      <c r="DL25" s="624">
        <v>29176432</v>
      </c>
      <c r="DM25" s="637"/>
      <c r="DN25" s="637"/>
      <c r="DO25" s="637"/>
      <c r="DP25" s="637"/>
      <c r="DQ25" s="637"/>
      <c r="DR25" s="637"/>
      <c r="DS25" s="637"/>
      <c r="DT25" s="637"/>
      <c r="DU25" s="637"/>
      <c r="DV25" s="638"/>
      <c r="DW25" s="641">
        <v>23.2</v>
      </c>
      <c r="DX25" s="642"/>
      <c r="DY25" s="642"/>
      <c r="DZ25" s="642"/>
      <c r="EA25" s="642"/>
      <c r="EB25" s="642"/>
      <c r="EC25" s="643"/>
    </row>
    <row r="26" spans="2:133" ht="11.25" customHeight="1" x14ac:dyDescent="0.15">
      <c r="B26" s="709" t="s">
        <v>270</v>
      </c>
      <c r="C26" s="710"/>
      <c r="D26" s="710"/>
      <c r="E26" s="710"/>
      <c r="F26" s="710"/>
      <c r="G26" s="710"/>
      <c r="H26" s="710"/>
      <c r="I26" s="710"/>
      <c r="J26" s="710"/>
      <c r="K26" s="710"/>
      <c r="L26" s="710"/>
      <c r="M26" s="710"/>
      <c r="N26" s="710"/>
      <c r="O26" s="710"/>
      <c r="P26" s="710"/>
      <c r="Q26" s="711"/>
      <c r="R26" s="618">
        <v>6938</v>
      </c>
      <c r="S26" s="619"/>
      <c r="T26" s="619"/>
      <c r="U26" s="619"/>
      <c r="V26" s="619"/>
      <c r="W26" s="619"/>
      <c r="X26" s="619"/>
      <c r="Y26" s="620"/>
      <c r="Z26" s="671">
        <v>0</v>
      </c>
      <c r="AA26" s="671"/>
      <c r="AB26" s="671"/>
      <c r="AC26" s="671"/>
      <c r="AD26" s="672">
        <v>6938</v>
      </c>
      <c r="AE26" s="672"/>
      <c r="AF26" s="672"/>
      <c r="AG26" s="672"/>
      <c r="AH26" s="672"/>
      <c r="AI26" s="672"/>
      <c r="AJ26" s="672"/>
      <c r="AK26" s="672"/>
      <c r="AL26" s="641">
        <v>0</v>
      </c>
      <c r="AM26" s="673"/>
      <c r="AN26" s="673"/>
      <c r="AO26" s="674"/>
      <c r="AP26" s="712" t="s">
        <v>271</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272</v>
      </c>
      <c r="CE26" s="652"/>
      <c r="CF26" s="652"/>
      <c r="CG26" s="652"/>
      <c r="CH26" s="652"/>
      <c r="CI26" s="652"/>
      <c r="CJ26" s="652"/>
      <c r="CK26" s="652"/>
      <c r="CL26" s="652"/>
      <c r="CM26" s="652"/>
      <c r="CN26" s="652"/>
      <c r="CO26" s="652"/>
      <c r="CP26" s="652"/>
      <c r="CQ26" s="653"/>
      <c r="CR26" s="618">
        <v>22633467</v>
      </c>
      <c r="CS26" s="619"/>
      <c r="CT26" s="619"/>
      <c r="CU26" s="619"/>
      <c r="CV26" s="619"/>
      <c r="CW26" s="619"/>
      <c r="CX26" s="619"/>
      <c r="CY26" s="620"/>
      <c r="CZ26" s="621">
        <v>10.8</v>
      </c>
      <c r="DA26" s="639"/>
      <c r="DB26" s="639"/>
      <c r="DC26" s="640"/>
      <c r="DD26" s="624">
        <v>19966619</v>
      </c>
      <c r="DE26" s="619"/>
      <c r="DF26" s="619"/>
      <c r="DG26" s="619"/>
      <c r="DH26" s="619"/>
      <c r="DI26" s="619"/>
      <c r="DJ26" s="619"/>
      <c r="DK26" s="620"/>
      <c r="DL26" s="624" t="s">
        <v>273</v>
      </c>
      <c r="DM26" s="619"/>
      <c r="DN26" s="619"/>
      <c r="DO26" s="619"/>
      <c r="DP26" s="619"/>
      <c r="DQ26" s="619"/>
      <c r="DR26" s="619"/>
      <c r="DS26" s="619"/>
      <c r="DT26" s="619"/>
      <c r="DU26" s="619"/>
      <c r="DV26" s="620"/>
      <c r="DW26" s="641" t="s">
        <v>273</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11747833</v>
      </c>
      <c r="S27" s="619"/>
      <c r="T27" s="619"/>
      <c r="U27" s="619"/>
      <c r="V27" s="619"/>
      <c r="W27" s="619"/>
      <c r="X27" s="619"/>
      <c r="Y27" s="620"/>
      <c r="Z27" s="671">
        <v>5.4</v>
      </c>
      <c r="AA27" s="671"/>
      <c r="AB27" s="671"/>
      <c r="AC27" s="671"/>
      <c r="AD27" s="672" t="s">
        <v>108</v>
      </c>
      <c r="AE27" s="672"/>
      <c r="AF27" s="672"/>
      <c r="AG27" s="672"/>
      <c r="AH27" s="672"/>
      <c r="AI27" s="672"/>
      <c r="AJ27" s="672"/>
      <c r="AK27" s="672"/>
      <c r="AL27" s="641" t="s">
        <v>108</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95986971</v>
      </c>
      <c r="BH27" s="619"/>
      <c r="BI27" s="619"/>
      <c r="BJ27" s="619"/>
      <c r="BK27" s="619"/>
      <c r="BL27" s="619"/>
      <c r="BM27" s="619"/>
      <c r="BN27" s="620"/>
      <c r="BO27" s="671">
        <v>100</v>
      </c>
      <c r="BP27" s="671"/>
      <c r="BQ27" s="671"/>
      <c r="BR27" s="671"/>
      <c r="BS27" s="624">
        <v>1390634</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49865463</v>
      </c>
      <c r="CS27" s="637"/>
      <c r="CT27" s="637"/>
      <c r="CU27" s="637"/>
      <c r="CV27" s="637"/>
      <c r="CW27" s="637"/>
      <c r="CX27" s="637"/>
      <c r="CY27" s="638"/>
      <c r="CZ27" s="621">
        <v>23.9</v>
      </c>
      <c r="DA27" s="639"/>
      <c r="DB27" s="639"/>
      <c r="DC27" s="640"/>
      <c r="DD27" s="624">
        <v>16871060</v>
      </c>
      <c r="DE27" s="637"/>
      <c r="DF27" s="637"/>
      <c r="DG27" s="637"/>
      <c r="DH27" s="637"/>
      <c r="DI27" s="637"/>
      <c r="DJ27" s="637"/>
      <c r="DK27" s="638"/>
      <c r="DL27" s="624">
        <v>16423792</v>
      </c>
      <c r="DM27" s="637"/>
      <c r="DN27" s="637"/>
      <c r="DO27" s="637"/>
      <c r="DP27" s="637"/>
      <c r="DQ27" s="637"/>
      <c r="DR27" s="637"/>
      <c r="DS27" s="637"/>
      <c r="DT27" s="637"/>
      <c r="DU27" s="637"/>
      <c r="DV27" s="638"/>
      <c r="DW27" s="641">
        <v>13</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1026827</v>
      </c>
      <c r="S28" s="619"/>
      <c r="T28" s="619"/>
      <c r="U28" s="619"/>
      <c r="V28" s="619"/>
      <c r="W28" s="619"/>
      <c r="X28" s="619"/>
      <c r="Y28" s="620"/>
      <c r="Z28" s="671">
        <v>0.5</v>
      </c>
      <c r="AA28" s="671"/>
      <c r="AB28" s="671"/>
      <c r="AC28" s="671"/>
      <c r="AD28" s="672">
        <v>96456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23241322</v>
      </c>
      <c r="CS28" s="619"/>
      <c r="CT28" s="619"/>
      <c r="CU28" s="619"/>
      <c r="CV28" s="619"/>
      <c r="CW28" s="619"/>
      <c r="CX28" s="619"/>
      <c r="CY28" s="620"/>
      <c r="CZ28" s="621">
        <v>11.1</v>
      </c>
      <c r="DA28" s="639"/>
      <c r="DB28" s="639"/>
      <c r="DC28" s="640"/>
      <c r="DD28" s="624">
        <v>22369692</v>
      </c>
      <c r="DE28" s="619"/>
      <c r="DF28" s="619"/>
      <c r="DG28" s="619"/>
      <c r="DH28" s="619"/>
      <c r="DI28" s="619"/>
      <c r="DJ28" s="619"/>
      <c r="DK28" s="620"/>
      <c r="DL28" s="624">
        <v>19488950</v>
      </c>
      <c r="DM28" s="619"/>
      <c r="DN28" s="619"/>
      <c r="DO28" s="619"/>
      <c r="DP28" s="619"/>
      <c r="DQ28" s="619"/>
      <c r="DR28" s="619"/>
      <c r="DS28" s="619"/>
      <c r="DT28" s="619"/>
      <c r="DU28" s="619"/>
      <c r="DV28" s="620"/>
      <c r="DW28" s="641">
        <v>15.5</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277814</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23239240</v>
      </c>
      <c r="CS29" s="637"/>
      <c r="CT29" s="637"/>
      <c r="CU29" s="637"/>
      <c r="CV29" s="637"/>
      <c r="CW29" s="637"/>
      <c r="CX29" s="637"/>
      <c r="CY29" s="638"/>
      <c r="CZ29" s="621">
        <v>11.1</v>
      </c>
      <c r="DA29" s="639"/>
      <c r="DB29" s="639"/>
      <c r="DC29" s="640"/>
      <c r="DD29" s="624">
        <v>22367610</v>
      </c>
      <c r="DE29" s="637"/>
      <c r="DF29" s="637"/>
      <c r="DG29" s="637"/>
      <c r="DH29" s="637"/>
      <c r="DI29" s="637"/>
      <c r="DJ29" s="637"/>
      <c r="DK29" s="638"/>
      <c r="DL29" s="624">
        <v>19486868</v>
      </c>
      <c r="DM29" s="637"/>
      <c r="DN29" s="637"/>
      <c r="DO29" s="637"/>
      <c r="DP29" s="637"/>
      <c r="DQ29" s="637"/>
      <c r="DR29" s="637"/>
      <c r="DS29" s="637"/>
      <c r="DT29" s="637"/>
      <c r="DU29" s="637"/>
      <c r="DV29" s="638"/>
      <c r="DW29" s="641">
        <v>15.5</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894691</v>
      </c>
      <c r="S30" s="619"/>
      <c r="T30" s="619"/>
      <c r="U30" s="619"/>
      <c r="V30" s="619"/>
      <c r="W30" s="619"/>
      <c r="X30" s="619"/>
      <c r="Y30" s="620"/>
      <c r="Z30" s="671">
        <v>0.4</v>
      </c>
      <c r="AA30" s="671"/>
      <c r="AB30" s="671"/>
      <c r="AC30" s="671"/>
      <c r="AD30" s="672" t="s">
        <v>108</v>
      </c>
      <c r="AE30" s="672"/>
      <c r="AF30" s="672"/>
      <c r="AG30" s="672"/>
      <c r="AH30" s="672"/>
      <c r="AI30" s="672"/>
      <c r="AJ30" s="672"/>
      <c r="AK30" s="672"/>
      <c r="AL30" s="641" t="s">
        <v>108</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98.9</v>
      </c>
      <c r="BH30" s="685"/>
      <c r="BI30" s="685"/>
      <c r="BJ30" s="685"/>
      <c r="BK30" s="685"/>
      <c r="BL30" s="685"/>
      <c r="BM30" s="686">
        <v>95.3</v>
      </c>
      <c r="BN30" s="685"/>
      <c r="BO30" s="685"/>
      <c r="BP30" s="685"/>
      <c r="BQ30" s="687"/>
      <c r="BR30" s="684">
        <v>98.7</v>
      </c>
      <c r="BS30" s="685"/>
      <c r="BT30" s="685"/>
      <c r="BU30" s="685"/>
      <c r="BV30" s="685"/>
      <c r="BW30" s="685"/>
      <c r="BX30" s="686">
        <v>94.6</v>
      </c>
      <c r="BY30" s="685"/>
      <c r="BZ30" s="685"/>
      <c r="CA30" s="685"/>
      <c r="CB30" s="687"/>
      <c r="CD30" s="690"/>
      <c r="CE30" s="691"/>
      <c r="CF30" s="655" t="s">
        <v>287</v>
      </c>
      <c r="CG30" s="652"/>
      <c r="CH30" s="652"/>
      <c r="CI30" s="652"/>
      <c r="CJ30" s="652"/>
      <c r="CK30" s="652"/>
      <c r="CL30" s="652"/>
      <c r="CM30" s="652"/>
      <c r="CN30" s="652"/>
      <c r="CO30" s="652"/>
      <c r="CP30" s="652"/>
      <c r="CQ30" s="653"/>
      <c r="CR30" s="618">
        <v>20850698</v>
      </c>
      <c r="CS30" s="619"/>
      <c r="CT30" s="619"/>
      <c r="CU30" s="619"/>
      <c r="CV30" s="619"/>
      <c r="CW30" s="619"/>
      <c r="CX30" s="619"/>
      <c r="CY30" s="620"/>
      <c r="CZ30" s="621">
        <v>10</v>
      </c>
      <c r="DA30" s="639"/>
      <c r="DB30" s="639"/>
      <c r="DC30" s="640"/>
      <c r="DD30" s="624">
        <v>20118508</v>
      </c>
      <c r="DE30" s="619"/>
      <c r="DF30" s="619"/>
      <c r="DG30" s="619"/>
      <c r="DH30" s="619"/>
      <c r="DI30" s="619"/>
      <c r="DJ30" s="619"/>
      <c r="DK30" s="620"/>
      <c r="DL30" s="624">
        <v>17237766</v>
      </c>
      <c r="DM30" s="619"/>
      <c r="DN30" s="619"/>
      <c r="DO30" s="619"/>
      <c r="DP30" s="619"/>
      <c r="DQ30" s="619"/>
      <c r="DR30" s="619"/>
      <c r="DS30" s="619"/>
      <c r="DT30" s="619"/>
      <c r="DU30" s="619"/>
      <c r="DV30" s="620"/>
      <c r="DW30" s="641">
        <v>13.7</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7474083</v>
      </c>
      <c r="S31" s="619"/>
      <c r="T31" s="619"/>
      <c r="U31" s="619"/>
      <c r="V31" s="619"/>
      <c r="W31" s="619"/>
      <c r="X31" s="619"/>
      <c r="Y31" s="620"/>
      <c r="Z31" s="671">
        <v>3.5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98.8</v>
      </c>
      <c r="BH31" s="637"/>
      <c r="BI31" s="637"/>
      <c r="BJ31" s="637"/>
      <c r="BK31" s="637"/>
      <c r="BL31" s="637"/>
      <c r="BM31" s="673">
        <v>95.4</v>
      </c>
      <c r="BN31" s="683"/>
      <c r="BO31" s="683"/>
      <c r="BP31" s="683"/>
      <c r="BQ31" s="647"/>
      <c r="BR31" s="682">
        <v>98.7</v>
      </c>
      <c r="BS31" s="637"/>
      <c r="BT31" s="637"/>
      <c r="BU31" s="637"/>
      <c r="BV31" s="637"/>
      <c r="BW31" s="637"/>
      <c r="BX31" s="673">
        <v>94.9</v>
      </c>
      <c r="BY31" s="683"/>
      <c r="BZ31" s="683"/>
      <c r="CA31" s="683"/>
      <c r="CB31" s="647"/>
      <c r="CD31" s="690"/>
      <c r="CE31" s="691"/>
      <c r="CF31" s="655" t="s">
        <v>291</v>
      </c>
      <c r="CG31" s="652"/>
      <c r="CH31" s="652"/>
      <c r="CI31" s="652"/>
      <c r="CJ31" s="652"/>
      <c r="CK31" s="652"/>
      <c r="CL31" s="652"/>
      <c r="CM31" s="652"/>
      <c r="CN31" s="652"/>
      <c r="CO31" s="652"/>
      <c r="CP31" s="652"/>
      <c r="CQ31" s="653"/>
      <c r="CR31" s="618">
        <v>2388542</v>
      </c>
      <c r="CS31" s="637"/>
      <c r="CT31" s="637"/>
      <c r="CU31" s="637"/>
      <c r="CV31" s="637"/>
      <c r="CW31" s="637"/>
      <c r="CX31" s="637"/>
      <c r="CY31" s="638"/>
      <c r="CZ31" s="621">
        <v>1.1000000000000001</v>
      </c>
      <c r="DA31" s="639"/>
      <c r="DB31" s="639"/>
      <c r="DC31" s="640"/>
      <c r="DD31" s="624">
        <v>2249102</v>
      </c>
      <c r="DE31" s="637"/>
      <c r="DF31" s="637"/>
      <c r="DG31" s="637"/>
      <c r="DH31" s="637"/>
      <c r="DI31" s="637"/>
      <c r="DJ31" s="637"/>
      <c r="DK31" s="638"/>
      <c r="DL31" s="624">
        <v>2249102</v>
      </c>
      <c r="DM31" s="637"/>
      <c r="DN31" s="637"/>
      <c r="DO31" s="637"/>
      <c r="DP31" s="637"/>
      <c r="DQ31" s="637"/>
      <c r="DR31" s="637"/>
      <c r="DS31" s="637"/>
      <c r="DT31" s="637"/>
      <c r="DU31" s="637"/>
      <c r="DV31" s="638"/>
      <c r="DW31" s="641">
        <v>1.8</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6841010</v>
      </c>
      <c r="S32" s="619"/>
      <c r="T32" s="619"/>
      <c r="U32" s="619"/>
      <c r="V32" s="619"/>
      <c r="W32" s="619"/>
      <c r="X32" s="619"/>
      <c r="Y32" s="620"/>
      <c r="Z32" s="671">
        <v>3.2</v>
      </c>
      <c r="AA32" s="671"/>
      <c r="AB32" s="671"/>
      <c r="AC32" s="671"/>
      <c r="AD32" s="672">
        <v>196737</v>
      </c>
      <c r="AE32" s="672"/>
      <c r="AF32" s="672"/>
      <c r="AG32" s="672"/>
      <c r="AH32" s="672"/>
      <c r="AI32" s="672"/>
      <c r="AJ32" s="672"/>
      <c r="AK32" s="672"/>
      <c r="AL32" s="641">
        <v>0.2</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98.9</v>
      </c>
      <c r="BH32" s="603"/>
      <c r="BI32" s="603"/>
      <c r="BJ32" s="603"/>
      <c r="BK32" s="603"/>
      <c r="BL32" s="603"/>
      <c r="BM32" s="666">
        <v>94.6</v>
      </c>
      <c r="BN32" s="603"/>
      <c r="BO32" s="603"/>
      <c r="BP32" s="603"/>
      <c r="BQ32" s="660"/>
      <c r="BR32" s="681">
        <v>98.6</v>
      </c>
      <c r="BS32" s="603"/>
      <c r="BT32" s="603"/>
      <c r="BU32" s="603"/>
      <c r="BV32" s="603"/>
      <c r="BW32" s="603"/>
      <c r="BX32" s="666">
        <v>93.6</v>
      </c>
      <c r="BY32" s="603"/>
      <c r="BZ32" s="603"/>
      <c r="CA32" s="603"/>
      <c r="CB32" s="660"/>
      <c r="CD32" s="692"/>
      <c r="CE32" s="693"/>
      <c r="CF32" s="655" t="s">
        <v>294</v>
      </c>
      <c r="CG32" s="652"/>
      <c r="CH32" s="652"/>
      <c r="CI32" s="652"/>
      <c r="CJ32" s="652"/>
      <c r="CK32" s="652"/>
      <c r="CL32" s="652"/>
      <c r="CM32" s="652"/>
      <c r="CN32" s="652"/>
      <c r="CO32" s="652"/>
      <c r="CP32" s="652"/>
      <c r="CQ32" s="653"/>
      <c r="CR32" s="618">
        <v>2082</v>
      </c>
      <c r="CS32" s="619"/>
      <c r="CT32" s="619"/>
      <c r="CU32" s="619"/>
      <c r="CV32" s="619"/>
      <c r="CW32" s="619"/>
      <c r="CX32" s="619"/>
      <c r="CY32" s="620"/>
      <c r="CZ32" s="621">
        <v>0</v>
      </c>
      <c r="DA32" s="639"/>
      <c r="DB32" s="639"/>
      <c r="DC32" s="640"/>
      <c r="DD32" s="624">
        <v>2082</v>
      </c>
      <c r="DE32" s="619"/>
      <c r="DF32" s="619"/>
      <c r="DG32" s="619"/>
      <c r="DH32" s="619"/>
      <c r="DI32" s="619"/>
      <c r="DJ32" s="619"/>
      <c r="DK32" s="620"/>
      <c r="DL32" s="624">
        <v>2082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19872900</v>
      </c>
      <c r="S33" s="619"/>
      <c r="T33" s="619"/>
      <c r="U33" s="619"/>
      <c r="V33" s="619"/>
      <c r="W33" s="619"/>
      <c r="X33" s="619"/>
      <c r="Y33" s="620"/>
      <c r="Z33" s="671">
        <v>9.1999999999999993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69136025</v>
      </c>
      <c r="CS33" s="637"/>
      <c r="CT33" s="637"/>
      <c r="CU33" s="637"/>
      <c r="CV33" s="637"/>
      <c r="CW33" s="637"/>
      <c r="CX33" s="637"/>
      <c r="CY33" s="638"/>
      <c r="CZ33" s="621">
        <v>33.1</v>
      </c>
      <c r="DA33" s="639"/>
      <c r="DB33" s="639"/>
      <c r="DC33" s="640"/>
      <c r="DD33" s="624">
        <v>53404565</v>
      </c>
      <c r="DE33" s="637"/>
      <c r="DF33" s="637"/>
      <c r="DG33" s="637"/>
      <c r="DH33" s="637"/>
      <c r="DI33" s="637"/>
      <c r="DJ33" s="637"/>
      <c r="DK33" s="638"/>
      <c r="DL33" s="624">
        <v>40030212</v>
      </c>
      <c r="DM33" s="637"/>
      <c r="DN33" s="637"/>
      <c r="DO33" s="637"/>
      <c r="DP33" s="637"/>
      <c r="DQ33" s="637"/>
      <c r="DR33" s="637"/>
      <c r="DS33" s="637"/>
      <c r="DT33" s="637"/>
      <c r="DU33" s="637"/>
      <c r="DV33" s="638"/>
      <c r="DW33" s="641">
        <v>31.8</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24772717</v>
      </c>
      <c r="CS34" s="619"/>
      <c r="CT34" s="619"/>
      <c r="CU34" s="619"/>
      <c r="CV34" s="619"/>
      <c r="CW34" s="619"/>
      <c r="CX34" s="619"/>
      <c r="CY34" s="620"/>
      <c r="CZ34" s="621">
        <v>11.8</v>
      </c>
      <c r="DA34" s="639"/>
      <c r="DB34" s="639"/>
      <c r="DC34" s="640"/>
      <c r="DD34" s="624">
        <v>18933113</v>
      </c>
      <c r="DE34" s="619"/>
      <c r="DF34" s="619"/>
      <c r="DG34" s="619"/>
      <c r="DH34" s="619"/>
      <c r="DI34" s="619"/>
      <c r="DJ34" s="619"/>
      <c r="DK34" s="620"/>
      <c r="DL34" s="624">
        <v>16733727</v>
      </c>
      <c r="DM34" s="619"/>
      <c r="DN34" s="619"/>
      <c r="DO34" s="619"/>
      <c r="DP34" s="619"/>
      <c r="DQ34" s="619"/>
      <c r="DR34" s="619"/>
      <c r="DS34" s="619"/>
      <c r="DT34" s="619"/>
      <c r="DU34" s="619"/>
      <c r="DV34" s="620"/>
      <c r="DW34" s="641">
        <v>13.3</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8319000</v>
      </c>
      <c r="S35" s="619"/>
      <c r="T35" s="619"/>
      <c r="U35" s="619"/>
      <c r="V35" s="619"/>
      <c r="W35" s="619"/>
      <c r="X35" s="619"/>
      <c r="Y35" s="620"/>
      <c r="Z35" s="671">
        <v>3.8</v>
      </c>
      <c r="AA35" s="671"/>
      <c r="AB35" s="671"/>
      <c r="AC35" s="671"/>
      <c r="AD35" s="672" t="s">
        <v>108</v>
      </c>
      <c r="AE35" s="672"/>
      <c r="AF35" s="672"/>
      <c r="AG35" s="672"/>
      <c r="AH35" s="672"/>
      <c r="AI35" s="672"/>
      <c r="AJ35" s="672"/>
      <c r="AK35" s="672"/>
      <c r="AL35" s="641" t="s">
        <v>108</v>
      </c>
      <c r="AM35" s="673"/>
      <c r="AN35" s="673"/>
      <c r="AO35" s="674"/>
      <c r="AP35" s="186"/>
      <c r="AQ35" s="675" t="s">
        <v>302</v>
      </c>
      <c r="AR35" s="676"/>
      <c r="AS35" s="676"/>
      <c r="AT35" s="676"/>
      <c r="AU35" s="676"/>
      <c r="AV35" s="676"/>
      <c r="AW35" s="676"/>
      <c r="AX35" s="676"/>
      <c r="AY35" s="677"/>
      <c r="AZ35" s="668">
        <v>28582425</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3300233</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1308888</v>
      </c>
      <c r="CS35" s="637"/>
      <c r="CT35" s="637"/>
      <c r="CU35" s="637"/>
      <c r="CV35" s="637"/>
      <c r="CW35" s="637"/>
      <c r="CX35" s="637"/>
      <c r="CY35" s="638"/>
      <c r="CZ35" s="621">
        <v>0.6</v>
      </c>
      <c r="DA35" s="639"/>
      <c r="DB35" s="639"/>
      <c r="DC35" s="640"/>
      <c r="DD35" s="624">
        <v>998751</v>
      </c>
      <c r="DE35" s="637"/>
      <c r="DF35" s="637"/>
      <c r="DG35" s="637"/>
      <c r="DH35" s="637"/>
      <c r="DI35" s="637"/>
      <c r="DJ35" s="637"/>
      <c r="DK35" s="638"/>
      <c r="DL35" s="624">
        <v>998751</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216122865</v>
      </c>
      <c r="S36" s="659"/>
      <c r="T36" s="659"/>
      <c r="U36" s="659"/>
      <c r="V36" s="659"/>
      <c r="W36" s="659"/>
      <c r="X36" s="659"/>
      <c r="Y36" s="662"/>
      <c r="Z36" s="663">
        <v>100</v>
      </c>
      <c r="AA36" s="663"/>
      <c r="AB36" s="663"/>
      <c r="AC36" s="663"/>
      <c r="AD36" s="664">
        <v>117696985</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11388320</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1681171</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13276451</v>
      </c>
      <c r="CS36" s="619"/>
      <c r="CT36" s="619"/>
      <c r="CU36" s="619"/>
      <c r="CV36" s="619"/>
      <c r="CW36" s="619"/>
      <c r="CX36" s="619"/>
      <c r="CY36" s="620"/>
      <c r="CZ36" s="621">
        <v>6.4</v>
      </c>
      <c r="DA36" s="639"/>
      <c r="DB36" s="639"/>
      <c r="DC36" s="640"/>
      <c r="DD36" s="624">
        <v>11932708</v>
      </c>
      <c r="DE36" s="619"/>
      <c r="DF36" s="619"/>
      <c r="DG36" s="619"/>
      <c r="DH36" s="619"/>
      <c r="DI36" s="619"/>
      <c r="DJ36" s="619"/>
      <c r="DK36" s="620"/>
      <c r="DL36" s="624">
        <v>10791151</v>
      </c>
      <c r="DM36" s="619"/>
      <c r="DN36" s="619"/>
      <c r="DO36" s="619"/>
      <c r="DP36" s="619"/>
      <c r="DQ36" s="619"/>
      <c r="DR36" s="619"/>
      <c r="DS36" s="619"/>
      <c r="DT36" s="619"/>
      <c r="DU36" s="619"/>
      <c r="DV36" s="620"/>
      <c r="DW36" s="641">
        <v>8.6</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722320</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77306</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504864</v>
      </c>
      <c r="CS37" s="637"/>
      <c r="CT37" s="637"/>
      <c r="CU37" s="637"/>
      <c r="CV37" s="637"/>
      <c r="CW37" s="637"/>
      <c r="CX37" s="637"/>
      <c r="CY37" s="638"/>
      <c r="CZ37" s="621">
        <v>0.2</v>
      </c>
      <c r="DA37" s="639"/>
      <c r="DB37" s="639"/>
      <c r="DC37" s="640"/>
      <c r="DD37" s="624">
        <v>504864</v>
      </c>
      <c r="DE37" s="637"/>
      <c r="DF37" s="637"/>
      <c r="DG37" s="637"/>
      <c r="DH37" s="637"/>
      <c r="DI37" s="637"/>
      <c r="DJ37" s="637"/>
      <c r="DK37" s="638"/>
      <c r="DL37" s="624">
        <v>500488</v>
      </c>
      <c r="DM37" s="637"/>
      <c r="DN37" s="637"/>
      <c r="DO37" s="637"/>
      <c r="DP37" s="637"/>
      <c r="DQ37" s="637"/>
      <c r="DR37" s="637"/>
      <c r="DS37" s="637"/>
      <c r="DT37" s="637"/>
      <c r="DU37" s="637"/>
      <c r="DV37" s="638"/>
      <c r="DW37" s="641">
        <v>0.4</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562199</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130181</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15909586</v>
      </c>
      <c r="CS38" s="619"/>
      <c r="CT38" s="619"/>
      <c r="CU38" s="619"/>
      <c r="CV38" s="619"/>
      <c r="CW38" s="619"/>
      <c r="CX38" s="619"/>
      <c r="CY38" s="620"/>
      <c r="CZ38" s="621">
        <v>7.6</v>
      </c>
      <c r="DA38" s="639"/>
      <c r="DB38" s="639"/>
      <c r="DC38" s="640"/>
      <c r="DD38" s="624">
        <v>12796199</v>
      </c>
      <c r="DE38" s="619"/>
      <c r="DF38" s="619"/>
      <c r="DG38" s="619"/>
      <c r="DH38" s="619"/>
      <c r="DI38" s="619"/>
      <c r="DJ38" s="619"/>
      <c r="DK38" s="620"/>
      <c r="DL38" s="624">
        <v>11457180</v>
      </c>
      <c r="DM38" s="619"/>
      <c r="DN38" s="619"/>
      <c r="DO38" s="619"/>
      <c r="DP38" s="619"/>
      <c r="DQ38" s="619"/>
      <c r="DR38" s="619"/>
      <c r="DS38" s="619"/>
      <c r="DT38" s="619"/>
      <c r="DU38" s="619"/>
      <c r="DV38" s="620"/>
      <c r="DW38" s="641">
        <v>9.1</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v>259956</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84</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4181048</v>
      </c>
      <c r="CS39" s="637"/>
      <c r="CT39" s="637"/>
      <c r="CU39" s="637"/>
      <c r="CV39" s="637"/>
      <c r="CW39" s="637"/>
      <c r="CX39" s="637"/>
      <c r="CY39" s="638"/>
      <c r="CZ39" s="621">
        <v>2</v>
      </c>
      <c r="DA39" s="639"/>
      <c r="DB39" s="639"/>
      <c r="DC39" s="640"/>
      <c r="DD39" s="624">
        <v>4025523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4700601</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112</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9687335</v>
      </c>
      <c r="CS40" s="619"/>
      <c r="CT40" s="619"/>
      <c r="CU40" s="619"/>
      <c r="CV40" s="619"/>
      <c r="CW40" s="619"/>
      <c r="CX40" s="619"/>
      <c r="CY40" s="620"/>
      <c r="CZ40" s="621">
        <v>4.5999999999999996</v>
      </c>
      <c r="DA40" s="639"/>
      <c r="DB40" s="639"/>
      <c r="DC40" s="640"/>
      <c r="DD40" s="624">
        <v>4718271</v>
      </c>
      <c r="DE40" s="619"/>
      <c r="DF40" s="619"/>
      <c r="DG40" s="619"/>
      <c r="DH40" s="619"/>
      <c r="DI40" s="619"/>
      <c r="DJ40" s="619"/>
      <c r="DK40" s="620"/>
      <c r="DL40" s="624">
        <v>49403</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312</v>
      </c>
      <c r="AR41" s="657"/>
      <c r="AS41" s="657"/>
      <c r="AT41" s="657"/>
      <c r="AU41" s="657"/>
      <c r="AV41" s="657"/>
      <c r="AW41" s="657"/>
      <c r="AX41" s="657"/>
      <c r="AY41" s="658"/>
      <c r="AZ41" s="602">
        <v>10949029</v>
      </c>
      <c r="BA41" s="659"/>
      <c r="BB41" s="659"/>
      <c r="BC41" s="659"/>
      <c r="BD41" s="603"/>
      <c r="BE41" s="603"/>
      <c r="BF41" s="660"/>
      <c r="BG41" s="650"/>
      <c r="BH41" s="651"/>
      <c r="BI41" s="651"/>
      <c r="BJ41" s="651"/>
      <c r="BK41" s="651"/>
      <c r="BL41" s="189"/>
      <c r="BM41" s="657" t="s">
        <v>322</v>
      </c>
      <c r="BN41" s="657"/>
      <c r="BO41" s="657"/>
      <c r="BP41" s="657"/>
      <c r="BQ41" s="657"/>
      <c r="BR41" s="657"/>
      <c r="BS41" s="657"/>
      <c r="BT41" s="657"/>
      <c r="BU41" s="658"/>
      <c r="BV41" s="602">
        <v>303</v>
      </c>
      <c r="BW41" s="659"/>
      <c r="BX41" s="659"/>
      <c r="BY41" s="659"/>
      <c r="BZ41" s="659"/>
      <c r="CA41" s="659"/>
      <c r="CB41" s="661"/>
      <c r="CD41" s="655" t="s">
        <v>323</v>
      </c>
      <c r="CE41" s="652"/>
      <c r="CF41" s="652"/>
      <c r="CG41" s="652"/>
      <c r="CH41" s="652"/>
      <c r="CI41" s="652"/>
      <c r="CJ41" s="652"/>
      <c r="CK41" s="652"/>
      <c r="CL41" s="652"/>
      <c r="CM41" s="652"/>
      <c r="CN41" s="652"/>
      <c r="CO41" s="652"/>
      <c r="CP41" s="652"/>
      <c r="CQ41" s="653"/>
      <c r="CR41" s="618" t="s">
        <v>273</v>
      </c>
      <c r="CS41" s="637"/>
      <c r="CT41" s="637"/>
      <c r="CU41" s="637"/>
      <c r="CV41" s="637"/>
      <c r="CW41" s="637"/>
      <c r="CX41" s="637"/>
      <c r="CY41" s="638"/>
      <c r="CZ41" s="621" t="s">
        <v>273</v>
      </c>
      <c r="DA41" s="639"/>
      <c r="DB41" s="639"/>
      <c r="DC41" s="640"/>
      <c r="DD41" s="624" t="s">
        <v>273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325</v>
      </c>
      <c r="CE42" s="616"/>
      <c r="CF42" s="616"/>
      <c r="CG42" s="616"/>
      <c r="CH42" s="616"/>
      <c r="CI42" s="616"/>
      <c r="CJ42" s="616"/>
      <c r="CK42" s="616"/>
      <c r="CL42" s="616"/>
      <c r="CM42" s="616"/>
      <c r="CN42" s="616"/>
      <c r="CO42" s="616"/>
      <c r="CP42" s="616"/>
      <c r="CQ42" s="617"/>
      <c r="CR42" s="618">
        <v>33874450</v>
      </c>
      <c r="CS42" s="619"/>
      <c r="CT42" s="619"/>
      <c r="CU42" s="619"/>
      <c r="CV42" s="619"/>
      <c r="CW42" s="619"/>
      <c r="CX42" s="619"/>
      <c r="CY42" s="620"/>
      <c r="CZ42" s="621">
        <v>16.2</v>
      </c>
      <c r="DA42" s="622"/>
      <c r="DB42" s="622"/>
      <c r="DC42" s="623"/>
      <c r="DD42" s="624">
        <v>15364524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327</v>
      </c>
      <c r="CE43" s="616"/>
      <c r="CF43" s="616"/>
      <c r="CG43" s="616"/>
      <c r="CH43" s="616"/>
      <c r="CI43" s="616"/>
      <c r="CJ43" s="616"/>
      <c r="CK43" s="616"/>
      <c r="CL43" s="616"/>
      <c r="CM43" s="616"/>
      <c r="CN43" s="616"/>
      <c r="CO43" s="616"/>
      <c r="CP43" s="616"/>
      <c r="CQ43" s="617"/>
      <c r="CR43" s="618">
        <v>706311</v>
      </c>
      <c r="CS43" s="637"/>
      <c r="CT43" s="637"/>
      <c r="CU43" s="637"/>
      <c r="CV43" s="637"/>
      <c r="CW43" s="637"/>
      <c r="CX43" s="637"/>
      <c r="CY43" s="638"/>
      <c r="CZ43" s="621">
        <v>0.3</v>
      </c>
      <c r="DA43" s="639"/>
      <c r="DB43" s="639"/>
      <c r="DC43" s="640"/>
      <c r="DD43" s="624">
        <v>649930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328</v>
      </c>
      <c r="CD44" s="631" t="s">
        <v>282</v>
      </c>
      <c r="CE44" s="632"/>
      <c r="CF44" s="615" t="s">
        <v>329</v>
      </c>
      <c r="CG44" s="616"/>
      <c r="CH44" s="616"/>
      <c r="CI44" s="616"/>
      <c r="CJ44" s="616"/>
      <c r="CK44" s="616"/>
      <c r="CL44" s="616"/>
      <c r="CM44" s="616"/>
      <c r="CN44" s="616"/>
      <c r="CO44" s="616"/>
      <c r="CP44" s="616"/>
      <c r="CQ44" s="617"/>
      <c r="CR44" s="618">
        <v>33839637</v>
      </c>
      <c r="CS44" s="619"/>
      <c r="CT44" s="619"/>
      <c r="CU44" s="619"/>
      <c r="CV44" s="619"/>
      <c r="CW44" s="619"/>
      <c r="CX44" s="619"/>
      <c r="CY44" s="620"/>
      <c r="CZ44" s="621">
        <v>16.2</v>
      </c>
      <c r="DA44" s="622"/>
      <c r="DB44" s="622"/>
      <c r="DC44" s="623"/>
      <c r="DD44" s="624">
        <v>15356771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330</v>
      </c>
      <c r="CG45" s="616"/>
      <c r="CH45" s="616"/>
      <c r="CI45" s="616"/>
      <c r="CJ45" s="616"/>
      <c r="CK45" s="616"/>
      <c r="CL45" s="616"/>
      <c r="CM45" s="616"/>
      <c r="CN45" s="616"/>
      <c r="CO45" s="616"/>
      <c r="CP45" s="616"/>
      <c r="CQ45" s="617"/>
      <c r="CR45" s="618">
        <v>10146621</v>
      </c>
      <c r="CS45" s="637"/>
      <c r="CT45" s="637"/>
      <c r="CU45" s="637"/>
      <c r="CV45" s="637"/>
      <c r="CW45" s="637"/>
      <c r="CX45" s="637"/>
      <c r="CY45" s="638"/>
      <c r="CZ45" s="621">
        <v>4.9000000000000004</v>
      </c>
      <c r="DA45" s="639"/>
      <c r="DB45" s="639"/>
      <c r="DC45" s="640"/>
      <c r="DD45" s="624">
        <v>1154129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331</v>
      </c>
      <c r="CG46" s="616"/>
      <c r="CH46" s="616"/>
      <c r="CI46" s="616"/>
      <c r="CJ46" s="616"/>
      <c r="CK46" s="616"/>
      <c r="CL46" s="616"/>
      <c r="CM46" s="616"/>
      <c r="CN46" s="616"/>
      <c r="CO46" s="616"/>
      <c r="CP46" s="616"/>
      <c r="CQ46" s="617"/>
      <c r="CR46" s="618">
        <v>23584576</v>
      </c>
      <c r="CS46" s="619"/>
      <c r="CT46" s="619"/>
      <c r="CU46" s="619"/>
      <c r="CV46" s="619"/>
      <c r="CW46" s="619"/>
      <c r="CX46" s="619"/>
      <c r="CY46" s="620"/>
      <c r="CZ46" s="621">
        <v>11.3</v>
      </c>
      <c r="DA46" s="622"/>
      <c r="DB46" s="622"/>
      <c r="DC46" s="623"/>
      <c r="DD46" s="624">
        <v>14158078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332</v>
      </c>
      <c r="CG47" s="616"/>
      <c r="CH47" s="616"/>
      <c r="CI47" s="616"/>
      <c r="CJ47" s="616"/>
      <c r="CK47" s="616"/>
      <c r="CL47" s="616"/>
      <c r="CM47" s="616"/>
      <c r="CN47" s="616"/>
      <c r="CO47" s="616"/>
      <c r="CP47" s="616"/>
      <c r="CQ47" s="617"/>
      <c r="CR47" s="618">
        <v>34813</v>
      </c>
      <c r="CS47" s="637"/>
      <c r="CT47" s="637"/>
      <c r="CU47" s="637"/>
      <c r="CV47" s="637"/>
      <c r="CW47" s="637"/>
      <c r="CX47" s="637"/>
      <c r="CY47" s="638"/>
      <c r="CZ47" s="621">
        <v>0</v>
      </c>
      <c r="DA47" s="639"/>
      <c r="DB47" s="639"/>
      <c r="DC47" s="640"/>
      <c r="DD47" s="624">
        <v>7753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333</v>
      </c>
      <c r="CG48" s="616"/>
      <c r="CH48" s="616"/>
      <c r="CI48" s="616"/>
      <c r="CJ48" s="616"/>
      <c r="CK48" s="616"/>
      <c r="CL48" s="616"/>
      <c r="CM48" s="616"/>
      <c r="CN48" s="616"/>
      <c r="CO48" s="616"/>
      <c r="CP48" s="616"/>
      <c r="CQ48" s="617"/>
      <c r="CR48" s="618" t="s">
        <v>155</v>
      </c>
      <c r="CS48" s="619"/>
      <c r="CT48" s="619"/>
      <c r="CU48" s="619"/>
      <c r="CV48" s="619"/>
      <c r="CW48" s="619"/>
      <c r="CX48" s="619"/>
      <c r="CY48" s="620"/>
      <c r="CZ48" s="621" t="s">
        <v>155</v>
      </c>
      <c r="DA48" s="622"/>
      <c r="DB48" s="622"/>
      <c r="DC48" s="623"/>
      <c r="DD48" s="624" t="s">
        <v>155</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334</v>
      </c>
      <c r="CE49" s="600"/>
      <c r="CF49" s="600"/>
      <c r="CG49" s="600"/>
      <c r="CH49" s="600"/>
      <c r="CI49" s="600"/>
      <c r="CJ49" s="600"/>
      <c r="CK49" s="600"/>
      <c r="CL49" s="600"/>
      <c r="CM49" s="600"/>
      <c r="CN49" s="600"/>
      <c r="CO49" s="600"/>
      <c r="CP49" s="600"/>
      <c r="CQ49" s="601"/>
      <c r="CR49" s="602">
        <v>209064755</v>
      </c>
      <c r="CS49" s="603"/>
      <c r="CT49" s="603"/>
      <c r="CU49" s="603"/>
      <c r="CV49" s="603"/>
      <c r="CW49" s="603"/>
      <c r="CX49" s="603"/>
      <c r="CY49" s="604"/>
      <c r="CZ49" s="605">
        <v>100</v>
      </c>
      <c r="DA49" s="606"/>
      <c r="DB49" s="606"/>
      <c r="DC49" s="607"/>
      <c r="DD49" s="608">
        <v>137523395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36" sqref="AA36:AE3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336</v>
      </c>
      <c r="DK2" s="1137"/>
      <c r="DL2" s="1137"/>
      <c r="DM2" s="1137"/>
      <c r="DN2" s="1137"/>
      <c r="DO2" s="1138"/>
      <c r="DP2" s="200"/>
      <c r="DQ2" s="1136" t="s">
        <v>337</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339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340</v>
      </c>
      <c r="B5" s="1022"/>
      <c r="C5" s="1022"/>
      <c r="D5" s="1022"/>
      <c r="E5" s="1022"/>
      <c r="F5" s="1022"/>
      <c r="G5" s="1022"/>
      <c r="H5" s="1022"/>
      <c r="I5" s="1022"/>
      <c r="J5" s="1022"/>
      <c r="K5" s="1022"/>
      <c r="L5" s="1022"/>
      <c r="M5" s="1022"/>
      <c r="N5" s="1022"/>
      <c r="O5" s="1022"/>
      <c r="P5" s="1023"/>
      <c r="Q5" s="1027" t="s">
        <v>341</v>
      </c>
      <c r="R5" s="1028"/>
      <c r="S5" s="1028"/>
      <c r="T5" s="1028"/>
      <c r="U5" s="1029"/>
      <c r="V5" s="1027" t="s">
        <v>342</v>
      </c>
      <c r="W5" s="1028"/>
      <c r="X5" s="1028"/>
      <c r="Y5" s="1028"/>
      <c r="Z5" s="1029"/>
      <c r="AA5" s="1027" t="s">
        <v>343</v>
      </c>
      <c r="AB5" s="1028"/>
      <c r="AC5" s="1028"/>
      <c r="AD5" s="1028"/>
      <c r="AE5" s="1028"/>
      <c r="AF5" s="1139" t="s">
        <v>344</v>
      </c>
      <c r="AG5" s="1028"/>
      <c r="AH5" s="1028"/>
      <c r="AI5" s="1028"/>
      <c r="AJ5" s="1043"/>
      <c r="AK5" s="1028" t="s">
        <v>345</v>
      </c>
      <c r="AL5" s="1028"/>
      <c r="AM5" s="1028"/>
      <c r="AN5" s="1028"/>
      <c r="AO5" s="1029"/>
      <c r="AP5" s="1027" t="s">
        <v>346</v>
      </c>
      <c r="AQ5" s="1028"/>
      <c r="AR5" s="1028"/>
      <c r="AS5" s="1028"/>
      <c r="AT5" s="1029"/>
      <c r="AU5" s="1027" t="s">
        <v>347</v>
      </c>
      <c r="AV5" s="1028"/>
      <c r="AW5" s="1028"/>
      <c r="AX5" s="1028"/>
      <c r="AY5" s="1043"/>
      <c r="AZ5" s="207"/>
      <c r="BA5" s="207"/>
      <c r="BB5" s="207"/>
      <c r="BC5" s="207"/>
      <c r="BD5" s="207"/>
      <c r="BE5" s="208"/>
      <c r="BF5" s="208"/>
      <c r="BG5" s="208"/>
      <c r="BH5" s="208"/>
      <c r="BI5" s="208"/>
      <c r="BJ5" s="208"/>
      <c r="BK5" s="208"/>
      <c r="BL5" s="208"/>
      <c r="BM5" s="208"/>
      <c r="BN5" s="208"/>
      <c r="BO5" s="208"/>
      <c r="BP5" s="208"/>
      <c r="BQ5" s="1021" t="s">
        <v>348</v>
      </c>
      <c r="BR5" s="1022"/>
      <c r="BS5" s="1022"/>
      <c r="BT5" s="1022"/>
      <c r="BU5" s="1022"/>
      <c r="BV5" s="1022"/>
      <c r="BW5" s="1022"/>
      <c r="BX5" s="1022"/>
      <c r="BY5" s="1022"/>
      <c r="BZ5" s="1022"/>
      <c r="CA5" s="1022"/>
      <c r="CB5" s="1022"/>
      <c r="CC5" s="1022"/>
      <c r="CD5" s="1022"/>
      <c r="CE5" s="1022"/>
      <c r="CF5" s="1022"/>
      <c r="CG5" s="1023"/>
      <c r="CH5" s="1027" t="s">
        <v>349</v>
      </c>
      <c r="CI5" s="1028"/>
      <c r="CJ5" s="1028"/>
      <c r="CK5" s="1028"/>
      <c r="CL5" s="1029"/>
      <c r="CM5" s="1027" t="s">
        <v>350</v>
      </c>
      <c r="CN5" s="1028"/>
      <c r="CO5" s="1028"/>
      <c r="CP5" s="1028"/>
      <c r="CQ5" s="1029"/>
      <c r="CR5" s="1027" t="s">
        <v>351</v>
      </c>
      <c r="CS5" s="1028"/>
      <c r="CT5" s="1028"/>
      <c r="CU5" s="1028"/>
      <c r="CV5" s="1029"/>
      <c r="CW5" s="1027" t="s">
        <v>352</v>
      </c>
      <c r="CX5" s="1028"/>
      <c r="CY5" s="1028"/>
      <c r="CZ5" s="1028"/>
      <c r="DA5" s="1029"/>
      <c r="DB5" s="1027" t="s">
        <v>353</v>
      </c>
      <c r="DC5" s="1028"/>
      <c r="DD5" s="1028"/>
      <c r="DE5" s="1028"/>
      <c r="DF5" s="1029"/>
      <c r="DG5" s="1124" t="s">
        <v>354</v>
      </c>
      <c r="DH5" s="1125"/>
      <c r="DI5" s="1125"/>
      <c r="DJ5" s="1125"/>
      <c r="DK5" s="1126"/>
      <c r="DL5" s="1124" t="s">
        <v>355</v>
      </c>
      <c r="DM5" s="1125"/>
      <c r="DN5" s="1125"/>
      <c r="DO5" s="1125"/>
      <c r="DP5" s="1126"/>
      <c r="DQ5" s="1027" t="s">
        <v>356</v>
      </c>
      <c r="DR5" s="1028"/>
      <c r="DS5" s="1028"/>
      <c r="DT5" s="1028"/>
      <c r="DU5" s="1029"/>
      <c r="DV5" s="1027" t="s">
        <v>347</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357</v>
      </c>
      <c r="C7" s="1077"/>
      <c r="D7" s="1077"/>
      <c r="E7" s="1077"/>
      <c r="F7" s="1077"/>
      <c r="G7" s="1077"/>
      <c r="H7" s="1077"/>
      <c r="I7" s="1077"/>
      <c r="J7" s="1077"/>
      <c r="K7" s="1077"/>
      <c r="L7" s="1077"/>
      <c r="M7" s="1077"/>
      <c r="N7" s="1077"/>
      <c r="O7" s="1077"/>
      <c r="P7" s="1078"/>
      <c r="Q7" s="1130">
        <v>215978</v>
      </c>
      <c r="R7" s="1131"/>
      <c r="S7" s="1131"/>
      <c r="T7" s="1131"/>
      <c r="U7" s="1131"/>
      <c r="V7" s="1131">
        <v>208985</v>
      </c>
      <c r="W7" s="1131"/>
      <c r="X7" s="1131"/>
      <c r="Y7" s="1131"/>
      <c r="Z7" s="1131"/>
      <c r="AA7" s="1131">
        <v>6993</v>
      </c>
      <c r="AB7" s="1131"/>
      <c r="AC7" s="1131"/>
      <c r="AD7" s="1131"/>
      <c r="AE7" s="1132"/>
      <c r="AF7" s="1133">
        <v>5617</v>
      </c>
      <c r="AG7" s="1134"/>
      <c r="AH7" s="1134"/>
      <c r="AI7" s="1134"/>
      <c r="AJ7" s="1135"/>
      <c r="AK7" s="1117">
        <v>753</v>
      </c>
      <c r="AL7" s="1118"/>
      <c r="AM7" s="1118"/>
      <c r="AN7" s="1118"/>
      <c r="AO7" s="1118"/>
      <c r="AP7" s="1118">
        <v>198295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543</v>
      </c>
      <c r="BT7" s="1122"/>
      <c r="BU7" s="1122"/>
      <c r="BV7" s="1122"/>
      <c r="BW7" s="1122"/>
      <c r="BX7" s="1122"/>
      <c r="BY7" s="1122"/>
      <c r="BZ7" s="1122"/>
      <c r="CA7" s="1122"/>
      <c r="CB7" s="1122"/>
      <c r="CC7" s="1122"/>
      <c r="CD7" s="1122"/>
      <c r="CE7" s="1122"/>
      <c r="CF7" s="1122"/>
      <c r="CG7" s="1123"/>
      <c r="CH7" s="1114">
        <v>-1</v>
      </c>
      <c r="CI7" s="1115"/>
      <c r="CJ7" s="1115"/>
      <c r="CK7" s="1115"/>
      <c r="CL7" s="1116"/>
      <c r="CM7" s="1114">
        <v>68</v>
      </c>
      <c r="CN7" s="1115"/>
      <c r="CO7" s="1115"/>
      <c r="CP7" s="1115"/>
      <c r="CQ7" s="1116"/>
      <c r="CR7" s="1114">
        <v>20</v>
      </c>
      <c r="CS7" s="1115"/>
      <c r="CT7" s="1115"/>
      <c r="CU7" s="1115"/>
      <c r="CV7" s="1116"/>
      <c r="CW7" s="1114" t="s">
        <v>477</v>
      </c>
      <c r="CX7" s="1115"/>
      <c r="CY7" s="1115"/>
      <c r="CZ7" s="1115"/>
      <c r="DA7" s="1116"/>
      <c r="DB7" s="1114" t="s">
        <v>477</v>
      </c>
      <c r="DC7" s="1115"/>
      <c r="DD7" s="1115"/>
      <c r="DE7" s="1115"/>
      <c r="DF7" s="1116"/>
      <c r="DG7" s="1114" t="s">
        <v>477</v>
      </c>
      <c r="DH7" s="1115"/>
      <c r="DI7" s="1115"/>
      <c r="DJ7" s="1115"/>
      <c r="DK7" s="1116"/>
      <c r="DL7" s="1114" t="s">
        <v>477</v>
      </c>
      <c r="DM7" s="1115"/>
      <c r="DN7" s="1115"/>
      <c r="DO7" s="1115"/>
      <c r="DP7" s="1116"/>
      <c r="DQ7" s="1114" t="s">
        <v>477</v>
      </c>
      <c r="DR7" s="1115"/>
      <c r="DS7" s="1115"/>
      <c r="DT7" s="1115"/>
      <c r="DU7" s="1116"/>
      <c r="DV7" s="1141"/>
      <c r="DW7" s="1142"/>
      <c r="DX7" s="1142"/>
      <c r="DY7" s="1142"/>
      <c r="DZ7" s="1143"/>
      <c r="EA7" s="205"/>
    </row>
    <row r="8" spans="1:131" s="206" customFormat="1" ht="26.25" customHeight="1" x14ac:dyDescent="0.15">
      <c r="A8" s="212">
        <v>2</v>
      </c>
      <c r="B8" s="1057" t="s">
        <v>358</v>
      </c>
      <c r="C8" s="1058"/>
      <c r="D8" s="1058"/>
      <c r="E8" s="1058"/>
      <c r="F8" s="1058"/>
      <c r="G8" s="1058"/>
      <c r="H8" s="1058"/>
      <c r="I8" s="1058"/>
      <c r="J8" s="1058"/>
      <c r="K8" s="1058"/>
      <c r="L8" s="1058"/>
      <c r="M8" s="1058"/>
      <c r="N8" s="1058"/>
      <c r="O8" s="1058"/>
      <c r="P8" s="1059"/>
      <c r="Q8" s="1069">
        <v>101</v>
      </c>
      <c r="R8" s="1070"/>
      <c r="S8" s="1070"/>
      <c r="T8" s="1070"/>
      <c r="U8" s="1070"/>
      <c r="V8" s="1070">
        <v>35</v>
      </c>
      <c r="W8" s="1070"/>
      <c r="X8" s="1070"/>
      <c r="Y8" s="1070"/>
      <c r="Z8" s="1070"/>
      <c r="AA8" s="1070">
        <v>66</v>
      </c>
      <c r="AB8" s="1070"/>
      <c r="AC8" s="1070"/>
      <c r="AD8" s="1070"/>
      <c r="AE8" s="1071"/>
      <c r="AF8" s="1063" t="s">
        <v>108</v>
      </c>
      <c r="AG8" s="1064"/>
      <c r="AH8" s="1064"/>
      <c r="AI8" s="1064"/>
      <c r="AJ8" s="1065"/>
      <c r="AK8" s="1112">
        <v>1</v>
      </c>
      <c r="AL8" s="1113"/>
      <c r="AM8" s="1113"/>
      <c r="AN8" s="1113"/>
      <c r="AO8" s="1113"/>
      <c r="AP8" s="1113">
        <v>389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544</v>
      </c>
      <c r="BT8" s="1041"/>
      <c r="BU8" s="1041"/>
      <c r="BV8" s="1041"/>
      <c r="BW8" s="1041"/>
      <c r="BX8" s="1041"/>
      <c r="BY8" s="1041"/>
      <c r="BZ8" s="1041"/>
      <c r="CA8" s="1041"/>
      <c r="CB8" s="1041"/>
      <c r="CC8" s="1041"/>
      <c r="CD8" s="1041"/>
      <c r="CE8" s="1041"/>
      <c r="CF8" s="1041"/>
      <c r="CG8" s="1042"/>
      <c r="CH8" s="1015">
        <v>42</v>
      </c>
      <c r="CI8" s="1016"/>
      <c r="CJ8" s="1016"/>
      <c r="CK8" s="1016"/>
      <c r="CL8" s="1017"/>
      <c r="CM8" s="1015">
        <v>285</v>
      </c>
      <c r="CN8" s="1016"/>
      <c r="CO8" s="1016"/>
      <c r="CP8" s="1016"/>
      <c r="CQ8" s="1017"/>
      <c r="CR8" s="1015">
        <v>100</v>
      </c>
      <c r="CS8" s="1016"/>
      <c r="CT8" s="1016"/>
      <c r="CU8" s="1016"/>
      <c r="CV8" s="1017"/>
      <c r="CW8" s="1015">
        <v>64</v>
      </c>
      <c r="CX8" s="1016"/>
      <c r="CY8" s="1016"/>
      <c r="CZ8" s="1016"/>
      <c r="DA8" s="1017"/>
      <c r="DB8" s="1015" t="s">
        <v>477</v>
      </c>
      <c r="DC8" s="1016"/>
      <c r="DD8" s="1016"/>
      <c r="DE8" s="1016"/>
      <c r="DF8" s="1017"/>
      <c r="DG8" s="1015" t="s">
        <v>477</v>
      </c>
      <c r="DH8" s="1016"/>
      <c r="DI8" s="1016"/>
      <c r="DJ8" s="1016"/>
      <c r="DK8" s="1017"/>
      <c r="DL8" s="1015" t="s">
        <v>477</v>
      </c>
      <c r="DM8" s="1016"/>
      <c r="DN8" s="1016"/>
      <c r="DO8" s="1016"/>
      <c r="DP8" s="1017"/>
      <c r="DQ8" s="1015" t="s">
        <v>477</v>
      </c>
      <c r="DR8" s="1016"/>
      <c r="DS8" s="1016"/>
      <c r="DT8" s="1016"/>
      <c r="DU8" s="1017"/>
      <c r="DV8" s="1018"/>
      <c r="DW8" s="1019"/>
      <c r="DX8" s="1019"/>
      <c r="DY8" s="1019"/>
      <c r="DZ8" s="1020"/>
      <c r="EA8" s="205"/>
    </row>
    <row r="9" spans="1:131" s="206" customFormat="1" ht="26.25" customHeight="1" x14ac:dyDescent="0.15">
      <c r="A9" s="212">
        <v>3</v>
      </c>
      <c r="B9" s="1057" t="s">
        <v>359</v>
      </c>
      <c r="C9" s="1058"/>
      <c r="D9" s="1058"/>
      <c r="E9" s="1058"/>
      <c r="F9" s="1058"/>
      <c r="G9" s="1058"/>
      <c r="H9" s="1058"/>
      <c r="I9" s="1058"/>
      <c r="J9" s="1058"/>
      <c r="K9" s="1058"/>
      <c r="L9" s="1058"/>
      <c r="M9" s="1058"/>
      <c r="N9" s="1058"/>
      <c r="O9" s="1058"/>
      <c r="P9" s="1059"/>
      <c r="Q9" s="1069">
        <v>27</v>
      </c>
      <c r="R9" s="1070"/>
      <c r="S9" s="1070"/>
      <c r="T9" s="1070"/>
      <c r="U9" s="1070"/>
      <c r="V9" s="1070">
        <v>27</v>
      </c>
      <c r="W9" s="1070"/>
      <c r="X9" s="1070"/>
      <c r="Y9" s="1070"/>
      <c r="Z9" s="1070"/>
      <c r="AA9" s="1070">
        <v>0</v>
      </c>
      <c r="AB9" s="1070"/>
      <c r="AC9" s="1070"/>
      <c r="AD9" s="1070"/>
      <c r="AE9" s="1071"/>
      <c r="AF9" s="1063" t="s">
        <v>108</v>
      </c>
      <c r="AG9" s="1064"/>
      <c r="AH9" s="1064"/>
      <c r="AI9" s="1064"/>
      <c r="AJ9" s="1065"/>
      <c r="AK9" s="1112" t="s">
        <v>477</v>
      </c>
      <c r="AL9" s="1113"/>
      <c r="AM9" s="1113"/>
      <c r="AN9" s="1113"/>
      <c r="AO9" s="1113"/>
      <c r="AP9" s="1113" t="s">
        <v>477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545</v>
      </c>
      <c r="BT9" s="1041"/>
      <c r="BU9" s="1041"/>
      <c r="BV9" s="1041"/>
      <c r="BW9" s="1041"/>
      <c r="BX9" s="1041"/>
      <c r="BY9" s="1041"/>
      <c r="BZ9" s="1041"/>
      <c r="CA9" s="1041"/>
      <c r="CB9" s="1041"/>
      <c r="CC9" s="1041"/>
      <c r="CD9" s="1041"/>
      <c r="CE9" s="1041"/>
      <c r="CF9" s="1041"/>
      <c r="CG9" s="1042"/>
      <c r="CH9" s="1015">
        <v>-4</v>
      </c>
      <c r="CI9" s="1016"/>
      <c r="CJ9" s="1016"/>
      <c r="CK9" s="1016"/>
      <c r="CL9" s="1017"/>
      <c r="CM9" s="1015">
        <v>457</v>
      </c>
      <c r="CN9" s="1016"/>
      <c r="CO9" s="1016"/>
      <c r="CP9" s="1016"/>
      <c r="CQ9" s="1017"/>
      <c r="CR9" s="1015">
        <v>102</v>
      </c>
      <c r="CS9" s="1016"/>
      <c r="CT9" s="1016"/>
      <c r="CU9" s="1016"/>
      <c r="CV9" s="1017"/>
      <c r="CW9" s="1015" t="s">
        <v>477</v>
      </c>
      <c r="CX9" s="1016"/>
      <c r="CY9" s="1016"/>
      <c r="CZ9" s="1016"/>
      <c r="DA9" s="1017"/>
      <c r="DB9" s="1015" t="s">
        <v>477</v>
      </c>
      <c r="DC9" s="1016"/>
      <c r="DD9" s="1016"/>
      <c r="DE9" s="1016"/>
      <c r="DF9" s="1017"/>
      <c r="DG9" s="1015" t="s">
        <v>477</v>
      </c>
      <c r="DH9" s="1016"/>
      <c r="DI9" s="1016"/>
      <c r="DJ9" s="1016"/>
      <c r="DK9" s="1017"/>
      <c r="DL9" s="1015" t="s">
        <v>477</v>
      </c>
      <c r="DM9" s="1016"/>
      <c r="DN9" s="1016"/>
      <c r="DO9" s="1016"/>
      <c r="DP9" s="1017"/>
      <c r="DQ9" s="1015" t="s">
        <v>477</v>
      </c>
      <c r="DR9" s="1016"/>
      <c r="DS9" s="1016"/>
      <c r="DT9" s="1016"/>
      <c r="DU9" s="1017"/>
      <c r="DV9" s="1018"/>
      <c r="DW9" s="1019"/>
      <c r="DX9" s="1019"/>
      <c r="DY9" s="1019"/>
      <c r="DZ9" s="1020"/>
      <c r="EA9" s="205"/>
    </row>
    <row r="10" spans="1:131" s="206" customFormat="1" ht="26.25" customHeight="1" x14ac:dyDescent="0.15">
      <c r="A10" s="212">
        <v>4</v>
      </c>
      <c r="B10" s="1057" t="s">
        <v>360</v>
      </c>
      <c r="C10" s="1058"/>
      <c r="D10" s="1058"/>
      <c r="E10" s="1058"/>
      <c r="F10" s="1058"/>
      <c r="G10" s="1058"/>
      <c r="H10" s="1058"/>
      <c r="I10" s="1058"/>
      <c r="J10" s="1058"/>
      <c r="K10" s="1058"/>
      <c r="L10" s="1058"/>
      <c r="M10" s="1058"/>
      <c r="N10" s="1058"/>
      <c r="O10" s="1058"/>
      <c r="P10" s="1059"/>
      <c r="Q10" s="1069">
        <v>157</v>
      </c>
      <c r="R10" s="1070"/>
      <c r="S10" s="1070"/>
      <c r="T10" s="1070"/>
      <c r="U10" s="1070"/>
      <c r="V10" s="1070">
        <v>157</v>
      </c>
      <c r="W10" s="1070"/>
      <c r="X10" s="1070"/>
      <c r="Y10" s="1070"/>
      <c r="Z10" s="1070"/>
      <c r="AA10" s="1070">
        <v>0</v>
      </c>
      <c r="AB10" s="1070"/>
      <c r="AC10" s="1070"/>
      <c r="AD10" s="1070"/>
      <c r="AE10" s="1071"/>
      <c r="AF10" s="1063" t="s">
        <v>108</v>
      </c>
      <c r="AG10" s="1064"/>
      <c r="AH10" s="1064"/>
      <c r="AI10" s="1064"/>
      <c r="AJ10" s="1065"/>
      <c r="AK10" s="1112">
        <v>142</v>
      </c>
      <c r="AL10" s="1113"/>
      <c r="AM10" s="1113"/>
      <c r="AN10" s="1113"/>
      <c r="AO10" s="1113"/>
      <c r="AP10" s="1113" t="s">
        <v>477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546</v>
      </c>
      <c r="BT10" s="1041"/>
      <c r="BU10" s="1041"/>
      <c r="BV10" s="1041"/>
      <c r="BW10" s="1041"/>
      <c r="BX10" s="1041"/>
      <c r="BY10" s="1041"/>
      <c r="BZ10" s="1041"/>
      <c r="CA10" s="1041"/>
      <c r="CB10" s="1041"/>
      <c r="CC10" s="1041"/>
      <c r="CD10" s="1041"/>
      <c r="CE10" s="1041"/>
      <c r="CF10" s="1041"/>
      <c r="CG10" s="1042"/>
      <c r="CH10" s="1015">
        <v>175</v>
      </c>
      <c r="CI10" s="1016"/>
      <c r="CJ10" s="1016"/>
      <c r="CK10" s="1016"/>
      <c r="CL10" s="1017"/>
      <c r="CM10" s="1015">
        <v>2759</v>
      </c>
      <c r="CN10" s="1016"/>
      <c r="CO10" s="1016"/>
      <c r="CP10" s="1016"/>
      <c r="CQ10" s="1017"/>
      <c r="CR10" s="1015">
        <v>80</v>
      </c>
      <c r="CS10" s="1016"/>
      <c r="CT10" s="1016"/>
      <c r="CU10" s="1016"/>
      <c r="CV10" s="1017"/>
      <c r="CW10" s="1015">
        <v>5</v>
      </c>
      <c r="CX10" s="1016"/>
      <c r="CY10" s="1016"/>
      <c r="CZ10" s="1016"/>
      <c r="DA10" s="1017"/>
      <c r="DB10" s="1015" t="s">
        <v>477</v>
      </c>
      <c r="DC10" s="1016"/>
      <c r="DD10" s="1016"/>
      <c r="DE10" s="1016"/>
      <c r="DF10" s="1017"/>
      <c r="DG10" s="1015" t="s">
        <v>477</v>
      </c>
      <c r="DH10" s="1016"/>
      <c r="DI10" s="1016"/>
      <c r="DJ10" s="1016"/>
      <c r="DK10" s="1017"/>
      <c r="DL10" s="1015">
        <v>1075</v>
      </c>
      <c r="DM10" s="1016"/>
      <c r="DN10" s="1016"/>
      <c r="DO10" s="1016"/>
      <c r="DP10" s="1017"/>
      <c r="DQ10" s="1015">
        <v>1075</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547</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-143</v>
      </c>
      <c r="CN11" s="1016"/>
      <c r="CO11" s="1016"/>
      <c r="CP11" s="1016"/>
      <c r="CQ11" s="1017"/>
      <c r="CR11" s="1015">
        <v>80</v>
      </c>
      <c r="CS11" s="1016"/>
      <c r="CT11" s="1016"/>
      <c r="CU11" s="1016"/>
      <c r="CV11" s="1017"/>
      <c r="CW11" s="1015" t="s">
        <v>477</v>
      </c>
      <c r="CX11" s="1016"/>
      <c r="CY11" s="1016"/>
      <c r="CZ11" s="1016"/>
      <c r="DA11" s="1017"/>
      <c r="DB11" s="1015" t="s">
        <v>477</v>
      </c>
      <c r="DC11" s="1016"/>
      <c r="DD11" s="1016"/>
      <c r="DE11" s="1016"/>
      <c r="DF11" s="1017"/>
      <c r="DG11" s="1015" t="s">
        <v>477</v>
      </c>
      <c r="DH11" s="1016"/>
      <c r="DI11" s="1016"/>
      <c r="DJ11" s="1016"/>
      <c r="DK11" s="1017"/>
      <c r="DL11" s="1015" t="s">
        <v>477</v>
      </c>
      <c r="DM11" s="1016"/>
      <c r="DN11" s="1016"/>
      <c r="DO11" s="1016"/>
      <c r="DP11" s="1017"/>
      <c r="DQ11" s="1015" t="s">
        <v>477</v>
      </c>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548</v>
      </c>
      <c r="BT12" s="1041"/>
      <c r="BU12" s="1041"/>
      <c r="BV12" s="1041"/>
      <c r="BW12" s="1041"/>
      <c r="BX12" s="1041"/>
      <c r="BY12" s="1041"/>
      <c r="BZ12" s="1041"/>
      <c r="CA12" s="1041"/>
      <c r="CB12" s="1041"/>
      <c r="CC12" s="1041"/>
      <c r="CD12" s="1041"/>
      <c r="CE12" s="1041"/>
      <c r="CF12" s="1041"/>
      <c r="CG12" s="1042"/>
      <c r="CH12" s="1015">
        <v>1</v>
      </c>
      <c r="CI12" s="1016"/>
      <c r="CJ12" s="1016"/>
      <c r="CK12" s="1016"/>
      <c r="CL12" s="1017"/>
      <c r="CM12" s="1015">
        <v>51</v>
      </c>
      <c r="CN12" s="1016"/>
      <c r="CO12" s="1016"/>
      <c r="CP12" s="1016"/>
      <c r="CQ12" s="1017"/>
      <c r="CR12" s="1015">
        <v>24</v>
      </c>
      <c r="CS12" s="1016"/>
      <c r="CT12" s="1016"/>
      <c r="CU12" s="1016"/>
      <c r="CV12" s="1017"/>
      <c r="CW12" s="1015" t="s">
        <v>477</v>
      </c>
      <c r="CX12" s="1016"/>
      <c r="CY12" s="1016"/>
      <c r="CZ12" s="1016"/>
      <c r="DA12" s="1017"/>
      <c r="DB12" s="1015" t="s">
        <v>477</v>
      </c>
      <c r="DC12" s="1016"/>
      <c r="DD12" s="1016"/>
      <c r="DE12" s="1016"/>
      <c r="DF12" s="1017"/>
      <c r="DG12" s="1015" t="s">
        <v>477</v>
      </c>
      <c r="DH12" s="1016"/>
      <c r="DI12" s="1016"/>
      <c r="DJ12" s="1016"/>
      <c r="DK12" s="1017"/>
      <c r="DL12" s="1015" t="s">
        <v>477</v>
      </c>
      <c r="DM12" s="1016"/>
      <c r="DN12" s="1016"/>
      <c r="DO12" s="1016"/>
      <c r="DP12" s="1017"/>
      <c r="DQ12" s="1015" t="s">
        <v>477</v>
      </c>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549</v>
      </c>
      <c r="BT13" s="1041"/>
      <c r="BU13" s="1041"/>
      <c r="BV13" s="1041"/>
      <c r="BW13" s="1041"/>
      <c r="BX13" s="1041"/>
      <c r="BY13" s="1041"/>
      <c r="BZ13" s="1041"/>
      <c r="CA13" s="1041"/>
      <c r="CB13" s="1041"/>
      <c r="CC13" s="1041"/>
      <c r="CD13" s="1041"/>
      <c r="CE13" s="1041"/>
      <c r="CF13" s="1041"/>
      <c r="CG13" s="1042"/>
      <c r="CH13" s="1015">
        <v>-5</v>
      </c>
      <c r="CI13" s="1016"/>
      <c r="CJ13" s="1016"/>
      <c r="CK13" s="1016"/>
      <c r="CL13" s="1017"/>
      <c r="CM13" s="1015">
        <v>96</v>
      </c>
      <c r="CN13" s="1016"/>
      <c r="CO13" s="1016"/>
      <c r="CP13" s="1016"/>
      <c r="CQ13" s="1017"/>
      <c r="CR13" s="1015">
        <v>30</v>
      </c>
      <c r="CS13" s="1016"/>
      <c r="CT13" s="1016"/>
      <c r="CU13" s="1016"/>
      <c r="CV13" s="1017"/>
      <c r="CW13" s="1015" t="s">
        <v>477</v>
      </c>
      <c r="CX13" s="1016"/>
      <c r="CY13" s="1016"/>
      <c r="CZ13" s="1016"/>
      <c r="DA13" s="1017"/>
      <c r="DB13" s="1015" t="s">
        <v>477</v>
      </c>
      <c r="DC13" s="1016"/>
      <c r="DD13" s="1016"/>
      <c r="DE13" s="1016"/>
      <c r="DF13" s="1017"/>
      <c r="DG13" s="1015" t="s">
        <v>477</v>
      </c>
      <c r="DH13" s="1016"/>
      <c r="DI13" s="1016"/>
      <c r="DJ13" s="1016"/>
      <c r="DK13" s="1017"/>
      <c r="DL13" s="1015" t="s">
        <v>477</v>
      </c>
      <c r="DM13" s="1016"/>
      <c r="DN13" s="1016"/>
      <c r="DO13" s="1016"/>
      <c r="DP13" s="1017"/>
      <c r="DQ13" s="1015" t="s">
        <v>477</v>
      </c>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550</v>
      </c>
      <c r="BT14" s="1041"/>
      <c r="BU14" s="1041"/>
      <c r="BV14" s="1041"/>
      <c r="BW14" s="1041"/>
      <c r="BX14" s="1041"/>
      <c r="BY14" s="1041"/>
      <c r="BZ14" s="1041"/>
      <c r="CA14" s="1041"/>
      <c r="CB14" s="1041"/>
      <c r="CC14" s="1041"/>
      <c r="CD14" s="1041"/>
      <c r="CE14" s="1041"/>
      <c r="CF14" s="1041"/>
      <c r="CG14" s="1042"/>
      <c r="CH14" s="1015">
        <v>2</v>
      </c>
      <c r="CI14" s="1016"/>
      <c r="CJ14" s="1016"/>
      <c r="CK14" s="1016"/>
      <c r="CL14" s="1017"/>
      <c r="CM14" s="1015">
        <v>455</v>
      </c>
      <c r="CN14" s="1016"/>
      <c r="CO14" s="1016"/>
      <c r="CP14" s="1016"/>
      <c r="CQ14" s="1017"/>
      <c r="CR14" s="1015">
        <v>96</v>
      </c>
      <c r="CS14" s="1016"/>
      <c r="CT14" s="1016"/>
      <c r="CU14" s="1016"/>
      <c r="CV14" s="1017"/>
      <c r="CW14" s="1015" t="s">
        <v>477</v>
      </c>
      <c r="CX14" s="1016"/>
      <c r="CY14" s="1016"/>
      <c r="CZ14" s="1016"/>
      <c r="DA14" s="1017"/>
      <c r="DB14" s="1015" t="s">
        <v>477</v>
      </c>
      <c r="DC14" s="1016"/>
      <c r="DD14" s="1016"/>
      <c r="DE14" s="1016"/>
      <c r="DF14" s="1017"/>
      <c r="DG14" s="1015" t="s">
        <v>477</v>
      </c>
      <c r="DH14" s="1016"/>
      <c r="DI14" s="1016"/>
      <c r="DJ14" s="1016"/>
      <c r="DK14" s="1017"/>
      <c r="DL14" s="1015" t="s">
        <v>477</v>
      </c>
      <c r="DM14" s="1016"/>
      <c r="DN14" s="1016"/>
      <c r="DO14" s="1016"/>
      <c r="DP14" s="1017"/>
      <c r="DQ14" s="1015" t="s">
        <v>477</v>
      </c>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216123</v>
      </c>
      <c r="R23" s="1095"/>
      <c r="S23" s="1095"/>
      <c r="T23" s="1095"/>
      <c r="U23" s="1095"/>
      <c r="V23" s="1095">
        <v>209065</v>
      </c>
      <c r="W23" s="1095"/>
      <c r="X23" s="1095"/>
      <c r="Y23" s="1095"/>
      <c r="Z23" s="1095"/>
      <c r="AA23" s="1095">
        <v>7058</v>
      </c>
      <c r="AB23" s="1095"/>
      <c r="AC23" s="1095"/>
      <c r="AD23" s="1095"/>
      <c r="AE23" s="1096"/>
      <c r="AF23" s="1097">
        <v>5617</v>
      </c>
      <c r="AG23" s="1095"/>
      <c r="AH23" s="1095"/>
      <c r="AI23" s="1095"/>
      <c r="AJ23" s="1098"/>
      <c r="AK23" s="1099"/>
      <c r="AL23" s="1100"/>
      <c r="AM23" s="1100"/>
      <c r="AN23" s="1100"/>
      <c r="AO23" s="1100"/>
      <c r="AP23" s="1095">
        <v>198684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340</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347</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374</v>
      </c>
      <c r="C28" s="1077"/>
      <c r="D28" s="1077"/>
      <c r="E28" s="1077"/>
      <c r="F28" s="1077"/>
      <c r="G28" s="1077"/>
      <c r="H28" s="1077"/>
      <c r="I28" s="1077"/>
      <c r="J28" s="1077"/>
      <c r="K28" s="1077"/>
      <c r="L28" s="1077"/>
      <c r="M28" s="1077"/>
      <c r="N28" s="1077"/>
      <c r="O28" s="1077"/>
      <c r="P28" s="1078"/>
      <c r="Q28" s="1079">
        <v>70140</v>
      </c>
      <c r="R28" s="1080"/>
      <c r="S28" s="1080"/>
      <c r="T28" s="1080"/>
      <c r="U28" s="1080"/>
      <c r="V28" s="1080">
        <v>66721</v>
      </c>
      <c r="W28" s="1080"/>
      <c r="X28" s="1080"/>
      <c r="Y28" s="1080"/>
      <c r="Z28" s="1080"/>
      <c r="AA28" s="1080">
        <v>3419</v>
      </c>
      <c r="AB28" s="1080"/>
      <c r="AC28" s="1080"/>
      <c r="AD28" s="1080"/>
      <c r="AE28" s="1081"/>
      <c r="AF28" s="1082">
        <v>3419</v>
      </c>
      <c r="AG28" s="1080"/>
      <c r="AH28" s="1080"/>
      <c r="AI28" s="1080"/>
      <c r="AJ28" s="1083"/>
      <c r="AK28" s="1084">
        <v>4701</v>
      </c>
      <c r="AL28" s="1072"/>
      <c r="AM28" s="1072"/>
      <c r="AN28" s="1072"/>
      <c r="AO28" s="1072"/>
      <c r="AP28" s="1072">
        <v>17</v>
      </c>
      <c r="AQ28" s="1072"/>
      <c r="AR28" s="1072"/>
      <c r="AS28" s="1072"/>
      <c r="AT28" s="1072"/>
      <c r="AU28" s="1072" t="s">
        <v>477</v>
      </c>
      <c r="AV28" s="1072"/>
      <c r="AW28" s="1072"/>
      <c r="AX28" s="1072"/>
      <c r="AY28" s="1072"/>
      <c r="AZ28" s="1073" t="s">
        <v>477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375</v>
      </c>
      <c r="C29" s="1058"/>
      <c r="D29" s="1058"/>
      <c r="E29" s="1058"/>
      <c r="F29" s="1058"/>
      <c r="G29" s="1058"/>
      <c r="H29" s="1058"/>
      <c r="I29" s="1058"/>
      <c r="J29" s="1058"/>
      <c r="K29" s="1058"/>
      <c r="L29" s="1058"/>
      <c r="M29" s="1058"/>
      <c r="N29" s="1058"/>
      <c r="O29" s="1058"/>
      <c r="P29" s="1059"/>
      <c r="Q29" s="1069">
        <v>38908</v>
      </c>
      <c r="R29" s="1070"/>
      <c r="S29" s="1070"/>
      <c r="T29" s="1070"/>
      <c r="U29" s="1070"/>
      <c r="V29" s="1070">
        <v>38764</v>
      </c>
      <c r="W29" s="1070"/>
      <c r="X29" s="1070"/>
      <c r="Y29" s="1070"/>
      <c r="Z29" s="1070"/>
      <c r="AA29" s="1070">
        <v>144</v>
      </c>
      <c r="AB29" s="1070"/>
      <c r="AC29" s="1070"/>
      <c r="AD29" s="1070"/>
      <c r="AE29" s="1071"/>
      <c r="AF29" s="1063">
        <v>144</v>
      </c>
      <c r="AG29" s="1064"/>
      <c r="AH29" s="1064"/>
      <c r="AI29" s="1064"/>
      <c r="AJ29" s="1065"/>
      <c r="AK29" s="1006">
        <v>5741</v>
      </c>
      <c r="AL29" s="997"/>
      <c r="AM29" s="997"/>
      <c r="AN29" s="997"/>
      <c r="AO29" s="997"/>
      <c r="AP29" s="997">
        <v>46</v>
      </c>
      <c r="AQ29" s="997"/>
      <c r="AR29" s="997"/>
      <c r="AS29" s="997"/>
      <c r="AT29" s="997"/>
      <c r="AU29" s="997">
        <v>46</v>
      </c>
      <c r="AV29" s="997"/>
      <c r="AW29" s="997"/>
      <c r="AX29" s="997"/>
      <c r="AY29" s="997"/>
      <c r="AZ29" s="1068" t="s">
        <v>477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376</v>
      </c>
      <c r="C30" s="1058"/>
      <c r="D30" s="1058"/>
      <c r="E30" s="1058"/>
      <c r="F30" s="1058"/>
      <c r="G30" s="1058"/>
      <c r="H30" s="1058"/>
      <c r="I30" s="1058"/>
      <c r="J30" s="1058"/>
      <c r="K30" s="1058"/>
      <c r="L30" s="1058"/>
      <c r="M30" s="1058"/>
      <c r="N30" s="1058"/>
      <c r="O30" s="1058"/>
      <c r="P30" s="1059"/>
      <c r="Q30" s="1069">
        <v>6161</v>
      </c>
      <c r="R30" s="1070"/>
      <c r="S30" s="1070"/>
      <c r="T30" s="1070"/>
      <c r="U30" s="1070"/>
      <c r="V30" s="1070">
        <v>5996</v>
      </c>
      <c r="W30" s="1070"/>
      <c r="X30" s="1070"/>
      <c r="Y30" s="1070"/>
      <c r="Z30" s="1070"/>
      <c r="AA30" s="1070">
        <v>165</v>
      </c>
      <c r="AB30" s="1070"/>
      <c r="AC30" s="1070"/>
      <c r="AD30" s="1070"/>
      <c r="AE30" s="1071"/>
      <c r="AF30" s="1063">
        <v>165</v>
      </c>
      <c r="AG30" s="1064"/>
      <c r="AH30" s="1064"/>
      <c r="AI30" s="1064"/>
      <c r="AJ30" s="1065"/>
      <c r="AK30" s="1006">
        <v>1270</v>
      </c>
      <c r="AL30" s="997"/>
      <c r="AM30" s="997"/>
      <c r="AN30" s="997"/>
      <c r="AO30" s="997"/>
      <c r="AP30" s="997" t="s">
        <v>477</v>
      </c>
      <c r="AQ30" s="997"/>
      <c r="AR30" s="997"/>
      <c r="AS30" s="997"/>
      <c r="AT30" s="997"/>
      <c r="AU30" s="997" t="s">
        <v>477</v>
      </c>
      <c r="AV30" s="997"/>
      <c r="AW30" s="997"/>
      <c r="AX30" s="997"/>
      <c r="AY30" s="997"/>
      <c r="AZ30" s="1068" t="s">
        <v>477</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377</v>
      </c>
      <c r="C31" s="1058"/>
      <c r="D31" s="1058"/>
      <c r="E31" s="1058"/>
      <c r="F31" s="1058"/>
      <c r="G31" s="1058"/>
      <c r="H31" s="1058"/>
      <c r="I31" s="1058"/>
      <c r="J31" s="1058"/>
      <c r="K31" s="1058"/>
      <c r="L31" s="1058"/>
      <c r="M31" s="1058"/>
      <c r="N31" s="1058"/>
      <c r="O31" s="1058"/>
      <c r="P31" s="1059"/>
      <c r="Q31" s="1069">
        <v>9824</v>
      </c>
      <c r="R31" s="1070"/>
      <c r="S31" s="1070"/>
      <c r="T31" s="1070"/>
      <c r="U31" s="1070"/>
      <c r="V31" s="1070">
        <v>9050</v>
      </c>
      <c r="W31" s="1070"/>
      <c r="X31" s="1070"/>
      <c r="Y31" s="1070"/>
      <c r="Z31" s="1070"/>
      <c r="AA31" s="1070">
        <v>774</v>
      </c>
      <c r="AB31" s="1070"/>
      <c r="AC31" s="1070"/>
      <c r="AD31" s="1070"/>
      <c r="AE31" s="1071"/>
      <c r="AF31" s="1063">
        <v>5568</v>
      </c>
      <c r="AG31" s="1064"/>
      <c r="AH31" s="1064"/>
      <c r="AI31" s="1064"/>
      <c r="AJ31" s="1065"/>
      <c r="AK31" s="1006">
        <v>722</v>
      </c>
      <c r="AL31" s="997"/>
      <c r="AM31" s="997"/>
      <c r="AN31" s="997"/>
      <c r="AO31" s="997"/>
      <c r="AP31" s="997">
        <v>18867</v>
      </c>
      <c r="AQ31" s="997"/>
      <c r="AR31" s="997"/>
      <c r="AS31" s="997"/>
      <c r="AT31" s="997"/>
      <c r="AU31" s="997">
        <v>453</v>
      </c>
      <c r="AV31" s="997"/>
      <c r="AW31" s="997"/>
      <c r="AX31" s="997"/>
      <c r="AY31" s="997"/>
      <c r="AZ31" s="1068" t="s">
        <v>477</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379</v>
      </c>
      <c r="C32" s="1058"/>
      <c r="D32" s="1058"/>
      <c r="E32" s="1058"/>
      <c r="F32" s="1058"/>
      <c r="G32" s="1058"/>
      <c r="H32" s="1058"/>
      <c r="I32" s="1058"/>
      <c r="J32" s="1058"/>
      <c r="K32" s="1058"/>
      <c r="L32" s="1058"/>
      <c r="M32" s="1058"/>
      <c r="N32" s="1058"/>
      <c r="O32" s="1058"/>
      <c r="P32" s="1059"/>
      <c r="Q32" s="1069">
        <v>20308</v>
      </c>
      <c r="R32" s="1070"/>
      <c r="S32" s="1070"/>
      <c r="T32" s="1070"/>
      <c r="U32" s="1070"/>
      <c r="V32" s="1070">
        <v>20308</v>
      </c>
      <c r="W32" s="1070"/>
      <c r="X32" s="1070"/>
      <c r="Y32" s="1070"/>
      <c r="Z32" s="1070"/>
      <c r="AA32" s="1070">
        <v>0</v>
      </c>
      <c r="AB32" s="1070"/>
      <c r="AC32" s="1070"/>
      <c r="AD32" s="1070"/>
      <c r="AE32" s="1071"/>
      <c r="AF32" s="1063">
        <v>1858</v>
      </c>
      <c r="AG32" s="1064"/>
      <c r="AH32" s="1064"/>
      <c r="AI32" s="1064"/>
      <c r="AJ32" s="1065"/>
      <c r="AK32" s="1006">
        <v>11951</v>
      </c>
      <c r="AL32" s="997"/>
      <c r="AM32" s="997"/>
      <c r="AN32" s="997"/>
      <c r="AO32" s="997"/>
      <c r="AP32" s="997">
        <v>132154</v>
      </c>
      <c r="AQ32" s="997"/>
      <c r="AR32" s="997"/>
      <c r="AS32" s="997"/>
      <c r="AT32" s="997"/>
      <c r="AU32" s="997">
        <v>70041</v>
      </c>
      <c r="AV32" s="997"/>
      <c r="AW32" s="997"/>
      <c r="AX32" s="997"/>
      <c r="AY32" s="997"/>
      <c r="AZ32" s="1068" t="s">
        <v>477</v>
      </c>
      <c r="BA32" s="1068"/>
      <c r="BB32" s="1068"/>
      <c r="BC32" s="1068"/>
      <c r="BD32" s="1068"/>
      <c r="BE32" s="1052" t="s">
        <v>378</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380</v>
      </c>
      <c r="C33" s="1058"/>
      <c r="D33" s="1058"/>
      <c r="E33" s="1058"/>
      <c r="F33" s="1058"/>
      <c r="G33" s="1058"/>
      <c r="H33" s="1058"/>
      <c r="I33" s="1058"/>
      <c r="J33" s="1058"/>
      <c r="K33" s="1058"/>
      <c r="L33" s="1058"/>
      <c r="M33" s="1058"/>
      <c r="N33" s="1058"/>
      <c r="O33" s="1058"/>
      <c r="P33" s="1059"/>
      <c r="Q33" s="1069">
        <v>99</v>
      </c>
      <c r="R33" s="1070"/>
      <c r="S33" s="1070"/>
      <c r="T33" s="1070"/>
      <c r="U33" s="1070"/>
      <c r="V33" s="1070">
        <v>78</v>
      </c>
      <c r="W33" s="1070"/>
      <c r="X33" s="1070"/>
      <c r="Y33" s="1070"/>
      <c r="Z33" s="1070"/>
      <c r="AA33" s="1070">
        <v>21</v>
      </c>
      <c r="AB33" s="1070"/>
      <c r="AC33" s="1070"/>
      <c r="AD33" s="1070"/>
      <c r="AE33" s="1071"/>
      <c r="AF33" s="1063">
        <v>4943</v>
      </c>
      <c r="AG33" s="1064"/>
      <c r="AH33" s="1064"/>
      <c r="AI33" s="1064"/>
      <c r="AJ33" s="1065"/>
      <c r="AK33" s="1006" t="s">
        <v>477</v>
      </c>
      <c r="AL33" s="997"/>
      <c r="AM33" s="997"/>
      <c r="AN33" s="997"/>
      <c r="AO33" s="997"/>
      <c r="AP33" s="997" t="s">
        <v>477</v>
      </c>
      <c r="AQ33" s="997"/>
      <c r="AR33" s="997"/>
      <c r="AS33" s="997"/>
      <c r="AT33" s="997"/>
      <c r="AU33" s="997" t="s">
        <v>477</v>
      </c>
      <c r="AV33" s="997"/>
      <c r="AW33" s="997"/>
      <c r="AX33" s="997"/>
      <c r="AY33" s="997"/>
      <c r="AZ33" s="1068" t="s">
        <v>477</v>
      </c>
      <c r="BA33" s="1068"/>
      <c r="BB33" s="1068"/>
      <c r="BC33" s="1068"/>
      <c r="BD33" s="1068"/>
      <c r="BE33" s="1052" t="s">
        <v>378</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381</v>
      </c>
      <c r="C34" s="1058"/>
      <c r="D34" s="1058"/>
      <c r="E34" s="1058"/>
      <c r="F34" s="1058"/>
      <c r="G34" s="1058"/>
      <c r="H34" s="1058"/>
      <c r="I34" s="1058"/>
      <c r="J34" s="1058"/>
      <c r="K34" s="1058"/>
      <c r="L34" s="1058"/>
      <c r="M34" s="1058"/>
      <c r="N34" s="1058"/>
      <c r="O34" s="1058"/>
      <c r="P34" s="1059"/>
      <c r="Q34" s="1069">
        <v>962</v>
      </c>
      <c r="R34" s="1070"/>
      <c r="S34" s="1070"/>
      <c r="T34" s="1070"/>
      <c r="U34" s="1070"/>
      <c r="V34" s="1070">
        <v>735</v>
      </c>
      <c r="W34" s="1070"/>
      <c r="X34" s="1070"/>
      <c r="Y34" s="1070"/>
      <c r="Z34" s="1070"/>
      <c r="AA34" s="1070">
        <v>227</v>
      </c>
      <c r="AB34" s="1070"/>
      <c r="AC34" s="1070"/>
      <c r="AD34" s="1070"/>
      <c r="AE34" s="1071"/>
      <c r="AF34" s="1063">
        <v>227</v>
      </c>
      <c r="AG34" s="1064"/>
      <c r="AH34" s="1064"/>
      <c r="AI34" s="1064"/>
      <c r="AJ34" s="1065"/>
      <c r="AK34" s="1006">
        <v>260</v>
      </c>
      <c r="AL34" s="997"/>
      <c r="AM34" s="997"/>
      <c r="AN34" s="997"/>
      <c r="AO34" s="997"/>
      <c r="AP34" s="997">
        <v>641</v>
      </c>
      <c r="AQ34" s="997"/>
      <c r="AR34" s="997"/>
      <c r="AS34" s="997"/>
      <c r="AT34" s="997"/>
      <c r="AU34" s="997">
        <v>413</v>
      </c>
      <c r="AV34" s="997"/>
      <c r="AW34" s="997"/>
      <c r="AX34" s="997"/>
      <c r="AY34" s="997"/>
      <c r="AZ34" s="1068" t="s">
        <v>477</v>
      </c>
      <c r="BA34" s="1068"/>
      <c r="BB34" s="1068"/>
      <c r="BC34" s="1068"/>
      <c r="BD34" s="1068"/>
      <c r="BE34" s="1052" t="s">
        <v>382</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16324</v>
      </c>
      <c r="AG63" s="985"/>
      <c r="AH63" s="985"/>
      <c r="AI63" s="985"/>
      <c r="AJ63" s="1050"/>
      <c r="AK63" s="1051"/>
      <c r="AL63" s="989"/>
      <c r="AM63" s="989"/>
      <c r="AN63" s="989"/>
      <c r="AO63" s="989"/>
      <c r="AP63" s="985">
        <v>151725</v>
      </c>
      <c r="AQ63" s="985"/>
      <c r="AR63" s="985"/>
      <c r="AS63" s="985"/>
      <c r="AT63" s="985"/>
      <c r="AU63" s="985">
        <v>70953</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387</v>
      </c>
      <c r="AV66" s="1028"/>
      <c r="AW66" s="1028"/>
      <c r="AX66" s="1028"/>
      <c r="AY66" s="1029"/>
      <c r="AZ66" s="1027" t="s">
        <v>347</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533</v>
      </c>
      <c r="C68" s="1012"/>
      <c r="D68" s="1012"/>
      <c r="E68" s="1012"/>
      <c r="F68" s="1012"/>
      <c r="G68" s="1012"/>
      <c r="H68" s="1012"/>
      <c r="I68" s="1012"/>
      <c r="J68" s="1012"/>
      <c r="K68" s="1012"/>
      <c r="L68" s="1012"/>
      <c r="M68" s="1012"/>
      <c r="N68" s="1012"/>
      <c r="O68" s="1012"/>
      <c r="P68" s="1013"/>
      <c r="Q68" s="1014">
        <v>2</v>
      </c>
      <c r="R68" s="1008"/>
      <c r="S68" s="1008"/>
      <c r="T68" s="1008"/>
      <c r="U68" s="1008"/>
      <c r="V68" s="1008">
        <v>0</v>
      </c>
      <c r="W68" s="1008"/>
      <c r="X68" s="1008"/>
      <c r="Y68" s="1008"/>
      <c r="Z68" s="1008"/>
      <c r="AA68" s="1008">
        <v>2</v>
      </c>
      <c r="AB68" s="1008"/>
      <c r="AC68" s="1008"/>
      <c r="AD68" s="1008"/>
      <c r="AE68" s="1008"/>
      <c r="AF68" s="1008">
        <v>1</v>
      </c>
      <c r="AG68" s="1008"/>
      <c r="AH68" s="1008"/>
      <c r="AI68" s="1008"/>
      <c r="AJ68" s="1008"/>
      <c r="AK68" s="1008" t="s">
        <v>477</v>
      </c>
      <c r="AL68" s="1008"/>
      <c r="AM68" s="1008"/>
      <c r="AN68" s="1008"/>
      <c r="AO68" s="1008"/>
      <c r="AP68" s="1008" t="s">
        <v>477</v>
      </c>
      <c r="AQ68" s="1008"/>
      <c r="AR68" s="1008"/>
      <c r="AS68" s="1008"/>
      <c r="AT68" s="1008"/>
      <c r="AU68" s="1008" t="s">
        <v>477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534</v>
      </c>
      <c r="C69" s="1001"/>
      <c r="D69" s="1001"/>
      <c r="E69" s="1001"/>
      <c r="F69" s="1001"/>
      <c r="G69" s="1001"/>
      <c r="H69" s="1001"/>
      <c r="I69" s="1001"/>
      <c r="J69" s="1001"/>
      <c r="K69" s="1001"/>
      <c r="L69" s="1001"/>
      <c r="M69" s="1001"/>
      <c r="N69" s="1001"/>
      <c r="O69" s="1001"/>
      <c r="P69" s="1002"/>
      <c r="Q69" s="1003">
        <v>23</v>
      </c>
      <c r="R69" s="997"/>
      <c r="S69" s="997"/>
      <c r="T69" s="997"/>
      <c r="U69" s="997"/>
      <c r="V69" s="997">
        <v>22</v>
      </c>
      <c r="W69" s="997"/>
      <c r="X69" s="997"/>
      <c r="Y69" s="997"/>
      <c r="Z69" s="997"/>
      <c r="AA69" s="997">
        <v>1</v>
      </c>
      <c r="AB69" s="997"/>
      <c r="AC69" s="997"/>
      <c r="AD69" s="997"/>
      <c r="AE69" s="997"/>
      <c r="AF69" s="997">
        <v>1</v>
      </c>
      <c r="AG69" s="997"/>
      <c r="AH69" s="997"/>
      <c r="AI69" s="997"/>
      <c r="AJ69" s="997"/>
      <c r="AK69" s="997">
        <v>1</v>
      </c>
      <c r="AL69" s="997"/>
      <c r="AM69" s="997"/>
      <c r="AN69" s="997"/>
      <c r="AO69" s="997"/>
      <c r="AP69" s="997" t="s">
        <v>477</v>
      </c>
      <c r="AQ69" s="997"/>
      <c r="AR69" s="997"/>
      <c r="AS69" s="997"/>
      <c r="AT69" s="997"/>
      <c r="AU69" s="997" t="s">
        <v>477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535</v>
      </c>
      <c r="C70" s="1001"/>
      <c r="D70" s="1001"/>
      <c r="E70" s="1001"/>
      <c r="F70" s="1001"/>
      <c r="G70" s="1001"/>
      <c r="H70" s="1001"/>
      <c r="I70" s="1001"/>
      <c r="J70" s="1001"/>
      <c r="K70" s="1001"/>
      <c r="L70" s="1001"/>
      <c r="M70" s="1001"/>
      <c r="N70" s="1001"/>
      <c r="O70" s="1001"/>
      <c r="P70" s="1002"/>
      <c r="Q70" s="1003">
        <v>285</v>
      </c>
      <c r="R70" s="997"/>
      <c r="S70" s="997"/>
      <c r="T70" s="997"/>
      <c r="U70" s="997"/>
      <c r="V70" s="997">
        <v>273</v>
      </c>
      <c r="W70" s="997"/>
      <c r="X70" s="997"/>
      <c r="Y70" s="997"/>
      <c r="Z70" s="997"/>
      <c r="AA70" s="997">
        <v>12</v>
      </c>
      <c r="AB70" s="997"/>
      <c r="AC70" s="997"/>
      <c r="AD70" s="997"/>
      <c r="AE70" s="997"/>
      <c r="AF70" s="997">
        <v>12</v>
      </c>
      <c r="AG70" s="997"/>
      <c r="AH70" s="997"/>
      <c r="AI70" s="997"/>
      <c r="AJ70" s="997"/>
      <c r="AK70" s="997" t="s">
        <v>477</v>
      </c>
      <c r="AL70" s="997"/>
      <c r="AM70" s="997"/>
      <c r="AN70" s="997"/>
      <c r="AO70" s="997"/>
      <c r="AP70" s="997">
        <v>509</v>
      </c>
      <c r="AQ70" s="997"/>
      <c r="AR70" s="997"/>
      <c r="AS70" s="997"/>
      <c r="AT70" s="997"/>
      <c r="AU70" s="997">
        <v>234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536</v>
      </c>
      <c r="C71" s="1001"/>
      <c r="D71" s="1001"/>
      <c r="E71" s="1001"/>
      <c r="F71" s="1001"/>
      <c r="G71" s="1001"/>
      <c r="H71" s="1001"/>
      <c r="I71" s="1001"/>
      <c r="J71" s="1001"/>
      <c r="K71" s="1001"/>
      <c r="L71" s="1001"/>
      <c r="M71" s="1001"/>
      <c r="N71" s="1001"/>
      <c r="O71" s="1001"/>
      <c r="P71" s="1002"/>
      <c r="Q71" s="1003">
        <v>47123</v>
      </c>
      <c r="R71" s="997"/>
      <c r="S71" s="997"/>
      <c r="T71" s="997"/>
      <c r="U71" s="997"/>
      <c r="V71" s="997">
        <v>47117</v>
      </c>
      <c r="W71" s="997"/>
      <c r="X71" s="997"/>
      <c r="Y71" s="997"/>
      <c r="Z71" s="997"/>
      <c r="AA71" s="997">
        <v>6</v>
      </c>
      <c r="AB71" s="997"/>
      <c r="AC71" s="997"/>
      <c r="AD71" s="997"/>
      <c r="AE71" s="997"/>
      <c r="AF71" s="997">
        <v>6</v>
      </c>
      <c r="AG71" s="997"/>
      <c r="AH71" s="997"/>
      <c r="AI71" s="997"/>
      <c r="AJ71" s="997"/>
      <c r="AK71" s="997" t="s">
        <v>477</v>
      </c>
      <c r="AL71" s="997"/>
      <c r="AM71" s="997"/>
      <c r="AN71" s="997"/>
      <c r="AO71" s="997"/>
      <c r="AP71" s="997" t="s">
        <v>477</v>
      </c>
      <c r="AQ71" s="997"/>
      <c r="AR71" s="997"/>
      <c r="AS71" s="997"/>
      <c r="AT71" s="997"/>
      <c r="AU71" s="997" t="s">
        <v>477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537</v>
      </c>
      <c r="C72" s="1001"/>
      <c r="D72" s="1001"/>
      <c r="E72" s="1001"/>
      <c r="F72" s="1001"/>
      <c r="G72" s="1001"/>
      <c r="H72" s="1001"/>
      <c r="I72" s="1001"/>
      <c r="J72" s="1001"/>
      <c r="K72" s="1001"/>
      <c r="L72" s="1001"/>
      <c r="M72" s="1001"/>
      <c r="N72" s="1001"/>
      <c r="O72" s="1001"/>
      <c r="P72" s="1002"/>
      <c r="Q72" s="1003">
        <v>49</v>
      </c>
      <c r="R72" s="997"/>
      <c r="S72" s="997"/>
      <c r="T72" s="997"/>
      <c r="U72" s="997"/>
      <c r="V72" s="997">
        <v>45</v>
      </c>
      <c r="W72" s="997"/>
      <c r="X72" s="997"/>
      <c r="Y72" s="997"/>
      <c r="Z72" s="997"/>
      <c r="AA72" s="997">
        <v>4</v>
      </c>
      <c r="AB72" s="997"/>
      <c r="AC72" s="997"/>
      <c r="AD72" s="997"/>
      <c r="AE72" s="997"/>
      <c r="AF72" s="997">
        <v>6</v>
      </c>
      <c r="AG72" s="997"/>
      <c r="AH72" s="997"/>
      <c r="AI72" s="997"/>
      <c r="AJ72" s="997"/>
      <c r="AK72" s="997" t="s">
        <v>477</v>
      </c>
      <c r="AL72" s="997"/>
      <c r="AM72" s="997"/>
      <c r="AN72" s="997"/>
      <c r="AO72" s="997"/>
      <c r="AP72" s="997" t="s">
        <v>477</v>
      </c>
      <c r="AQ72" s="997"/>
      <c r="AR72" s="997"/>
      <c r="AS72" s="997"/>
      <c r="AT72" s="997"/>
      <c r="AU72" s="997" t="s">
        <v>477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538</v>
      </c>
      <c r="C73" s="1001"/>
      <c r="D73" s="1001"/>
      <c r="E73" s="1001"/>
      <c r="F73" s="1001"/>
      <c r="G73" s="1001"/>
      <c r="H73" s="1001"/>
      <c r="I73" s="1001"/>
      <c r="J73" s="1001"/>
      <c r="K73" s="1001"/>
      <c r="L73" s="1001"/>
      <c r="M73" s="1001"/>
      <c r="N73" s="1001"/>
      <c r="O73" s="1001"/>
      <c r="P73" s="1002"/>
      <c r="Q73" s="1003">
        <v>236</v>
      </c>
      <c r="R73" s="997"/>
      <c r="S73" s="997"/>
      <c r="T73" s="997"/>
      <c r="U73" s="997"/>
      <c r="V73" s="997">
        <v>235</v>
      </c>
      <c r="W73" s="997"/>
      <c r="X73" s="997"/>
      <c r="Y73" s="997"/>
      <c r="Z73" s="997"/>
      <c r="AA73" s="997">
        <v>1</v>
      </c>
      <c r="AB73" s="997"/>
      <c r="AC73" s="997"/>
      <c r="AD73" s="997"/>
      <c r="AE73" s="997"/>
      <c r="AF73" s="997">
        <v>387</v>
      </c>
      <c r="AG73" s="997"/>
      <c r="AH73" s="997"/>
      <c r="AI73" s="997"/>
      <c r="AJ73" s="997"/>
      <c r="AK73" s="997" t="s">
        <v>477</v>
      </c>
      <c r="AL73" s="997"/>
      <c r="AM73" s="997"/>
      <c r="AN73" s="997"/>
      <c r="AO73" s="997"/>
      <c r="AP73" s="997" t="s">
        <v>552</v>
      </c>
      <c r="AQ73" s="997"/>
      <c r="AR73" s="997"/>
      <c r="AS73" s="997"/>
      <c r="AT73" s="997"/>
      <c r="AU73" s="997" t="s">
        <v>551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539</v>
      </c>
      <c r="C74" s="1001"/>
      <c r="D74" s="1001"/>
      <c r="E74" s="1001"/>
      <c r="F74" s="1001"/>
      <c r="G74" s="1001"/>
      <c r="H74" s="1001"/>
      <c r="I74" s="1001"/>
      <c r="J74" s="1001"/>
      <c r="K74" s="1001"/>
      <c r="L74" s="1001"/>
      <c r="M74" s="1001"/>
      <c r="N74" s="1001"/>
      <c r="O74" s="1001"/>
      <c r="P74" s="1002"/>
      <c r="Q74" s="1003">
        <v>581</v>
      </c>
      <c r="R74" s="997"/>
      <c r="S74" s="997"/>
      <c r="T74" s="997"/>
      <c r="U74" s="997"/>
      <c r="V74" s="997">
        <v>546</v>
      </c>
      <c r="W74" s="997"/>
      <c r="X74" s="997"/>
      <c r="Y74" s="997"/>
      <c r="Z74" s="997"/>
      <c r="AA74" s="997">
        <v>35</v>
      </c>
      <c r="AB74" s="997"/>
      <c r="AC74" s="997"/>
      <c r="AD74" s="997"/>
      <c r="AE74" s="997"/>
      <c r="AF74" s="997">
        <v>35</v>
      </c>
      <c r="AG74" s="997"/>
      <c r="AH74" s="997"/>
      <c r="AI74" s="997"/>
      <c r="AJ74" s="997"/>
      <c r="AK74" s="997">
        <v>15</v>
      </c>
      <c r="AL74" s="997"/>
      <c r="AM74" s="997"/>
      <c r="AN74" s="997"/>
      <c r="AO74" s="997"/>
      <c r="AP74" s="997" t="s">
        <v>477</v>
      </c>
      <c r="AQ74" s="997"/>
      <c r="AR74" s="997"/>
      <c r="AS74" s="997"/>
      <c r="AT74" s="997"/>
      <c r="AU74" s="997" t="s">
        <v>477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540</v>
      </c>
      <c r="C75" s="1001"/>
      <c r="D75" s="1001"/>
      <c r="E75" s="1001"/>
      <c r="F75" s="1001"/>
      <c r="G75" s="1001"/>
      <c r="H75" s="1001"/>
      <c r="I75" s="1001"/>
      <c r="J75" s="1001"/>
      <c r="K75" s="1001"/>
      <c r="L75" s="1001"/>
      <c r="M75" s="1001"/>
      <c r="N75" s="1001"/>
      <c r="O75" s="1001"/>
      <c r="P75" s="1002"/>
      <c r="Q75" s="1004">
        <v>858</v>
      </c>
      <c r="R75" s="1005"/>
      <c r="S75" s="1005"/>
      <c r="T75" s="1005"/>
      <c r="U75" s="1006"/>
      <c r="V75" s="1007">
        <v>836</v>
      </c>
      <c r="W75" s="1005"/>
      <c r="X75" s="1005"/>
      <c r="Y75" s="1005"/>
      <c r="Z75" s="1006"/>
      <c r="AA75" s="1007">
        <v>22</v>
      </c>
      <c r="AB75" s="1005"/>
      <c r="AC75" s="1005"/>
      <c r="AD75" s="1005"/>
      <c r="AE75" s="1006"/>
      <c r="AF75" s="1007">
        <v>22</v>
      </c>
      <c r="AG75" s="1005"/>
      <c r="AH75" s="1005"/>
      <c r="AI75" s="1005"/>
      <c r="AJ75" s="1006"/>
      <c r="AK75" s="1007" t="s">
        <v>477</v>
      </c>
      <c r="AL75" s="1005"/>
      <c r="AM75" s="1005"/>
      <c r="AN75" s="1005"/>
      <c r="AO75" s="1006"/>
      <c r="AP75" s="1007">
        <v>5696</v>
      </c>
      <c r="AQ75" s="1005"/>
      <c r="AR75" s="1005"/>
      <c r="AS75" s="1005"/>
      <c r="AT75" s="1006"/>
      <c r="AU75" s="1007">
        <v>326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541</v>
      </c>
      <c r="C76" s="1001"/>
      <c r="D76" s="1001"/>
      <c r="E76" s="1001"/>
      <c r="F76" s="1001"/>
      <c r="G76" s="1001"/>
      <c r="H76" s="1001"/>
      <c r="I76" s="1001"/>
      <c r="J76" s="1001"/>
      <c r="K76" s="1001"/>
      <c r="L76" s="1001"/>
      <c r="M76" s="1001"/>
      <c r="N76" s="1001"/>
      <c r="O76" s="1001"/>
      <c r="P76" s="1002"/>
      <c r="Q76" s="1004">
        <v>3919</v>
      </c>
      <c r="R76" s="1005"/>
      <c r="S76" s="1005"/>
      <c r="T76" s="1005"/>
      <c r="U76" s="1006"/>
      <c r="V76" s="1007">
        <v>3828</v>
      </c>
      <c r="W76" s="1005"/>
      <c r="X76" s="1005"/>
      <c r="Y76" s="1005"/>
      <c r="Z76" s="1006"/>
      <c r="AA76" s="1007">
        <v>91</v>
      </c>
      <c r="AB76" s="1005"/>
      <c r="AC76" s="1005"/>
      <c r="AD76" s="1005"/>
      <c r="AE76" s="1006"/>
      <c r="AF76" s="1007">
        <v>91</v>
      </c>
      <c r="AG76" s="1005"/>
      <c r="AH76" s="1005"/>
      <c r="AI76" s="1005"/>
      <c r="AJ76" s="1006"/>
      <c r="AK76" s="1007">
        <v>168</v>
      </c>
      <c r="AL76" s="1005"/>
      <c r="AM76" s="1005"/>
      <c r="AN76" s="1005"/>
      <c r="AO76" s="1006"/>
      <c r="AP76" s="1007" t="s">
        <v>477</v>
      </c>
      <c r="AQ76" s="1005"/>
      <c r="AR76" s="1005"/>
      <c r="AS76" s="1005"/>
      <c r="AT76" s="1006"/>
      <c r="AU76" s="1007" t="s">
        <v>477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542</v>
      </c>
      <c r="C77" s="1001"/>
      <c r="D77" s="1001"/>
      <c r="E77" s="1001"/>
      <c r="F77" s="1001"/>
      <c r="G77" s="1001"/>
      <c r="H77" s="1001"/>
      <c r="I77" s="1001"/>
      <c r="J77" s="1001"/>
      <c r="K77" s="1001"/>
      <c r="L77" s="1001"/>
      <c r="M77" s="1001"/>
      <c r="N77" s="1001"/>
      <c r="O77" s="1001"/>
      <c r="P77" s="1002"/>
      <c r="Q77" s="1004">
        <v>690103</v>
      </c>
      <c r="R77" s="1005"/>
      <c r="S77" s="1005"/>
      <c r="T77" s="1005"/>
      <c r="U77" s="1006"/>
      <c r="V77" s="1007">
        <v>676249</v>
      </c>
      <c r="W77" s="1005"/>
      <c r="X77" s="1005"/>
      <c r="Y77" s="1005"/>
      <c r="Z77" s="1006"/>
      <c r="AA77" s="1007">
        <v>13854</v>
      </c>
      <c r="AB77" s="1005"/>
      <c r="AC77" s="1005"/>
      <c r="AD77" s="1005"/>
      <c r="AE77" s="1006"/>
      <c r="AF77" s="1007">
        <v>13854</v>
      </c>
      <c r="AG77" s="1005"/>
      <c r="AH77" s="1005"/>
      <c r="AI77" s="1005"/>
      <c r="AJ77" s="1006"/>
      <c r="AK77" s="1007">
        <v>7102</v>
      </c>
      <c r="AL77" s="1005"/>
      <c r="AM77" s="1005"/>
      <c r="AN77" s="1005"/>
      <c r="AO77" s="1006"/>
      <c r="AP77" s="1007" t="s">
        <v>477</v>
      </c>
      <c r="AQ77" s="1005"/>
      <c r="AR77" s="1005"/>
      <c r="AS77" s="1005"/>
      <c r="AT77" s="1006"/>
      <c r="AU77" s="1007" t="s">
        <v>477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388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14415</v>
      </c>
      <c r="AG88" s="985"/>
      <c r="AH88" s="985"/>
      <c r="AI88" s="985"/>
      <c r="AJ88" s="985"/>
      <c r="AK88" s="989"/>
      <c r="AL88" s="989"/>
      <c r="AM88" s="989"/>
      <c r="AN88" s="989"/>
      <c r="AO88" s="989"/>
      <c r="AP88" s="985">
        <v>6205</v>
      </c>
      <c r="AQ88" s="985"/>
      <c r="AR88" s="985"/>
      <c r="AS88" s="985"/>
      <c r="AT88" s="985"/>
      <c r="AU88" s="985">
        <v>560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389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532</v>
      </c>
      <c r="CS102" s="977"/>
      <c r="CT102" s="977"/>
      <c r="CU102" s="977"/>
      <c r="CV102" s="978"/>
      <c r="CW102" s="976">
        <v>69</v>
      </c>
      <c r="CX102" s="977"/>
      <c r="CY102" s="977"/>
      <c r="CZ102" s="977"/>
      <c r="DA102" s="978"/>
      <c r="DB102" s="976">
        <v>0</v>
      </c>
      <c r="DC102" s="977"/>
      <c r="DD102" s="977"/>
      <c r="DE102" s="977"/>
      <c r="DF102" s="978"/>
      <c r="DG102" s="976" t="s">
        <v>477</v>
      </c>
      <c r="DH102" s="977"/>
      <c r="DI102" s="977"/>
      <c r="DJ102" s="977"/>
      <c r="DK102" s="978"/>
      <c r="DL102" s="976">
        <v>1075</v>
      </c>
      <c r="DM102" s="977"/>
      <c r="DN102" s="977"/>
      <c r="DO102" s="977"/>
      <c r="DP102" s="978"/>
      <c r="DQ102" s="976">
        <v>1075</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397</v>
      </c>
      <c r="AB109" s="918"/>
      <c r="AC109" s="918"/>
      <c r="AD109" s="918"/>
      <c r="AE109" s="919"/>
      <c r="AF109" s="920" t="s">
        <v>281</v>
      </c>
      <c r="AG109" s="918"/>
      <c r="AH109" s="918"/>
      <c r="AI109" s="918"/>
      <c r="AJ109" s="919"/>
      <c r="AK109" s="920" t="s">
        <v>280</v>
      </c>
      <c r="AL109" s="918"/>
      <c r="AM109" s="918"/>
      <c r="AN109" s="918"/>
      <c r="AO109" s="919"/>
      <c r="AP109" s="920" t="s">
        <v>398</v>
      </c>
      <c r="AQ109" s="918"/>
      <c r="AR109" s="918"/>
      <c r="AS109" s="918"/>
      <c r="AT109" s="949"/>
      <c r="AU109" s="917" t="s">
        <v>396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397</v>
      </c>
      <c r="BR109" s="918"/>
      <c r="BS109" s="918"/>
      <c r="BT109" s="918"/>
      <c r="BU109" s="919"/>
      <c r="BV109" s="920" t="s">
        <v>281</v>
      </c>
      <c r="BW109" s="918"/>
      <c r="BX109" s="918"/>
      <c r="BY109" s="918"/>
      <c r="BZ109" s="919"/>
      <c r="CA109" s="920" t="s">
        <v>280</v>
      </c>
      <c r="CB109" s="918"/>
      <c r="CC109" s="918"/>
      <c r="CD109" s="918"/>
      <c r="CE109" s="919"/>
      <c r="CF109" s="958" t="s">
        <v>398</v>
      </c>
      <c r="CG109" s="958"/>
      <c r="CH109" s="958"/>
      <c r="CI109" s="958"/>
      <c r="CJ109" s="958"/>
      <c r="CK109" s="920" t="s">
        <v>399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397</v>
      </c>
      <c r="DH109" s="918"/>
      <c r="DI109" s="918"/>
      <c r="DJ109" s="918"/>
      <c r="DK109" s="919"/>
      <c r="DL109" s="920" t="s">
        <v>281</v>
      </c>
      <c r="DM109" s="918"/>
      <c r="DN109" s="918"/>
      <c r="DO109" s="918"/>
      <c r="DP109" s="919"/>
      <c r="DQ109" s="920" t="s">
        <v>280</v>
      </c>
      <c r="DR109" s="918"/>
      <c r="DS109" s="918"/>
      <c r="DT109" s="918"/>
      <c r="DU109" s="919"/>
      <c r="DV109" s="920" t="s">
        <v>398</v>
      </c>
      <c r="DW109" s="918"/>
      <c r="DX109" s="918"/>
      <c r="DY109" s="918"/>
      <c r="DZ109" s="949"/>
    </row>
    <row r="110" spans="1:131" s="197" customFormat="1" ht="26.25" customHeight="1" x14ac:dyDescent="0.15">
      <c r="A110" s="787" t="s">
        <v>400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20965367</v>
      </c>
      <c r="AB110" s="903"/>
      <c r="AC110" s="903"/>
      <c r="AD110" s="903"/>
      <c r="AE110" s="904"/>
      <c r="AF110" s="905">
        <v>21077293</v>
      </c>
      <c r="AG110" s="903"/>
      <c r="AH110" s="903"/>
      <c r="AI110" s="903"/>
      <c r="AJ110" s="904"/>
      <c r="AK110" s="905">
        <v>20358498</v>
      </c>
      <c r="AL110" s="903"/>
      <c r="AM110" s="903"/>
      <c r="AN110" s="903"/>
      <c r="AO110" s="904"/>
      <c r="AP110" s="906">
        <v>20.100000000000001</v>
      </c>
      <c r="AQ110" s="907"/>
      <c r="AR110" s="907"/>
      <c r="AS110" s="907"/>
      <c r="AT110" s="908"/>
      <c r="AU110" s="950" t="s">
        <v>60</v>
      </c>
      <c r="AV110" s="951"/>
      <c r="AW110" s="951"/>
      <c r="AX110" s="951"/>
      <c r="AY110" s="952"/>
      <c r="AZ110" s="846" t="s">
        <v>401</v>
      </c>
      <c r="BA110" s="788"/>
      <c r="BB110" s="788"/>
      <c r="BC110" s="788"/>
      <c r="BD110" s="788"/>
      <c r="BE110" s="788"/>
      <c r="BF110" s="788"/>
      <c r="BG110" s="788"/>
      <c r="BH110" s="788"/>
      <c r="BI110" s="788"/>
      <c r="BJ110" s="788"/>
      <c r="BK110" s="788"/>
      <c r="BL110" s="788"/>
      <c r="BM110" s="788"/>
      <c r="BN110" s="788"/>
      <c r="BO110" s="788"/>
      <c r="BP110" s="789"/>
      <c r="BQ110" s="829">
        <v>200008096</v>
      </c>
      <c r="BR110" s="830"/>
      <c r="BS110" s="830"/>
      <c r="BT110" s="830"/>
      <c r="BU110" s="830"/>
      <c r="BV110" s="830">
        <v>199661973</v>
      </c>
      <c r="BW110" s="830"/>
      <c r="BX110" s="830"/>
      <c r="BY110" s="830"/>
      <c r="BZ110" s="830"/>
      <c r="CA110" s="830">
        <v>198684175</v>
      </c>
      <c r="CB110" s="830"/>
      <c r="CC110" s="830"/>
      <c r="CD110" s="830"/>
      <c r="CE110" s="830"/>
      <c r="CF110" s="891">
        <v>196.3</v>
      </c>
      <c r="CG110" s="892"/>
      <c r="CH110" s="892"/>
      <c r="CI110" s="892"/>
      <c r="CJ110" s="892"/>
      <c r="CK110" s="946" t="s">
        <v>402</v>
      </c>
      <c r="CL110" s="894"/>
      <c r="CM110" s="899" t="s">
        <v>403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404</v>
      </c>
      <c r="DH110" s="830"/>
      <c r="DI110" s="830"/>
      <c r="DJ110" s="830"/>
      <c r="DK110" s="830"/>
      <c r="DL110" s="830" t="s">
        <v>404</v>
      </c>
      <c r="DM110" s="830"/>
      <c r="DN110" s="830"/>
      <c r="DO110" s="830"/>
      <c r="DP110" s="830"/>
      <c r="DQ110" s="830" t="s">
        <v>404</v>
      </c>
      <c r="DR110" s="830"/>
      <c r="DS110" s="830"/>
      <c r="DT110" s="830"/>
      <c r="DU110" s="830"/>
      <c r="DV110" s="831" t="s">
        <v>404</v>
      </c>
      <c r="DW110" s="831"/>
      <c r="DX110" s="831"/>
      <c r="DY110" s="831"/>
      <c r="DZ110" s="832"/>
    </row>
    <row r="111" spans="1:131" s="197" customFormat="1" ht="26.25" customHeight="1" x14ac:dyDescent="0.15">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v>3988889</v>
      </c>
      <c r="BR111" s="801"/>
      <c r="BS111" s="801"/>
      <c r="BT111" s="801"/>
      <c r="BU111" s="801"/>
      <c r="BV111" s="801">
        <v>3366521</v>
      </c>
      <c r="BW111" s="801"/>
      <c r="BX111" s="801"/>
      <c r="BY111" s="801"/>
      <c r="BZ111" s="801"/>
      <c r="CA111" s="801">
        <v>2745242</v>
      </c>
      <c r="CB111" s="801"/>
      <c r="CC111" s="801"/>
      <c r="CD111" s="801"/>
      <c r="CE111" s="801"/>
      <c r="CF111" s="878">
        <v>2.7</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141667</v>
      </c>
      <c r="AB112" s="814"/>
      <c r="AC112" s="814"/>
      <c r="AD112" s="814"/>
      <c r="AE112" s="815"/>
      <c r="AF112" s="816">
        <v>151667</v>
      </c>
      <c r="AG112" s="814"/>
      <c r="AH112" s="814"/>
      <c r="AI112" s="814"/>
      <c r="AJ112" s="815"/>
      <c r="AK112" s="816">
        <v>161667</v>
      </c>
      <c r="AL112" s="814"/>
      <c r="AM112" s="814"/>
      <c r="AN112" s="814"/>
      <c r="AO112" s="815"/>
      <c r="AP112" s="784">
        <v>0.2</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102585733</v>
      </c>
      <c r="BR112" s="801"/>
      <c r="BS112" s="801"/>
      <c r="BT112" s="801"/>
      <c r="BU112" s="801"/>
      <c r="BV112" s="801">
        <v>85493446</v>
      </c>
      <c r="BW112" s="801"/>
      <c r="BX112" s="801"/>
      <c r="BY112" s="801"/>
      <c r="BZ112" s="801"/>
      <c r="CA112" s="801">
        <v>70953698</v>
      </c>
      <c r="CB112" s="801"/>
      <c r="CC112" s="801"/>
      <c r="CD112" s="801"/>
      <c r="CE112" s="801"/>
      <c r="CF112" s="878">
        <v>70.099999999999994</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421</v>
      </c>
      <c r="DH112" s="801"/>
      <c r="DI112" s="801"/>
      <c r="DJ112" s="801"/>
      <c r="DK112" s="801"/>
      <c r="DL112" s="801">
        <v>31</v>
      </c>
      <c r="DM112" s="801"/>
      <c r="DN112" s="801"/>
      <c r="DO112" s="801"/>
      <c r="DP112" s="801"/>
      <c r="DQ112" s="801" t="s">
        <v>412</v>
      </c>
      <c r="DR112" s="801"/>
      <c r="DS112" s="801"/>
      <c r="DT112" s="801"/>
      <c r="DU112" s="801"/>
      <c r="DV112" s="853" t="s">
        <v>412</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9803912</v>
      </c>
      <c r="AB113" s="939"/>
      <c r="AC113" s="939"/>
      <c r="AD113" s="939"/>
      <c r="AE113" s="940"/>
      <c r="AF113" s="941">
        <v>6776222</v>
      </c>
      <c r="AG113" s="939"/>
      <c r="AH113" s="939"/>
      <c r="AI113" s="939"/>
      <c r="AJ113" s="940"/>
      <c r="AK113" s="941">
        <v>6381353</v>
      </c>
      <c r="AL113" s="939"/>
      <c r="AM113" s="939"/>
      <c r="AN113" s="939"/>
      <c r="AO113" s="940"/>
      <c r="AP113" s="942">
        <v>6.3</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855840</v>
      </c>
      <c r="BR113" s="801"/>
      <c r="BS113" s="801"/>
      <c r="BT113" s="801"/>
      <c r="BU113" s="801"/>
      <c r="BV113" s="801">
        <v>687721</v>
      </c>
      <c r="BW113" s="801"/>
      <c r="BX113" s="801"/>
      <c r="BY113" s="801"/>
      <c r="BZ113" s="801"/>
      <c r="CA113" s="801">
        <v>559556</v>
      </c>
      <c r="CB113" s="801"/>
      <c r="CC113" s="801"/>
      <c r="CD113" s="801"/>
      <c r="CE113" s="801"/>
      <c r="CF113" s="878">
        <v>0.6</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3923048</v>
      </c>
      <c r="DH113" s="814"/>
      <c r="DI113" s="814"/>
      <c r="DJ113" s="814"/>
      <c r="DK113" s="815"/>
      <c r="DL113" s="816">
        <v>3311384</v>
      </c>
      <c r="DM113" s="814"/>
      <c r="DN113" s="814"/>
      <c r="DO113" s="814"/>
      <c r="DP113" s="815"/>
      <c r="DQ113" s="816">
        <v>2699721</v>
      </c>
      <c r="DR113" s="814"/>
      <c r="DS113" s="814"/>
      <c r="DT113" s="814"/>
      <c r="DU113" s="815"/>
      <c r="DV113" s="784">
        <v>2.7</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150692</v>
      </c>
      <c r="AB114" s="814"/>
      <c r="AC114" s="814"/>
      <c r="AD114" s="814"/>
      <c r="AE114" s="815"/>
      <c r="AF114" s="816">
        <v>171197</v>
      </c>
      <c r="AG114" s="814"/>
      <c r="AH114" s="814"/>
      <c r="AI114" s="814"/>
      <c r="AJ114" s="815"/>
      <c r="AK114" s="816">
        <v>133197</v>
      </c>
      <c r="AL114" s="814"/>
      <c r="AM114" s="814"/>
      <c r="AN114" s="814"/>
      <c r="AO114" s="815"/>
      <c r="AP114" s="784">
        <v>0.1</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30505370</v>
      </c>
      <c r="BR114" s="801"/>
      <c r="BS114" s="801"/>
      <c r="BT114" s="801"/>
      <c r="BU114" s="801"/>
      <c r="BV114" s="801">
        <v>29341590</v>
      </c>
      <c r="BW114" s="801"/>
      <c r="BX114" s="801"/>
      <c r="BY114" s="801"/>
      <c r="BZ114" s="801"/>
      <c r="CA114" s="801">
        <v>28224655</v>
      </c>
      <c r="CB114" s="801"/>
      <c r="CC114" s="801"/>
      <c r="CD114" s="801"/>
      <c r="CE114" s="801"/>
      <c r="CF114" s="878">
        <v>27.9</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461013</v>
      </c>
      <c r="AB115" s="939"/>
      <c r="AC115" s="939"/>
      <c r="AD115" s="939"/>
      <c r="AE115" s="940"/>
      <c r="AF115" s="941">
        <v>429299</v>
      </c>
      <c r="AG115" s="939"/>
      <c r="AH115" s="939"/>
      <c r="AI115" s="939"/>
      <c r="AJ115" s="940"/>
      <c r="AK115" s="941">
        <v>403389</v>
      </c>
      <c r="AL115" s="939"/>
      <c r="AM115" s="939"/>
      <c r="AN115" s="939"/>
      <c r="AO115" s="940"/>
      <c r="AP115" s="942">
        <v>0.4</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v>1647789</v>
      </c>
      <c r="BR115" s="801"/>
      <c r="BS115" s="801"/>
      <c r="BT115" s="801"/>
      <c r="BU115" s="801"/>
      <c r="BV115" s="801">
        <v>1352303</v>
      </c>
      <c r="BW115" s="801"/>
      <c r="BX115" s="801"/>
      <c r="BY115" s="801"/>
      <c r="BZ115" s="801"/>
      <c r="CA115" s="801">
        <v>1111176</v>
      </c>
      <c r="CB115" s="801"/>
      <c r="CC115" s="801"/>
      <c r="CD115" s="801"/>
      <c r="CE115" s="801"/>
      <c r="CF115" s="878">
        <v>1.1000000000000001</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412</v>
      </c>
      <c r="DH115" s="814"/>
      <c r="DI115" s="814"/>
      <c r="DJ115" s="814"/>
      <c r="DK115" s="815"/>
      <c r="DL115" s="816" t="s">
        <v>412</v>
      </c>
      <c r="DM115" s="814"/>
      <c r="DN115" s="814"/>
      <c r="DO115" s="814"/>
      <c r="DP115" s="815"/>
      <c r="DQ115" s="816" t="s">
        <v>412</v>
      </c>
      <c r="DR115" s="814"/>
      <c r="DS115" s="814"/>
      <c r="DT115" s="814"/>
      <c r="DU115" s="815"/>
      <c r="DV115" s="784" t="s">
        <v>412</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2308</v>
      </c>
      <c r="AB116" s="814"/>
      <c r="AC116" s="814"/>
      <c r="AD116" s="814"/>
      <c r="AE116" s="815"/>
      <c r="AF116" s="816">
        <v>2303</v>
      </c>
      <c r="AG116" s="814"/>
      <c r="AH116" s="814"/>
      <c r="AI116" s="814"/>
      <c r="AJ116" s="815"/>
      <c r="AK116" s="816">
        <v>2082</v>
      </c>
      <c r="AL116" s="814"/>
      <c r="AM116" s="814"/>
      <c r="AN116" s="814"/>
      <c r="AO116" s="815"/>
      <c r="AP116" s="784">
        <v>0</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3820</v>
      </c>
      <c r="DH116" s="814"/>
      <c r="DI116" s="814"/>
      <c r="DJ116" s="814"/>
      <c r="DK116" s="815"/>
      <c r="DL116" s="816">
        <v>2306</v>
      </c>
      <c r="DM116" s="814"/>
      <c r="DN116" s="814"/>
      <c r="DO116" s="814"/>
      <c r="DP116" s="815"/>
      <c r="DQ116" s="816">
        <v>1521</v>
      </c>
      <c r="DR116" s="814"/>
      <c r="DS116" s="814"/>
      <c r="DT116" s="814"/>
      <c r="DU116" s="815"/>
      <c r="DV116" s="784">
        <v>0</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31524959</v>
      </c>
      <c r="AB117" s="925"/>
      <c r="AC117" s="925"/>
      <c r="AD117" s="925"/>
      <c r="AE117" s="926"/>
      <c r="AF117" s="928">
        <v>28607981</v>
      </c>
      <c r="AG117" s="925"/>
      <c r="AH117" s="925"/>
      <c r="AI117" s="925"/>
      <c r="AJ117" s="926"/>
      <c r="AK117" s="928">
        <v>27440186</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397</v>
      </c>
      <c r="AB118" s="918"/>
      <c r="AC118" s="918"/>
      <c r="AD118" s="918"/>
      <c r="AE118" s="919"/>
      <c r="AF118" s="920" t="s">
        <v>281</v>
      </c>
      <c r="AG118" s="918"/>
      <c r="AH118" s="918"/>
      <c r="AI118" s="918"/>
      <c r="AJ118" s="919"/>
      <c r="AK118" s="920" t="s">
        <v>280</v>
      </c>
      <c r="AL118" s="918"/>
      <c r="AM118" s="918"/>
      <c r="AN118" s="918"/>
      <c r="AO118" s="919"/>
      <c r="AP118" s="921" t="s">
        <v>398</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428</v>
      </c>
      <c r="BP118" s="868"/>
      <c r="BQ118" s="887">
        <v>339591717</v>
      </c>
      <c r="BR118" s="888"/>
      <c r="BS118" s="888"/>
      <c r="BT118" s="888"/>
      <c r="BU118" s="888"/>
      <c r="BV118" s="888">
        <v>319903554</v>
      </c>
      <c r="BW118" s="888"/>
      <c r="BX118" s="888"/>
      <c r="BY118" s="888"/>
      <c r="BZ118" s="888"/>
      <c r="CA118" s="888">
        <v>302278502</v>
      </c>
      <c r="CB118" s="888"/>
      <c r="CC118" s="888"/>
      <c r="CD118" s="888"/>
      <c r="CE118" s="888"/>
      <c r="CF118" s="773"/>
      <c r="CG118" s="774"/>
      <c r="CH118" s="774"/>
      <c r="CI118" s="774"/>
      <c r="CJ118" s="871"/>
      <c r="CK118" s="947"/>
      <c r="CL118" s="896"/>
      <c r="CM118" s="833" t="s">
        <v>429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402</v>
      </c>
      <c r="B119" s="894"/>
      <c r="C119" s="899" t="s">
        <v>403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430</v>
      </c>
      <c r="AV119" s="910"/>
      <c r="AW119" s="910"/>
      <c r="AX119" s="910"/>
      <c r="AY119" s="911"/>
      <c r="AZ119" s="846" t="s">
        <v>431</v>
      </c>
      <c r="BA119" s="788"/>
      <c r="BB119" s="788"/>
      <c r="BC119" s="788"/>
      <c r="BD119" s="788"/>
      <c r="BE119" s="788"/>
      <c r="BF119" s="788"/>
      <c r="BG119" s="788"/>
      <c r="BH119" s="788"/>
      <c r="BI119" s="788"/>
      <c r="BJ119" s="788"/>
      <c r="BK119" s="788"/>
      <c r="BL119" s="788"/>
      <c r="BM119" s="788"/>
      <c r="BN119" s="788"/>
      <c r="BO119" s="788"/>
      <c r="BP119" s="789"/>
      <c r="BQ119" s="829">
        <v>49903331</v>
      </c>
      <c r="BR119" s="830"/>
      <c r="BS119" s="830"/>
      <c r="BT119" s="830"/>
      <c r="BU119" s="830"/>
      <c r="BV119" s="830">
        <v>53239747</v>
      </c>
      <c r="BW119" s="830"/>
      <c r="BX119" s="830"/>
      <c r="BY119" s="830"/>
      <c r="BZ119" s="830"/>
      <c r="CA119" s="830">
        <v>57672717</v>
      </c>
      <c r="CB119" s="830"/>
      <c r="CC119" s="830"/>
      <c r="CD119" s="830"/>
      <c r="CE119" s="830"/>
      <c r="CF119" s="891">
        <v>57</v>
      </c>
      <c r="CG119" s="892"/>
      <c r="CH119" s="892"/>
      <c r="CI119" s="892"/>
      <c r="CJ119" s="892"/>
      <c r="CK119" s="948"/>
      <c r="CL119" s="898"/>
      <c r="CM119" s="855" t="s">
        <v>432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61600</v>
      </c>
      <c r="DH119" s="747"/>
      <c r="DI119" s="747"/>
      <c r="DJ119" s="747"/>
      <c r="DK119" s="748"/>
      <c r="DL119" s="749">
        <v>52800</v>
      </c>
      <c r="DM119" s="747"/>
      <c r="DN119" s="747"/>
      <c r="DO119" s="747"/>
      <c r="DP119" s="748"/>
      <c r="DQ119" s="749">
        <v>44000</v>
      </c>
      <c r="DR119" s="747"/>
      <c r="DS119" s="747"/>
      <c r="DT119" s="747"/>
      <c r="DU119" s="748"/>
      <c r="DV119" s="837">
        <v>0</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433</v>
      </c>
      <c r="BA120" s="798"/>
      <c r="BB120" s="798"/>
      <c r="BC120" s="798"/>
      <c r="BD120" s="798"/>
      <c r="BE120" s="798"/>
      <c r="BF120" s="798"/>
      <c r="BG120" s="798"/>
      <c r="BH120" s="798"/>
      <c r="BI120" s="798"/>
      <c r="BJ120" s="798"/>
      <c r="BK120" s="798"/>
      <c r="BL120" s="798"/>
      <c r="BM120" s="798"/>
      <c r="BN120" s="798"/>
      <c r="BO120" s="798"/>
      <c r="BP120" s="799"/>
      <c r="BQ120" s="800">
        <v>49491364</v>
      </c>
      <c r="BR120" s="801"/>
      <c r="BS120" s="801"/>
      <c r="BT120" s="801"/>
      <c r="BU120" s="801"/>
      <c r="BV120" s="801">
        <v>46722486</v>
      </c>
      <c r="BW120" s="801"/>
      <c r="BX120" s="801"/>
      <c r="BY120" s="801"/>
      <c r="BZ120" s="801"/>
      <c r="CA120" s="801">
        <v>41408812</v>
      </c>
      <c r="CB120" s="801"/>
      <c r="CC120" s="801"/>
      <c r="CD120" s="801"/>
      <c r="CE120" s="801"/>
      <c r="CF120" s="878">
        <v>40.9</v>
      </c>
      <c r="CG120" s="879"/>
      <c r="CH120" s="879"/>
      <c r="CI120" s="879"/>
      <c r="CJ120" s="879"/>
      <c r="CK120" s="880" t="s">
        <v>434</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95967657</v>
      </c>
      <c r="DH120" s="830"/>
      <c r="DI120" s="830"/>
      <c r="DJ120" s="830"/>
      <c r="DK120" s="830"/>
      <c r="DL120" s="830">
        <v>84474733</v>
      </c>
      <c r="DM120" s="830"/>
      <c r="DN120" s="830"/>
      <c r="DO120" s="830"/>
      <c r="DP120" s="830"/>
      <c r="DQ120" s="830">
        <v>70041273</v>
      </c>
      <c r="DR120" s="830"/>
      <c r="DS120" s="830"/>
      <c r="DT120" s="830"/>
      <c r="DU120" s="830"/>
      <c r="DV120" s="831">
        <v>69.2</v>
      </c>
      <c r="DW120" s="831"/>
      <c r="DX120" s="831"/>
      <c r="DY120" s="831"/>
      <c r="DZ120" s="832"/>
    </row>
    <row r="121" spans="1:130" s="197" customFormat="1" ht="26.25" customHeight="1" x14ac:dyDescent="0.15">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213464</v>
      </c>
      <c r="AB121" s="814"/>
      <c r="AC121" s="814"/>
      <c r="AD121" s="814"/>
      <c r="AE121" s="815"/>
      <c r="AF121" s="816">
        <v>174060</v>
      </c>
      <c r="AG121" s="814"/>
      <c r="AH121" s="814"/>
      <c r="AI121" s="814"/>
      <c r="AJ121" s="815"/>
      <c r="AK121" s="816">
        <v>167973</v>
      </c>
      <c r="AL121" s="814"/>
      <c r="AM121" s="814"/>
      <c r="AN121" s="814"/>
      <c r="AO121" s="815"/>
      <c r="AP121" s="784">
        <v>0.2</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197312066</v>
      </c>
      <c r="BR121" s="888"/>
      <c r="BS121" s="888"/>
      <c r="BT121" s="888"/>
      <c r="BU121" s="888"/>
      <c r="BV121" s="888">
        <v>194771289</v>
      </c>
      <c r="BW121" s="888"/>
      <c r="BX121" s="888"/>
      <c r="BY121" s="888"/>
      <c r="BZ121" s="888"/>
      <c r="CA121" s="888">
        <v>193473695</v>
      </c>
      <c r="CB121" s="888"/>
      <c r="CC121" s="888"/>
      <c r="CD121" s="888"/>
      <c r="CE121" s="888"/>
      <c r="CF121" s="889">
        <v>191.2</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v>550000</v>
      </c>
      <c r="DH121" s="801"/>
      <c r="DI121" s="801"/>
      <c r="DJ121" s="801"/>
      <c r="DK121" s="801"/>
      <c r="DL121" s="801">
        <v>497331</v>
      </c>
      <c r="DM121" s="801"/>
      <c r="DN121" s="801"/>
      <c r="DO121" s="801"/>
      <c r="DP121" s="801"/>
      <c r="DQ121" s="801">
        <v>452813</v>
      </c>
      <c r="DR121" s="801"/>
      <c r="DS121" s="801"/>
      <c r="DT121" s="801"/>
      <c r="DU121" s="801"/>
      <c r="DV121" s="853">
        <v>0.4</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437</v>
      </c>
      <c r="BP122" s="868"/>
      <c r="BQ122" s="869">
        <v>296706761</v>
      </c>
      <c r="BR122" s="870"/>
      <c r="BS122" s="870"/>
      <c r="BT122" s="870"/>
      <c r="BU122" s="870"/>
      <c r="BV122" s="870">
        <v>294733522</v>
      </c>
      <c r="BW122" s="870"/>
      <c r="BX122" s="870"/>
      <c r="BY122" s="870"/>
      <c r="BZ122" s="870"/>
      <c r="CA122" s="870">
        <v>292555224</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539961</v>
      </c>
      <c r="DH122" s="801"/>
      <c r="DI122" s="801"/>
      <c r="DJ122" s="801"/>
      <c r="DK122" s="801"/>
      <c r="DL122" s="801">
        <v>464031</v>
      </c>
      <c r="DM122" s="801"/>
      <c r="DN122" s="801"/>
      <c r="DO122" s="801"/>
      <c r="DP122" s="801"/>
      <c r="DQ122" s="801">
        <v>413279</v>
      </c>
      <c r="DR122" s="801"/>
      <c r="DS122" s="801"/>
      <c r="DT122" s="801"/>
      <c r="DU122" s="801"/>
      <c r="DV122" s="853">
        <v>0.4</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2672</v>
      </c>
      <c r="AB123" s="814"/>
      <c r="AC123" s="814"/>
      <c r="AD123" s="814"/>
      <c r="AE123" s="815"/>
      <c r="AF123" s="816">
        <v>1514</v>
      </c>
      <c r="AG123" s="814"/>
      <c r="AH123" s="814"/>
      <c r="AI123" s="814"/>
      <c r="AJ123" s="815"/>
      <c r="AK123" s="816">
        <v>785</v>
      </c>
      <c r="AL123" s="814"/>
      <c r="AM123" s="814"/>
      <c r="AN123" s="814"/>
      <c r="AO123" s="815"/>
      <c r="AP123" s="784">
        <v>0</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42.4</v>
      </c>
      <c r="BR123" s="862"/>
      <c r="BS123" s="862"/>
      <c r="BT123" s="862"/>
      <c r="BU123" s="862"/>
      <c r="BV123" s="862">
        <v>25.1</v>
      </c>
      <c r="BW123" s="862"/>
      <c r="BX123" s="862"/>
      <c r="BY123" s="862"/>
      <c r="BZ123" s="862"/>
      <c r="CA123" s="862">
        <v>9.6</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v>68152</v>
      </c>
      <c r="DH123" s="814"/>
      <c r="DI123" s="814"/>
      <c r="DJ123" s="814"/>
      <c r="DK123" s="815"/>
      <c r="DL123" s="816">
        <v>57351</v>
      </c>
      <c r="DM123" s="814"/>
      <c r="DN123" s="814"/>
      <c r="DO123" s="814"/>
      <c r="DP123" s="815"/>
      <c r="DQ123" s="816">
        <v>46333</v>
      </c>
      <c r="DR123" s="814"/>
      <c r="DS123" s="814"/>
      <c r="DT123" s="814"/>
      <c r="DU123" s="815"/>
      <c r="DV123" s="784">
        <v>0</v>
      </c>
      <c r="DW123" s="785"/>
      <c r="DX123" s="785"/>
      <c r="DY123" s="785"/>
      <c r="DZ123" s="786"/>
    </row>
    <row r="124" spans="1:130" s="197" customFormat="1" ht="26.25" customHeight="1" x14ac:dyDescent="0.15">
      <c r="A124" s="895"/>
      <c r="B124" s="896"/>
      <c r="C124" s="833" t="s">
        <v>427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v>5459963</v>
      </c>
      <c r="DH124" s="747"/>
      <c r="DI124" s="747"/>
      <c r="DJ124" s="747"/>
      <c r="DK124" s="748"/>
      <c r="DL124" s="749" t="s">
        <v>440</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x14ac:dyDescent="0.2">
      <c r="A125" s="895"/>
      <c r="B125" s="896"/>
      <c r="C125" s="833" t="s">
        <v>429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x14ac:dyDescent="0.15">
      <c r="A126" s="895"/>
      <c r="B126" s="896"/>
      <c r="C126" s="833" t="s">
        <v>432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244877</v>
      </c>
      <c r="AB126" s="814"/>
      <c r="AC126" s="814"/>
      <c r="AD126" s="814"/>
      <c r="AE126" s="815"/>
      <c r="AF126" s="816">
        <v>253725</v>
      </c>
      <c r="AG126" s="814"/>
      <c r="AH126" s="814"/>
      <c r="AI126" s="814"/>
      <c r="AJ126" s="815"/>
      <c r="AK126" s="816">
        <v>234631</v>
      </c>
      <c r="AL126" s="814"/>
      <c r="AM126" s="814"/>
      <c r="AN126" s="814"/>
      <c r="AO126" s="815"/>
      <c r="AP126" s="784">
        <v>0.2</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t="s">
        <v>440</v>
      </c>
      <c r="AG127" s="814"/>
      <c r="AH127" s="814"/>
      <c r="AI127" s="814"/>
      <c r="AJ127" s="815"/>
      <c r="AK127" s="816" t="s">
        <v>440</v>
      </c>
      <c r="AL127" s="814"/>
      <c r="AM127" s="814"/>
      <c r="AN127" s="814"/>
      <c r="AO127" s="815"/>
      <c r="AP127" s="784" t="s">
        <v>440</v>
      </c>
      <c r="AQ127" s="785"/>
      <c r="AR127" s="785"/>
      <c r="AS127" s="785"/>
      <c r="AT127" s="786"/>
      <c r="AU127" s="233"/>
      <c r="AV127" s="233"/>
      <c r="AW127" s="233"/>
      <c r="AX127" s="787" t="s">
        <v>450</v>
      </c>
      <c r="AY127" s="788"/>
      <c r="AZ127" s="788"/>
      <c r="BA127" s="788"/>
      <c r="BB127" s="788"/>
      <c r="BC127" s="788"/>
      <c r="BD127" s="788"/>
      <c r="BE127" s="789"/>
      <c r="BF127" s="790" t="s">
        <v>440</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1647789</v>
      </c>
      <c r="DH127" s="850"/>
      <c r="DI127" s="850"/>
      <c r="DJ127" s="850"/>
      <c r="DK127" s="850"/>
      <c r="DL127" s="850">
        <v>1352303</v>
      </c>
      <c r="DM127" s="850"/>
      <c r="DN127" s="850"/>
      <c r="DO127" s="850"/>
      <c r="DP127" s="850"/>
      <c r="DQ127" s="850">
        <v>1111176</v>
      </c>
      <c r="DR127" s="850"/>
      <c r="DS127" s="850"/>
      <c r="DT127" s="850"/>
      <c r="DU127" s="850"/>
      <c r="DV127" s="851">
        <v>1.1000000000000001</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5378778</v>
      </c>
      <c r="AB128" s="754"/>
      <c r="AC128" s="754"/>
      <c r="AD128" s="754"/>
      <c r="AE128" s="755"/>
      <c r="AF128" s="756">
        <v>4623204</v>
      </c>
      <c r="AG128" s="754"/>
      <c r="AH128" s="754"/>
      <c r="AI128" s="754"/>
      <c r="AJ128" s="755"/>
      <c r="AK128" s="756">
        <v>4322969</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119710898</v>
      </c>
      <c r="AB129" s="814"/>
      <c r="AC129" s="814"/>
      <c r="AD129" s="814"/>
      <c r="AE129" s="815"/>
      <c r="AF129" s="816">
        <v>119169399</v>
      </c>
      <c r="AG129" s="814"/>
      <c r="AH129" s="814"/>
      <c r="AI129" s="814"/>
      <c r="AJ129" s="815"/>
      <c r="AK129" s="816">
        <v>119599632</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5.5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18697659</v>
      </c>
      <c r="AB130" s="814"/>
      <c r="AC130" s="814"/>
      <c r="AD130" s="814"/>
      <c r="AE130" s="815"/>
      <c r="AF130" s="816">
        <v>19219290</v>
      </c>
      <c r="AG130" s="814"/>
      <c r="AH130" s="814"/>
      <c r="AI130" s="814"/>
      <c r="AJ130" s="815"/>
      <c r="AK130" s="816">
        <v>18405346</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9.6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101013239</v>
      </c>
      <c r="AB131" s="747"/>
      <c r="AC131" s="747"/>
      <c r="AD131" s="747"/>
      <c r="AE131" s="748"/>
      <c r="AF131" s="749">
        <v>99950109</v>
      </c>
      <c r="AG131" s="747"/>
      <c r="AH131" s="747"/>
      <c r="AI131" s="747"/>
      <c r="AJ131" s="748"/>
      <c r="AK131" s="749">
        <v>101194286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7.3738077049999999</v>
      </c>
      <c r="AB132" s="770"/>
      <c r="AC132" s="770"/>
      <c r="AD132" s="770"/>
      <c r="AE132" s="771"/>
      <c r="AF132" s="772">
        <v>4.7678657360000001</v>
      </c>
      <c r="AG132" s="770"/>
      <c r="AH132" s="770"/>
      <c r="AI132" s="770"/>
      <c r="AJ132" s="771"/>
      <c r="AK132" s="772">
        <v>4.6562621340000003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7.9</v>
      </c>
      <c r="AB133" s="779"/>
      <c r="AC133" s="779"/>
      <c r="AD133" s="779"/>
      <c r="AE133" s="780"/>
      <c r="AF133" s="778">
        <v>6.4</v>
      </c>
      <c r="AG133" s="779"/>
      <c r="AH133" s="779"/>
      <c r="AI133" s="779"/>
      <c r="AJ133" s="780"/>
      <c r="AK133" s="778">
        <v>5.5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CR102" sqref="CR102:DU10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election activeCell="CR102" sqref="CR102:DU10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9" workbookViewId="0">
      <selection activeCell="CR102" sqref="CR102:DU10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32947495</v>
      </c>
      <c r="L9" s="264">
        <v>60845</v>
      </c>
      <c r="M9" s="265">
        <v>57944</v>
      </c>
      <c r="N9" s="266">
        <v>5</v>
      </c>
    </row>
    <row r="10" spans="1:16" x14ac:dyDescent="0.15">
      <c r="A10" s="248"/>
      <c r="B10" s="244"/>
      <c r="C10" s="244"/>
      <c r="D10" s="244"/>
      <c r="E10" s="244"/>
      <c r="F10" s="244"/>
      <c r="G10" s="1163" t="s">
        <v>473</v>
      </c>
      <c r="H10" s="1164"/>
      <c r="I10" s="1164"/>
      <c r="J10" s="1165"/>
      <c r="K10" s="267">
        <v>1572048</v>
      </c>
      <c r="L10" s="268">
        <v>2903</v>
      </c>
      <c r="M10" s="269">
        <v>2485</v>
      </c>
      <c r="N10" s="270">
        <v>16.8</v>
      </c>
    </row>
    <row r="11" spans="1:16" ht="13.5" customHeight="1" x14ac:dyDescent="0.15">
      <c r="A11" s="248"/>
      <c r="B11" s="244"/>
      <c r="C11" s="244"/>
      <c r="D11" s="244"/>
      <c r="E11" s="244"/>
      <c r="F11" s="244"/>
      <c r="G11" s="1163" t="s">
        <v>474</v>
      </c>
      <c r="H11" s="1164"/>
      <c r="I11" s="1164"/>
      <c r="J11" s="1165"/>
      <c r="K11" s="267">
        <v>117540</v>
      </c>
      <c r="L11" s="268">
        <v>217</v>
      </c>
      <c r="M11" s="269">
        <v>1532</v>
      </c>
      <c r="N11" s="270">
        <v>-85.8</v>
      </c>
    </row>
    <row r="12" spans="1:16" ht="13.5" customHeight="1" x14ac:dyDescent="0.15">
      <c r="A12" s="248"/>
      <c r="B12" s="244"/>
      <c r="C12" s="244"/>
      <c r="D12" s="244"/>
      <c r="E12" s="244"/>
      <c r="F12" s="244"/>
      <c r="G12" s="1163" t="s">
        <v>475</v>
      </c>
      <c r="H12" s="1164"/>
      <c r="I12" s="1164"/>
      <c r="J12" s="1165"/>
      <c r="K12" s="267">
        <v>252347</v>
      </c>
      <c r="L12" s="268">
        <v>466</v>
      </c>
      <c r="M12" s="269">
        <v>599</v>
      </c>
      <c r="N12" s="270">
        <v>-22.2</v>
      </c>
    </row>
    <row r="13" spans="1:16" ht="13.5" customHeight="1" x14ac:dyDescent="0.15">
      <c r="A13" s="248"/>
      <c r="B13" s="244"/>
      <c r="C13" s="244"/>
      <c r="D13" s="244"/>
      <c r="E13" s="244"/>
      <c r="F13" s="244"/>
      <c r="G13" s="1163" t="s">
        <v>476</v>
      </c>
      <c r="H13" s="1164"/>
      <c r="I13" s="1164"/>
      <c r="J13" s="1165"/>
      <c r="K13" s="267" t="s">
        <v>477</v>
      </c>
      <c r="L13" s="268" t="s">
        <v>477</v>
      </c>
      <c r="M13" s="269">
        <v>18</v>
      </c>
      <c r="N13" s="270" t="s">
        <v>477</v>
      </c>
    </row>
    <row r="14" spans="1:16" ht="13.5" customHeight="1" x14ac:dyDescent="0.15">
      <c r="A14" s="248"/>
      <c r="B14" s="244"/>
      <c r="C14" s="244"/>
      <c r="D14" s="244"/>
      <c r="E14" s="244"/>
      <c r="F14" s="244"/>
      <c r="G14" s="1163" t="s">
        <v>478</v>
      </c>
      <c r="H14" s="1164"/>
      <c r="I14" s="1164"/>
      <c r="J14" s="1165"/>
      <c r="K14" s="267">
        <v>648882</v>
      </c>
      <c r="L14" s="268">
        <v>1198</v>
      </c>
      <c r="M14" s="269">
        <v>1786</v>
      </c>
      <c r="N14" s="270">
        <v>-32.9</v>
      </c>
    </row>
    <row r="15" spans="1:16" ht="13.5" customHeight="1" x14ac:dyDescent="0.15">
      <c r="A15" s="248"/>
      <c r="B15" s="244"/>
      <c r="C15" s="244"/>
      <c r="D15" s="244"/>
      <c r="E15" s="244"/>
      <c r="F15" s="244"/>
      <c r="G15" s="1163" t="s">
        <v>479</v>
      </c>
      <c r="H15" s="1164"/>
      <c r="I15" s="1164"/>
      <c r="J15" s="1165"/>
      <c r="K15" s="267">
        <v>706311</v>
      </c>
      <c r="L15" s="268">
        <v>1304</v>
      </c>
      <c r="M15" s="269">
        <v>1355</v>
      </c>
      <c r="N15" s="270">
        <v>-3.8</v>
      </c>
    </row>
    <row r="16" spans="1:16" x14ac:dyDescent="0.15">
      <c r="A16" s="248"/>
      <c r="B16" s="244"/>
      <c r="C16" s="244"/>
      <c r="D16" s="244"/>
      <c r="E16" s="244"/>
      <c r="F16" s="244"/>
      <c r="G16" s="1166" t="s">
        <v>480</v>
      </c>
      <c r="H16" s="1167"/>
      <c r="I16" s="1167"/>
      <c r="J16" s="1168"/>
      <c r="K16" s="268">
        <v>-2222823</v>
      </c>
      <c r="L16" s="268">
        <v>-4105</v>
      </c>
      <c r="M16" s="269">
        <v>-4955</v>
      </c>
      <c r="N16" s="270">
        <v>-17.2</v>
      </c>
    </row>
    <row r="17" spans="1:16" x14ac:dyDescent="0.15">
      <c r="A17" s="248"/>
      <c r="B17" s="244"/>
      <c r="C17" s="244"/>
      <c r="D17" s="244"/>
      <c r="E17" s="244"/>
      <c r="F17" s="244"/>
      <c r="G17" s="1166" t="s">
        <v>164</v>
      </c>
      <c r="H17" s="1167"/>
      <c r="I17" s="1167"/>
      <c r="J17" s="1168"/>
      <c r="K17" s="268">
        <v>34021800</v>
      </c>
      <c r="L17" s="268">
        <v>62829</v>
      </c>
      <c r="M17" s="269">
        <v>60765</v>
      </c>
      <c r="N17" s="270">
        <v>3.4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6.43</v>
      </c>
      <c r="L21" s="281">
        <v>6.13</v>
      </c>
      <c r="M21" s="282">
        <v>0.3</v>
      </c>
      <c r="N21" s="249"/>
      <c r="O21" s="283"/>
      <c r="P21" s="279"/>
    </row>
    <row r="22" spans="1:16" s="284" customFormat="1" x14ac:dyDescent="0.15">
      <c r="A22" s="279"/>
      <c r="B22" s="249"/>
      <c r="C22" s="249"/>
      <c r="D22" s="249"/>
      <c r="E22" s="249"/>
      <c r="F22" s="249"/>
      <c r="G22" s="1160" t="s">
        <v>486</v>
      </c>
      <c r="H22" s="1161"/>
      <c r="I22" s="1161"/>
      <c r="J22" s="1162"/>
      <c r="K22" s="285">
        <v>101.6</v>
      </c>
      <c r="L22" s="286">
        <v>100.5</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20358498</v>
      </c>
      <c r="L32" s="294">
        <v>37597</v>
      </c>
      <c r="M32" s="295">
        <v>38141</v>
      </c>
      <c r="N32" s="296">
        <v>-1.4</v>
      </c>
    </row>
    <row r="33" spans="1:16" ht="13.5" customHeight="1" x14ac:dyDescent="0.15">
      <c r="A33" s="248"/>
      <c r="B33" s="244"/>
      <c r="C33" s="244"/>
      <c r="D33" s="244"/>
      <c r="E33" s="244"/>
      <c r="F33" s="244"/>
      <c r="G33" s="1151" t="s">
        <v>491</v>
      </c>
      <c r="H33" s="1152"/>
      <c r="I33" s="1152"/>
      <c r="J33" s="1153"/>
      <c r="K33" s="294" t="s">
        <v>477</v>
      </c>
      <c r="L33" s="294" t="s">
        <v>477</v>
      </c>
      <c r="M33" s="295">
        <v>3</v>
      </c>
      <c r="N33" s="296" t="s">
        <v>477</v>
      </c>
    </row>
    <row r="34" spans="1:16" ht="27" customHeight="1" x14ac:dyDescent="0.15">
      <c r="A34" s="248"/>
      <c r="B34" s="244"/>
      <c r="C34" s="244"/>
      <c r="D34" s="244"/>
      <c r="E34" s="244"/>
      <c r="F34" s="244"/>
      <c r="G34" s="1151" t="s">
        <v>492</v>
      </c>
      <c r="H34" s="1152"/>
      <c r="I34" s="1152"/>
      <c r="J34" s="1153"/>
      <c r="K34" s="294">
        <v>161667</v>
      </c>
      <c r="L34" s="294">
        <v>299</v>
      </c>
      <c r="M34" s="295">
        <v>102</v>
      </c>
      <c r="N34" s="296">
        <v>193.1</v>
      </c>
    </row>
    <row r="35" spans="1:16" ht="27" customHeight="1" x14ac:dyDescent="0.15">
      <c r="A35" s="248"/>
      <c r="B35" s="244"/>
      <c r="C35" s="244"/>
      <c r="D35" s="244"/>
      <c r="E35" s="244"/>
      <c r="F35" s="244"/>
      <c r="G35" s="1151" t="s">
        <v>493</v>
      </c>
      <c r="H35" s="1152"/>
      <c r="I35" s="1152"/>
      <c r="J35" s="1153"/>
      <c r="K35" s="294">
        <v>6381353</v>
      </c>
      <c r="L35" s="294">
        <v>11785</v>
      </c>
      <c r="M35" s="295">
        <v>9900</v>
      </c>
      <c r="N35" s="296">
        <v>19</v>
      </c>
    </row>
    <row r="36" spans="1:16" ht="27" customHeight="1" x14ac:dyDescent="0.15">
      <c r="A36" s="248"/>
      <c r="B36" s="244"/>
      <c r="C36" s="244"/>
      <c r="D36" s="244"/>
      <c r="E36" s="244"/>
      <c r="F36" s="244"/>
      <c r="G36" s="1151" t="s">
        <v>494</v>
      </c>
      <c r="H36" s="1152"/>
      <c r="I36" s="1152"/>
      <c r="J36" s="1153"/>
      <c r="K36" s="294">
        <v>133197</v>
      </c>
      <c r="L36" s="294">
        <v>246</v>
      </c>
      <c r="M36" s="295">
        <v>437</v>
      </c>
      <c r="N36" s="296">
        <v>-43.7</v>
      </c>
    </row>
    <row r="37" spans="1:16" ht="13.5" customHeight="1" x14ac:dyDescent="0.15">
      <c r="A37" s="248"/>
      <c r="B37" s="244"/>
      <c r="C37" s="244"/>
      <c r="D37" s="244"/>
      <c r="E37" s="244"/>
      <c r="F37" s="244"/>
      <c r="G37" s="1151" t="s">
        <v>495</v>
      </c>
      <c r="H37" s="1152"/>
      <c r="I37" s="1152"/>
      <c r="J37" s="1153"/>
      <c r="K37" s="294">
        <v>403389</v>
      </c>
      <c r="L37" s="294">
        <v>745</v>
      </c>
      <c r="M37" s="295">
        <v>880</v>
      </c>
      <c r="N37" s="296">
        <v>-15.3</v>
      </c>
    </row>
    <row r="38" spans="1:16" ht="27" customHeight="1" x14ac:dyDescent="0.15">
      <c r="A38" s="248"/>
      <c r="B38" s="244"/>
      <c r="C38" s="244"/>
      <c r="D38" s="244"/>
      <c r="E38" s="244"/>
      <c r="F38" s="244"/>
      <c r="G38" s="1154" t="s">
        <v>496</v>
      </c>
      <c r="H38" s="1155"/>
      <c r="I38" s="1155"/>
      <c r="J38" s="1156"/>
      <c r="K38" s="297">
        <v>2082</v>
      </c>
      <c r="L38" s="297">
        <v>4</v>
      </c>
      <c r="M38" s="298">
        <v>3</v>
      </c>
      <c r="N38" s="299">
        <v>33.299999999999997</v>
      </c>
      <c r="O38" s="293"/>
    </row>
    <row r="39" spans="1:16" x14ac:dyDescent="0.15">
      <c r="A39" s="248"/>
      <c r="B39" s="244"/>
      <c r="C39" s="244"/>
      <c r="D39" s="244"/>
      <c r="E39" s="244"/>
      <c r="F39" s="244"/>
      <c r="G39" s="1154" t="s">
        <v>497</v>
      </c>
      <c r="H39" s="1155"/>
      <c r="I39" s="1155"/>
      <c r="J39" s="1156"/>
      <c r="K39" s="300">
        <v>-4322969</v>
      </c>
      <c r="L39" s="300">
        <v>-7983</v>
      </c>
      <c r="M39" s="301">
        <v>-8348</v>
      </c>
      <c r="N39" s="302">
        <v>-4.4000000000000004</v>
      </c>
      <c r="O39" s="293"/>
    </row>
    <row r="40" spans="1:16" ht="27" customHeight="1" x14ac:dyDescent="0.15">
      <c r="A40" s="248"/>
      <c r="B40" s="244"/>
      <c r="C40" s="244"/>
      <c r="D40" s="244"/>
      <c r="E40" s="244"/>
      <c r="F40" s="244"/>
      <c r="G40" s="1151" t="s">
        <v>498</v>
      </c>
      <c r="H40" s="1152"/>
      <c r="I40" s="1152"/>
      <c r="J40" s="1153"/>
      <c r="K40" s="300">
        <v>-18405346</v>
      </c>
      <c r="L40" s="300">
        <v>-33990</v>
      </c>
      <c r="M40" s="301">
        <v>-29144</v>
      </c>
      <c r="N40" s="302">
        <v>16.600000000000001</v>
      </c>
      <c r="O40" s="293"/>
    </row>
    <row r="41" spans="1:16" x14ac:dyDescent="0.15">
      <c r="A41" s="248"/>
      <c r="B41" s="244"/>
      <c r="C41" s="244"/>
      <c r="D41" s="244"/>
      <c r="E41" s="244"/>
      <c r="F41" s="244"/>
      <c r="G41" s="1157" t="s">
        <v>275</v>
      </c>
      <c r="H41" s="1158"/>
      <c r="I41" s="1158"/>
      <c r="J41" s="1159"/>
      <c r="K41" s="294">
        <v>4711871</v>
      </c>
      <c r="L41" s="300">
        <v>8702</v>
      </c>
      <c r="M41" s="301">
        <v>11972</v>
      </c>
      <c r="N41" s="302">
        <v>-27.3</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36136008</v>
      </c>
      <c r="J51" s="320">
        <v>67692</v>
      </c>
      <c r="K51" s="321">
        <v>-8.9</v>
      </c>
      <c r="L51" s="322">
        <v>43858</v>
      </c>
      <c r="M51" s="323">
        <v>-7</v>
      </c>
      <c r="N51" s="324">
        <v>-1.9</v>
      </c>
    </row>
    <row r="52" spans="1:14" x14ac:dyDescent="0.15">
      <c r="A52" s="248"/>
      <c r="B52" s="244"/>
      <c r="C52" s="244"/>
      <c r="D52" s="244"/>
      <c r="E52" s="244"/>
      <c r="F52" s="244"/>
      <c r="G52" s="325"/>
      <c r="H52" s="326" t="s">
        <v>509</v>
      </c>
      <c r="I52" s="327">
        <v>26913869</v>
      </c>
      <c r="J52" s="328">
        <v>50416</v>
      </c>
      <c r="K52" s="329">
        <v>0.2</v>
      </c>
      <c r="L52" s="330">
        <v>23714</v>
      </c>
      <c r="M52" s="331">
        <v>-11.5</v>
      </c>
      <c r="N52" s="332">
        <v>11.7</v>
      </c>
    </row>
    <row r="53" spans="1:14" x14ac:dyDescent="0.15">
      <c r="A53" s="248"/>
      <c r="B53" s="244"/>
      <c r="C53" s="244"/>
      <c r="D53" s="244"/>
      <c r="E53" s="244"/>
      <c r="F53" s="244"/>
      <c r="G53" s="310" t="s">
        <v>510</v>
      </c>
      <c r="H53" s="311"/>
      <c r="I53" s="319">
        <v>31018823</v>
      </c>
      <c r="J53" s="320">
        <v>57034</v>
      </c>
      <c r="K53" s="321">
        <v>-15.7</v>
      </c>
      <c r="L53" s="322">
        <v>41705</v>
      </c>
      <c r="M53" s="323">
        <v>-4.9000000000000004</v>
      </c>
      <c r="N53" s="324">
        <v>-10.8</v>
      </c>
    </row>
    <row r="54" spans="1:14" x14ac:dyDescent="0.15">
      <c r="A54" s="248"/>
      <c r="B54" s="244"/>
      <c r="C54" s="244"/>
      <c r="D54" s="244"/>
      <c r="E54" s="244"/>
      <c r="F54" s="244"/>
      <c r="G54" s="325"/>
      <c r="H54" s="326" t="s">
        <v>509</v>
      </c>
      <c r="I54" s="327">
        <v>19342426</v>
      </c>
      <c r="J54" s="328">
        <v>35565</v>
      </c>
      <c r="K54" s="329">
        <v>-29.5</v>
      </c>
      <c r="L54" s="330">
        <v>22742</v>
      </c>
      <c r="M54" s="331">
        <v>-4.0999999999999996</v>
      </c>
      <c r="N54" s="332">
        <v>-25.4</v>
      </c>
    </row>
    <row r="55" spans="1:14" x14ac:dyDescent="0.15">
      <c r="A55" s="248"/>
      <c r="B55" s="244"/>
      <c r="C55" s="244"/>
      <c r="D55" s="244"/>
      <c r="E55" s="244"/>
      <c r="F55" s="244"/>
      <c r="G55" s="310" t="s">
        <v>511</v>
      </c>
      <c r="H55" s="311"/>
      <c r="I55" s="319">
        <v>36670279</v>
      </c>
      <c r="J55" s="320">
        <v>67410</v>
      </c>
      <c r="K55" s="321">
        <v>18.2</v>
      </c>
      <c r="L55" s="322">
        <v>47677</v>
      </c>
      <c r="M55" s="323">
        <v>14.3</v>
      </c>
      <c r="N55" s="324">
        <v>3.9</v>
      </c>
    </row>
    <row r="56" spans="1:14" x14ac:dyDescent="0.15">
      <c r="A56" s="248"/>
      <c r="B56" s="244"/>
      <c r="C56" s="244"/>
      <c r="D56" s="244"/>
      <c r="E56" s="244"/>
      <c r="F56" s="244"/>
      <c r="G56" s="325"/>
      <c r="H56" s="326" t="s">
        <v>509</v>
      </c>
      <c r="I56" s="327">
        <v>21809041</v>
      </c>
      <c r="J56" s="328">
        <v>40091</v>
      </c>
      <c r="K56" s="329">
        <v>12.7</v>
      </c>
      <c r="L56" s="330">
        <v>23360</v>
      </c>
      <c r="M56" s="331">
        <v>2.7</v>
      </c>
      <c r="N56" s="332">
        <v>10</v>
      </c>
    </row>
    <row r="57" spans="1:14" x14ac:dyDescent="0.15">
      <c r="A57" s="248"/>
      <c r="B57" s="244"/>
      <c r="C57" s="244"/>
      <c r="D57" s="244"/>
      <c r="E57" s="244"/>
      <c r="F57" s="244"/>
      <c r="G57" s="310" t="s">
        <v>512</v>
      </c>
      <c r="H57" s="311"/>
      <c r="I57" s="319">
        <v>34399156</v>
      </c>
      <c r="J57" s="320">
        <v>63341</v>
      </c>
      <c r="K57" s="321">
        <v>-6</v>
      </c>
      <c r="L57" s="322">
        <v>51613</v>
      </c>
      <c r="M57" s="323">
        <v>8.3000000000000007</v>
      </c>
      <c r="N57" s="324">
        <v>-14.3</v>
      </c>
    </row>
    <row r="58" spans="1:14" x14ac:dyDescent="0.15">
      <c r="A58" s="248"/>
      <c r="B58" s="244"/>
      <c r="C58" s="244"/>
      <c r="D58" s="244"/>
      <c r="E58" s="244"/>
      <c r="F58" s="244"/>
      <c r="G58" s="325"/>
      <c r="H58" s="326" t="s">
        <v>509</v>
      </c>
      <c r="I58" s="327">
        <v>22674401</v>
      </c>
      <c r="J58" s="328">
        <v>41751</v>
      </c>
      <c r="K58" s="329">
        <v>4.0999999999999996</v>
      </c>
      <c r="L58" s="330">
        <v>25872</v>
      </c>
      <c r="M58" s="331">
        <v>10.8</v>
      </c>
      <c r="N58" s="332">
        <v>-6.7</v>
      </c>
    </row>
    <row r="59" spans="1:14" x14ac:dyDescent="0.15">
      <c r="A59" s="248"/>
      <c r="B59" s="244"/>
      <c r="C59" s="244"/>
      <c r="D59" s="244"/>
      <c r="E59" s="244"/>
      <c r="F59" s="244"/>
      <c r="G59" s="310" t="s">
        <v>513</v>
      </c>
      <c r="H59" s="311"/>
      <c r="I59" s="319">
        <v>33839637</v>
      </c>
      <c r="J59" s="320">
        <v>62493</v>
      </c>
      <c r="K59" s="321">
        <v>-1.3</v>
      </c>
      <c r="L59" s="322">
        <v>50880</v>
      </c>
      <c r="M59" s="323">
        <v>-1.4</v>
      </c>
      <c r="N59" s="324">
        <v>0.1</v>
      </c>
    </row>
    <row r="60" spans="1:14" x14ac:dyDescent="0.15">
      <c r="A60" s="248"/>
      <c r="B60" s="244"/>
      <c r="C60" s="244"/>
      <c r="D60" s="244"/>
      <c r="E60" s="244"/>
      <c r="F60" s="244"/>
      <c r="G60" s="325"/>
      <c r="H60" s="326" t="s">
        <v>509</v>
      </c>
      <c r="I60" s="333">
        <v>23584576</v>
      </c>
      <c r="J60" s="328">
        <v>43554</v>
      </c>
      <c r="K60" s="329">
        <v>4.3</v>
      </c>
      <c r="L60" s="330">
        <v>27819</v>
      </c>
      <c r="M60" s="331">
        <v>7.5</v>
      </c>
      <c r="N60" s="332">
        <v>-3.2</v>
      </c>
    </row>
    <row r="61" spans="1:14" x14ac:dyDescent="0.15">
      <c r="A61" s="248"/>
      <c r="B61" s="244"/>
      <c r="C61" s="244"/>
      <c r="D61" s="244"/>
      <c r="E61" s="244"/>
      <c r="F61" s="244"/>
      <c r="G61" s="310" t="s">
        <v>514</v>
      </c>
      <c r="H61" s="334"/>
      <c r="I61" s="335">
        <v>34412781</v>
      </c>
      <c r="J61" s="336">
        <v>63594</v>
      </c>
      <c r="K61" s="337">
        <v>-2.7</v>
      </c>
      <c r="L61" s="338">
        <v>47147</v>
      </c>
      <c r="M61" s="339">
        <v>1.9</v>
      </c>
      <c r="N61" s="324">
        <v>-4.5999999999999996</v>
      </c>
    </row>
    <row r="62" spans="1:14" x14ac:dyDescent="0.15">
      <c r="A62" s="248"/>
      <c r="B62" s="244"/>
      <c r="C62" s="244"/>
      <c r="D62" s="244"/>
      <c r="E62" s="244"/>
      <c r="F62" s="244"/>
      <c r="G62" s="325"/>
      <c r="H62" s="326" t="s">
        <v>509</v>
      </c>
      <c r="I62" s="327">
        <v>22864863</v>
      </c>
      <c r="J62" s="328">
        <v>42275</v>
      </c>
      <c r="K62" s="329">
        <v>-1.6</v>
      </c>
      <c r="L62" s="330">
        <v>24701</v>
      </c>
      <c r="M62" s="331">
        <v>1.1000000000000001</v>
      </c>
      <c r="N62" s="332">
        <v>-2.7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H85" zoomScale="70" zoomScaleNormal="70" zoomScaleSheetLayoutView="55" workbookViewId="0">
      <selection activeCell="CR102" sqref="CR102:DU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CR102" sqref="CR102:DU10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2" zoomScaleSheetLayoutView="100" workbookViewId="0">
      <selection activeCell="CR102" sqref="CR102:DU10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11.95</v>
      </c>
      <c r="G47" s="12">
        <v>11.9</v>
      </c>
      <c r="H47" s="12">
        <v>11.82</v>
      </c>
      <c r="I47" s="12">
        <v>11.9</v>
      </c>
      <c r="J47" s="13">
        <v>11.9</v>
      </c>
    </row>
    <row r="48" spans="2:10" ht="57.75" customHeight="1" x14ac:dyDescent="0.15">
      <c r="B48" s="14"/>
      <c r="C48" s="1171" t="s">
        <v>4</v>
      </c>
      <c r="D48" s="1171"/>
      <c r="E48" s="1172"/>
      <c r="F48" s="15">
        <v>4.8</v>
      </c>
      <c r="G48" s="16">
        <v>4.67</v>
      </c>
      <c r="H48" s="16">
        <v>4.8499999999999996</v>
      </c>
      <c r="I48" s="16">
        <v>4.57</v>
      </c>
      <c r="J48" s="17">
        <v>4.7</v>
      </c>
    </row>
    <row r="49" spans="2:10" ht="57.75" customHeight="1" thickBot="1" x14ac:dyDescent="0.2">
      <c r="B49" s="18"/>
      <c r="C49" s="1173" t="s">
        <v>5</v>
      </c>
      <c r="D49" s="1173"/>
      <c r="E49" s="1174"/>
      <c r="F49" s="19">
        <v>3.46</v>
      </c>
      <c r="G49" s="20">
        <v>0.47</v>
      </c>
      <c r="H49" s="20">
        <v>1.02</v>
      </c>
      <c r="I49" s="20" t="s">
        <v>521</v>
      </c>
      <c r="J49" s="21">
        <v>2.59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POL</cp:lastModifiedBy>
  <cp:lastPrinted>2017-03-29T01:56:08Z</cp:lastPrinted>
  <dcterms:created xsi:type="dcterms:W3CDTF">2017-02-15T20:38:28Z</dcterms:created>
  <dcterms:modified xsi:type="dcterms:W3CDTF">2017-03-29T01:56:17Z</dcterms:modified>
  <cp:category/>
</cp:coreProperties>
</file>