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O34" i="9"/>
  <c r="BW34" i="9"/>
  <c r="BW35" i="9" s="1"/>
  <c r="BW36" i="9" s="1"/>
  <c r="BW37" i="9" s="1"/>
  <c r="BW38" i="9" s="1"/>
  <c r="BW39" i="9" s="1"/>
  <c r="BW40" i="9" s="1"/>
  <c r="BW41"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AM35" i="9" s="1"/>
</calcChain>
</file>

<file path=xl/sharedStrings.xml><?xml version="1.0" encoding="utf-8"?>
<sst xmlns="http://schemas.openxmlformats.org/spreadsheetml/2006/main" count="1016" uniqueCount="558">
  <si>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</si>
  <si>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</si>
  <si>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</si>
  <si>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</si>
  <si>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</si>
  <si>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</si>
  <si>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</si>
  <si>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</si>
  <si>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</si>
  <si>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</si>
  <si>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</si>
  <si>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</si>
  <si>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</si>
  <si>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</si>
  <si>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</si>
  <si>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</si>
  <si>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</si>
  <si>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</si>
  <si>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</si>
  <si>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</si>
  <si>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</si>
  <si>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</si>
  <si>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</si>
  <si>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</si>
  <si>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</si>
  <si>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</si>
  <si>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</si>
  <si>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</si>
  <si>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</si>
  <si>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</si>
  <si>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</si>
  <si>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</si>
  <si>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</si>
  <si>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</si>
  <si>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</si>
  <si>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</si>
  <si>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</si>
  <si>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</si>
  <si>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</si>
  <si>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</si>
  <si>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</si>
  <si>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</si>
  <si>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</si>
  <si>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</si>
  <si>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</si>
  <si>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</si>
  <si>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</si>
  <si>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</si>
  <si>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</si>
  <si>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</si>
  <si>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</si>
  <si>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</si>
  <si>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</si>
  <si>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</si>
  <si>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</si>
  <si>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</si>
  <si>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</si>
  <si>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</si>
  <si>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</si>
  <si>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</si>
  <si>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</si>
  <si>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</si>
  <si>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</si>
  <si>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</si>
  <si>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</si>
  <si>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</si>
  <si>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</si>
  <si>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</si>
  <si>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</si>
  <si>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</si>
  <si>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</si>
  <si>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</si>
  <si>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</si>
  <si>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</si>
  <si>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</si>
  <si>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</si>
  <si>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</si>
  <si>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</si>
  <si>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</si>
  <si>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</si>
  <si>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</si>
  <si>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</si>
  <si>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</si>
  <si>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</si>
  <si>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</si>
  <si>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</si>
  <si>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</si>
  <si>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</si>
  <si>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</si>
  <si>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</si>
  <si>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</si>
  <si>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</si>
  <si>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</si>
  <si>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</si>
  <si>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</si>
  <si>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</si>
  <si>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</si>
  <si>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</si>
  <si>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</si>
  <si>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</si>
  <si>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</si>
  <si>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</si>
  <si>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</si>
  <si>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</si>
  <si>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</si>
  <si>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</si>
  <si>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</si>
  <si>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</si>
  <si>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</si>
  <si>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</si>
  <si>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</si>
  <si>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</si>
  <si>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</si>
  <si>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</si>
  <si>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</si>
  <si>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</si>
  <si>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</si>
  <si>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</si>
  <si>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</si>
  <si>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</si>
  <si>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</si>
  <si>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</si>
  <si>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</si>
  <si>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</si>
  <si>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</si>
  <si>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</si>
  <si>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</si>
  <si>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</si>
  <si>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</si>
  <si>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</si>
  <si>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</si>
  <si>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</si>
  <si>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</si>
  <si>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</si>
  <si>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</si>
  <si>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</si>
  <si>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</si>
  <si>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</si>
  <si>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</si>
  <si>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</si>
  <si>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</si>
  <si>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</si>
  <si>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</si>
  <si>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</si>
  <si>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</si>
  <si>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</si>
  <si>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</si>
  <si>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</si>
  <si>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</si>
  <si>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</si>
  <si>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</si>
  <si>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</si>
  <si>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</si>
  <si>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</si>
  <si>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</si>
  <si>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</si>
  <si>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</si>
  <si>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</si>
  <si>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</si>
  <si>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</si>
  <si>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</si>
  <si>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</si>
  <si>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</si>
  <si>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</si>
  <si>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</si>
  <si>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</si>
  <si>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</si>
  <si>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</si>
  <si>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</si>
  <si>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</si>
  <si>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</si>
  <si>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</si>
  <si>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</si>
  <si>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</si>
  <si>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</si>
  <si>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</si>
  <si>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</si>
  <si>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</si>
  <si>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</si>
  <si>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</si>
  <si>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</si>
  <si>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</si>
  <si>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</si>
  <si>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</si>
  <si>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</si>
  <si>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</si>
  <si>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</si>
  <si>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</si>
  <si>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</si>
  <si>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</si>
  <si>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</si>
  <si>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</si>
  <si>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</si>
  <si>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</si>
  <si>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兵庫県福崎町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</si>
  <si>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</si>
  <si>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</si>
  <si>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</si>
  <si>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</si>
  <si>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</si>
  <si>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</si>
  <si>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</si>
  <si>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</si>
  <si>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</si>
  <si>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</si>
  <si>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</si>
  <si>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</si>
  <si>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</si>
  <si>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</si>
  <si>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</si>
  <si>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</si>
  <si>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</si>
  <si>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</si>
  <si>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</si>
  <si>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</si>
  <si>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</si>
  <si>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</si>
  <si>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</si>
  <si>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</si>
  <si>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</si>
  <si>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</si>
  <si>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</si>
  <si>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</si>
  <si>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</si>
  <si>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</si>
  <si>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</si>
  <si>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</si>
  <si>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</si>
  <si>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</si>
  <si>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</si>
  <si>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</si>
  <si>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</si>
  <si>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</si>
  <si>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</si>
  <si>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</si>
  <si>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</si>
  <si>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</si>
  <si>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</si>
  <si>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</si>
  <si>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</si>
  <si>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</si>
  <si>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</si>
  <si>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</si>
  <si>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</si>
  <si>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</si>
  <si>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</si>
  <si>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</si>
  <si>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</si>
  <si>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</si>
  <si>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</si>
  <si>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</si>
  <si>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</si>
  <si>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</si>
  <si>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</si>
  <si>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</si>
  <si>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</si>
  <si>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</si>
  <si>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</si>
  <si>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</si>
  <si>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</si>
  <si>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</si>
  <si>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</si>
  <si>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</si>
  <si>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</si>
  <si>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</si>
  <si>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</si>
  <si>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</si>
  <si>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</si>
  <si>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</si>
  <si>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</si>
  <si>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</si>
  <si>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</si>
  <si>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</si>
  <si>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</si>
  <si>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</si>
  <si>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</si>
  <si>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</si>
  <si>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</si>
  <si>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</si>
  <si>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</si>
  <si>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</si>
  <si>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</si>
  <si>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</si>
  <si>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</si>
  <si>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</si>
  <si>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</si>
  <si>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</si>
  <si>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</si>
  <si>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</si>
  <si>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</si>
  <si>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</si>
  <si>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</si>
  <si>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</si>
  <si>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</si>
  <si>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</si>
  <si>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</si>
  <si>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</si>
  <si>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</si>
  <si>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</si>
  <si>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</si>
  <si>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</si>
  <si>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</si>
  <si>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</si>
  <si>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</si>
  <si>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</si>
  <si>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</si>
  <si>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</si>
  <si>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</si>
  <si>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</si>
  <si>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</si>
  <si>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</si>
  <si>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</si>
  <si>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</si>
  <si>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</si>
  <si>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</si>
  <si>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</si>
  <si>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</si>
  <si>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</si>
  <si>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</si>
  <si>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</si>
  <si>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</si>
  <si>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</si>
  <si>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</si>
  <si>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</si>
  <si>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</si>
  <si>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</si>
  <si>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</si>
  <si>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</si>
  <si>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</si>
  <si>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</si>
  <si>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</si>
  <si>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</si>
  <si>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</si>
  <si>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</si>
  <si>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</si>
  <si>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</si>
  <si>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</si>
  <si>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</si>
  <si>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</si>
  <si>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</si>
  <si>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</si>
  <si>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</si>
  <si>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兵庫県福崎町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</si>
  <si>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</si>
  <si>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</si>
  <si>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</si>
  <si>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</si>
  <si>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</si>
  <si>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</si>
  <si>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</si>
  <si>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</si>
  <si>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</si>
  <si>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</si>
  <si>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</si>
  <si>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</si>
  <si>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</si>
  <si>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</si>
  <si>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</si>
  <si>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</si>
  <si>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</si>
  <si>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</si>
  <si>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</si>
  <si>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</si>
  <si>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</si>
  <si>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</si>
  <si>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</si>
  <si>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</si>
  <si>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</si>
  <si>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</si>
  <si>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</si>
  <si>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</si>
  <si>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</si>
  <si>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</si>
  <si>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</si>
  <si>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</si>
  <si>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</si>
  <si>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</si>
  <si>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</si>
  <si>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</si>
  <si>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</si>
  <si>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</si>
  <si>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</si>
  <si>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工業用水道会計</t>
    <phoneticPr fontId="5"/>
  </si>
  <si>
    <t>農業集落排水事業</t>
    <phoneticPr fontId="5"/>
  </si>
  <si>
    <t>法非適用企業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</si>
  <si>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</si>
  <si>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</si>
  <si>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</si>
  <si>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</si>
  <si>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</si>
  <si>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</si>
  <si>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</si>
  <si>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</si>
  <si>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</si>
  <si>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</si>
  <si>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</si>
  <si>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</si>
  <si>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</si>
  <si>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</si>
  <si>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</si>
  <si>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</si>
  <si>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</si>
  <si>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</si>
  <si>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</si>
  <si>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</si>
  <si>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</si>
  <si>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</si>
  <si>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</si>
  <si>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</si>
  <si>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</si>
  <si>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</si>
  <si>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</si>
  <si>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</si>
  <si>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</si>
  <si>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</si>
  <si>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</si>
  <si>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</si>
  <si>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</si>
  <si>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</si>
  <si>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</si>
  <si>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</si>
  <si>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</si>
  <si>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</si>
  <si>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</si>
  <si>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</si>
  <si>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</si>
  <si>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</si>
  <si>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</si>
  <si>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</si>
  <si>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</si>
  <si>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</si>
  <si>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</si>
  <si>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</si>
  <si>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</si>
  <si>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</si>
  <si>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</si>
  <si>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</si>
  <si>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</si>
  <si>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</si>
  <si>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</si>
  <si>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</si>
  <si>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</si>
  <si>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</si>
  <si>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</si>
  <si>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</si>
  <si>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</si>
  <si>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</si>
  <si>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</si>
  <si>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</si>
  <si>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</si>
  <si>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</si>
  <si>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</si>
  <si>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</si>
  <si>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</si>
  <si>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</si>
  <si>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</si>
  <si>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</si>
  <si>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</si>
  <si>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</si>
  <si>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</si>
  <si>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</si>
  <si>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</si>
  <si>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</si>
  <si>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</si>
  <si>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</si>
  <si>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</si>
  <si>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</si>
  <si>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</si>
  <si>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</si>
  <si>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</si>
  <si>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</si>
  <si>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</si>
  <si>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</si>
  <si>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</si>
  <si>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</si>
  <si>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</si>
  <si>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</si>
  <si>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</si>
  <si>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</si>
  <si>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</si>
  <si>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</si>
  <si>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</si>
  <si>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</si>
  <si>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</si>
  <si>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</si>
  <si>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</si>
  <si>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</si>
  <si>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</si>
  <si>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</si>
  <si>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</si>
  <si>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</si>
  <si>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</si>
  <si>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</si>
  <si>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</si>
  <si>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</si>
  <si>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</si>
  <si>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</si>
  <si>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</si>
  <si>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</si>
  <si>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</si>
  <si>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</si>
  <si>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</si>
  <si>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</si>
  <si>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</si>
  <si>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</si>
  <si>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</si>
  <si>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</si>
  <si>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</si>
  <si>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</si>
  <si>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</si>
  <si>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</si>
  <si>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</si>
  <si>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</si>
  <si>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</si>
  <si>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</si>
  <si>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</si>
  <si>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</si>
  <si>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</si>
  <si>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</si>
  <si>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</si>
  <si>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</si>
  <si>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</si>
  <si>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</si>
  <si>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</si>
  <si>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</si>
  <si>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</si>
  <si>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</si>
  <si>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1.79</t>
  </si>
  <si>
    <t>水道事業会計</t>
  </si>
  <si>
    <t>一般会計</t>
  </si>
  <si>
    <t>工業用水道会計</t>
  </si>
  <si>
    <t>公共下水道事業</t>
  </si>
  <si>
    <t>国民健康保険事業</t>
  </si>
  <si>
    <t>介護保険事業</t>
  </si>
  <si>
    <t>農業集落排水事業</t>
  </si>
  <si>
    <t>後期高齢者医療事業</t>
  </si>
  <si>
    <t>その他会計（赤字）</t>
  </si>
  <si>
    <t>その他会計（黒字）</t>
  </si>
  <si>
    <t>中播衛生施設事務組合</t>
  </si>
  <si>
    <t>くれさか環境事務組合</t>
  </si>
  <si>
    <t>姫路福崎斎苑事務組合</t>
  </si>
  <si>
    <t>兵庫県後期高齢者医療広域連合（一般会計）</t>
  </si>
  <si>
    <t>兵庫県後期高齢者医療広域連合（特別会計）</t>
  </si>
  <si>
    <t>兵庫県市町村職員退職手当組合</t>
  </si>
  <si>
    <t>兵庫県市町交通災害共済組合</t>
  </si>
  <si>
    <t>兵庫県町議会議員公務災害補償組合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</si>
  <si>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</si>
  <si>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</si>
  <si>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</si>
  <si>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</si>
  <si>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</si>
  <si>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</si>
  <si>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</si>
  <si>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</si>
  <si>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</si>
  <si>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と比較して高い水準にある。平成23年度から平成25年度までは減少傾向であったが、平成26年度以降増加傾向にある。これは、将来負担比率については、平成26年度に幼児園建設、庁舎耐震事業等で約632百万円、平成27年度には福崎駅周辺整備、小学校体育館建替等で約484百万円地方債が増加したことが考えられる。実質公債費比率は、公営企業（下水道事業）に係る地方債の償還に充てる繰出金の増加が考えられる。今後も福崎駅周辺整備事業が平成30年度まで続き、下水道事業の繰出金も平成33年度まで増加していく見込みのため、将来負担比率、実質公債費比率とも上昇していくことが考えられるため、これまで以上に公債費の適正化に取り組んでいく必要がある。</t>
    <rPh sb="8" eb="10">
      <t>ジッシツ</t>
    </rPh>
    <rPh sb="10" eb="13">
      <t>コウサイヒ</t>
    </rPh>
    <rPh sb="13" eb="15">
      <t>ヒリツ</t>
    </rPh>
    <rPh sb="17" eb="19">
      <t>ルイジ</t>
    </rPh>
    <rPh sb="19" eb="21">
      <t>ダンタイ</t>
    </rPh>
    <rPh sb="22" eb="24">
      <t>ヒカク</t>
    </rPh>
    <rPh sb="26" eb="27">
      <t>タカ</t>
    </rPh>
    <rPh sb="28" eb="30">
      <t>スイジュン</t>
    </rPh>
    <rPh sb="34" eb="36">
      <t>ヘイセイ</t>
    </rPh>
    <rPh sb="38" eb="40">
      <t>ネンド</t>
    </rPh>
    <rPh sb="42" eb="44">
      <t>ヘイセイ</t>
    </rPh>
    <rPh sb="46" eb="48">
      <t>ネンド</t>
    </rPh>
    <rPh sb="51" eb="53">
      <t>ゲンショウ</t>
    </rPh>
    <rPh sb="53" eb="55">
      <t>ケイコウ</t>
    </rPh>
    <rPh sb="61" eb="63">
      <t>ヘイセイ</t>
    </rPh>
    <rPh sb="65" eb="67">
      <t>ネンド</t>
    </rPh>
    <rPh sb="67" eb="69">
      <t>イコウ</t>
    </rPh>
    <rPh sb="69" eb="71">
      <t>ゾウカ</t>
    </rPh>
    <rPh sb="71" eb="73">
      <t>ケイコウ</t>
    </rPh>
    <rPh sb="81" eb="83">
      <t>ショウライ</t>
    </rPh>
    <rPh sb="83" eb="85">
      <t>フタン</t>
    </rPh>
    <rPh sb="85" eb="87">
      <t>ヒリツ</t>
    </rPh>
    <rPh sb="93" eb="95">
      <t>ヘイセイ</t>
    </rPh>
    <rPh sb="97" eb="99">
      <t>ネンド</t>
    </rPh>
    <rPh sb="100" eb="102">
      <t>ヨウジ</t>
    </rPh>
    <rPh sb="102" eb="103">
      <t>エン</t>
    </rPh>
    <rPh sb="103" eb="105">
      <t>ケンセツ</t>
    </rPh>
    <rPh sb="106" eb="108">
      <t>チョウシャ</t>
    </rPh>
    <rPh sb="108" eb="110">
      <t>タイシン</t>
    </rPh>
    <rPh sb="110" eb="112">
      <t>ジギョウ</t>
    </rPh>
    <rPh sb="112" eb="113">
      <t>トウ</t>
    </rPh>
    <rPh sb="114" eb="115">
      <t>ヤク</t>
    </rPh>
    <rPh sb="118" eb="121">
      <t>ヒャクマンエン</t>
    </rPh>
    <rPh sb="122" eb="124">
      <t>ヘイセイ</t>
    </rPh>
    <rPh sb="126" eb="128">
      <t>ネンド</t>
    </rPh>
    <rPh sb="130" eb="132">
      <t>フクサキ</t>
    </rPh>
    <rPh sb="132" eb="135">
      <t>エキシュウヘン</t>
    </rPh>
    <rPh sb="135" eb="137">
      <t>セイビ</t>
    </rPh>
    <rPh sb="138" eb="141">
      <t>ショウガッコウ</t>
    </rPh>
    <rPh sb="141" eb="144">
      <t>タイイクカン</t>
    </rPh>
    <rPh sb="144" eb="146">
      <t>タテカ</t>
    </rPh>
    <rPh sb="146" eb="147">
      <t>トウ</t>
    </rPh>
    <rPh sb="148" eb="149">
      <t>ヤク</t>
    </rPh>
    <rPh sb="152" eb="155">
      <t>ヒャクマンエン</t>
    </rPh>
    <rPh sb="155" eb="158">
      <t>チホウサイ</t>
    </rPh>
    <rPh sb="159" eb="161">
      <t>ゾウカ</t>
    </rPh>
    <rPh sb="166" eb="167">
      <t>カンガ</t>
    </rPh>
    <rPh sb="172" eb="174">
      <t>ジッシツ</t>
    </rPh>
    <rPh sb="174" eb="177">
      <t>コウサイヒ</t>
    </rPh>
    <rPh sb="177" eb="179">
      <t>ヒリツ</t>
    </rPh>
    <rPh sb="210" eb="211">
      <t>カ</t>
    </rPh>
    <rPh sb="212" eb="213">
      <t>カンガ</t>
    </rPh>
    <rPh sb="218" eb="220">
      <t>コンゴ</t>
    </rPh>
    <rPh sb="221" eb="223">
      <t>フクサキ</t>
    </rPh>
    <rPh sb="223" eb="224">
      <t>エキ</t>
    </rPh>
    <rPh sb="224" eb="226">
      <t>シュウヘン</t>
    </rPh>
    <rPh sb="226" eb="228">
      <t>セイビ</t>
    </rPh>
    <rPh sb="228" eb="230">
      <t>ジギョウ</t>
    </rPh>
    <rPh sb="231" eb="233">
      <t>ヘイセイ</t>
    </rPh>
    <rPh sb="235" eb="237">
      <t>ネンド</t>
    </rPh>
    <rPh sb="239" eb="240">
      <t>ツヅ</t>
    </rPh>
    <rPh sb="242" eb="245">
      <t>ゲスイドウ</t>
    </rPh>
    <rPh sb="245" eb="247">
      <t>ジギョウ</t>
    </rPh>
    <rPh sb="248" eb="250">
      <t>クリダ</t>
    </rPh>
    <rPh sb="250" eb="251">
      <t>キン</t>
    </rPh>
    <rPh sb="252" eb="254">
      <t>ヘイセイ</t>
    </rPh>
    <rPh sb="256" eb="258">
      <t>ネンド</t>
    </rPh>
    <rPh sb="260" eb="262">
      <t>ゾウカ</t>
    </rPh>
    <rPh sb="266" eb="268">
      <t>ミコ</t>
    </rPh>
    <rPh sb="289" eb="291">
      <t>ジョウショウ</t>
    </rPh>
    <rPh sb="298" eb="299">
      <t>カンガ</t>
    </rPh>
    <rPh sb="310" eb="312">
      <t>イジョウ</t>
    </rPh>
    <rPh sb="313" eb="315">
      <t>コウサイ</t>
    </rPh>
    <rPh sb="315" eb="316">
      <t>ヒ</t>
    </rPh>
    <rPh sb="317" eb="320">
      <t>テキセイカ</t>
    </rPh>
    <rPh sb="321" eb="322">
      <t>ト</t>
    </rPh>
    <rPh sb="323" eb="324">
      <t>ク</t>
    </rPh>
    <rPh sb="328" eb="330">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</si>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</sst>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56291</c:v>
                </c:pt>
                <c:pt idx="1">
                  <c:v>25333</c:v>
                </c:pt>
                <c:pt idx="2">
                  <c:v>32750</c:v>
                </c:pt>
                <c:pt idx="3">
                  <c:v>85920</c:v>
                </c:pt>
                <c:pt idx="4">
                  <c:v>84577</c:v>
                </c:pt>
              </c:numCache>
            </c:numRef>
          </c:val>
          <c:smooth val="0"/>
        </c:ser>
        <c:dLbls>
          <c:showLegendKey val="0"/>
          <c:showVal val="0"/>
          <c:showCatName val="0"/>
          <c:showSerName val="0"/>
          <c:showPercent val="0"/>
          <c:showBubbleSize val="0"/>
        </c:dLbls>
        <c:marker val="1"/>
        <c:smooth val="0"/>
        <c:axId val="100009856"/>
        <c:axId val="100012032"/>
      </c:lineChart>
      <c:catAx>
        <c:axId val="100009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12032"/>
        <c:crosses val="autoZero"/>
        <c:auto val="1"/>
        <c:lblAlgn val="ctr"/>
        <c:lblOffset val="100"/>
        <c:tickLblSkip val="1"/>
        <c:tickMarkSkip val="1"/>
        <c:noMultiLvlLbl val="0"/>
      </c:catAx>
      <c:valAx>
        <c:axId val="1000120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0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3.68</c:v>
                </c:pt>
                <c:pt idx="1">
                  <c:v>3.34</c:v>
                </c:pt>
                <c:pt idx="2">
                  <c:v>3.56</c:v>
                </c:pt>
                <c:pt idx="3">
                  <c:v>3.63</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21.26</c:v>
                </c:pt>
                <c:pt idx="1">
                  <c:v>22.41</c:v>
                </c:pt>
                <c:pt idx="2">
                  <c:v>26.75</c:v>
                </c:pt>
                <c:pt idx="3">
                  <c:v>25.34</c:v>
                </c:pt>
                <c:pt idx="4">
                  <c:v>25.68</c:v>
                </c:pt>
              </c:numCache>
            </c:numRef>
          </c:val>
        </c:ser>
        <c:dLbls>
          <c:showLegendKey val="0"/>
          <c:showVal val="0"/>
          <c:showCatName val="0"/>
          <c:showSerName val="0"/>
          <c:showPercent val="0"/>
          <c:showBubbleSize val="0"/>
        </c:dLbls>
        <c:gapWidth val="250"/>
        <c:overlap val="100"/>
        <c:axId val="119857152"/>
        <c:axId val="11985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c:v>
                </c:pt>
                <c:pt idx="1">
                  <c:v>1.76</c:v>
                </c:pt>
                <c:pt idx="2">
                  <c:v>5.14</c:v>
                </c:pt>
                <c:pt idx="3">
                  <c:v>-1.79</c:v>
                </c:pt>
                <c:pt idx="4">
                  <c:v>0.32</c:v>
                </c:pt>
              </c:numCache>
            </c:numRef>
          </c:val>
          <c:smooth val="0"/>
        </c:ser>
        <c:dLbls>
          <c:showLegendKey val="0"/>
          <c:showVal val="0"/>
          <c:showCatName val="0"/>
          <c:showSerName val="0"/>
          <c:showPercent val="0"/>
          <c:showBubbleSize val="0"/>
        </c:dLbls>
        <c:marker val="1"/>
        <c:smooth val="0"/>
        <c:axId val="119857152"/>
        <c:axId val="119859072"/>
      </c:lineChart>
      <c:catAx>
        <c:axId val="1198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859072"/>
        <c:crosses val="autoZero"/>
        <c:auto val="1"/>
        <c:lblAlgn val="ctr"/>
        <c:lblOffset val="100"/>
        <c:tickLblSkip val="1"/>
        <c:tickMarkSkip val="1"/>
        <c:noMultiLvlLbl val="0"/>
      </c:catAx>
      <c:valAx>
        <c:axId val="1198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7.0000000000000007E-2</c:v>
                </c:pt>
                <c:pt idx="8">
                  <c:v>#N/A</c:v>
                </c:pt>
                <c:pt idx="9">
                  <c:v>0.09</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0</c:v>
                </c:pt>
                <c:pt idx="7">
                  <c:v>0</c:v>
                </c:pt>
                <c:pt idx="8">
                  <c:v>#N/A</c:v>
                </c:pt>
                <c:pt idx="9">
                  <c:v>0.2</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0.56000000000000005</c:v>
                </c:pt>
                <c:pt idx="4">
                  <c:v>#N/A</c:v>
                </c:pt>
                <c:pt idx="5">
                  <c:v>0.09</c:v>
                </c:pt>
                <c:pt idx="6">
                  <c:v>#N/A</c:v>
                </c:pt>
                <c:pt idx="7">
                  <c:v>0</c:v>
                </c:pt>
                <c:pt idx="8">
                  <c:v>#N/A</c:v>
                </c:pt>
                <c:pt idx="9">
                  <c:v>0.63</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1.05</c:v>
                </c:pt>
                <c:pt idx="2">
                  <c:v>#N/A</c:v>
                </c:pt>
                <c:pt idx="3">
                  <c:v>1.46</c:v>
                </c:pt>
                <c:pt idx="4">
                  <c:v>#N/A</c:v>
                </c:pt>
                <c:pt idx="5">
                  <c:v>0.89</c:v>
                </c:pt>
                <c:pt idx="6">
                  <c:v>#N/A</c:v>
                </c:pt>
                <c:pt idx="7">
                  <c:v>0.1</c:v>
                </c:pt>
                <c:pt idx="8">
                  <c:v>#N/A</c:v>
                </c:pt>
                <c:pt idx="9">
                  <c:v>0.66</c:v>
                </c:pt>
              </c:numCache>
            </c:numRef>
          </c:val>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0</c:v>
                </c:pt>
                <c:pt idx="7">
                  <c:v>0</c:v>
                </c:pt>
                <c:pt idx="8">
                  <c:v>#N/A</c:v>
                </c:pt>
                <c:pt idx="9">
                  <c:v>0.79</c:v>
                </c:pt>
              </c:numCache>
            </c:numRef>
          </c:val>
        </c:ser>
        <c:ser>
          <c:idx val="7"/>
          <c:order val="7"/>
          <c:tx>
            <c:strRef>
              <c:f>データシート!$A$34</c:f>
              <c:strCache>
                <c:ptCount val="1"/>
                <c:pt idx="0">
                  <c:v>工業用水道会計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c:v>
                </c:pt>
                <c:pt idx="2">
                  <c:v>#N/A</c:v>
                </c:pt>
                <c:pt idx="3">
                  <c:v>1.03</c:v>
                </c:pt>
                <c:pt idx="4">
                  <c:v>#N/A</c:v>
                </c:pt>
                <c:pt idx="5">
                  <c:v>1.1499999999999999</c:v>
                </c:pt>
                <c:pt idx="6">
                  <c:v>#N/A</c:v>
                </c:pt>
                <c:pt idx="7">
                  <c:v>1.56</c:v>
                </c:pt>
                <c:pt idx="8">
                  <c:v>#N/A</c:v>
                </c:pt>
                <c:pt idx="9">
                  <c:v>1.59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3.67</c:v>
                </c:pt>
                <c:pt idx="2">
                  <c:v>#N/A</c:v>
                </c:pt>
                <c:pt idx="3">
                  <c:v>3.34</c:v>
                </c:pt>
                <c:pt idx="4">
                  <c:v>#N/A</c:v>
                </c:pt>
                <c:pt idx="5">
                  <c:v>3.55</c:v>
                </c:pt>
                <c:pt idx="6">
                  <c:v>#N/A</c:v>
                </c:pt>
                <c:pt idx="7">
                  <c:v>3.62</c:v>
                </c:pt>
                <c:pt idx="8">
                  <c:v>#N/A</c:v>
                </c:pt>
                <c:pt idx="9">
                  <c:v>2.95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13.92</c:v>
                </c:pt>
                <c:pt idx="2">
                  <c:v>#N/A</c:v>
                </c:pt>
                <c:pt idx="3">
                  <c:v>14.73</c:v>
                </c:pt>
                <c:pt idx="4">
                  <c:v>#N/A</c:v>
                </c:pt>
                <c:pt idx="5">
                  <c:v>12.91</c:v>
                </c:pt>
                <c:pt idx="6">
                  <c:v>#N/A</c:v>
                </c:pt>
                <c:pt idx="7">
                  <c:v>14.08</c:v>
                </c:pt>
                <c:pt idx="8">
                  <c:v>#N/A</c:v>
                </c:pt>
                <c:pt idx="9">
                  <c:v>15.61</c:v>
                </c:pt>
              </c:numCache>
            </c:numRef>
          </c:val>
        </c:ser>
        <c:dLbls>
          <c:showLegendKey val="0"/>
          <c:showVal val="0"/>
          <c:showCatName val="0"/>
          <c:showSerName val="0"/>
          <c:showPercent val="0"/>
          <c:showBubbleSize val="0"/>
        </c:dLbls>
        <c:gapWidth val="150"/>
        <c:overlap val="100"/>
        <c:axId val="100238848"/>
        <c:axId val="100240384"/>
      </c:barChart>
      <c:catAx>
        <c:axId val="1002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40384"/>
        <c:crosses val="autoZero"/>
        <c:auto val="1"/>
        <c:lblAlgn val="ctr"/>
        <c:lblOffset val="100"/>
        <c:tickLblSkip val="1"/>
        <c:tickMarkSkip val="1"/>
        <c:noMultiLvlLbl val="0"/>
      </c:catAx>
      <c:valAx>
        <c:axId val="10024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3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756</c:v>
                </c:pt>
                <c:pt idx="5">
                  <c:v>794</c:v>
                </c:pt>
                <c:pt idx="8">
                  <c:v>829</c:v>
                </c:pt>
                <c:pt idx="11">
                  <c:v>877</c:v>
                </c:pt>
                <c:pt idx="14">
                  <c:v>877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c:v>
                </c:pt>
                <c:pt idx="3">
                  <c:v>63</c:v>
                </c:pt>
                <c:pt idx="6">
                  <c:v>71</c:v>
                </c:pt>
                <c:pt idx="9">
                  <c:v>80</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321</c:v>
                </c:pt>
                <c:pt idx="3">
                  <c:v>388</c:v>
                </c:pt>
                <c:pt idx="6">
                  <c:v>445</c:v>
                </c:pt>
                <c:pt idx="9">
                  <c:v>471</c:v>
                </c:pt>
                <c:pt idx="12">
                  <c:v>483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864</c:v>
                </c:pt>
                <c:pt idx="3">
                  <c:v>827</c:v>
                </c:pt>
                <c:pt idx="6">
                  <c:v>822</c:v>
                </c:pt>
                <c:pt idx="9">
                  <c:v>848</c:v>
                </c:pt>
                <c:pt idx="12">
                  <c:v>848</c:v>
                </c:pt>
              </c:numCache>
            </c:numRef>
          </c:val>
        </c:ser>
        <c:dLbls>
          <c:showLegendKey val="0"/>
          <c:showVal val="0"/>
          <c:showCatName val="0"/>
          <c:showSerName val="0"/>
          <c:showPercent val="0"/>
          <c:showBubbleSize val="0"/>
        </c:dLbls>
        <c:gapWidth val="100"/>
        <c:overlap val="100"/>
        <c:axId val="99845248"/>
        <c:axId val="9984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501</c:v>
                </c:pt>
                <c:pt idx="2">
                  <c:v>#N/A</c:v>
                </c:pt>
                <c:pt idx="3">
                  <c:v>#N/A</c:v>
                </c:pt>
                <c:pt idx="4">
                  <c:v>485</c:v>
                </c:pt>
                <c:pt idx="5">
                  <c:v>#N/A</c:v>
                </c:pt>
                <c:pt idx="6">
                  <c:v>#N/A</c:v>
                </c:pt>
                <c:pt idx="7">
                  <c:v>510</c:v>
                </c:pt>
                <c:pt idx="8">
                  <c:v>#N/A</c:v>
                </c:pt>
                <c:pt idx="9">
                  <c:v>#N/A</c:v>
                </c:pt>
                <c:pt idx="10">
                  <c:v>522</c:v>
                </c:pt>
                <c:pt idx="11">
                  <c:v>#N/A</c:v>
                </c:pt>
                <c:pt idx="12">
                  <c:v>#N/A</c:v>
                </c:pt>
                <c:pt idx="13">
                  <c:v>511</c:v>
                </c:pt>
                <c:pt idx="14">
                  <c:v>#N/A</c:v>
                </c:pt>
              </c:numCache>
            </c:numRef>
          </c:val>
          <c:smooth val="0"/>
        </c:ser>
        <c:dLbls>
          <c:showLegendKey val="0"/>
          <c:showVal val="0"/>
          <c:showCatName val="0"/>
          <c:showSerName val="0"/>
          <c:showPercent val="0"/>
          <c:showBubbleSize val="0"/>
        </c:dLbls>
        <c:marker val="1"/>
        <c:smooth val="0"/>
        <c:axId val="99845248"/>
        <c:axId val="99847168"/>
      </c:lineChart>
      <c:catAx>
        <c:axId val="9984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47168"/>
        <c:crosses val="autoZero"/>
        <c:auto val="1"/>
        <c:lblAlgn val="ctr"/>
        <c:lblOffset val="100"/>
        <c:tickLblSkip val="1"/>
        <c:tickMarkSkip val="1"/>
        <c:noMultiLvlLbl val="0"/>
      </c:catAx>
      <c:valAx>
        <c:axId val="9984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4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10708</c:v>
                </c:pt>
                <c:pt idx="5">
                  <c:v>10844</c:v>
                </c:pt>
                <c:pt idx="8">
                  <c:v>11228</c:v>
                </c:pt>
                <c:pt idx="11">
                  <c:v>11437</c:v>
                </c:pt>
                <c:pt idx="14">
                  <c:v>11552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223</c:v>
                </c:pt>
                <c:pt idx="5">
                  <c:v>212</c:v>
                </c:pt>
                <c:pt idx="8">
                  <c:v>204</c:v>
                </c:pt>
                <c:pt idx="11">
                  <c:v>188</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1797</c:v>
                </c:pt>
                <c:pt idx="5">
                  <c:v>1900</c:v>
                </c:pt>
                <c:pt idx="8">
                  <c:v>2313</c:v>
                </c:pt>
                <c:pt idx="11">
                  <c:v>2013</c:v>
                </c:pt>
                <c:pt idx="14">
                  <c:v>2018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1579</c:v>
                </c:pt>
                <c:pt idx="3">
                  <c:v>1494</c:v>
                </c:pt>
                <c:pt idx="6">
                  <c:v>1393</c:v>
                </c:pt>
                <c:pt idx="9">
                  <c:v>1278</c:v>
                </c:pt>
                <c:pt idx="12">
                  <c:v>1166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373</c:v>
                </c:pt>
                <c:pt idx="3">
                  <c:v>313</c:v>
                </c:pt>
                <c:pt idx="6">
                  <c:v>239</c:v>
                </c:pt>
                <c:pt idx="9">
                  <c:v>163</c:v>
                </c:pt>
                <c:pt idx="12">
                  <c:v>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6994</c:v>
                </c:pt>
                <c:pt idx="3">
                  <c:v>7242</c:v>
                </c:pt>
                <c:pt idx="6">
                  <c:v>7701</c:v>
                </c:pt>
                <c:pt idx="9">
                  <c:v>8340</c:v>
                </c:pt>
                <c:pt idx="12">
                  <c:v>8299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2</c:v>
                </c:pt>
                <c:pt idx="6">
                  <c:v>1</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9492</c:v>
                </c:pt>
                <c:pt idx="3">
                  <c:v>9472</c:v>
                </c:pt>
                <c:pt idx="6">
                  <c:v>9632</c:v>
                </c:pt>
                <c:pt idx="9">
                  <c:v>10263</c:v>
                </c:pt>
                <c:pt idx="12">
                  <c:v>10766</c:v>
                </c:pt>
              </c:numCache>
            </c:numRef>
          </c:val>
        </c:ser>
        <c:dLbls>
          <c:showLegendKey val="0"/>
          <c:showVal val="0"/>
          <c:showCatName val="0"/>
          <c:showSerName val="0"/>
          <c:showPercent val="0"/>
          <c:showBubbleSize val="0"/>
        </c:dLbls>
        <c:gapWidth val="100"/>
        <c:overlap val="100"/>
        <c:axId val="1338752"/>
        <c:axId val="134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5713</c:v>
                </c:pt>
                <c:pt idx="2">
                  <c:v>#N/A</c:v>
                </c:pt>
                <c:pt idx="3">
                  <c:v>#N/A</c:v>
                </c:pt>
                <c:pt idx="4">
                  <c:v>5567</c:v>
                </c:pt>
                <c:pt idx="5">
                  <c:v>#N/A</c:v>
                </c:pt>
                <c:pt idx="6">
                  <c:v>#N/A</c:v>
                </c:pt>
                <c:pt idx="7">
                  <c:v>5221</c:v>
                </c:pt>
                <c:pt idx="8">
                  <c:v>#N/A</c:v>
                </c:pt>
                <c:pt idx="9">
                  <c:v>#N/A</c:v>
                </c:pt>
                <c:pt idx="10">
                  <c:v>6407</c:v>
                </c:pt>
                <c:pt idx="11">
                  <c:v>#N/A</c:v>
                </c:pt>
                <c:pt idx="12">
                  <c:v>#N/A</c:v>
                </c:pt>
                <c:pt idx="13">
                  <c:v>6603</c:v>
                </c:pt>
                <c:pt idx="14">
                  <c:v>#N/A</c:v>
                </c:pt>
              </c:numCache>
            </c:numRef>
          </c:val>
          <c:smooth val="0"/>
        </c:ser>
        <c:dLbls>
          <c:showLegendKey val="0"/>
          <c:showVal val="0"/>
          <c:showCatName val="0"/>
          <c:showSerName val="0"/>
          <c:showPercent val="0"/>
          <c:showBubbleSize val="0"/>
        </c:dLbls>
        <c:marker val="1"/>
        <c:smooth val="0"/>
        <c:axId val="1338752"/>
        <c:axId val="1349120"/>
      </c:lineChart>
      <c:catAx>
        <c:axId val="13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120"/>
        <c:crosses val="autoZero"/>
        <c:auto val="1"/>
        <c:lblAlgn val="ctr"/>
        <c:lblOffset val="100"/>
        <c:tickLblSkip val="1"/>
        <c:tickMarkSkip val="1"/>
        <c:noMultiLvlLbl val="0"/>
      </c:catAx>
      <c:valAx>
        <c:axId val="134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0427648"/>
        <c:axId val="120429568"/>
      </c:scatterChart>
      <c:valAx>
        <c:axId val="120427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29568"/>
        <c:crosses val="autoZero"/>
        <c:crossBetween val="midCat"/>
      </c:valAx>
      <c:valAx>
        <c:axId val="120429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27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12.1</c:v>
                </c:pt>
                <c:pt idx="2">
                  <c:v>11.7</c:v>
                </c:pt>
                <c:pt idx="3">
                  <c:v>11.9</c:v>
                </c:pt>
                <c:pt idx="4">
                  <c:v>12.1</c:v>
                </c:pt>
              </c:numCache>
            </c:numRef>
          </c:xVal>
          <c:yVal>
            <c:numRef>
              <c:f>公会計指標分析・財政指標組合せ分析表!$K$73:$O$73</c:f>
              <c:numCache>
                <c:formatCode>#,##0.0;"▲ "#,##0.0</c:formatCode>
                <c:ptCount val="5"/>
                <c:pt idx="0">
                  <c:v>136.6</c:v>
                </c:pt>
                <c:pt idx="1">
                  <c:v>132</c:v>
                </c:pt>
                <c:pt idx="2">
                  <c:v>121.5</c:v>
                </c:pt>
                <c:pt idx="3">
                  <c:v>153.4</c:v>
                </c:pt>
                <c:pt idx="4">
                  <c:v>153.9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35850496"/>
        <c:axId val="35889536"/>
      </c:scatterChart>
      <c:valAx>
        <c:axId val="35850496"/>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89536"/>
        <c:crosses val="autoZero"/>
        <c:crossBetween val="midCat"/>
      </c:valAx>
      <c:valAx>
        <c:axId val="35889536"/>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850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○元利償還金・・・平成１９年度より利率の高い起債を繰上償還（</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320</a:t>
          </a:r>
          <a:r>
            <a:rPr lang="ja-JP" altLang="ja-JP" sz="1100" b="0" i="0" baseline="0">
              <a:solidFill>
                <a:schemeClr val="dk1"/>
              </a:solidFill>
              <a:effectLst/>
              <a:latin typeface="+mn-lt"/>
              <a:ea typeface="+mn-ea"/>
              <a:cs typeface="+mn-cs"/>
            </a:rPr>
            <a:t>百万円）したが、臨時財政対策債の元利償還金が増加し続けている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、臨時財政対策債の増と比例し、元利償還金も増えている。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○公営企業債の元利償還金に対する繰入金・・・下水道事業債の増減と連動しており、年々増加している。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○組合等が起こした地方債の元利償還金に対する繰入金・・・くれさか環境事務組合</a:t>
          </a:r>
          <a:r>
            <a:rPr lang="ja-JP" altLang="en-US" sz="1100" b="0" i="0" baseline="0">
              <a:solidFill>
                <a:schemeClr val="dk1"/>
              </a:solidFill>
              <a:effectLst/>
              <a:latin typeface="+mn-lt"/>
              <a:ea typeface="+mn-ea"/>
              <a:cs typeface="+mn-cs"/>
            </a:rPr>
            <a:t>の全ての償還が完了し、</a:t>
          </a:r>
          <a:r>
            <a:rPr lang="ja-JP" altLang="ja-JP" sz="1100" b="0" i="0" baseline="0">
              <a:solidFill>
                <a:schemeClr val="dk1"/>
              </a:solidFill>
              <a:effectLst/>
              <a:latin typeface="+mn-lt"/>
              <a:ea typeface="+mn-ea"/>
              <a:cs typeface="+mn-cs"/>
            </a:rPr>
            <a:t>中播衛生事務組合の償還</a:t>
          </a:r>
          <a:r>
            <a:rPr lang="ja-JP" altLang="en-US" sz="1100" b="0" i="0" baseline="0">
              <a:solidFill>
                <a:schemeClr val="dk1"/>
              </a:solidFill>
              <a:effectLst/>
              <a:latin typeface="+mn-lt"/>
              <a:ea typeface="+mn-ea"/>
              <a:cs typeface="+mn-cs"/>
            </a:rPr>
            <a:t>のみとなった</a:t>
          </a:r>
          <a:r>
            <a:rPr lang="ja-JP" altLang="ja-JP" sz="1100" b="0" i="0" baseline="0">
              <a:solidFill>
                <a:schemeClr val="dk1"/>
              </a:solidFill>
              <a:effectLst/>
              <a:latin typeface="+mn-lt"/>
              <a:ea typeface="+mn-ea"/>
              <a:cs typeface="+mn-cs"/>
            </a:rPr>
            <a:t>ため減少している。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○算入公債費等・・・過去の起債に対する基準財政需要額に算入される額であるが、臨時財政対策債、下水道事業債の借入増により年々増加傾向にある。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平成２１年度から減少傾向であったが、元利・準元利償還金に係る基準財政需要額算入額の増加に比べ、下水道事業等の準元利償還金の額の増加が上回っていることにより、年々分子の数値が大きく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○一般会計等に係る地方債の現在高・・・地方債発行の抑制と繰上償還等の効果があるものの臨時財政対策債の増が大きく影響している。</a:t>
          </a:r>
          <a:endParaRPr lang="ja-JP" altLang="ja-JP" sz="1000">
            <a:effectLst/>
          </a:endParaRPr>
        </a:p>
        <a:p>
          <a:pPr rtl="0"/>
          <a:r>
            <a:rPr lang="ja-JP" altLang="ja-JP" sz="1000" b="0" i="0" baseline="0">
              <a:solidFill>
                <a:schemeClr val="dk1"/>
              </a:solidFill>
              <a:effectLst/>
              <a:latin typeface="+mn-lt"/>
              <a:ea typeface="+mn-ea"/>
              <a:cs typeface="+mn-cs"/>
            </a:rPr>
            <a:t>○債務負担行為に基づく支出予定額・・・いちかわ園・もちむぎの館駐車場用地にかかるもので、平成２３年度以降減少している。（</a:t>
          </a:r>
          <a:r>
            <a:rPr lang="en-US" altLang="ja-JP" sz="1000" b="0" i="0" baseline="0">
              <a:solidFill>
                <a:schemeClr val="dk1"/>
              </a:solidFill>
              <a:effectLst/>
              <a:latin typeface="+mn-lt"/>
              <a:ea typeface="+mn-ea"/>
              <a:cs typeface="+mn-cs"/>
            </a:rPr>
            <a:t>H23</a:t>
          </a:r>
          <a:r>
            <a:rPr lang="ja-JP" altLang="ja-JP" sz="1000" b="0" i="0" baseline="0">
              <a:solidFill>
                <a:schemeClr val="dk1"/>
              </a:solidFill>
              <a:effectLst/>
              <a:latin typeface="+mn-lt"/>
              <a:ea typeface="+mn-ea"/>
              <a:cs typeface="+mn-cs"/>
            </a:rPr>
            <a:t>年度でもちむぎの館駐車場が終了したため。）</a:t>
          </a:r>
          <a:endParaRPr lang="ja-JP" altLang="ja-JP" sz="1000">
            <a:effectLst/>
          </a:endParaRPr>
        </a:p>
        <a:p>
          <a:pPr rtl="0"/>
          <a:r>
            <a:rPr lang="ja-JP" altLang="ja-JP" sz="1000" b="0" i="0" baseline="0">
              <a:solidFill>
                <a:schemeClr val="dk1"/>
              </a:solidFill>
              <a:effectLst/>
              <a:latin typeface="+mn-lt"/>
              <a:ea typeface="+mn-ea"/>
              <a:cs typeface="+mn-cs"/>
            </a:rPr>
            <a:t>○公営企業債等繰入見込額・・・地方債償還元金は年々増加している。下水道事業債の増加により、平成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年度以降、年々増加している。</a:t>
          </a:r>
          <a:endParaRPr lang="ja-JP" altLang="ja-JP" sz="1000">
            <a:effectLst/>
          </a:endParaRPr>
        </a:p>
        <a:p>
          <a:pPr rtl="0" fontAlgn="base"/>
          <a:r>
            <a:rPr lang="ja-JP" altLang="ja-JP" sz="1000" b="0" i="0" baseline="0">
              <a:solidFill>
                <a:schemeClr val="dk1"/>
              </a:solidFill>
              <a:effectLst/>
              <a:latin typeface="+mn-lt"/>
              <a:ea typeface="+mn-ea"/>
              <a:cs typeface="+mn-cs"/>
            </a:rPr>
            <a:t>○組合等負担等見込額・・・一部事務組合への負担金であり、くれさか環境</a:t>
          </a:r>
          <a:r>
            <a:rPr lang="ja-JP" altLang="en-US" sz="1000" b="0" i="0" baseline="0">
              <a:solidFill>
                <a:schemeClr val="dk1"/>
              </a:solidFill>
              <a:effectLst/>
              <a:latin typeface="+mn-lt"/>
              <a:ea typeface="+mn-ea"/>
              <a:cs typeface="+mn-cs"/>
            </a:rPr>
            <a:t>事務組合の償還が全て完了、</a:t>
          </a:r>
          <a:r>
            <a:rPr lang="ja-JP" altLang="ja-JP" sz="1000" b="0" i="0" baseline="0">
              <a:solidFill>
                <a:schemeClr val="dk1"/>
              </a:solidFill>
              <a:effectLst/>
              <a:latin typeface="+mn-lt"/>
              <a:ea typeface="+mn-ea"/>
              <a:cs typeface="+mn-cs"/>
            </a:rPr>
            <a:t>中播衛生事務組合の償還が一部完了し、年々減少してきている。</a:t>
          </a:r>
          <a:endParaRPr lang="ja-JP" altLang="ja-JP" sz="1000">
            <a:effectLst/>
          </a:endParaRPr>
        </a:p>
        <a:p>
          <a:pPr rtl="0" fontAlgn="base"/>
          <a:r>
            <a:rPr lang="ja-JP" altLang="ja-JP" sz="1000" b="0" i="0" baseline="0">
              <a:solidFill>
                <a:schemeClr val="dk1"/>
              </a:solidFill>
              <a:effectLst/>
              <a:latin typeface="+mn-lt"/>
              <a:ea typeface="+mn-ea"/>
              <a:cs typeface="+mn-cs"/>
            </a:rPr>
            <a:t>○退職手当負担見込額・・・団塊の世代の大量退職が一段落したため、今後数年間は減少する見込み。</a:t>
          </a:r>
          <a:endParaRPr lang="ja-JP" altLang="ja-JP" sz="1000">
            <a:effectLst/>
          </a:endParaRPr>
        </a:p>
        <a:p>
          <a:pPr rtl="0" fontAlgn="base"/>
          <a:r>
            <a:rPr lang="ja-JP" altLang="ja-JP" sz="1000" b="0" i="0" baseline="0">
              <a:solidFill>
                <a:schemeClr val="dk1"/>
              </a:solidFill>
              <a:effectLst/>
              <a:latin typeface="+mn-lt"/>
              <a:ea typeface="+mn-ea"/>
              <a:cs typeface="+mn-cs"/>
            </a:rPr>
            <a:t>○充当可能基金・・・平成２６年度基金の取り崩しがあったため減少した。</a:t>
          </a:r>
          <a:endParaRPr lang="ja-JP" altLang="ja-JP" sz="1000">
            <a:effectLst/>
          </a:endParaRPr>
        </a:p>
        <a:p>
          <a:pPr rtl="0"/>
          <a:r>
            <a:rPr lang="ja-JP" altLang="ja-JP" sz="1000" b="0" i="0" baseline="0">
              <a:solidFill>
                <a:schemeClr val="dk1"/>
              </a:solidFill>
              <a:effectLst/>
              <a:latin typeface="+mn-lt"/>
              <a:ea typeface="+mn-ea"/>
              <a:cs typeface="+mn-cs"/>
            </a:rPr>
            <a:t>○充当可能特定財源・・・公営住宅使用料であり、老朽化による取り壊しにより、管理戸数が減少しているため、歳入も減少傾向にある。</a:t>
          </a:r>
          <a:endParaRPr lang="ja-JP" altLang="ja-JP" sz="1000">
            <a:effectLst/>
          </a:endParaRPr>
        </a:p>
        <a:p>
          <a:pPr rtl="0"/>
          <a:r>
            <a:rPr lang="ja-JP" altLang="ja-JP" sz="1000" b="0" i="0" baseline="0">
              <a:solidFill>
                <a:schemeClr val="dk1"/>
              </a:solidFill>
              <a:effectLst/>
              <a:latin typeface="+mn-lt"/>
              <a:ea typeface="+mn-ea"/>
              <a:cs typeface="+mn-cs"/>
            </a:rPr>
            <a:t>○基準財政需要額算入見込額・・・臨時財政対策債、下水道事業債の増加により年々増加している。</a:t>
          </a:r>
          <a:endParaRPr lang="ja-JP" altLang="ja-JP" sz="1000">
            <a:effectLst/>
          </a:endParaRPr>
        </a:p>
        <a:p>
          <a:pPr fontAlgn="base"/>
          <a:r>
            <a:rPr lang="ja-JP" altLang="ja-JP" sz="1000" b="0" i="0" baseline="0">
              <a:solidFill>
                <a:schemeClr val="dk1"/>
              </a:solidFill>
              <a:effectLst/>
              <a:latin typeface="+mn-lt"/>
              <a:ea typeface="+mn-ea"/>
              <a:cs typeface="+mn-cs"/>
            </a:rPr>
            <a:t>○将来負担比率の分子・・・・</a:t>
          </a:r>
          <a:r>
            <a:rPr kumimoji="1" lang="ja-JP" altLang="ja-JP" sz="1000" b="0" i="0" baseline="0">
              <a:solidFill>
                <a:schemeClr val="dk1"/>
              </a:solidFill>
              <a:effectLst/>
              <a:latin typeface="+mn-lt"/>
              <a:ea typeface="+mn-ea"/>
              <a:cs typeface="+mn-cs"/>
            </a:rPr>
            <a:t>投資的事業に係る地方債現在高並びに公営企業等繰入見込額の増及び基金取り崩しによる充当可能基金</a:t>
          </a:r>
          <a:r>
            <a:rPr kumimoji="1" lang="ja-JP" altLang="en-US" sz="1000" b="0" i="0" baseline="0">
              <a:solidFill>
                <a:schemeClr val="dk1"/>
              </a:solidFill>
              <a:effectLst/>
              <a:latin typeface="+mn-lt"/>
              <a:ea typeface="+mn-ea"/>
              <a:cs typeface="+mn-cs"/>
            </a:rPr>
            <a:t>の減、充当可能特定収入</a:t>
          </a:r>
          <a:r>
            <a:rPr kumimoji="1" lang="ja-JP" altLang="ja-JP" sz="1000" b="0" i="0" baseline="0">
              <a:solidFill>
                <a:schemeClr val="dk1"/>
              </a:solidFill>
              <a:effectLst/>
              <a:latin typeface="+mn-lt"/>
              <a:ea typeface="+mn-ea"/>
              <a:cs typeface="+mn-cs"/>
            </a:rPr>
            <a:t>の減に</a:t>
          </a:r>
          <a:r>
            <a:rPr kumimoji="1" lang="ja-JP" altLang="en-US" sz="1000" b="0" i="0" baseline="0">
              <a:solidFill>
                <a:schemeClr val="dk1"/>
              </a:solidFill>
              <a:effectLst/>
              <a:latin typeface="+mn-lt"/>
              <a:ea typeface="+mn-ea"/>
              <a:cs typeface="+mn-cs"/>
            </a:rPr>
            <a:t>よ</a:t>
          </a:r>
          <a:r>
            <a:rPr kumimoji="1" lang="ja-JP" altLang="ja-JP" sz="1000" b="0" i="0" baseline="0">
              <a:solidFill>
                <a:schemeClr val="dk1"/>
              </a:solidFill>
              <a:effectLst/>
              <a:latin typeface="+mn-lt"/>
              <a:ea typeface="+mn-ea"/>
              <a:cs typeface="+mn-cs"/>
            </a:rPr>
            <a:t>り増加に転じている。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大型事業所（工業団地）を有しており、類似団体を上回る税収があるため</a:t>
          </a:r>
          <a:r>
            <a:rPr kumimoji="1" lang="en-US" altLang="ja-JP" sz="1100">
              <a:solidFill>
                <a:schemeClr val="dk1"/>
              </a:solidFill>
              <a:effectLst/>
              <a:latin typeface="+mn-lt"/>
              <a:ea typeface="+mn-ea"/>
              <a:cs typeface="+mn-cs"/>
            </a:rPr>
            <a:t>0.73</a:t>
          </a:r>
          <a:r>
            <a:rPr kumimoji="1" lang="ja-JP" altLang="ja-JP" sz="1100">
              <a:solidFill>
                <a:schemeClr val="dk1"/>
              </a:solidFill>
              <a:effectLst/>
              <a:latin typeface="+mn-lt"/>
              <a:ea typeface="+mn-ea"/>
              <a:cs typeface="+mn-cs"/>
            </a:rPr>
            <a:t>となっているが、</a:t>
          </a:r>
          <a:r>
            <a:rPr kumimoji="1" lang="ja-JP" altLang="en-US" sz="1100">
              <a:solidFill>
                <a:schemeClr val="dk1"/>
              </a:solidFill>
              <a:effectLst/>
              <a:latin typeface="+mn-lt"/>
              <a:ea typeface="+mn-ea"/>
              <a:cs typeface="+mn-cs"/>
            </a:rPr>
            <a:t>景気の低迷等により</a:t>
          </a:r>
          <a:r>
            <a:rPr kumimoji="1" lang="ja-JP" altLang="ja-JP" sz="1100">
              <a:solidFill>
                <a:schemeClr val="dk1"/>
              </a:solidFill>
              <a:effectLst/>
              <a:latin typeface="+mn-lt"/>
              <a:ea typeface="+mn-ea"/>
              <a:cs typeface="+mn-cs"/>
            </a:rPr>
            <a:t>近年低下傾向（平成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年度財政力指数を上回ったが、平成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低下し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年度は横ばい</a:t>
          </a:r>
          <a:r>
            <a:rPr kumimoji="1" lang="ja-JP" altLang="ja-JP" sz="1100">
              <a:solidFill>
                <a:schemeClr val="dk1"/>
              </a:solidFill>
              <a:effectLst/>
              <a:latin typeface="+mn-lt"/>
              <a:ea typeface="+mn-ea"/>
              <a:cs typeface="+mn-cs"/>
            </a:rPr>
            <a:t>）にあるため、税の徴収強化（</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％の向上）等による歳入の確保に努める。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37042</xdr:rowOff>
    </xdr:to>
    <xdr:cxnSp macro="">
      <xdr:nvCxnSpPr>
        <xdr:cNvPr id="68" name="直線コネクタ 67"/>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37042</xdr:rowOff>
    </xdr:to>
    <xdr:cxnSp macro="">
      <xdr:nvCxnSpPr>
        <xdr:cNvPr id="77" name="直線コネクタ 76"/>
        <xdr:cNvCxnSpPr/>
      </xdr:nvCxnSpPr>
      <xdr:spPr>
        <a:xfrm>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7" name="円/楕円 86"/>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2769</xdr:rowOff>
    </xdr:from>
    <xdr:ext cx="762000" cy="259045"/>
    <xdr:sp macro="" textlink="">
      <xdr:nvSpPr>
        <xdr:cNvPr id="88"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5" name="円/楕円 94"/>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6" name="テキスト ボックス 95"/>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当町は、</a:t>
          </a:r>
          <a:r>
            <a:rPr kumimoji="1" lang="ja-JP" altLang="ja-JP" sz="1100">
              <a:solidFill>
                <a:sysClr val="windowText" lastClr="000000"/>
              </a:solidFill>
              <a:effectLst/>
              <a:latin typeface="+mn-lt"/>
              <a:ea typeface="+mn-ea"/>
              <a:cs typeface="+mn-cs"/>
            </a:rPr>
            <a:t>類似団体を</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％上回って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今年度、</a:t>
          </a:r>
          <a:r>
            <a:rPr kumimoji="1" lang="ja-JP" altLang="ja-JP" sz="1100">
              <a:solidFill>
                <a:sysClr val="windowText" lastClr="000000"/>
              </a:solidFill>
              <a:effectLst/>
              <a:latin typeface="+mn-lt"/>
              <a:ea typeface="+mn-ea"/>
              <a:cs typeface="+mn-cs"/>
            </a:rPr>
            <a:t>経常収支比率が</a:t>
          </a:r>
          <a:r>
            <a:rPr kumimoji="1" lang="en-US" altLang="ja-JP" sz="1100">
              <a:solidFill>
                <a:sysClr val="windowText" lastClr="000000"/>
              </a:solidFill>
              <a:effectLst/>
              <a:latin typeface="+mn-lt"/>
              <a:ea typeface="+mn-ea"/>
              <a:cs typeface="+mn-cs"/>
            </a:rPr>
            <a:t>87.2</a:t>
          </a:r>
          <a:r>
            <a:rPr kumimoji="1" lang="ja-JP" altLang="ja-JP" sz="1100">
              <a:solidFill>
                <a:sysClr val="windowText" lastClr="000000"/>
              </a:solidFill>
              <a:effectLst/>
              <a:latin typeface="+mn-lt"/>
              <a:ea typeface="+mn-ea"/>
              <a:cs typeface="+mn-cs"/>
            </a:rPr>
            <a:t>％と前年比</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改善して</a:t>
          </a:r>
          <a:r>
            <a:rPr kumimoji="1" lang="ja-JP" altLang="ja-JP" sz="1100">
              <a:solidFill>
                <a:sysClr val="windowText" lastClr="000000"/>
              </a:solidFill>
              <a:effectLst/>
              <a:latin typeface="+mn-lt"/>
              <a:ea typeface="+mn-ea"/>
              <a:cs typeface="+mn-cs"/>
            </a:rPr>
            <a:t>いるのは、経常一般財源においては、</a:t>
          </a:r>
          <a:r>
            <a:rPr kumimoji="1" lang="ja-JP" altLang="en-US" sz="1100">
              <a:solidFill>
                <a:sysClr val="windowText" lastClr="000000"/>
              </a:solidFill>
              <a:effectLst/>
              <a:latin typeface="+mn-lt"/>
              <a:ea typeface="+mn-ea"/>
              <a:cs typeface="+mn-cs"/>
            </a:rPr>
            <a:t>人件費が退職職員入替による職員給の減額等により大幅な減（▲</a:t>
          </a:r>
          <a:r>
            <a:rPr kumimoji="1" lang="en-US" altLang="ja-JP" sz="1100">
              <a:solidFill>
                <a:sysClr val="windowText" lastClr="000000"/>
              </a:solidFill>
              <a:effectLst/>
              <a:latin typeface="+mn-lt"/>
              <a:ea typeface="+mn-ea"/>
              <a:cs typeface="+mn-cs"/>
            </a:rPr>
            <a:t>35</a:t>
          </a:r>
          <a:r>
            <a:rPr kumimoji="1" lang="ja-JP" altLang="en-US" sz="1100">
              <a:solidFill>
                <a:sysClr val="windowText" lastClr="000000"/>
              </a:solidFill>
              <a:effectLst/>
              <a:latin typeface="+mn-lt"/>
              <a:ea typeface="+mn-ea"/>
              <a:cs typeface="+mn-cs"/>
            </a:rPr>
            <a:t>百万円）となっている。また、補助費等では、一部事務組合等への補助費が大幅な減（▲</a:t>
          </a:r>
          <a:r>
            <a:rPr kumimoji="1" lang="en-US" altLang="ja-JP" sz="1100">
              <a:solidFill>
                <a:sysClr val="windowText" lastClr="000000"/>
              </a:solidFill>
              <a:effectLst/>
              <a:latin typeface="+mn-lt"/>
              <a:ea typeface="+mn-ea"/>
              <a:cs typeface="+mn-cs"/>
            </a:rPr>
            <a:t>47</a:t>
          </a:r>
          <a:r>
            <a:rPr kumimoji="1" lang="ja-JP" altLang="en-US" sz="1100">
              <a:solidFill>
                <a:sysClr val="windowText" lastClr="000000"/>
              </a:solidFill>
              <a:effectLst/>
              <a:latin typeface="+mn-lt"/>
              <a:ea typeface="+mn-ea"/>
              <a:cs typeface="+mn-cs"/>
            </a:rPr>
            <a:t>百万円）となっている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一方、</a:t>
          </a:r>
          <a:r>
            <a:rPr kumimoji="1" lang="ja-JP" altLang="ja-JP" sz="1100">
              <a:solidFill>
                <a:schemeClr val="dk1"/>
              </a:solidFill>
              <a:effectLst/>
              <a:latin typeface="+mn-lt"/>
              <a:ea typeface="+mn-ea"/>
              <a:cs typeface="+mn-cs"/>
            </a:rPr>
            <a:t>公営事業等への繰出については、</a:t>
          </a:r>
          <a:r>
            <a:rPr kumimoji="1" lang="ja-JP" altLang="en-US" sz="1100">
              <a:solidFill>
                <a:schemeClr val="dk1"/>
              </a:solidFill>
              <a:effectLst/>
              <a:latin typeface="+mn-lt"/>
              <a:ea typeface="+mn-ea"/>
              <a:cs typeface="+mn-cs"/>
            </a:rPr>
            <a:t>国保会計・介護会計・後期高齢者医療会計への繰出金が大幅な増（約</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百円）となっている。</a:t>
          </a:r>
          <a:r>
            <a:rPr kumimoji="1" lang="ja-JP" altLang="ja-JP" sz="1100">
              <a:solidFill>
                <a:schemeClr val="dk1"/>
              </a:solidFill>
              <a:effectLst/>
              <a:latin typeface="+mn-lt"/>
              <a:ea typeface="+mn-ea"/>
              <a:cs typeface="+mn-cs"/>
            </a:rPr>
            <a:t>下水道事業への繰出金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前年に続き増加（約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円）している。今後</a:t>
          </a:r>
          <a:r>
            <a:rPr kumimoji="1" lang="ja-JP" altLang="en-US" sz="1100">
              <a:solidFill>
                <a:schemeClr val="dk1"/>
              </a:solidFill>
              <a:effectLst/>
              <a:latin typeface="+mn-lt"/>
              <a:ea typeface="+mn-ea"/>
              <a:cs typeface="+mn-cs"/>
            </a:rPr>
            <a:t>、下水道事業への繰出金は減少していくが、</a:t>
          </a:r>
          <a:r>
            <a:rPr kumimoji="1" lang="ja-JP" altLang="ja-JP" sz="1100">
              <a:solidFill>
                <a:schemeClr val="dk1"/>
              </a:solidFill>
              <a:effectLst/>
              <a:latin typeface="+mn-lt"/>
              <a:ea typeface="+mn-ea"/>
              <a:cs typeface="+mn-cs"/>
            </a:rPr>
            <a:t>国保会計・介護会計・後期高齢者医療会計への繰出金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増加が見込まれ経常収支比率の悪化が懸念される。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64</xdr:row>
      <xdr:rowOff>77978</xdr:rowOff>
    </xdr:to>
    <xdr:cxnSp macro="">
      <xdr:nvCxnSpPr>
        <xdr:cNvPr id="129" name="直線コネクタ 128"/>
        <xdr:cNvCxnSpPr/>
      </xdr:nvCxnSpPr>
      <xdr:spPr>
        <a:xfrm flipV="1">
          <a:off x="4114800" y="1090117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77978</xdr:rowOff>
    </xdr:to>
    <xdr:cxnSp macro="">
      <xdr:nvCxnSpPr>
        <xdr:cNvPr id="132" name="直線コネクタ 131"/>
        <xdr:cNvCxnSpPr/>
      </xdr:nvCxnSpPr>
      <xdr:spPr>
        <a:xfrm>
          <a:off x="3225800" y="1083360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64</xdr:row>
      <xdr:rowOff>20066</xdr:rowOff>
    </xdr:to>
    <xdr:cxnSp macro="">
      <xdr:nvCxnSpPr>
        <xdr:cNvPr id="135" name="直線コネクタ 134"/>
        <xdr:cNvCxnSpPr/>
      </xdr:nvCxnSpPr>
      <xdr:spPr>
        <a:xfrm flipV="1">
          <a:off x="2336800" y="1083360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20066</xdr:rowOff>
    </xdr:to>
    <xdr:cxnSp macro="">
      <xdr:nvCxnSpPr>
        <xdr:cNvPr id="138" name="直線コネクタ 137"/>
        <xdr:cNvCxnSpPr/>
      </xdr:nvCxnSpPr>
      <xdr:spPr>
        <a:xfrm>
          <a:off x="1447800" y="109349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9"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50" name="円/楕円 149"/>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1" name="テキスト ボックス 150"/>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3" name="テキスト ボックス 152"/>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4" name="円/楕円 153"/>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5" name="テキスト ボックス 154"/>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6" name="円/楕円 155"/>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7" name="テキスト ボックス 156"/>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人件費、物件費および維持補修費の合計額の人口一人当たりの金額は類似団体平均を大きく下回った結果となっている（</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年より市町類型区分が変わったため）。人口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人当たりの決算額は人件費の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により、前年より</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となった。前年を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回った原因は、人件費の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百万円）については、退職職員入替による職員給・の減額（▲</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百万円）及び共済組合負担金・退職手当組合負担金の負担率の減（▲</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、物件費の増（約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百万円）については、</a:t>
          </a:r>
          <a:r>
            <a:rPr kumimoji="1" lang="ja-JP" altLang="en-US" sz="1100">
              <a:solidFill>
                <a:schemeClr val="dk1"/>
              </a:solidFill>
              <a:effectLst/>
              <a:latin typeface="+mn-lt"/>
              <a:ea typeface="+mn-ea"/>
              <a:cs typeface="+mn-cs"/>
            </a:rPr>
            <a:t>小学校体育館建替え等による備品購入費（</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百万円）や</a:t>
          </a:r>
          <a:r>
            <a:rPr kumimoji="1" lang="ja-JP" altLang="ja-JP" sz="1100">
              <a:solidFill>
                <a:schemeClr val="dk1"/>
              </a:solidFill>
              <a:effectLst/>
              <a:latin typeface="+mn-lt"/>
              <a:ea typeface="+mn-ea"/>
              <a:cs typeface="+mn-cs"/>
            </a:rPr>
            <a:t>制度改正によるシステム改修や事業の委託料</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が増加したことによる。今後も行財政改革の推進により一層の経費削減に努めていく。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120718</xdr:rowOff>
    </xdr:from>
    <xdr:to>
      <xdr:col>7</xdr:col>
      <xdr:colOff>152400</xdr:colOff>
      <xdr:row>81</xdr:row>
      <xdr:rowOff>124333</xdr:rowOff>
    </xdr:to>
    <xdr:cxnSp macro="">
      <xdr:nvCxnSpPr>
        <xdr:cNvPr id="190" name="直線コネクタ 189"/>
        <xdr:cNvCxnSpPr/>
      </xdr:nvCxnSpPr>
      <xdr:spPr>
        <a:xfrm flipV="1">
          <a:off x="4114800" y="14008168"/>
          <a:ext cx="8382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60784</xdr:rowOff>
    </xdr:from>
    <xdr:to>
      <xdr:col>6</xdr:col>
      <xdr:colOff>0</xdr:colOff>
      <xdr:row>81</xdr:row>
      <xdr:rowOff>124333</xdr:rowOff>
    </xdr:to>
    <xdr:cxnSp macro="">
      <xdr:nvCxnSpPr>
        <xdr:cNvPr id="193" name="直線コネクタ 192"/>
        <xdr:cNvCxnSpPr/>
      </xdr:nvCxnSpPr>
      <xdr:spPr>
        <a:xfrm>
          <a:off x="3225800" y="13948234"/>
          <a:ext cx="889000" cy="6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60784</xdr:rowOff>
    </xdr:from>
    <xdr:to>
      <xdr:col>4</xdr:col>
      <xdr:colOff>482600</xdr:colOff>
      <xdr:row>81</xdr:row>
      <xdr:rowOff>68193</xdr:rowOff>
    </xdr:to>
    <xdr:cxnSp macro="">
      <xdr:nvCxnSpPr>
        <xdr:cNvPr id="196" name="直線コネクタ 195"/>
        <xdr:cNvCxnSpPr/>
      </xdr:nvCxnSpPr>
      <xdr:spPr>
        <a:xfrm flipV="1">
          <a:off x="2336800" y="13948234"/>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68193</xdr:rowOff>
    </xdr:from>
    <xdr:to>
      <xdr:col>3</xdr:col>
      <xdr:colOff>279400</xdr:colOff>
      <xdr:row>81</xdr:row>
      <xdr:rowOff>82829</xdr:rowOff>
    </xdr:to>
    <xdr:cxnSp macro="">
      <xdr:nvCxnSpPr>
        <xdr:cNvPr id="199" name="直線コネクタ 198"/>
        <xdr:cNvCxnSpPr/>
      </xdr:nvCxnSpPr>
      <xdr:spPr>
        <a:xfrm flipV="1">
          <a:off x="1447800" y="13955643"/>
          <a:ext cx="8890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69918</xdr:rowOff>
    </xdr:from>
    <xdr:to>
      <xdr:col>7</xdr:col>
      <xdr:colOff>203200</xdr:colOff>
      <xdr:row>82</xdr:row>
      <xdr:rowOff>68</xdr:rowOff>
    </xdr:to>
    <xdr:sp macro="" textlink="">
      <xdr:nvSpPr>
        <xdr:cNvPr id="209" name="円/楕円 208"/>
        <xdr:cNvSpPr/>
      </xdr:nvSpPr>
      <xdr:spPr>
        <a:xfrm>
          <a:off x="4902200" y="139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162645</xdr:rowOff>
    </xdr:from>
    <xdr:ext cx="762000" cy="259045"/>
    <xdr:sp macro="" textlink="">
      <xdr:nvSpPr>
        <xdr:cNvPr id="210" name="人件費・物件費等の状況該当値テキスト"/>
        <xdr:cNvSpPr txBox="1"/>
      </xdr:nvSpPr>
      <xdr:spPr>
        <a:xfrm>
          <a:off x="5041900" y="1387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73533</xdr:rowOff>
    </xdr:from>
    <xdr:to>
      <xdr:col>6</xdr:col>
      <xdr:colOff>50800</xdr:colOff>
      <xdr:row>82</xdr:row>
      <xdr:rowOff>3683</xdr:rowOff>
    </xdr:to>
    <xdr:sp macro="" textlink="">
      <xdr:nvSpPr>
        <xdr:cNvPr id="211" name="円/楕円 210"/>
        <xdr:cNvSpPr/>
      </xdr:nvSpPr>
      <xdr:spPr>
        <a:xfrm>
          <a:off x="4064000" y="139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13860</xdr:rowOff>
    </xdr:from>
    <xdr:ext cx="736600" cy="259045"/>
    <xdr:sp macro="" textlink="">
      <xdr:nvSpPr>
        <xdr:cNvPr id="212" name="テキスト ボックス 211"/>
        <xdr:cNvSpPr txBox="1"/>
      </xdr:nvSpPr>
      <xdr:spPr>
        <a:xfrm>
          <a:off x="3733800" y="1372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9984</xdr:rowOff>
    </xdr:from>
    <xdr:to>
      <xdr:col>4</xdr:col>
      <xdr:colOff>533400</xdr:colOff>
      <xdr:row>81</xdr:row>
      <xdr:rowOff>111584</xdr:rowOff>
    </xdr:to>
    <xdr:sp macro="" textlink="">
      <xdr:nvSpPr>
        <xdr:cNvPr id="213" name="円/楕円 212"/>
        <xdr:cNvSpPr/>
      </xdr:nvSpPr>
      <xdr:spPr>
        <a:xfrm>
          <a:off x="3175000" y="138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121761</xdr:rowOff>
    </xdr:from>
    <xdr:ext cx="762000" cy="259045"/>
    <xdr:sp macro="" textlink="">
      <xdr:nvSpPr>
        <xdr:cNvPr id="214" name="テキスト ボックス 213"/>
        <xdr:cNvSpPr txBox="1"/>
      </xdr:nvSpPr>
      <xdr:spPr>
        <a:xfrm>
          <a:off x="2844800" y="1366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17393</xdr:rowOff>
    </xdr:from>
    <xdr:to>
      <xdr:col>3</xdr:col>
      <xdr:colOff>330200</xdr:colOff>
      <xdr:row>81</xdr:row>
      <xdr:rowOff>118993</xdr:rowOff>
    </xdr:to>
    <xdr:sp macro="" textlink="">
      <xdr:nvSpPr>
        <xdr:cNvPr id="215" name="円/楕円 214"/>
        <xdr:cNvSpPr/>
      </xdr:nvSpPr>
      <xdr:spPr>
        <a:xfrm>
          <a:off x="2286000" y="13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129170</xdr:rowOff>
    </xdr:from>
    <xdr:ext cx="762000" cy="259045"/>
    <xdr:sp macro="" textlink="">
      <xdr:nvSpPr>
        <xdr:cNvPr id="216" name="テキスト ボックス 215"/>
        <xdr:cNvSpPr txBox="1"/>
      </xdr:nvSpPr>
      <xdr:spPr>
        <a:xfrm>
          <a:off x="1955800" y="136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32029</xdr:rowOff>
    </xdr:from>
    <xdr:to>
      <xdr:col>2</xdr:col>
      <xdr:colOff>127000</xdr:colOff>
      <xdr:row>81</xdr:row>
      <xdr:rowOff>133629</xdr:rowOff>
    </xdr:to>
    <xdr:sp macro="" textlink="">
      <xdr:nvSpPr>
        <xdr:cNvPr id="217" name="円/楕円 216"/>
        <xdr:cNvSpPr/>
      </xdr:nvSpPr>
      <xdr:spPr>
        <a:xfrm>
          <a:off x="1397000" y="139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143806</xdr:rowOff>
    </xdr:from>
    <xdr:ext cx="762000" cy="259045"/>
    <xdr:sp macro="" textlink="">
      <xdr:nvSpPr>
        <xdr:cNvPr id="218" name="テキスト ボックス 217"/>
        <xdr:cNvSpPr txBox="1"/>
      </xdr:nvSpPr>
      <xdr:spPr>
        <a:xfrm>
          <a:off x="1066800" y="1368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ラスパイレス指数は類似団体の中では比較的高い水準にあるが、要因として、国が平成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年度まで実施した昇給抑制措置があげられる。平成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月に国と同様の給与構造改革を実施し、今までラスパイレス指数を高めていた高齢層の給与を抑制した。</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年度と比較して増減はないが、今後も、</a:t>
          </a:r>
          <a:r>
            <a:rPr kumimoji="1" lang="ja-JP" altLang="en-US" sz="1100">
              <a:solidFill>
                <a:schemeClr val="dk1"/>
              </a:solidFill>
              <a:effectLst/>
              <a:latin typeface="+mn-lt"/>
              <a:ea typeface="+mn-ea"/>
              <a:cs typeface="+mn-cs"/>
            </a:rPr>
            <a:t>人事院勧告や</a:t>
          </a:r>
          <a:r>
            <a:rPr kumimoji="1" lang="ja-JP" altLang="ja-JP" sz="1100">
              <a:solidFill>
                <a:schemeClr val="dk1"/>
              </a:solidFill>
              <a:effectLst/>
              <a:latin typeface="+mn-lt"/>
              <a:ea typeface="+mn-ea"/>
              <a:cs typeface="+mn-cs"/>
            </a:rPr>
            <a:t>財政状況の見通し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近隣市町の動向を踏まえて、より一層の給与の適正化に努めていく。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7" name="直線コネクタ 246"/>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48"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49" name="直線コネクタ 248"/>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0"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1" name="直線コネクタ 250"/>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52" name="直線コネクタ 251"/>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3"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4" name="フローチャート : 判断 253"/>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84</xdr:row>
      <xdr:rowOff>162984</xdr:rowOff>
    </xdr:to>
    <xdr:cxnSp macro="">
      <xdr:nvCxnSpPr>
        <xdr:cNvPr id="255" name="直線コネクタ 254"/>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128693</xdr:rowOff>
    </xdr:to>
    <xdr:cxnSp macro="">
      <xdr:nvCxnSpPr>
        <xdr:cNvPr id="258" name="直線コネクタ 257"/>
        <xdr:cNvCxnSpPr/>
      </xdr:nvCxnSpPr>
      <xdr:spPr>
        <a:xfrm flipV="1">
          <a:off x="14401800" y="1456478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128693</xdr:rowOff>
    </xdr:to>
    <xdr:cxnSp macro="">
      <xdr:nvCxnSpPr>
        <xdr:cNvPr id="261" name="直線コネクタ 260"/>
        <xdr:cNvCxnSpPr/>
      </xdr:nvCxnSpPr>
      <xdr:spPr>
        <a:xfrm>
          <a:off x="13512800" y="151599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1" name="円/楕円 270"/>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2"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3" name="円/楕円 27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4" name="テキスト ボックス 27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77" name="円/楕円 276"/>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78" name="テキスト ボックス 277"/>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79" name="円/楕円 278"/>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0" name="テキスト ボックス 279"/>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年度末職員数は</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人であるが養護老人ホーム（</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人）など特殊要因を含んでいる。人口当たり職員数は、類似団体平均を若干下回っている。（</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より市町類型区分が変わったため）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第３次定員適正化計画（</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人減員目標に対し計画を大きく上回る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人の減員となった</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）に基づき、現数を維持しながら効率的な行政運営に努め</a:t>
          </a:r>
          <a:r>
            <a:rPr kumimoji="1" lang="ja-JP" altLang="en-US" sz="1100">
              <a:solidFill>
                <a:schemeClr val="dk1"/>
              </a:solidFill>
              <a:effectLst/>
              <a:latin typeface="+mn-lt"/>
              <a:ea typeface="+mn-ea"/>
              <a:cs typeface="+mn-cs"/>
            </a:rPr>
            <a:t>ているが、今後も退職者数に応じた新規採用を行うなど、適正な人員の確保に努める。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157299</xdr:rowOff>
    </xdr:from>
    <xdr:to>
      <xdr:col>24</xdr:col>
      <xdr:colOff>558800</xdr:colOff>
      <xdr:row>61</xdr:row>
      <xdr:rowOff>159022</xdr:rowOff>
    </xdr:to>
    <xdr:cxnSp macro="">
      <xdr:nvCxnSpPr>
        <xdr:cNvPr id="317" name="直線コネクタ 316"/>
        <xdr:cNvCxnSpPr/>
      </xdr:nvCxnSpPr>
      <xdr:spPr>
        <a:xfrm>
          <a:off x="16179800" y="1061574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8"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61</xdr:row>
      <xdr:rowOff>162469</xdr:rowOff>
    </xdr:to>
    <xdr:cxnSp macro="">
      <xdr:nvCxnSpPr>
        <xdr:cNvPr id="320" name="直線コネクタ 319"/>
        <xdr:cNvCxnSpPr/>
      </xdr:nvCxnSpPr>
      <xdr:spPr>
        <a:xfrm flipV="1">
          <a:off x="15290800" y="1061574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21" name="フローチャート : 判断 320"/>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2" name="テキスト ボックス 321"/>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162469</xdr:rowOff>
    </xdr:from>
    <xdr:to>
      <xdr:col>22</xdr:col>
      <xdr:colOff>203200</xdr:colOff>
      <xdr:row>61</xdr:row>
      <xdr:rowOff>169363</xdr:rowOff>
    </xdr:to>
    <xdr:cxnSp macro="">
      <xdr:nvCxnSpPr>
        <xdr:cNvPr id="323" name="直線コネクタ 322"/>
        <xdr:cNvCxnSpPr/>
      </xdr:nvCxnSpPr>
      <xdr:spPr>
        <a:xfrm flipV="1">
          <a:off x="14401800" y="106209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4" name="フローチャート : 判断 323"/>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5" name="テキスト ボックス 324"/>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152128</xdr:rowOff>
    </xdr:from>
    <xdr:to>
      <xdr:col>21</xdr:col>
      <xdr:colOff>0</xdr:colOff>
      <xdr:row>61</xdr:row>
      <xdr:rowOff>169363</xdr:rowOff>
    </xdr:to>
    <xdr:cxnSp macro="">
      <xdr:nvCxnSpPr>
        <xdr:cNvPr id="326" name="直線コネクタ 325"/>
        <xdr:cNvCxnSpPr/>
      </xdr:nvCxnSpPr>
      <xdr:spPr>
        <a:xfrm>
          <a:off x="13512800" y="106105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7" name="フローチャート : 判断 326"/>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8" name="テキスト ボックス 327"/>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9" name="フローチャート : 判断 328"/>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30" name="テキスト ボックス 329"/>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108222</xdr:rowOff>
    </xdr:from>
    <xdr:to>
      <xdr:col>24</xdr:col>
      <xdr:colOff>609600</xdr:colOff>
      <xdr:row>62</xdr:row>
      <xdr:rowOff>38372</xdr:rowOff>
    </xdr:to>
    <xdr:sp macro="" textlink="">
      <xdr:nvSpPr>
        <xdr:cNvPr id="336" name="円/楕円 335"/>
        <xdr:cNvSpPr/>
      </xdr:nvSpPr>
      <xdr:spPr>
        <a:xfrm>
          <a:off x="169672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124749</xdr:rowOff>
    </xdr:from>
    <xdr:ext cx="762000" cy="259045"/>
    <xdr:sp macro="" textlink="">
      <xdr:nvSpPr>
        <xdr:cNvPr id="337" name="定員管理の状況該当値テキスト"/>
        <xdr:cNvSpPr txBox="1"/>
      </xdr:nvSpPr>
      <xdr:spPr>
        <a:xfrm>
          <a:off x="171069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38" name="円/楕円 337"/>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46826</xdr:rowOff>
    </xdr:from>
    <xdr:ext cx="736600" cy="259045"/>
    <xdr:sp macro="" textlink="">
      <xdr:nvSpPr>
        <xdr:cNvPr id="339" name="テキスト ボックス 338"/>
        <xdr:cNvSpPr txBox="1"/>
      </xdr:nvSpPr>
      <xdr:spPr>
        <a:xfrm>
          <a:off x="15798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111669</xdr:rowOff>
    </xdr:from>
    <xdr:to>
      <xdr:col>22</xdr:col>
      <xdr:colOff>254000</xdr:colOff>
      <xdr:row>62</xdr:row>
      <xdr:rowOff>41819</xdr:rowOff>
    </xdr:to>
    <xdr:sp macro="" textlink="">
      <xdr:nvSpPr>
        <xdr:cNvPr id="340" name="円/楕円 339"/>
        <xdr:cNvSpPr/>
      </xdr:nvSpPr>
      <xdr:spPr>
        <a:xfrm>
          <a:off x="15240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51996</xdr:rowOff>
    </xdr:from>
    <xdr:ext cx="762000" cy="259045"/>
    <xdr:sp macro="" textlink="">
      <xdr:nvSpPr>
        <xdr:cNvPr id="341" name="テキスト ボックス 340"/>
        <xdr:cNvSpPr txBox="1"/>
      </xdr:nvSpPr>
      <xdr:spPr>
        <a:xfrm>
          <a:off x="14909800" y="103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118563</xdr:rowOff>
    </xdr:from>
    <xdr:to>
      <xdr:col>21</xdr:col>
      <xdr:colOff>50800</xdr:colOff>
      <xdr:row>62</xdr:row>
      <xdr:rowOff>48713</xdr:rowOff>
    </xdr:to>
    <xdr:sp macro="" textlink="">
      <xdr:nvSpPr>
        <xdr:cNvPr id="342" name="円/楕円 341"/>
        <xdr:cNvSpPr/>
      </xdr:nvSpPr>
      <xdr:spPr>
        <a:xfrm>
          <a:off x="143510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58890</xdr:rowOff>
    </xdr:from>
    <xdr:ext cx="762000" cy="259045"/>
    <xdr:sp macro="" textlink="">
      <xdr:nvSpPr>
        <xdr:cNvPr id="343" name="テキスト ボックス 342"/>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101328</xdr:rowOff>
    </xdr:from>
    <xdr:to>
      <xdr:col>19</xdr:col>
      <xdr:colOff>533400</xdr:colOff>
      <xdr:row>62</xdr:row>
      <xdr:rowOff>31478</xdr:rowOff>
    </xdr:to>
    <xdr:sp macro="" textlink="">
      <xdr:nvSpPr>
        <xdr:cNvPr id="344" name="円/楕円 343"/>
        <xdr:cNvSpPr/>
      </xdr:nvSpPr>
      <xdr:spPr>
        <a:xfrm>
          <a:off x="13462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41655</xdr:rowOff>
    </xdr:from>
    <xdr:ext cx="762000" cy="259045"/>
    <xdr:sp macro="" textlink="">
      <xdr:nvSpPr>
        <xdr:cNvPr id="345" name="テキスト ボックス 344"/>
        <xdr:cNvSpPr txBox="1"/>
      </xdr:nvSpPr>
      <xdr:spPr>
        <a:xfrm>
          <a:off x="13131800" y="103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実質公債費比率は、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年度より徐々に改善されていたが、平成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ポイント悪化の</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上回っている。悪化の主な要因としては、</a:t>
          </a:r>
          <a:r>
            <a:rPr kumimoji="1" lang="ja-JP" altLang="en-US" sz="1100">
              <a:solidFill>
                <a:schemeClr val="dk1"/>
              </a:solidFill>
              <a:effectLst/>
              <a:latin typeface="+mn-lt"/>
              <a:ea typeface="+mn-ea"/>
              <a:cs typeface="+mn-cs"/>
            </a:rPr>
            <a:t>公営企業（</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a:t>
          </a:r>
          <a:r>
            <a:rPr kumimoji="1" lang="ja-JP" altLang="en-US" sz="1100">
              <a:solidFill>
                <a:schemeClr val="dk1"/>
              </a:solidFill>
              <a:effectLst/>
              <a:latin typeface="+mn-lt"/>
              <a:ea typeface="+mn-ea"/>
              <a:cs typeface="+mn-cs"/>
            </a:rPr>
            <a:t>に充てる繰入金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類似団体との比較では、公営企業債等の繰入見込額が多いため平均を上回っているものと考えられる。今後</a:t>
          </a:r>
          <a:r>
            <a:rPr kumimoji="1" lang="ja-JP" altLang="en-US" sz="1100">
              <a:solidFill>
                <a:schemeClr val="dk1"/>
              </a:solidFill>
              <a:effectLst/>
              <a:latin typeface="+mn-lt"/>
              <a:ea typeface="+mn-ea"/>
              <a:cs typeface="+mn-cs"/>
            </a:rPr>
            <a:t>、下水道事業の減少とともに実質公債費比率の改善が見込まれるが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適正な地方債発行による</a:t>
          </a:r>
          <a:r>
            <a:rPr kumimoji="1" lang="ja-JP" altLang="en-US" sz="1100">
              <a:solidFill>
                <a:schemeClr val="dk1"/>
              </a:solidFill>
              <a:effectLst/>
              <a:latin typeface="+mn-lt"/>
              <a:ea typeface="+mn-ea"/>
              <a:cs typeface="+mn-cs"/>
            </a:rPr>
            <a:t>財政の健全化</a:t>
          </a:r>
          <a:r>
            <a:rPr kumimoji="1" lang="ja-JP" altLang="ja-JP" sz="1100">
              <a:solidFill>
                <a:schemeClr val="dk1"/>
              </a:solidFill>
              <a:effectLst/>
              <a:latin typeface="+mn-lt"/>
              <a:ea typeface="+mn-ea"/>
              <a:cs typeface="+mn-cs"/>
            </a:rPr>
            <a:t>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6" name="直線コネクタ 375"/>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118231</xdr:rowOff>
    </xdr:from>
    <xdr:to>
      <xdr:col>24</xdr:col>
      <xdr:colOff>558800</xdr:colOff>
      <xdr:row>43</xdr:row>
      <xdr:rowOff>141212</xdr:rowOff>
    </xdr:to>
    <xdr:cxnSp macro="">
      <xdr:nvCxnSpPr>
        <xdr:cNvPr id="381" name="直線コネクタ 380"/>
        <xdr:cNvCxnSpPr/>
      </xdr:nvCxnSpPr>
      <xdr:spPr>
        <a:xfrm>
          <a:off x="16179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36182</xdr:rowOff>
    </xdr:from>
    <xdr:ext cx="762000" cy="259045"/>
    <xdr:sp macro="" textlink="">
      <xdr:nvSpPr>
        <xdr:cNvPr id="382"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3" name="フローチャート : 判断 382"/>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118231</xdr:rowOff>
    </xdr:to>
    <xdr:cxnSp macro="">
      <xdr:nvCxnSpPr>
        <xdr:cNvPr id="384" name="直線コネクタ 383"/>
        <xdr:cNvCxnSpPr/>
      </xdr:nvCxnSpPr>
      <xdr:spPr>
        <a:xfrm>
          <a:off x="15290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5" name="フローチャート : 判断 384"/>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86" name="テキスト ボックス 385"/>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141212</xdr:rowOff>
    </xdr:to>
    <xdr:cxnSp macro="">
      <xdr:nvCxnSpPr>
        <xdr:cNvPr id="387" name="直線コネクタ 386"/>
        <xdr:cNvCxnSpPr/>
      </xdr:nvCxnSpPr>
      <xdr:spPr>
        <a:xfrm flipV="1">
          <a:off x="14401800" y="746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8" name="フローチャート : 判断 387"/>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98775</xdr:rowOff>
    </xdr:from>
    <xdr:ext cx="762000" cy="259045"/>
    <xdr:sp macro="" textlink="">
      <xdr:nvSpPr>
        <xdr:cNvPr id="389" name="テキスト ボックス 388"/>
        <xdr:cNvSpPr txBox="1"/>
      </xdr:nvSpPr>
      <xdr:spPr>
        <a:xfrm>
          <a:off x="14909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107648</xdr:rowOff>
    </xdr:to>
    <xdr:cxnSp macro="">
      <xdr:nvCxnSpPr>
        <xdr:cNvPr id="390" name="直線コネクタ 389"/>
        <xdr:cNvCxnSpPr/>
      </xdr:nvCxnSpPr>
      <xdr:spPr>
        <a:xfrm flipV="1">
          <a:off x="13512800" y="75135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91" name="フローチャート : 判断 390"/>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2" name="テキスト ボックス 391"/>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3" name="フローチャート : 判断 39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4" name="テキスト ボックス 393"/>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90412</xdr:rowOff>
    </xdr:from>
    <xdr:to>
      <xdr:col>24</xdr:col>
      <xdr:colOff>609600</xdr:colOff>
      <xdr:row>44</xdr:row>
      <xdr:rowOff>20562</xdr:rowOff>
    </xdr:to>
    <xdr:sp macro="" textlink="">
      <xdr:nvSpPr>
        <xdr:cNvPr id="400" name="円/楕円 399"/>
        <xdr:cNvSpPr/>
      </xdr:nvSpPr>
      <xdr:spPr>
        <a:xfrm>
          <a:off x="16967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62489</xdr:rowOff>
    </xdr:from>
    <xdr:ext cx="762000" cy="259045"/>
    <xdr:sp macro="" textlink="">
      <xdr:nvSpPr>
        <xdr:cNvPr id="401" name="公債費負担の状況該当値テキスト"/>
        <xdr:cNvSpPr txBox="1"/>
      </xdr:nvSpPr>
      <xdr:spPr>
        <a:xfrm>
          <a:off x="17106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67431</xdr:rowOff>
    </xdr:from>
    <xdr:to>
      <xdr:col>23</xdr:col>
      <xdr:colOff>457200</xdr:colOff>
      <xdr:row>43</xdr:row>
      <xdr:rowOff>169031</xdr:rowOff>
    </xdr:to>
    <xdr:sp macro="" textlink="">
      <xdr:nvSpPr>
        <xdr:cNvPr id="402" name="円/楕円 401"/>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153808</xdr:rowOff>
    </xdr:from>
    <xdr:ext cx="736600" cy="259045"/>
    <xdr:sp macro="" textlink="">
      <xdr:nvSpPr>
        <xdr:cNvPr id="403" name="テキスト ボックス 402"/>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4" name="円/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06" name="円/楕円 405"/>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07" name="テキスト ボックス 406"/>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08" name="円/楕円 407"/>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09" name="テキスト ボックス 408"/>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当町の将来負担比率は、</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ポイント悪化している。これは、</a:t>
          </a:r>
          <a:r>
            <a:rPr kumimoji="1" lang="ja-JP" altLang="en-US" sz="1100">
              <a:solidFill>
                <a:schemeClr val="dk1"/>
              </a:solidFill>
              <a:effectLst/>
              <a:latin typeface="+mn-lt"/>
              <a:ea typeface="+mn-ea"/>
              <a:cs typeface="+mn-cs"/>
            </a:rPr>
            <a:t>地方債現在高の増加（駅周辺整備事業、小学校体育館建設等で</a:t>
          </a:r>
          <a:r>
            <a:rPr kumimoji="1" lang="en-US" altLang="ja-JP" sz="1100">
              <a:solidFill>
                <a:schemeClr val="dk1"/>
              </a:solidFill>
              <a:effectLst/>
              <a:latin typeface="+mn-lt"/>
              <a:ea typeface="+mn-ea"/>
              <a:cs typeface="+mn-cs"/>
            </a:rPr>
            <a:t>484</a:t>
          </a:r>
          <a:r>
            <a:rPr kumimoji="1" lang="ja-JP" altLang="en-US" sz="1100">
              <a:solidFill>
                <a:schemeClr val="dk1"/>
              </a:solidFill>
              <a:effectLst/>
              <a:latin typeface="+mn-lt"/>
              <a:ea typeface="+mn-ea"/>
              <a:cs typeface="+mn-cs"/>
            </a:rPr>
            <a:t>百万円増加）及び充当可能特定収入の減（▲</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百万円）が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類似団体平均との比較では、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ポイント）と大きな開きとなってきている</a:t>
          </a:r>
          <a:r>
            <a:rPr kumimoji="1" lang="ja-JP" altLang="en-US" sz="1100">
              <a:solidFill>
                <a:schemeClr val="dk1"/>
              </a:solidFill>
              <a:effectLst/>
              <a:latin typeface="+mn-lt"/>
              <a:ea typeface="+mn-ea"/>
              <a:cs typeface="+mn-cs"/>
            </a:rPr>
            <a:t>。平成２２年度～平成２４年度の間、既発債の繰上償還と財政調整基金の積立を行い、平成２７年度においても約</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百万円を財政調整基金に積立て、将来負担比率の改善に努めたが、</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一層の行政改革の推進及び税収の確保を行い、一般財源を確保するとともに、</a:t>
          </a:r>
          <a:r>
            <a:rPr kumimoji="1" lang="ja-JP" altLang="ja-JP" sz="1100">
              <a:solidFill>
                <a:schemeClr val="dk1"/>
              </a:solidFill>
              <a:effectLst/>
              <a:latin typeface="+mn-lt"/>
              <a:ea typeface="+mn-ea"/>
              <a:cs typeface="+mn-cs"/>
            </a:rPr>
            <a:t>適正な地方債発行による事業推進により地方債の</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発行を抑制してい</a:t>
          </a:r>
          <a:r>
            <a:rPr kumimoji="1" lang="ja-JP" altLang="en-US" sz="1100">
              <a:solidFill>
                <a:schemeClr val="dk1"/>
              </a:solidFill>
              <a:effectLst/>
              <a:latin typeface="+mn-lt"/>
              <a:ea typeface="+mn-ea"/>
              <a:cs typeface="+mn-cs"/>
            </a:rPr>
            <a:t>き、財政の健全化に努める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159817</xdr:rowOff>
    </xdr:from>
    <xdr:to>
      <xdr:col>24</xdr:col>
      <xdr:colOff>558800</xdr:colOff>
      <xdr:row>22</xdr:row>
      <xdr:rowOff>164643</xdr:rowOff>
    </xdr:to>
    <xdr:cxnSp macro="">
      <xdr:nvCxnSpPr>
        <xdr:cNvPr id="441" name="直線コネクタ 440"/>
        <xdr:cNvCxnSpPr/>
      </xdr:nvCxnSpPr>
      <xdr:spPr>
        <a:xfrm>
          <a:off x="16179800" y="393171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2"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3" name="フローチャート : 判断 442"/>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23368</xdr:rowOff>
    </xdr:from>
    <xdr:to>
      <xdr:col>23</xdr:col>
      <xdr:colOff>406400</xdr:colOff>
      <xdr:row>22</xdr:row>
      <xdr:rowOff>159817</xdr:rowOff>
    </xdr:to>
    <xdr:cxnSp macro="">
      <xdr:nvCxnSpPr>
        <xdr:cNvPr id="444" name="直線コネクタ 443"/>
        <xdr:cNvCxnSpPr/>
      </xdr:nvCxnSpPr>
      <xdr:spPr>
        <a:xfrm>
          <a:off x="15290800" y="3623818"/>
          <a:ext cx="889000" cy="3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5" name="フローチャート : 判断 444"/>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6" name="テキスト ボックス 445"/>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23368</xdr:rowOff>
    </xdr:from>
    <xdr:to>
      <xdr:col>22</xdr:col>
      <xdr:colOff>203200</xdr:colOff>
      <xdr:row>21</xdr:row>
      <xdr:rowOff>124714</xdr:rowOff>
    </xdr:to>
    <xdr:cxnSp macro="">
      <xdr:nvCxnSpPr>
        <xdr:cNvPr id="447" name="直線コネクタ 446"/>
        <xdr:cNvCxnSpPr/>
      </xdr:nvCxnSpPr>
      <xdr:spPr>
        <a:xfrm flipV="1">
          <a:off x="14401800" y="36238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8" name="フローチャート : 判断 447"/>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9" name="テキスト ボックス 448"/>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124714</xdr:rowOff>
    </xdr:from>
    <xdr:to>
      <xdr:col>21</xdr:col>
      <xdr:colOff>0</xdr:colOff>
      <xdr:row>21</xdr:row>
      <xdr:rowOff>169113</xdr:rowOff>
    </xdr:to>
    <xdr:cxnSp macro="">
      <xdr:nvCxnSpPr>
        <xdr:cNvPr id="450" name="直線コネクタ 449"/>
        <xdr:cNvCxnSpPr/>
      </xdr:nvCxnSpPr>
      <xdr:spPr>
        <a:xfrm flipV="1">
          <a:off x="13512800" y="3725164"/>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51" name="フローチャート : 判断 450"/>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52" name="テキスト ボックス 451"/>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3" name="フローチャート : 判断 452"/>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4" name="テキスト ボックス 453"/>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22</xdr:row>
      <xdr:rowOff>113843</xdr:rowOff>
    </xdr:from>
    <xdr:to>
      <xdr:col>24</xdr:col>
      <xdr:colOff>609600</xdr:colOff>
      <xdr:row>23</xdr:row>
      <xdr:rowOff>43993</xdr:rowOff>
    </xdr:to>
    <xdr:sp macro="" textlink="">
      <xdr:nvSpPr>
        <xdr:cNvPr id="460" name="円/楕円 459"/>
        <xdr:cNvSpPr/>
      </xdr:nvSpPr>
      <xdr:spPr>
        <a:xfrm>
          <a:off x="16967200" y="3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9720</xdr:rowOff>
    </xdr:from>
    <xdr:ext cx="762000" cy="259045"/>
    <xdr:sp macro="" textlink="">
      <xdr:nvSpPr>
        <xdr:cNvPr id="461" name="将来負担の状況該当値テキスト"/>
        <xdr:cNvSpPr txBox="1"/>
      </xdr:nvSpPr>
      <xdr:spPr>
        <a:xfrm>
          <a:off x="17106900" y="37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109017</xdr:rowOff>
    </xdr:from>
    <xdr:to>
      <xdr:col>23</xdr:col>
      <xdr:colOff>457200</xdr:colOff>
      <xdr:row>23</xdr:row>
      <xdr:rowOff>39167</xdr:rowOff>
    </xdr:to>
    <xdr:sp macro="" textlink="">
      <xdr:nvSpPr>
        <xdr:cNvPr id="462" name="円/楕円 461"/>
        <xdr:cNvSpPr/>
      </xdr:nvSpPr>
      <xdr:spPr>
        <a:xfrm>
          <a:off x="16129000" y="3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23944</xdr:rowOff>
    </xdr:from>
    <xdr:ext cx="736600" cy="259045"/>
    <xdr:sp macro="" textlink="">
      <xdr:nvSpPr>
        <xdr:cNvPr id="463" name="テキスト ボックス 462"/>
        <xdr:cNvSpPr txBox="1"/>
      </xdr:nvSpPr>
      <xdr:spPr>
        <a:xfrm>
          <a:off x="15798800" y="396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144018</xdr:rowOff>
    </xdr:from>
    <xdr:to>
      <xdr:col>22</xdr:col>
      <xdr:colOff>254000</xdr:colOff>
      <xdr:row>21</xdr:row>
      <xdr:rowOff>74168</xdr:rowOff>
    </xdr:to>
    <xdr:sp macro="" textlink="">
      <xdr:nvSpPr>
        <xdr:cNvPr id="464" name="円/楕円 463"/>
        <xdr:cNvSpPr/>
      </xdr:nvSpPr>
      <xdr:spPr>
        <a:xfrm>
          <a:off x="15240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58945</xdr:rowOff>
    </xdr:from>
    <xdr:ext cx="762000" cy="259045"/>
    <xdr:sp macro="" textlink="">
      <xdr:nvSpPr>
        <xdr:cNvPr id="465" name="テキスト ボックス 464"/>
        <xdr:cNvSpPr txBox="1"/>
      </xdr:nvSpPr>
      <xdr:spPr>
        <a:xfrm>
          <a:off x="14909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73914</xdr:rowOff>
    </xdr:from>
    <xdr:to>
      <xdr:col>21</xdr:col>
      <xdr:colOff>50800</xdr:colOff>
      <xdr:row>22</xdr:row>
      <xdr:rowOff>4064</xdr:rowOff>
    </xdr:to>
    <xdr:sp macro="" textlink="">
      <xdr:nvSpPr>
        <xdr:cNvPr id="466" name="円/楕円 465"/>
        <xdr:cNvSpPr/>
      </xdr:nvSpPr>
      <xdr:spPr>
        <a:xfrm>
          <a:off x="14351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160291</xdr:rowOff>
    </xdr:from>
    <xdr:ext cx="762000" cy="259045"/>
    <xdr:sp macro="" textlink="">
      <xdr:nvSpPr>
        <xdr:cNvPr id="467" name="テキスト ボックス 466"/>
        <xdr:cNvSpPr txBox="1"/>
      </xdr:nvSpPr>
      <xdr:spPr>
        <a:xfrm>
          <a:off x="14020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118313</xdr:rowOff>
    </xdr:from>
    <xdr:to>
      <xdr:col>19</xdr:col>
      <xdr:colOff>533400</xdr:colOff>
      <xdr:row>22</xdr:row>
      <xdr:rowOff>48463</xdr:rowOff>
    </xdr:to>
    <xdr:sp macro="" textlink="">
      <xdr:nvSpPr>
        <xdr:cNvPr id="468" name="円/楕円 467"/>
        <xdr:cNvSpPr/>
      </xdr:nvSpPr>
      <xdr:spPr>
        <a:xfrm>
          <a:off x="13462000" y="37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33240</xdr:rowOff>
    </xdr:from>
    <xdr:ext cx="762000" cy="259045"/>
    <xdr:sp macro="" textlink="">
      <xdr:nvSpPr>
        <xdr:cNvPr id="469" name="テキスト ボックス 468"/>
        <xdr:cNvSpPr txBox="1"/>
      </xdr:nvSpPr>
      <xdr:spPr>
        <a:xfrm>
          <a:off x="13131800" y="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職員数や手当の水準が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して低いために</a:t>
          </a:r>
          <a:r>
            <a:rPr kumimoji="1" lang="ja-JP" altLang="ja-JP" sz="1100">
              <a:solidFill>
                <a:schemeClr val="dk1"/>
              </a:solidFill>
              <a:effectLst/>
              <a:latin typeface="+mn-lt"/>
              <a:ea typeface="+mn-ea"/>
              <a:cs typeface="+mn-cs"/>
            </a:rPr>
            <a:t>、人件費に係る経常収支比率は低くなっている。主に、ごみ・し尿処理業務及び常備消防業務を一部事務組合や事務委託において実施していることや、直営で行っている保育所や老人ホームも保育料などの特定収入を人件費に充てているためである。第３次定員適正化計画に基づく定員の削減を進めた結果、団塊の世代の大量退職に加え、若年層の普通退職もあり、職員数は計画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名減を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名上回る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名減となった。</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第４次定員適正化計画に基づき、現数を維持し</a:t>
          </a:r>
          <a:r>
            <a:rPr kumimoji="1" lang="ja-JP" altLang="en-US" sz="1100">
              <a:solidFill>
                <a:schemeClr val="dk1"/>
              </a:solidFill>
              <a:effectLst/>
              <a:latin typeface="+mn-lt"/>
              <a:ea typeface="+mn-ea"/>
              <a:cs typeface="+mn-cs"/>
            </a:rPr>
            <a:t>ているが、今後も</a:t>
          </a:r>
          <a:r>
            <a:rPr kumimoji="1" lang="ja-JP" altLang="ja-JP" sz="1100">
              <a:solidFill>
                <a:schemeClr val="dk1"/>
              </a:solidFill>
              <a:effectLst/>
              <a:latin typeface="+mn-lt"/>
              <a:ea typeface="+mn-ea"/>
              <a:cs typeface="+mn-cs"/>
            </a:rPr>
            <a:t>人件費の適正化に努めていく。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115570</xdr:rowOff>
    </xdr:to>
    <xdr:cxnSp macro="">
      <xdr:nvCxnSpPr>
        <xdr:cNvPr id="66" name="直線コネクタ 65"/>
        <xdr:cNvCxnSpPr/>
      </xdr:nvCxnSpPr>
      <xdr:spPr>
        <a:xfrm flipV="1">
          <a:off x="3987800" y="6017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115570</xdr:rowOff>
    </xdr:to>
    <xdr:cxnSp macro="">
      <xdr:nvCxnSpPr>
        <xdr:cNvPr id="69" name="直線コネクタ 68"/>
        <xdr:cNvCxnSpPr/>
      </xdr:nvCxnSpPr>
      <xdr:spPr>
        <a:xfrm>
          <a:off x="3098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77470</xdr:rowOff>
    </xdr:to>
    <xdr:cxnSp macro="">
      <xdr:nvCxnSpPr>
        <xdr:cNvPr id="72" name="直線コネクタ 71"/>
        <xdr:cNvCxnSpPr/>
      </xdr:nvCxnSpPr>
      <xdr:spPr>
        <a:xfrm flipV="1">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92710</xdr:rowOff>
    </xdr:to>
    <xdr:cxnSp macro="">
      <xdr:nvCxnSpPr>
        <xdr:cNvPr id="75" name="直線コネクタ 74"/>
        <xdr:cNvCxnSpPr/>
      </xdr:nvCxnSpPr>
      <xdr:spPr>
        <a:xfrm flipV="1">
          <a:off x="1320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5" name="円/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当町は、</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下回っている。主に、ごみ・し尿の処理等を一部事務組合で実施しているため、施設維持管理経費等が</a:t>
          </a:r>
          <a:r>
            <a:rPr lang="ja-JP" altLang="en-US" sz="1100" b="0" i="0" baseline="0">
              <a:solidFill>
                <a:schemeClr val="dk1"/>
              </a:solidFill>
              <a:effectLst/>
              <a:latin typeface="+mn-lt"/>
              <a:ea typeface="+mn-ea"/>
              <a:cs typeface="+mn-cs"/>
            </a:rPr>
            <a:t>物件費から</a:t>
          </a:r>
          <a:r>
            <a:rPr lang="ja-JP" altLang="ja-JP" sz="1100" b="0" i="0" baseline="0">
              <a:solidFill>
                <a:schemeClr val="dk1"/>
              </a:solidFill>
              <a:effectLst/>
              <a:latin typeface="+mn-lt"/>
              <a:ea typeface="+mn-ea"/>
              <a:cs typeface="+mn-cs"/>
            </a:rPr>
            <a:t>補助費等へ移行している。また、老人憩いの家「文珠荘」</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５つの公共施設について指定管理者制度を導入しているため、物件費が減少している。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物件費に係る経常収支比率の増加</a:t>
          </a:r>
          <a:r>
            <a:rPr kumimoji="1" lang="ja-JP" altLang="ja-JP" sz="1100">
              <a:solidFill>
                <a:schemeClr val="dk1"/>
              </a:solidFill>
              <a:effectLst/>
              <a:latin typeface="+mn-lt"/>
              <a:ea typeface="+mn-ea"/>
              <a:cs typeface="+mn-cs"/>
            </a:rPr>
            <a:t>については、小学校体育館建替え等による備品購入費（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百万円）や制度改正によるシステム改修（</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百万円）が増加したことによる。</a:t>
          </a:r>
          <a:r>
            <a:rPr lang="ja-JP" altLang="ja-JP" sz="1100" b="0" i="0" baseline="0">
              <a:solidFill>
                <a:schemeClr val="dk1"/>
              </a:solidFill>
              <a:effectLst/>
              <a:latin typeface="+mn-lt"/>
              <a:ea typeface="+mn-ea"/>
              <a:cs typeface="+mn-cs"/>
            </a:rPr>
            <a:t>今後も、電算機器に要する経費</a:t>
          </a:r>
          <a:r>
            <a:rPr lang="ja-JP" altLang="en-US" sz="1100" b="0" i="0" baseline="0">
              <a:solidFill>
                <a:schemeClr val="dk1"/>
              </a:solidFill>
              <a:effectLst/>
              <a:latin typeface="+mn-lt"/>
              <a:ea typeface="+mn-ea"/>
              <a:cs typeface="+mn-cs"/>
            </a:rPr>
            <a:t>（委託料・借上料）</a:t>
          </a:r>
          <a:r>
            <a:rPr lang="ja-JP" altLang="ja-JP" sz="1100" b="0" i="0" baseline="0">
              <a:solidFill>
                <a:schemeClr val="dk1"/>
              </a:solidFill>
              <a:effectLst/>
              <a:latin typeface="+mn-lt"/>
              <a:ea typeface="+mn-ea"/>
              <a:cs typeface="+mn-cs"/>
            </a:rPr>
            <a:t>の増加が見込まれるため、全庁的な経費削減に努める必要がある。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95250</xdr:rowOff>
    </xdr:to>
    <xdr:cxnSp macro="">
      <xdr:nvCxnSpPr>
        <xdr:cNvPr id="127" name="直線コネクタ 126"/>
        <xdr:cNvCxnSpPr/>
      </xdr:nvCxnSpPr>
      <xdr:spPr>
        <a:xfrm>
          <a:off x="15671800" y="264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15</xdr:row>
      <xdr:rowOff>69850</xdr:rowOff>
    </xdr:to>
    <xdr:cxnSp macro="">
      <xdr:nvCxnSpPr>
        <xdr:cNvPr id="130" name="直線コネクタ 129"/>
        <xdr:cNvCxnSpPr/>
      </xdr:nvCxnSpPr>
      <xdr:spPr>
        <a:xfrm>
          <a:off x="14782800" y="251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16</xdr:row>
      <xdr:rowOff>25400</xdr:rowOff>
    </xdr:to>
    <xdr:cxnSp macro="">
      <xdr:nvCxnSpPr>
        <xdr:cNvPr id="133" name="直線コネクタ 132"/>
        <xdr:cNvCxnSpPr/>
      </xdr:nvCxnSpPr>
      <xdr:spPr>
        <a:xfrm flipV="1">
          <a:off x="13893800" y="2514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16</xdr:row>
      <xdr:rowOff>25400</xdr:rowOff>
    </xdr:to>
    <xdr:cxnSp macro="">
      <xdr:nvCxnSpPr>
        <xdr:cNvPr id="136" name="直線コネクタ 135"/>
        <xdr:cNvCxnSpPr/>
      </xdr:nvCxnSpPr>
      <xdr:spPr>
        <a:xfrm>
          <a:off x="13004800" y="2578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6" name="円/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8" name="円/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53" name="テキスト ボックス 152"/>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54" name="円/楕円 153"/>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55" name="テキスト ボックス 154"/>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当町は、</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扶助費は年々増加傾向にある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増加した。福崎町では、福祉基金を活用し、</a:t>
          </a:r>
          <a:r>
            <a:rPr lang="ja-JP" altLang="ja-JP" sz="1100" b="0" i="0" baseline="0">
              <a:solidFill>
                <a:schemeClr val="dk1"/>
              </a:solidFill>
              <a:effectLst/>
              <a:latin typeface="+mn-lt"/>
              <a:ea typeface="+mn-ea"/>
              <a:cs typeface="+mn-cs"/>
            </a:rPr>
            <a:t>町単独で多くの福祉施策や子育て支援策を実施している</a:t>
          </a:r>
          <a:r>
            <a:rPr lang="ja-JP" altLang="en-US" sz="1100" b="0" i="0" baseline="0">
              <a:solidFill>
                <a:schemeClr val="dk1"/>
              </a:solidFill>
              <a:effectLst/>
              <a:latin typeface="+mn-lt"/>
              <a:ea typeface="+mn-ea"/>
              <a:cs typeface="+mn-cs"/>
            </a:rPr>
            <a:t>が、基金が減少を続けており、事業の整理・縮小の必要がある</a:t>
          </a:r>
          <a:r>
            <a:rPr lang="ja-JP" altLang="ja-JP" sz="1100" b="0" i="0" baseline="0">
              <a:solidFill>
                <a:schemeClr val="dk1"/>
              </a:solidFill>
              <a:effectLst/>
              <a:latin typeface="+mn-lt"/>
              <a:ea typeface="+mn-ea"/>
              <a:cs typeface="+mn-cs"/>
            </a:rPr>
            <a:t>。今後は平成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策定の福崎町第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次行政改革大綱・実施計画</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、一定の役割を終えた施策や重複する施策などは見直していく方針である。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78015</xdr:rowOff>
    </xdr:to>
    <xdr:cxnSp macro="">
      <xdr:nvCxnSpPr>
        <xdr:cNvPr id="190" name="直線コネクタ 189"/>
        <xdr:cNvCxnSpPr/>
      </xdr:nvCxnSpPr>
      <xdr:spPr>
        <a:xfrm>
          <a:off x="3987800" y="96302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29028</xdr:rowOff>
    </xdr:to>
    <xdr:cxnSp macro="">
      <xdr:nvCxnSpPr>
        <xdr:cNvPr id="193" name="直線コネクタ 192"/>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94343</xdr:rowOff>
    </xdr:to>
    <xdr:cxnSp macro="">
      <xdr:nvCxnSpPr>
        <xdr:cNvPr id="196" name="直線コネクタ 195"/>
        <xdr:cNvCxnSpPr/>
      </xdr:nvCxnSpPr>
      <xdr:spPr>
        <a:xfrm flipV="1">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94343</xdr:rowOff>
    </xdr:to>
    <xdr:cxnSp macro="">
      <xdr:nvCxnSpPr>
        <xdr:cNvPr id="199" name="直線コネクタ 198"/>
        <xdr:cNvCxnSpPr/>
      </xdr:nvCxnSpPr>
      <xdr:spPr>
        <a:xfrm>
          <a:off x="1320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2" name="テキスト ボックス 21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5" name="円/楕円 214"/>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6" name="テキスト ボックス 215"/>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その他に係る経常収支比率が類似団体平均を上回っているのは、</a:t>
          </a:r>
          <a:r>
            <a:rPr lang="ja-JP" altLang="en-US" sz="1100" b="0" i="0" baseline="0">
              <a:solidFill>
                <a:schemeClr val="dk1"/>
              </a:solidFill>
              <a:effectLst/>
              <a:latin typeface="+mn-lt"/>
              <a:ea typeface="+mn-ea"/>
              <a:cs typeface="+mn-cs"/>
            </a:rPr>
            <a:t>医療費や給付費の増加により、</a:t>
          </a:r>
          <a:r>
            <a:rPr kumimoji="1" lang="ja-JP" altLang="ja-JP" sz="1100">
              <a:solidFill>
                <a:schemeClr val="dk1"/>
              </a:solidFill>
              <a:effectLst/>
              <a:latin typeface="+mn-lt"/>
              <a:ea typeface="+mn-ea"/>
              <a:cs typeface="+mn-cs"/>
            </a:rPr>
            <a:t>国保会計・介護会計・後期高齢者医療会計への繰出金が大幅な増（約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百円）となっている</a:t>
          </a:r>
          <a:r>
            <a:rPr kumimoji="1" lang="ja-JP" altLang="en-US" sz="1100">
              <a:solidFill>
                <a:schemeClr val="dk1"/>
              </a:solidFill>
              <a:effectLst/>
              <a:latin typeface="+mn-lt"/>
              <a:ea typeface="+mn-ea"/>
              <a:cs typeface="+mn-cs"/>
            </a:rPr>
            <a:t>ためで、</a:t>
          </a:r>
          <a:r>
            <a:rPr kumimoji="1" lang="ja-JP" altLang="ja-JP" sz="1100">
              <a:solidFill>
                <a:schemeClr val="dk1"/>
              </a:solidFill>
              <a:effectLst/>
              <a:latin typeface="+mn-lt"/>
              <a:ea typeface="+mn-ea"/>
              <a:cs typeface="+mn-cs"/>
            </a:rPr>
            <a:t>下水道事業への繰出金も前年に続き増加（約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百万円）している。</a:t>
          </a:r>
          <a:r>
            <a:rPr kumimoji="1" lang="ja-JP" altLang="en-US" sz="1100">
              <a:solidFill>
                <a:schemeClr val="dk1"/>
              </a:solidFill>
              <a:effectLst/>
              <a:latin typeface="+mn-lt"/>
              <a:ea typeface="+mn-ea"/>
              <a:cs typeface="+mn-cs"/>
            </a:rPr>
            <a:t>その結果、</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今後、事業</a:t>
          </a:r>
          <a:r>
            <a:rPr kumimoji="1" lang="ja-JP" altLang="en-US" sz="1100">
              <a:solidFill>
                <a:schemeClr val="dk1"/>
              </a:solidFill>
              <a:effectLst/>
              <a:latin typeface="+mn-lt"/>
              <a:ea typeface="+mn-ea"/>
              <a:cs typeface="+mn-cs"/>
            </a:rPr>
            <a:t>の縮小とともに下水道事業</a:t>
          </a:r>
          <a:r>
            <a:rPr kumimoji="1" lang="ja-JP" altLang="ja-JP" sz="1100">
              <a:solidFill>
                <a:schemeClr val="dk1"/>
              </a:solidFill>
              <a:effectLst/>
              <a:latin typeface="+mn-lt"/>
              <a:ea typeface="+mn-ea"/>
              <a:cs typeface="+mn-cs"/>
            </a:rPr>
            <a:t>への繰出金は減少していくが、</a:t>
          </a:r>
          <a:r>
            <a:rPr kumimoji="1" lang="ja-JP" altLang="en-US" sz="1100">
              <a:solidFill>
                <a:schemeClr val="dk1"/>
              </a:solidFill>
              <a:effectLst/>
              <a:latin typeface="+mn-lt"/>
              <a:ea typeface="+mn-ea"/>
              <a:cs typeface="+mn-cs"/>
            </a:rPr>
            <a:t>高齢化が進むにつれ、</a:t>
          </a:r>
          <a:r>
            <a:rPr kumimoji="1" lang="ja-JP" altLang="ja-JP" sz="1100">
              <a:solidFill>
                <a:schemeClr val="dk1"/>
              </a:solidFill>
              <a:effectLst/>
              <a:latin typeface="+mn-lt"/>
              <a:ea typeface="+mn-ea"/>
              <a:cs typeface="+mn-cs"/>
            </a:rPr>
            <a:t>国保会計・介護会計・後期高齢者医療会計への繰出金の増加が見込まれ</a:t>
          </a:r>
          <a:r>
            <a:rPr kumimoji="1" lang="ja-JP" altLang="en-US" sz="1100">
              <a:solidFill>
                <a:schemeClr val="dk1"/>
              </a:solidFill>
              <a:effectLst/>
              <a:latin typeface="+mn-lt"/>
              <a:ea typeface="+mn-ea"/>
              <a:cs typeface="+mn-cs"/>
            </a:rPr>
            <a:t>るため、保険税や保険料の適正化を図り、普通会計の負担額を低減していくよう努める。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162378</xdr:rowOff>
    </xdr:from>
    <xdr:to>
      <xdr:col>24</xdr:col>
      <xdr:colOff>31750</xdr:colOff>
      <xdr:row>60</xdr:row>
      <xdr:rowOff>12700</xdr:rowOff>
    </xdr:to>
    <xdr:cxnSp macro="">
      <xdr:nvCxnSpPr>
        <xdr:cNvPr id="253" name="直線コネクタ 252"/>
        <xdr:cNvCxnSpPr/>
      </xdr:nvCxnSpPr>
      <xdr:spPr>
        <a:xfrm flipV="1">
          <a:off x="15671800" y="10277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53522</xdr:rowOff>
    </xdr:from>
    <xdr:to>
      <xdr:col>22</xdr:col>
      <xdr:colOff>565150</xdr:colOff>
      <xdr:row>60</xdr:row>
      <xdr:rowOff>12700</xdr:rowOff>
    </xdr:to>
    <xdr:cxnSp macro="">
      <xdr:nvCxnSpPr>
        <xdr:cNvPr id="256" name="直線コネクタ 255"/>
        <xdr:cNvCxnSpPr/>
      </xdr:nvCxnSpPr>
      <xdr:spPr>
        <a:xfrm>
          <a:off x="14782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9978</xdr:rowOff>
    </xdr:from>
    <xdr:to>
      <xdr:col>21</xdr:col>
      <xdr:colOff>361950</xdr:colOff>
      <xdr:row>59</xdr:row>
      <xdr:rowOff>53522</xdr:rowOff>
    </xdr:to>
    <xdr:cxnSp macro="">
      <xdr:nvCxnSpPr>
        <xdr:cNvPr id="259" name="直線コネクタ 258"/>
        <xdr:cNvCxnSpPr/>
      </xdr:nvCxnSpPr>
      <xdr:spPr>
        <a:xfrm>
          <a:off x="13893800" y="1012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18143</xdr:rowOff>
    </xdr:from>
    <xdr:to>
      <xdr:col>20</xdr:col>
      <xdr:colOff>158750</xdr:colOff>
      <xdr:row>59</xdr:row>
      <xdr:rowOff>9978</xdr:rowOff>
    </xdr:to>
    <xdr:cxnSp macro="">
      <xdr:nvCxnSpPr>
        <xdr:cNvPr id="262" name="直線コネクタ 261"/>
        <xdr:cNvCxnSpPr/>
      </xdr:nvCxnSpPr>
      <xdr:spPr>
        <a:xfrm>
          <a:off x="13004800" y="996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111578</xdr:rowOff>
    </xdr:from>
    <xdr:to>
      <xdr:col>24</xdr:col>
      <xdr:colOff>82550</xdr:colOff>
      <xdr:row>60</xdr:row>
      <xdr:rowOff>41728</xdr:rowOff>
    </xdr:to>
    <xdr:sp macro="" textlink="">
      <xdr:nvSpPr>
        <xdr:cNvPr id="272" name="円/楕円 271"/>
        <xdr:cNvSpPr/>
      </xdr:nvSpPr>
      <xdr:spPr>
        <a:xfrm>
          <a:off x="16459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83655</xdr:rowOff>
    </xdr:from>
    <xdr:ext cx="762000" cy="259045"/>
    <xdr:sp macro="" textlink="">
      <xdr:nvSpPr>
        <xdr:cNvPr id="273" name="その他該当値テキスト"/>
        <xdr:cNvSpPr txBox="1"/>
      </xdr:nvSpPr>
      <xdr:spPr>
        <a:xfrm>
          <a:off x="16598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4" name="円/楕円 27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5" name="テキスト ボックス 27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2722</xdr:rowOff>
    </xdr:from>
    <xdr:to>
      <xdr:col>21</xdr:col>
      <xdr:colOff>412750</xdr:colOff>
      <xdr:row>59</xdr:row>
      <xdr:rowOff>104322</xdr:rowOff>
    </xdr:to>
    <xdr:sp macro="" textlink="">
      <xdr:nvSpPr>
        <xdr:cNvPr id="276" name="円/楕円 275"/>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89099</xdr:rowOff>
    </xdr:from>
    <xdr:ext cx="762000" cy="259045"/>
    <xdr:sp macro="" textlink="">
      <xdr:nvSpPr>
        <xdr:cNvPr id="277" name="テキスト ボックス 276"/>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130628</xdr:rowOff>
    </xdr:from>
    <xdr:to>
      <xdr:col>20</xdr:col>
      <xdr:colOff>209550</xdr:colOff>
      <xdr:row>59</xdr:row>
      <xdr:rowOff>60778</xdr:rowOff>
    </xdr:to>
    <xdr:sp macro="" textlink="">
      <xdr:nvSpPr>
        <xdr:cNvPr id="278" name="円/楕円 277"/>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45555</xdr:rowOff>
    </xdr:from>
    <xdr:ext cx="762000" cy="259045"/>
    <xdr:sp macro="" textlink="">
      <xdr:nvSpPr>
        <xdr:cNvPr id="279" name="テキスト ボックス 278"/>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138793</xdr:rowOff>
    </xdr:from>
    <xdr:to>
      <xdr:col>19</xdr:col>
      <xdr:colOff>6350</xdr:colOff>
      <xdr:row>58</xdr:row>
      <xdr:rowOff>68943</xdr:rowOff>
    </xdr:to>
    <xdr:sp macro="" textlink="">
      <xdr:nvSpPr>
        <xdr:cNvPr id="280" name="円/楕円 279"/>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53720</xdr:rowOff>
    </xdr:from>
    <xdr:ext cx="762000" cy="259045"/>
    <xdr:sp macro="" textlink="">
      <xdr:nvSpPr>
        <xdr:cNvPr id="281" name="テキスト ボックス 280"/>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平成２３年度以降、類似団体を上回っていたが、平成２７年度は類似団体を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常備消防業務を同級他団体へ事務委託、ごみ処理やし尿処理などを一部事務組合で実施しているため、その負担金が補助費の半分以上を占めている。</a:t>
          </a:r>
          <a:r>
            <a:rPr lang="ja-JP" altLang="en-US" sz="1100" b="0" i="0" baseline="0">
              <a:solidFill>
                <a:schemeClr val="dk1"/>
              </a:solidFill>
              <a:effectLst/>
              <a:latin typeface="+mn-lt"/>
              <a:ea typeface="+mn-ea"/>
              <a:cs typeface="+mn-cs"/>
            </a:rPr>
            <a:t>今年度、</a:t>
          </a:r>
          <a:r>
            <a:rPr lang="ja-JP" altLang="ja-JP" sz="1100" b="0" i="0" baseline="0">
              <a:solidFill>
                <a:schemeClr val="dk1"/>
              </a:solidFill>
              <a:effectLst/>
              <a:latin typeface="+mn-lt"/>
              <a:ea typeface="+mn-ea"/>
              <a:cs typeface="+mn-cs"/>
            </a:rPr>
            <a:t>その補助費</a:t>
          </a:r>
          <a:r>
            <a:rPr lang="ja-JP" altLang="en-US" sz="1100" b="0" i="0" baseline="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大幅な減（▲</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百万円）と</a:t>
          </a:r>
          <a:r>
            <a:rPr kumimoji="1" lang="ja-JP" altLang="en-US" sz="1100">
              <a:solidFill>
                <a:schemeClr val="dk1"/>
              </a:solidFill>
              <a:effectLst/>
              <a:latin typeface="+mn-lt"/>
              <a:ea typeface="+mn-ea"/>
              <a:cs typeface="+mn-cs"/>
            </a:rPr>
            <a:t>なったため、</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一部事務組合等への負担金の減少が見込まれるため、補助費等の占める割合が小さくなると見込まれるが、</a:t>
          </a:r>
          <a:r>
            <a:rPr lang="ja-JP" altLang="en-US" sz="1100" b="0" i="0" baseline="0">
              <a:solidFill>
                <a:schemeClr val="dk1"/>
              </a:solidFill>
              <a:effectLst/>
              <a:latin typeface="+mn-lt"/>
              <a:ea typeface="+mn-ea"/>
              <a:cs typeface="+mn-cs"/>
            </a:rPr>
            <a:t>ごみ処理施設等、</a:t>
          </a:r>
          <a:r>
            <a:rPr lang="ja-JP" altLang="ja-JP" sz="1100" b="0" i="0" baseline="0">
              <a:solidFill>
                <a:schemeClr val="dk1"/>
              </a:solidFill>
              <a:effectLst/>
              <a:latin typeface="+mn-lt"/>
              <a:ea typeface="+mn-ea"/>
              <a:cs typeface="+mn-cs"/>
            </a:rPr>
            <a:t>施設の老朽化による更新があれば大幅に増加する恐れがある。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37846</xdr:rowOff>
    </xdr:to>
    <xdr:cxnSp macro="">
      <xdr:nvCxnSpPr>
        <xdr:cNvPr id="311" name="直線コネクタ 310"/>
        <xdr:cNvCxnSpPr/>
      </xdr:nvCxnSpPr>
      <xdr:spPr>
        <a:xfrm flipV="1">
          <a:off x="15671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37846</xdr:rowOff>
    </xdr:to>
    <xdr:cxnSp macro="">
      <xdr:nvCxnSpPr>
        <xdr:cNvPr id="314" name="直線コネクタ 313"/>
        <xdr:cNvCxnSpPr/>
      </xdr:nvCxnSpPr>
      <xdr:spPr>
        <a:xfrm>
          <a:off x="14782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5842</xdr:rowOff>
    </xdr:to>
    <xdr:cxnSp macro="">
      <xdr:nvCxnSpPr>
        <xdr:cNvPr id="317" name="直線コネクタ 316"/>
        <xdr:cNvCxnSpPr/>
      </xdr:nvCxnSpPr>
      <xdr:spPr>
        <a:xfrm flipV="1">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51562</xdr:rowOff>
    </xdr:to>
    <xdr:cxnSp macro="">
      <xdr:nvCxnSpPr>
        <xdr:cNvPr id="320" name="直線コネクタ 319"/>
        <xdr:cNvCxnSpPr/>
      </xdr:nvCxnSpPr>
      <xdr:spPr>
        <a:xfrm flipV="1">
          <a:off x="13004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30" name="円/楕円 329"/>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31"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32" name="円/楕円 331"/>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33" name="テキスト ボックス 33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4" name="円/楕円 33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5" name="テキスト ボックス 334"/>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6" name="円/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8" name="円/楕円 33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9" name="テキスト ボックス 33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現在、類似団体を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町立図書館、小学校体育館、幼児園建設や幹線道路整備</a:t>
          </a:r>
          <a:r>
            <a:rPr lang="ja-JP" altLang="en-US" sz="1100" b="0" i="0" baseline="0">
              <a:solidFill>
                <a:schemeClr val="dk1"/>
              </a:solidFill>
              <a:effectLst/>
              <a:latin typeface="+mn-lt"/>
              <a:ea typeface="+mn-ea"/>
              <a:cs typeface="+mn-cs"/>
            </a:rPr>
            <a:t>、下水道整備</a:t>
          </a:r>
          <a:r>
            <a:rPr lang="ja-JP" altLang="ja-JP" sz="1100" b="0" i="0" baseline="0">
              <a:solidFill>
                <a:schemeClr val="dk1"/>
              </a:solidFill>
              <a:effectLst/>
              <a:latin typeface="+mn-lt"/>
              <a:ea typeface="+mn-ea"/>
              <a:cs typeface="+mn-cs"/>
            </a:rPr>
            <a:t>などの大型事業</a:t>
          </a:r>
          <a:r>
            <a:rPr lang="ja-JP" altLang="en-US" sz="1100" b="0" i="0" baseline="0">
              <a:solidFill>
                <a:schemeClr val="dk1"/>
              </a:solidFill>
              <a:effectLst/>
              <a:latin typeface="+mn-lt"/>
              <a:ea typeface="+mn-ea"/>
              <a:cs typeface="+mn-cs"/>
            </a:rPr>
            <a:t>が集中したため</a:t>
          </a:r>
          <a:r>
            <a:rPr lang="ja-JP" altLang="ja-JP" sz="1100" b="0" i="0" baseline="0">
              <a:solidFill>
                <a:schemeClr val="dk1"/>
              </a:solidFill>
              <a:effectLst/>
              <a:latin typeface="+mn-lt"/>
              <a:ea typeface="+mn-ea"/>
              <a:cs typeface="+mn-cs"/>
            </a:rPr>
            <a:t>、地方債の</a:t>
          </a:r>
          <a:r>
            <a:rPr lang="ja-JP" altLang="en-US" sz="1100" b="0" i="0" baseline="0">
              <a:solidFill>
                <a:schemeClr val="dk1"/>
              </a:solidFill>
              <a:effectLst/>
              <a:latin typeface="+mn-lt"/>
              <a:ea typeface="+mn-ea"/>
              <a:cs typeface="+mn-cs"/>
            </a:rPr>
            <a:t>元利償還金が膨らんできている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公債費総額は</a:t>
          </a:r>
          <a:r>
            <a:rPr lang="ja-JP" altLang="en-US" sz="1100" b="0" i="0" baseline="0">
              <a:solidFill>
                <a:schemeClr val="dk1"/>
              </a:solidFill>
              <a:effectLst/>
              <a:latin typeface="+mn-lt"/>
              <a:ea typeface="+mn-ea"/>
              <a:cs typeface="+mn-cs"/>
            </a:rPr>
            <a:t>下水道事業が縮小傾向にあるものの、</a:t>
          </a:r>
          <a:r>
            <a:rPr lang="ja-JP" altLang="ja-JP" sz="1100" b="0" i="0" baseline="0">
              <a:solidFill>
                <a:schemeClr val="dk1"/>
              </a:solidFill>
              <a:effectLst/>
              <a:latin typeface="+mn-lt"/>
              <a:ea typeface="+mn-ea"/>
              <a:cs typeface="+mn-cs"/>
            </a:rPr>
            <a:t>臨時財政対策債の償還及び駅周辺整備の進捗に伴う公共事業債等の償還の増加が見込まれ、今後も公債費の占める比率が大きくなると見込まれる。</a:t>
          </a:r>
          <a:endParaRPr lang="en-US" altLang="ja-JP" sz="1100" b="0" i="0" baseline="0">
            <a:solidFill>
              <a:schemeClr val="dk1"/>
            </a:solidFill>
            <a:effectLst/>
            <a:latin typeface="+mn-lt"/>
            <a:ea typeface="+mn-ea"/>
            <a:cs typeface="+mn-cs"/>
          </a:endParaRPr>
        </a:p>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今後とも、緊急度・優先度・住民ニーズ等を的確に把握した事業の選択により、地方債の発行を抑制していく。</a:t>
          </a:r>
          <a:endParaRPr lang="ja-JP" altLang="ja-JP" sz="1400">
            <a:effectLst/>
          </a:endParaRPr>
        </a:p>
        <a:p>
          <a:pPr rtl="0" eaLnBrk="1" fontAlgn="base" latinLnBrk="0" hangingPunct="1"/>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37193</xdr:rowOff>
    </xdr:to>
    <xdr:cxnSp macro="">
      <xdr:nvCxnSpPr>
        <xdr:cNvPr id="374" name="直線コネクタ 373"/>
        <xdr:cNvCxnSpPr/>
      </xdr:nvCxnSpPr>
      <xdr:spPr>
        <a:xfrm flipV="1">
          <a:off x="3987800" y="1319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4536</xdr:rowOff>
    </xdr:from>
    <xdr:to>
      <xdr:col>5</xdr:col>
      <xdr:colOff>549275</xdr:colOff>
      <xdr:row>77</xdr:row>
      <xdr:rowOff>37193</xdr:rowOff>
    </xdr:to>
    <xdr:cxnSp macro="">
      <xdr:nvCxnSpPr>
        <xdr:cNvPr id="377" name="直線コネクタ 376"/>
        <xdr:cNvCxnSpPr/>
      </xdr:nvCxnSpPr>
      <xdr:spPr>
        <a:xfrm>
          <a:off x="3098800" y="13206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4536</xdr:rowOff>
    </xdr:from>
    <xdr:to>
      <xdr:col>4</xdr:col>
      <xdr:colOff>346075</xdr:colOff>
      <xdr:row>77</xdr:row>
      <xdr:rowOff>58964</xdr:rowOff>
    </xdr:to>
    <xdr:cxnSp macro="">
      <xdr:nvCxnSpPr>
        <xdr:cNvPr id="380" name="直線コネクタ 379"/>
        <xdr:cNvCxnSpPr/>
      </xdr:nvCxnSpPr>
      <xdr:spPr>
        <a:xfrm flipV="1">
          <a:off x="2209800" y="13206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58964</xdr:rowOff>
    </xdr:from>
    <xdr:to>
      <xdr:col>3</xdr:col>
      <xdr:colOff>142875</xdr:colOff>
      <xdr:row>77</xdr:row>
      <xdr:rowOff>135164</xdr:rowOff>
    </xdr:to>
    <xdr:cxnSp macro="">
      <xdr:nvCxnSpPr>
        <xdr:cNvPr id="383" name="直線コネクタ 382"/>
        <xdr:cNvCxnSpPr/>
      </xdr:nvCxnSpPr>
      <xdr:spPr>
        <a:xfrm flipV="1">
          <a:off x="1320800" y="13260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93" name="円/楕円 392"/>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94"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157843</xdr:rowOff>
    </xdr:from>
    <xdr:to>
      <xdr:col>5</xdr:col>
      <xdr:colOff>600075</xdr:colOff>
      <xdr:row>77</xdr:row>
      <xdr:rowOff>87993</xdr:rowOff>
    </xdr:to>
    <xdr:sp macro="" textlink="">
      <xdr:nvSpPr>
        <xdr:cNvPr id="395" name="円/楕円 394"/>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98170</xdr:rowOff>
    </xdr:from>
    <xdr:ext cx="736600" cy="259045"/>
    <xdr:sp macro="" textlink="">
      <xdr:nvSpPr>
        <xdr:cNvPr id="396" name="テキスト ボックス 395"/>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125186</xdr:rowOff>
    </xdr:from>
    <xdr:to>
      <xdr:col>4</xdr:col>
      <xdr:colOff>396875</xdr:colOff>
      <xdr:row>77</xdr:row>
      <xdr:rowOff>55336</xdr:rowOff>
    </xdr:to>
    <xdr:sp macro="" textlink="">
      <xdr:nvSpPr>
        <xdr:cNvPr id="397" name="円/楕円 396"/>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98" name="テキスト ボックス 397"/>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8164</xdr:rowOff>
    </xdr:from>
    <xdr:to>
      <xdr:col>3</xdr:col>
      <xdr:colOff>193675</xdr:colOff>
      <xdr:row>77</xdr:row>
      <xdr:rowOff>109764</xdr:rowOff>
    </xdr:to>
    <xdr:sp macro="" textlink="">
      <xdr:nvSpPr>
        <xdr:cNvPr id="399" name="円/楕円 398"/>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119941</xdr:rowOff>
    </xdr:from>
    <xdr:ext cx="762000" cy="259045"/>
    <xdr:sp macro="" textlink="">
      <xdr:nvSpPr>
        <xdr:cNvPr id="400" name="テキスト ボックス 399"/>
        <xdr:cNvSpPr txBox="1"/>
      </xdr:nvSpPr>
      <xdr:spPr>
        <a:xfrm>
          <a:off x="1828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401" name="円/楕円 400"/>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402" name="テキスト ボックス 401"/>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公債費を除いた経常収支比率が類似団体平均を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base" latinLnBrk="0" hangingPunct="1"/>
          <a:r>
            <a:rPr lang="ja-JP" altLang="en-US" sz="1100" b="0" i="0" baseline="0">
              <a:solidFill>
                <a:schemeClr val="dk1"/>
              </a:solidFill>
              <a:effectLst/>
              <a:latin typeface="+mn-lt"/>
              <a:ea typeface="+mn-ea"/>
              <a:cs typeface="+mn-cs"/>
            </a:rPr>
            <a:t>　前年度に比べ公債費以外の</a:t>
          </a:r>
          <a:r>
            <a:rPr lang="ja-JP" altLang="ja-JP" sz="1100" b="0" i="0" baseline="0">
              <a:solidFill>
                <a:schemeClr val="dk1"/>
              </a:solidFill>
              <a:effectLst/>
              <a:latin typeface="+mn-lt"/>
              <a:ea typeface="+mn-ea"/>
              <a:cs typeface="+mn-cs"/>
            </a:rPr>
            <a:t>経常収支比率</a:t>
          </a:r>
          <a:r>
            <a:rPr lang="ja-JP" altLang="en-US" sz="1100" b="0" i="0" baseline="0">
              <a:solidFill>
                <a:schemeClr val="dk1"/>
              </a:solidFill>
              <a:effectLst/>
              <a:latin typeface="+mn-lt"/>
              <a:ea typeface="+mn-ea"/>
              <a:cs typeface="+mn-cs"/>
            </a:rPr>
            <a:t>が減少しているの</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人件費の減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及び扶助費の減（▲</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百万円）、一部事務組合等への補助費の減（▲</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が大きな要因である。</a:t>
          </a:r>
          <a:endParaRPr lang="ja-JP" altLang="ja-JP" sz="1400">
            <a:effectLst/>
          </a:endParaRPr>
        </a:p>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全体の経常収支比率の変動にもよるが、公債費総額は臨時財政対策債の償還及び駅周辺整備の進捗に伴う公共事業等債の償還の増加が見込まれるため、今後数年間</a:t>
          </a:r>
          <a:r>
            <a:rPr lang="ja-JP" altLang="en-US" sz="1100" b="0" i="0" baseline="0">
              <a:solidFill>
                <a:schemeClr val="dk1"/>
              </a:solidFill>
              <a:effectLst/>
              <a:latin typeface="+mn-lt"/>
              <a:ea typeface="+mn-ea"/>
              <a:cs typeface="+mn-cs"/>
            </a:rPr>
            <a:t>は増加するが、</a:t>
          </a:r>
          <a:r>
            <a:rPr lang="ja-JP" altLang="ja-JP" sz="1100" b="0" i="0" baseline="0">
              <a:solidFill>
                <a:schemeClr val="dk1"/>
              </a:solidFill>
              <a:effectLst/>
              <a:latin typeface="+mn-lt"/>
              <a:ea typeface="+mn-ea"/>
              <a:cs typeface="+mn-cs"/>
            </a:rPr>
            <a:t>公債費以外の経常収支は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一部事務組合等への負担金の減少が見込まれるため、小さくなると見込まれる。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54611</xdr:rowOff>
    </xdr:to>
    <xdr:cxnSp macro="">
      <xdr:nvCxnSpPr>
        <xdr:cNvPr id="435" name="直線コネクタ 434"/>
        <xdr:cNvCxnSpPr/>
      </xdr:nvCxnSpPr>
      <xdr:spPr>
        <a:xfrm flipV="1">
          <a:off x="15671800" y="133248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54611</xdr:rowOff>
    </xdr:to>
    <xdr:cxnSp macro="">
      <xdr:nvCxnSpPr>
        <xdr:cNvPr id="438" name="直線コネクタ 437"/>
        <xdr:cNvCxnSpPr/>
      </xdr:nvCxnSpPr>
      <xdr:spPr>
        <a:xfrm>
          <a:off x="14782800" y="132676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78</xdr:row>
      <xdr:rowOff>1270</xdr:rowOff>
    </xdr:to>
    <xdr:cxnSp macro="">
      <xdr:nvCxnSpPr>
        <xdr:cNvPr id="441" name="直線コネクタ 440"/>
        <xdr:cNvCxnSpPr/>
      </xdr:nvCxnSpPr>
      <xdr:spPr>
        <a:xfrm flipV="1">
          <a:off x="13893800" y="132676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3" name="テキスト ボックス 44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78</xdr:row>
      <xdr:rowOff>1270</xdr:rowOff>
    </xdr:to>
    <xdr:cxnSp macro="">
      <xdr:nvCxnSpPr>
        <xdr:cNvPr id="444" name="直線コネクタ 443"/>
        <xdr:cNvCxnSpPr/>
      </xdr:nvCxnSpPr>
      <xdr:spPr>
        <a:xfrm>
          <a:off x="13004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54" name="円/楕円 453"/>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5"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56" name="円/楕円 455"/>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57" name="テキスト ボックス 456"/>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58" name="円/楕円 457"/>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59" name="テキスト ボックス 458"/>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60" name="円/楕円 459"/>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61" name="テキスト ボックス 460"/>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62" name="円/楕円 461"/>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63" name="テキスト ボックス 462"/>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兵庫県福崎町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96362</xdr:rowOff>
    </xdr:from>
    <xdr:to>
      <xdr:col>4</xdr:col>
      <xdr:colOff>1117600</xdr:colOff>
      <xdr:row>19</xdr:row>
      <xdr:rowOff>125051</xdr:rowOff>
    </xdr:to>
    <xdr:cxnSp macro="">
      <xdr:nvCxnSpPr>
        <xdr:cNvPr id="52" name="直線コネクタ 51"/>
        <xdr:cNvCxnSpPr/>
      </xdr:nvCxnSpPr>
      <xdr:spPr bwMode="auto">
        <a:xfrm>
          <a:off x="5003800" y="3401537"/>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96362</xdr:rowOff>
    </xdr:from>
    <xdr:to>
      <xdr:col>4</xdr:col>
      <xdr:colOff>469900</xdr:colOff>
      <xdr:row>19</xdr:row>
      <xdr:rowOff>147242</xdr:rowOff>
    </xdr:to>
    <xdr:cxnSp macro="">
      <xdr:nvCxnSpPr>
        <xdr:cNvPr id="55" name="直線コネクタ 54"/>
        <xdr:cNvCxnSpPr/>
      </xdr:nvCxnSpPr>
      <xdr:spPr bwMode="auto">
        <a:xfrm flipV="1">
          <a:off x="4305300" y="3401537"/>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147242</xdr:rowOff>
    </xdr:from>
    <xdr:to>
      <xdr:col>3</xdr:col>
      <xdr:colOff>904875</xdr:colOff>
      <xdr:row>20</xdr:row>
      <xdr:rowOff>41661</xdr:rowOff>
    </xdr:to>
    <xdr:cxnSp macro="">
      <xdr:nvCxnSpPr>
        <xdr:cNvPr id="58" name="直線コネクタ 57"/>
        <xdr:cNvCxnSpPr/>
      </xdr:nvCxnSpPr>
      <xdr:spPr bwMode="auto">
        <a:xfrm flipV="1">
          <a:off x="3606800" y="3452417"/>
          <a:ext cx="698500" cy="6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5200</xdr:rowOff>
    </xdr:from>
    <xdr:to>
      <xdr:col>3</xdr:col>
      <xdr:colOff>206375</xdr:colOff>
      <xdr:row>20</xdr:row>
      <xdr:rowOff>41661</xdr:rowOff>
    </xdr:to>
    <xdr:cxnSp macro="">
      <xdr:nvCxnSpPr>
        <xdr:cNvPr id="61" name="直線コネクタ 60"/>
        <xdr:cNvCxnSpPr/>
      </xdr:nvCxnSpPr>
      <xdr:spPr bwMode="auto">
        <a:xfrm>
          <a:off x="2908300" y="3481825"/>
          <a:ext cx="698500" cy="3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74251</xdr:rowOff>
    </xdr:from>
    <xdr:to>
      <xdr:col>5</xdr:col>
      <xdr:colOff>34925</xdr:colOff>
      <xdr:row>20</xdr:row>
      <xdr:rowOff>4401</xdr:rowOff>
    </xdr:to>
    <xdr:sp macro="" textlink="">
      <xdr:nvSpPr>
        <xdr:cNvPr id="71" name="円/楕円 70"/>
        <xdr:cNvSpPr/>
      </xdr:nvSpPr>
      <xdr:spPr bwMode="auto">
        <a:xfrm>
          <a:off x="5600700" y="337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154278</xdr:rowOff>
    </xdr:from>
    <xdr:ext cx="762000" cy="259045"/>
    <xdr:sp macro="" textlink="">
      <xdr:nvSpPr>
        <xdr:cNvPr id="72" name="人口1人当たり決算額の推移該当値テキスト130"/>
        <xdr:cNvSpPr txBox="1"/>
      </xdr:nvSpPr>
      <xdr:spPr>
        <a:xfrm>
          <a:off x="5740400" y="328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45562</xdr:rowOff>
    </xdr:from>
    <xdr:to>
      <xdr:col>4</xdr:col>
      <xdr:colOff>520700</xdr:colOff>
      <xdr:row>19</xdr:row>
      <xdr:rowOff>147162</xdr:rowOff>
    </xdr:to>
    <xdr:sp macro="" textlink="">
      <xdr:nvSpPr>
        <xdr:cNvPr id="73" name="円/楕円 72"/>
        <xdr:cNvSpPr/>
      </xdr:nvSpPr>
      <xdr:spPr bwMode="auto">
        <a:xfrm>
          <a:off x="4953000" y="335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131939</xdr:rowOff>
    </xdr:from>
    <xdr:ext cx="736600" cy="259045"/>
    <xdr:sp macro="" textlink="">
      <xdr:nvSpPr>
        <xdr:cNvPr id="74" name="テキスト ボックス 73"/>
        <xdr:cNvSpPr txBox="1"/>
      </xdr:nvSpPr>
      <xdr:spPr>
        <a:xfrm>
          <a:off x="4622800" y="343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96442</xdr:rowOff>
    </xdr:from>
    <xdr:to>
      <xdr:col>3</xdr:col>
      <xdr:colOff>955675</xdr:colOff>
      <xdr:row>20</xdr:row>
      <xdr:rowOff>26592</xdr:rowOff>
    </xdr:to>
    <xdr:sp macro="" textlink="">
      <xdr:nvSpPr>
        <xdr:cNvPr id="75" name="円/楕円 74"/>
        <xdr:cNvSpPr/>
      </xdr:nvSpPr>
      <xdr:spPr bwMode="auto">
        <a:xfrm>
          <a:off x="4254500" y="340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11369</xdr:rowOff>
    </xdr:from>
    <xdr:ext cx="762000" cy="259045"/>
    <xdr:sp macro="" textlink="">
      <xdr:nvSpPr>
        <xdr:cNvPr id="76" name="テキスト ボックス 75"/>
        <xdr:cNvSpPr txBox="1"/>
      </xdr:nvSpPr>
      <xdr:spPr>
        <a:xfrm>
          <a:off x="3924300" y="34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69,677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162311</xdr:rowOff>
    </xdr:from>
    <xdr:to>
      <xdr:col>3</xdr:col>
      <xdr:colOff>257175</xdr:colOff>
      <xdr:row>20</xdr:row>
      <xdr:rowOff>92461</xdr:rowOff>
    </xdr:to>
    <xdr:sp macro="" textlink="">
      <xdr:nvSpPr>
        <xdr:cNvPr id="77" name="円/楕円 76"/>
        <xdr:cNvSpPr/>
      </xdr:nvSpPr>
      <xdr:spPr bwMode="auto">
        <a:xfrm>
          <a:off x="3556000" y="346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77238</xdr:rowOff>
    </xdr:from>
    <xdr:ext cx="762000" cy="259045"/>
    <xdr:sp macro="" textlink="">
      <xdr:nvSpPr>
        <xdr:cNvPr id="78" name="テキスト ボックス 77"/>
        <xdr:cNvSpPr txBox="1"/>
      </xdr:nvSpPr>
      <xdr:spPr>
        <a:xfrm>
          <a:off x="3225800" y="355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125850</xdr:rowOff>
    </xdr:from>
    <xdr:to>
      <xdr:col>2</xdr:col>
      <xdr:colOff>692150</xdr:colOff>
      <xdr:row>20</xdr:row>
      <xdr:rowOff>56000</xdr:rowOff>
    </xdr:to>
    <xdr:sp macro="" textlink="">
      <xdr:nvSpPr>
        <xdr:cNvPr id="79" name="円/楕円 78"/>
        <xdr:cNvSpPr/>
      </xdr:nvSpPr>
      <xdr:spPr bwMode="auto">
        <a:xfrm>
          <a:off x="2857500" y="343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40777</xdr:rowOff>
    </xdr:from>
    <xdr:ext cx="762000" cy="259045"/>
    <xdr:sp macro="" textlink="">
      <xdr:nvSpPr>
        <xdr:cNvPr id="80" name="テキスト ボックス 79"/>
        <xdr:cNvSpPr txBox="1"/>
      </xdr:nvSpPr>
      <xdr:spPr>
        <a:xfrm>
          <a:off x="2527300" y="351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130658</xdr:rowOff>
    </xdr:from>
    <xdr:to>
      <xdr:col>4</xdr:col>
      <xdr:colOff>1117600</xdr:colOff>
      <xdr:row>35</xdr:row>
      <xdr:rowOff>146659</xdr:rowOff>
    </xdr:to>
    <xdr:cxnSp macro="">
      <xdr:nvCxnSpPr>
        <xdr:cNvPr id="116" name="直線コネクタ 115"/>
        <xdr:cNvCxnSpPr/>
      </xdr:nvCxnSpPr>
      <xdr:spPr bwMode="auto">
        <a:xfrm>
          <a:off x="5003800" y="6741008"/>
          <a:ext cx="647700" cy="1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130658</xdr:rowOff>
    </xdr:from>
    <xdr:to>
      <xdr:col>4</xdr:col>
      <xdr:colOff>469900</xdr:colOff>
      <xdr:row>35</xdr:row>
      <xdr:rowOff>146333</xdr:rowOff>
    </xdr:to>
    <xdr:cxnSp macro="">
      <xdr:nvCxnSpPr>
        <xdr:cNvPr id="119" name="直線コネクタ 118"/>
        <xdr:cNvCxnSpPr/>
      </xdr:nvCxnSpPr>
      <xdr:spPr bwMode="auto">
        <a:xfrm flipV="1">
          <a:off x="4305300" y="6741008"/>
          <a:ext cx="698500" cy="1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294904</xdr:rowOff>
    </xdr:from>
    <xdr:ext cx="736600" cy="259045"/>
    <xdr:sp macro="" textlink="">
      <xdr:nvSpPr>
        <xdr:cNvPr id="121" name="テキスト ボックス 120"/>
        <xdr:cNvSpPr txBox="1"/>
      </xdr:nvSpPr>
      <xdr:spPr>
        <a:xfrm>
          <a:off x="4622800" y="690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146333</xdr:rowOff>
    </xdr:from>
    <xdr:to>
      <xdr:col>3</xdr:col>
      <xdr:colOff>904875</xdr:colOff>
      <xdr:row>35</xdr:row>
      <xdr:rowOff>189343</xdr:rowOff>
    </xdr:to>
    <xdr:cxnSp macro="">
      <xdr:nvCxnSpPr>
        <xdr:cNvPr id="122" name="直線コネクタ 121"/>
        <xdr:cNvCxnSpPr/>
      </xdr:nvCxnSpPr>
      <xdr:spPr bwMode="auto">
        <a:xfrm flipV="1">
          <a:off x="3606800" y="6756683"/>
          <a:ext cx="698500" cy="4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207677</xdr:rowOff>
    </xdr:from>
    <xdr:ext cx="762000" cy="259045"/>
    <xdr:sp macro="" textlink="">
      <xdr:nvSpPr>
        <xdr:cNvPr id="124" name="テキスト ボックス 123"/>
        <xdr:cNvSpPr txBox="1"/>
      </xdr:nvSpPr>
      <xdr:spPr>
        <a:xfrm>
          <a:off x="39243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154367</xdr:rowOff>
    </xdr:from>
    <xdr:to>
      <xdr:col>3</xdr:col>
      <xdr:colOff>206375</xdr:colOff>
      <xdr:row>35</xdr:row>
      <xdr:rowOff>189343</xdr:rowOff>
    </xdr:to>
    <xdr:cxnSp macro="">
      <xdr:nvCxnSpPr>
        <xdr:cNvPr id="125" name="直線コネクタ 124"/>
        <xdr:cNvCxnSpPr/>
      </xdr:nvCxnSpPr>
      <xdr:spPr bwMode="auto">
        <a:xfrm>
          <a:off x="2908300" y="6764717"/>
          <a:ext cx="6985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95859</xdr:rowOff>
    </xdr:from>
    <xdr:to>
      <xdr:col>5</xdr:col>
      <xdr:colOff>34925</xdr:colOff>
      <xdr:row>35</xdr:row>
      <xdr:rowOff>197459</xdr:rowOff>
    </xdr:to>
    <xdr:sp macro="" textlink="">
      <xdr:nvSpPr>
        <xdr:cNvPr id="135" name="円/楕円 134"/>
        <xdr:cNvSpPr/>
      </xdr:nvSpPr>
      <xdr:spPr bwMode="auto">
        <a:xfrm>
          <a:off x="5600700" y="6706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283836</xdr:rowOff>
    </xdr:from>
    <xdr:ext cx="762000" cy="259045"/>
    <xdr:sp macro="" textlink="">
      <xdr:nvSpPr>
        <xdr:cNvPr id="136" name="人口1人当たり決算額の推移該当値テキスト445"/>
        <xdr:cNvSpPr txBox="1"/>
      </xdr:nvSpPr>
      <xdr:spPr>
        <a:xfrm>
          <a:off x="5740400" y="65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79858</xdr:rowOff>
    </xdr:from>
    <xdr:to>
      <xdr:col>4</xdr:col>
      <xdr:colOff>520700</xdr:colOff>
      <xdr:row>35</xdr:row>
      <xdr:rowOff>181458</xdr:rowOff>
    </xdr:to>
    <xdr:sp macro="" textlink="">
      <xdr:nvSpPr>
        <xdr:cNvPr id="137" name="円/楕円 136"/>
        <xdr:cNvSpPr/>
      </xdr:nvSpPr>
      <xdr:spPr bwMode="auto">
        <a:xfrm>
          <a:off x="49530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191635</xdr:rowOff>
    </xdr:from>
    <xdr:ext cx="736600" cy="259045"/>
    <xdr:sp macro="" textlink="">
      <xdr:nvSpPr>
        <xdr:cNvPr id="138" name="テキスト ボックス 137"/>
        <xdr:cNvSpPr txBox="1"/>
      </xdr:nvSpPr>
      <xdr:spPr>
        <a:xfrm>
          <a:off x="4622800" y="64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95533</xdr:rowOff>
    </xdr:from>
    <xdr:to>
      <xdr:col>3</xdr:col>
      <xdr:colOff>955675</xdr:colOff>
      <xdr:row>35</xdr:row>
      <xdr:rowOff>197133</xdr:rowOff>
    </xdr:to>
    <xdr:sp macro="" textlink="">
      <xdr:nvSpPr>
        <xdr:cNvPr id="139" name="円/楕円 138"/>
        <xdr:cNvSpPr/>
      </xdr:nvSpPr>
      <xdr:spPr bwMode="auto">
        <a:xfrm>
          <a:off x="4254500" y="670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207310</xdr:rowOff>
    </xdr:from>
    <xdr:ext cx="762000" cy="259045"/>
    <xdr:sp macro="" textlink="">
      <xdr:nvSpPr>
        <xdr:cNvPr id="140" name="テキスト ボックス 139"/>
        <xdr:cNvSpPr txBox="1"/>
      </xdr:nvSpPr>
      <xdr:spPr>
        <a:xfrm>
          <a:off x="3924300" y="647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138543</xdr:rowOff>
    </xdr:from>
    <xdr:to>
      <xdr:col>3</xdr:col>
      <xdr:colOff>257175</xdr:colOff>
      <xdr:row>35</xdr:row>
      <xdr:rowOff>240143</xdr:rowOff>
    </xdr:to>
    <xdr:sp macro="" textlink="">
      <xdr:nvSpPr>
        <xdr:cNvPr id="141" name="円/楕円 140"/>
        <xdr:cNvSpPr/>
      </xdr:nvSpPr>
      <xdr:spPr bwMode="auto">
        <a:xfrm>
          <a:off x="3556000" y="674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224920</xdr:rowOff>
    </xdr:from>
    <xdr:ext cx="762000" cy="259045"/>
    <xdr:sp macro="" textlink="">
      <xdr:nvSpPr>
        <xdr:cNvPr id="142" name="テキスト ボックス 141"/>
        <xdr:cNvSpPr txBox="1"/>
      </xdr:nvSpPr>
      <xdr:spPr>
        <a:xfrm>
          <a:off x="3225800" y="68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103567</xdr:rowOff>
    </xdr:from>
    <xdr:to>
      <xdr:col>2</xdr:col>
      <xdr:colOff>692150</xdr:colOff>
      <xdr:row>35</xdr:row>
      <xdr:rowOff>205167</xdr:rowOff>
    </xdr:to>
    <xdr:sp macro="" textlink="">
      <xdr:nvSpPr>
        <xdr:cNvPr id="143" name="円/楕円 142"/>
        <xdr:cNvSpPr/>
      </xdr:nvSpPr>
      <xdr:spPr bwMode="auto">
        <a:xfrm>
          <a:off x="2857500" y="671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189944</xdr:rowOff>
    </xdr:from>
    <xdr:ext cx="762000" cy="259045"/>
    <xdr:sp macro="" textlink="">
      <xdr:nvSpPr>
        <xdr:cNvPr id="144" name="テキスト ボックス 143"/>
        <xdr:cNvSpPr txBox="1"/>
      </xdr:nvSpPr>
      <xdr:spPr>
        <a:xfrm>
          <a:off x="2527300" y="68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77578</xdr:rowOff>
    </xdr:from>
    <xdr:to>
      <xdr:col>6</xdr:col>
      <xdr:colOff>511175</xdr:colOff>
      <xdr:row>36</xdr:row>
      <xdr:rowOff>110306</xdr:rowOff>
    </xdr:to>
    <xdr:cxnSp macro="">
      <xdr:nvCxnSpPr>
        <xdr:cNvPr id="61" name="直線コネクタ 60"/>
        <xdr:cNvCxnSpPr/>
      </xdr:nvCxnSpPr>
      <xdr:spPr>
        <a:xfrm>
          <a:off x="3797300" y="6249778"/>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77578</xdr:rowOff>
    </xdr:from>
    <xdr:to>
      <xdr:col>5</xdr:col>
      <xdr:colOff>358775</xdr:colOff>
      <xdr:row>36</xdr:row>
      <xdr:rowOff>111792</xdr:rowOff>
    </xdr:to>
    <xdr:cxnSp macro="">
      <xdr:nvCxnSpPr>
        <xdr:cNvPr id="64" name="直線コネクタ 63"/>
        <xdr:cNvCxnSpPr/>
      </xdr:nvCxnSpPr>
      <xdr:spPr>
        <a:xfrm flipV="1">
          <a:off x="2908300" y="6249778"/>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85560</xdr:rowOff>
    </xdr:from>
    <xdr:to>
      <xdr:col>4</xdr:col>
      <xdr:colOff>155575</xdr:colOff>
      <xdr:row>36</xdr:row>
      <xdr:rowOff>111792</xdr:rowOff>
    </xdr:to>
    <xdr:cxnSp macro="">
      <xdr:nvCxnSpPr>
        <xdr:cNvPr id="67" name="直線コネクタ 66"/>
        <xdr:cNvCxnSpPr/>
      </xdr:nvCxnSpPr>
      <xdr:spPr>
        <a:xfrm>
          <a:off x="2019300" y="6257760"/>
          <a:ext cx="8890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35744</xdr:rowOff>
    </xdr:from>
    <xdr:to>
      <xdr:col>2</xdr:col>
      <xdr:colOff>638175</xdr:colOff>
      <xdr:row>36</xdr:row>
      <xdr:rowOff>85560</xdr:rowOff>
    </xdr:to>
    <xdr:cxnSp macro="">
      <xdr:nvCxnSpPr>
        <xdr:cNvPr id="70" name="直線コネクタ 69"/>
        <xdr:cNvCxnSpPr/>
      </xdr:nvCxnSpPr>
      <xdr:spPr>
        <a:xfrm>
          <a:off x="1130300" y="6207944"/>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59506</xdr:rowOff>
    </xdr:from>
    <xdr:to>
      <xdr:col>6</xdr:col>
      <xdr:colOff>561975</xdr:colOff>
      <xdr:row>36</xdr:row>
      <xdr:rowOff>161106</xdr:rowOff>
    </xdr:to>
    <xdr:sp macro="" textlink="">
      <xdr:nvSpPr>
        <xdr:cNvPr id="80" name="円/楕円 79"/>
        <xdr:cNvSpPr/>
      </xdr:nvSpPr>
      <xdr:spPr>
        <a:xfrm>
          <a:off x="4584700" y="62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37933</xdr:rowOff>
    </xdr:from>
    <xdr:ext cx="534377" cy="259045"/>
    <xdr:sp macro="" textlink="">
      <xdr:nvSpPr>
        <xdr:cNvPr id="81" name="人件費該当値テキスト"/>
        <xdr:cNvSpPr txBox="1"/>
      </xdr:nvSpPr>
      <xdr:spPr>
        <a:xfrm>
          <a:off x="4686300" y="62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26778</xdr:rowOff>
    </xdr:from>
    <xdr:to>
      <xdr:col>5</xdr:col>
      <xdr:colOff>409575</xdr:colOff>
      <xdr:row>36</xdr:row>
      <xdr:rowOff>128378</xdr:rowOff>
    </xdr:to>
    <xdr:sp macro="" textlink="">
      <xdr:nvSpPr>
        <xdr:cNvPr id="82" name="円/楕円 81"/>
        <xdr:cNvSpPr/>
      </xdr:nvSpPr>
      <xdr:spPr>
        <a:xfrm>
          <a:off x="3746500" y="61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119505</xdr:rowOff>
    </xdr:from>
    <xdr:ext cx="534377" cy="259045"/>
    <xdr:sp macro="" textlink="">
      <xdr:nvSpPr>
        <xdr:cNvPr id="83" name="テキスト ボックス 82"/>
        <xdr:cNvSpPr txBox="1"/>
      </xdr:nvSpPr>
      <xdr:spPr>
        <a:xfrm>
          <a:off x="3530111" y="62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60992</xdr:rowOff>
    </xdr:from>
    <xdr:to>
      <xdr:col>4</xdr:col>
      <xdr:colOff>206375</xdr:colOff>
      <xdr:row>36</xdr:row>
      <xdr:rowOff>162592</xdr:rowOff>
    </xdr:to>
    <xdr:sp macro="" textlink="">
      <xdr:nvSpPr>
        <xdr:cNvPr id="84" name="円/楕円 83"/>
        <xdr:cNvSpPr/>
      </xdr:nvSpPr>
      <xdr:spPr>
        <a:xfrm>
          <a:off x="2857500" y="62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153719</xdr:rowOff>
    </xdr:from>
    <xdr:ext cx="534377" cy="259045"/>
    <xdr:sp macro="" textlink="">
      <xdr:nvSpPr>
        <xdr:cNvPr id="85" name="テキスト ボックス 84"/>
        <xdr:cNvSpPr txBox="1"/>
      </xdr:nvSpPr>
      <xdr:spPr>
        <a:xfrm>
          <a:off x="2641111" y="63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34760</xdr:rowOff>
    </xdr:from>
    <xdr:to>
      <xdr:col>3</xdr:col>
      <xdr:colOff>3175</xdr:colOff>
      <xdr:row>36</xdr:row>
      <xdr:rowOff>136360</xdr:rowOff>
    </xdr:to>
    <xdr:sp macro="" textlink="">
      <xdr:nvSpPr>
        <xdr:cNvPr id="86" name="円/楕円 85"/>
        <xdr:cNvSpPr/>
      </xdr:nvSpPr>
      <xdr:spPr>
        <a:xfrm>
          <a:off x="1968500" y="62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127487</xdr:rowOff>
    </xdr:from>
    <xdr:ext cx="534377" cy="259045"/>
    <xdr:sp macro="" textlink="">
      <xdr:nvSpPr>
        <xdr:cNvPr id="87" name="テキスト ボックス 86"/>
        <xdr:cNvSpPr txBox="1"/>
      </xdr:nvSpPr>
      <xdr:spPr>
        <a:xfrm>
          <a:off x="1752111" y="62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156394</xdr:rowOff>
    </xdr:from>
    <xdr:to>
      <xdr:col>1</xdr:col>
      <xdr:colOff>485775</xdr:colOff>
      <xdr:row>36</xdr:row>
      <xdr:rowOff>86544</xdr:rowOff>
    </xdr:to>
    <xdr:sp macro="" textlink="">
      <xdr:nvSpPr>
        <xdr:cNvPr id="88" name="円/楕円 87"/>
        <xdr:cNvSpPr/>
      </xdr:nvSpPr>
      <xdr:spPr>
        <a:xfrm>
          <a:off x="1079500" y="61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77671</xdr:rowOff>
    </xdr:from>
    <xdr:ext cx="534377" cy="259045"/>
    <xdr:sp macro="" textlink="">
      <xdr:nvSpPr>
        <xdr:cNvPr id="89" name="テキスト ボックス 88"/>
        <xdr:cNvSpPr txBox="1"/>
      </xdr:nvSpPr>
      <xdr:spPr>
        <a:xfrm>
          <a:off x="863111" y="62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10811</xdr:rowOff>
    </xdr:from>
    <xdr:to>
      <xdr:col>6</xdr:col>
      <xdr:colOff>511175</xdr:colOff>
      <xdr:row>57</xdr:row>
      <xdr:rowOff>13430</xdr:rowOff>
    </xdr:to>
    <xdr:cxnSp macro="">
      <xdr:nvCxnSpPr>
        <xdr:cNvPr id="116" name="直線コネクタ 115"/>
        <xdr:cNvCxnSpPr/>
      </xdr:nvCxnSpPr>
      <xdr:spPr>
        <a:xfrm flipV="1">
          <a:off x="3797300" y="9783461"/>
          <a:ext cx="8382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13430</xdr:rowOff>
    </xdr:from>
    <xdr:to>
      <xdr:col>5</xdr:col>
      <xdr:colOff>358775</xdr:colOff>
      <xdr:row>57</xdr:row>
      <xdr:rowOff>57029</xdr:rowOff>
    </xdr:to>
    <xdr:cxnSp macro="">
      <xdr:nvCxnSpPr>
        <xdr:cNvPr id="119" name="直線コネクタ 118"/>
        <xdr:cNvCxnSpPr/>
      </xdr:nvCxnSpPr>
      <xdr:spPr>
        <a:xfrm flipV="1">
          <a:off x="2908300" y="9786080"/>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47789</xdr:rowOff>
    </xdr:from>
    <xdr:to>
      <xdr:col>4</xdr:col>
      <xdr:colOff>155575</xdr:colOff>
      <xdr:row>57</xdr:row>
      <xdr:rowOff>57029</xdr:rowOff>
    </xdr:to>
    <xdr:cxnSp macro="">
      <xdr:nvCxnSpPr>
        <xdr:cNvPr id="122" name="直線コネクタ 121"/>
        <xdr:cNvCxnSpPr/>
      </xdr:nvCxnSpPr>
      <xdr:spPr>
        <a:xfrm>
          <a:off x="2019300" y="9820439"/>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47789</xdr:rowOff>
    </xdr:from>
    <xdr:to>
      <xdr:col>2</xdr:col>
      <xdr:colOff>638175</xdr:colOff>
      <xdr:row>57</xdr:row>
      <xdr:rowOff>49595</xdr:rowOff>
    </xdr:to>
    <xdr:cxnSp macro="">
      <xdr:nvCxnSpPr>
        <xdr:cNvPr id="125" name="直線コネクタ 124"/>
        <xdr:cNvCxnSpPr/>
      </xdr:nvCxnSpPr>
      <xdr:spPr>
        <a:xfrm flipV="1">
          <a:off x="1130300" y="982043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131461</xdr:rowOff>
    </xdr:from>
    <xdr:to>
      <xdr:col>6</xdr:col>
      <xdr:colOff>561975</xdr:colOff>
      <xdr:row>57</xdr:row>
      <xdr:rowOff>61611</xdr:rowOff>
    </xdr:to>
    <xdr:sp macro="" textlink="">
      <xdr:nvSpPr>
        <xdr:cNvPr id="135" name="円/楕円 134"/>
        <xdr:cNvSpPr/>
      </xdr:nvSpPr>
      <xdr:spPr>
        <a:xfrm>
          <a:off x="4584700" y="97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65951</xdr:rowOff>
    </xdr:from>
    <xdr:ext cx="534377" cy="259045"/>
    <xdr:sp macro="" textlink="">
      <xdr:nvSpPr>
        <xdr:cNvPr id="136" name="物件費該当値テキスト"/>
        <xdr:cNvSpPr txBox="1"/>
      </xdr:nvSpPr>
      <xdr:spPr>
        <a:xfrm>
          <a:off x="4686300" y="9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134080</xdr:rowOff>
    </xdr:from>
    <xdr:to>
      <xdr:col>5</xdr:col>
      <xdr:colOff>409575</xdr:colOff>
      <xdr:row>57</xdr:row>
      <xdr:rowOff>64230</xdr:rowOff>
    </xdr:to>
    <xdr:sp macro="" textlink="">
      <xdr:nvSpPr>
        <xdr:cNvPr id="137" name="円/楕円 136"/>
        <xdr:cNvSpPr/>
      </xdr:nvSpPr>
      <xdr:spPr>
        <a:xfrm>
          <a:off x="3746500" y="97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55357</xdr:rowOff>
    </xdr:from>
    <xdr:ext cx="534377" cy="259045"/>
    <xdr:sp macro="" textlink="">
      <xdr:nvSpPr>
        <xdr:cNvPr id="138" name="テキスト ボックス 137"/>
        <xdr:cNvSpPr txBox="1"/>
      </xdr:nvSpPr>
      <xdr:spPr>
        <a:xfrm>
          <a:off x="3530111" y="98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6229</xdr:rowOff>
    </xdr:from>
    <xdr:to>
      <xdr:col>4</xdr:col>
      <xdr:colOff>206375</xdr:colOff>
      <xdr:row>57</xdr:row>
      <xdr:rowOff>107829</xdr:rowOff>
    </xdr:to>
    <xdr:sp macro="" textlink="">
      <xdr:nvSpPr>
        <xdr:cNvPr id="139" name="円/楕円 138"/>
        <xdr:cNvSpPr/>
      </xdr:nvSpPr>
      <xdr:spPr>
        <a:xfrm>
          <a:off x="2857500" y="97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98956</xdr:rowOff>
    </xdr:from>
    <xdr:ext cx="534377" cy="259045"/>
    <xdr:sp macro="" textlink="">
      <xdr:nvSpPr>
        <xdr:cNvPr id="140" name="テキスト ボックス 139"/>
        <xdr:cNvSpPr txBox="1"/>
      </xdr:nvSpPr>
      <xdr:spPr>
        <a:xfrm>
          <a:off x="2641111" y="98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168439</xdr:rowOff>
    </xdr:from>
    <xdr:to>
      <xdr:col>3</xdr:col>
      <xdr:colOff>3175</xdr:colOff>
      <xdr:row>57</xdr:row>
      <xdr:rowOff>98589</xdr:rowOff>
    </xdr:to>
    <xdr:sp macro="" textlink="">
      <xdr:nvSpPr>
        <xdr:cNvPr id="141" name="円/楕円 140"/>
        <xdr:cNvSpPr/>
      </xdr:nvSpPr>
      <xdr:spPr>
        <a:xfrm>
          <a:off x="1968500" y="97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89716</xdr:rowOff>
    </xdr:from>
    <xdr:ext cx="534377" cy="259045"/>
    <xdr:sp macro="" textlink="">
      <xdr:nvSpPr>
        <xdr:cNvPr id="142" name="テキスト ボックス 141"/>
        <xdr:cNvSpPr txBox="1"/>
      </xdr:nvSpPr>
      <xdr:spPr>
        <a:xfrm>
          <a:off x="1752111" y="98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170245</xdr:rowOff>
    </xdr:from>
    <xdr:to>
      <xdr:col>1</xdr:col>
      <xdr:colOff>485775</xdr:colOff>
      <xdr:row>57</xdr:row>
      <xdr:rowOff>100395</xdr:rowOff>
    </xdr:to>
    <xdr:sp macro="" textlink="">
      <xdr:nvSpPr>
        <xdr:cNvPr id="143" name="円/楕円 142"/>
        <xdr:cNvSpPr/>
      </xdr:nvSpPr>
      <xdr:spPr>
        <a:xfrm>
          <a:off x="1079500" y="97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91522</xdr:rowOff>
    </xdr:from>
    <xdr:ext cx="534377" cy="259045"/>
    <xdr:sp macro="" textlink="">
      <xdr:nvSpPr>
        <xdr:cNvPr id="144" name="テキスト ボックス 143"/>
        <xdr:cNvSpPr txBox="1"/>
      </xdr:nvSpPr>
      <xdr:spPr>
        <a:xfrm>
          <a:off x="863111" y="98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60010</xdr:rowOff>
    </xdr:from>
    <xdr:to>
      <xdr:col>6</xdr:col>
      <xdr:colOff>511175</xdr:colOff>
      <xdr:row>78</xdr:row>
      <xdr:rowOff>73360</xdr:rowOff>
    </xdr:to>
    <xdr:cxnSp macro="">
      <xdr:nvCxnSpPr>
        <xdr:cNvPr id="171" name="直線コネクタ 170"/>
        <xdr:cNvCxnSpPr/>
      </xdr:nvCxnSpPr>
      <xdr:spPr>
        <a:xfrm>
          <a:off x="3797300" y="13433110"/>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60010</xdr:rowOff>
    </xdr:from>
    <xdr:to>
      <xdr:col>5</xdr:col>
      <xdr:colOff>358775</xdr:colOff>
      <xdr:row>78</xdr:row>
      <xdr:rowOff>65084</xdr:rowOff>
    </xdr:to>
    <xdr:cxnSp macro="">
      <xdr:nvCxnSpPr>
        <xdr:cNvPr id="174" name="直線コネクタ 173"/>
        <xdr:cNvCxnSpPr/>
      </xdr:nvCxnSpPr>
      <xdr:spPr>
        <a:xfrm flipV="1">
          <a:off x="2908300" y="13433110"/>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65084</xdr:rowOff>
    </xdr:from>
    <xdr:to>
      <xdr:col>4</xdr:col>
      <xdr:colOff>155575</xdr:colOff>
      <xdr:row>78</xdr:row>
      <xdr:rowOff>96906</xdr:rowOff>
    </xdr:to>
    <xdr:cxnSp macro="">
      <xdr:nvCxnSpPr>
        <xdr:cNvPr id="177" name="直線コネクタ 176"/>
        <xdr:cNvCxnSpPr/>
      </xdr:nvCxnSpPr>
      <xdr:spPr>
        <a:xfrm flipV="1">
          <a:off x="2019300" y="13438184"/>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65497</xdr:rowOff>
    </xdr:from>
    <xdr:to>
      <xdr:col>2</xdr:col>
      <xdr:colOff>638175</xdr:colOff>
      <xdr:row>78</xdr:row>
      <xdr:rowOff>96906</xdr:rowOff>
    </xdr:to>
    <xdr:cxnSp macro="">
      <xdr:nvCxnSpPr>
        <xdr:cNvPr id="180" name="直線コネクタ 179"/>
        <xdr:cNvCxnSpPr/>
      </xdr:nvCxnSpPr>
      <xdr:spPr>
        <a:xfrm>
          <a:off x="1130300" y="13438597"/>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22560</xdr:rowOff>
    </xdr:from>
    <xdr:to>
      <xdr:col>6</xdr:col>
      <xdr:colOff>561975</xdr:colOff>
      <xdr:row>78</xdr:row>
      <xdr:rowOff>124160</xdr:rowOff>
    </xdr:to>
    <xdr:sp macro="" textlink="">
      <xdr:nvSpPr>
        <xdr:cNvPr id="190" name="円/楕円 189"/>
        <xdr:cNvSpPr/>
      </xdr:nvSpPr>
      <xdr:spPr>
        <a:xfrm>
          <a:off x="4584700" y="133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108937</xdr:rowOff>
    </xdr:from>
    <xdr:ext cx="469744" cy="259045"/>
    <xdr:sp macro="" textlink="">
      <xdr:nvSpPr>
        <xdr:cNvPr id="191" name="維持補修費該当値テキスト"/>
        <xdr:cNvSpPr txBox="1"/>
      </xdr:nvSpPr>
      <xdr:spPr>
        <a:xfrm>
          <a:off x="4686300" y="133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9210</xdr:rowOff>
    </xdr:from>
    <xdr:to>
      <xdr:col>5</xdr:col>
      <xdr:colOff>409575</xdr:colOff>
      <xdr:row>78</xdr:row>
      <xdr:rowOff>110810</xdr:rowOff>
    </xdr:to>
    <xdr:sp macro="" textlink="">
      <xdr:nvSpPr>
        <xdr:cNvPr id="192" name="円/楕円 191"/>
        <xdr:cNvSpPr/>
      </xdr:nvSpPr>
      <xdr:spPr>
        <a:xfrm>
          <a:off x="3746500" y="133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101937</xdr:rowOff>
    </xdr:from>
    <xdr:ext cx="469744" cy="259045"/>
    <xdr:sp macro="" textlink="">
      <xdr:nvSpPr>
        <xdr:cNvPr id="193" name="テキスト ボックス 192"/>
        <xdr:cNvSpPr txBox="1"/>
      </xdr:nvSpPr>
      <xdr:spPr>
        <a:xfrm>
          <a:off x="3562427" y="134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14284</xdr:rowOff>
    </xdr:from>
    <xdr:to>
      <xdr:col>4</xdr:col>
      <xdr:colOff>206375</xdr:colOff>
      <xdr:row>78</xdr:row>
      <xdr:rowOff>115884</xdr:rowOff>
    </xdr:to>
    <xdr:sp macro="" textlink="">
      <xdr:nvSpPr>
        <xdr:cNvPr id="194" name="円/楕円 193"/>
        <xdr:cNvSpPr/>
      </xdr:nvSpPr>
      <xdr:spPr>
        <a:xfrm>
          <a:off x="2857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107011</xdr:rowOff>
    </xdr:from>
    <xdr:ext cx="469744" cy="259045"/>
    <xdr:sp macro="" textlink="">
      <xdr:nvSpPr>
        <xdr:cNvPr id="195" name="テキスト ボックス 194"/>
        <xdr:cNvSpPr txBox="1"/>
      </xdr:nvSpPr>
      <xdr:spPr>
        <a:xfrm>
          <a:off x="2673427"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46106</xdr:rowOff>
    </xdr:from>
    <xdr:to>
      <xdr:col>3</xdr:col>
      <xdr:colOff>3175</xdr:colOff>
      <xdr:row>78</xdr:row>
      <xdr:rowOff>147706</xdr:rowOff>
    </xdr:to>
    <xdr:sp macro="" textlink="">
      <xdr:nvSpPr>
        <xdr:cNvPr id="196" name="円/楕円 195"/>
        <xdr:cNvSpPr/>
      </xdr:nvSpPr>
      <xdr:spPr>
        <a:xfrm>
          <a:off x="1968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138833</xdr:rowOff>
    </xdr:from>
    <xdr:ext cx="378565" cy="259045"/>
    <xdr:sp macro="" textlink="">
      <xdr:nvSpPr>
        <xdr:cNvPr id="197" name="テキスト ボックス 196"/>
        <xdr:cNvSpPr txBox="1"/>
      </xdr:nvSpPr>
      <xdr:spPr>
        <a:xfrm>
          <a:off x="1830017" y="1351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14697</xdr:rowOff>
    </xdr:from>
    <xdr:to>
      <xdr:col>1</xdr:col>
      <xdr:colOff>485775</xdr:colOff>
      <xdr:row>78</xdr:row>
      <xdr:rowOff>116297</xdr:rowOff>
    </xdr:to>
    <xdr:sp macro="" textlink="">
      <xdr:nvSpPr>
        <xdr:cNvPr id="198" name="円/楕円 197"/>
        <xdr:cNvSpPr/>
      </xdr:nvSpPr>
      <xdr:spPr>
        <a:xfrm>
          <a:off x="1079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107424</xdr:rowOff>
    </xdr:from>
    <xdr:ext cx="469744" cy="259045"/>
    <xdr:sp macro="" textlink="">
      <xdr:nvSpPr>
        <xdr:cNvPr id="199" name="テキスト ボックス 198"/>
        <xdr:cNvSpPr txBox="1"/>
      </xdr:nvSpPr>
      <xdr:spPr>
        <a:xfrm>
          <a:off x="895427" y="134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82626</xdr:rowOff>
    </xdr:from>
    <xdr:to>
      <xdr:col>6</xdr:col>
      <xdr:colOff>511175</xdr:colOff>
      <xdr:row>95</xdr:row>
      <xdr:rowOff>114573</xdr:rowOff>
    </xdr:to>
    <xdr:cxnSp macro="">
      <xdr:nvCxnSpPr>
        <xdr:cNvPr id="229" name="直線コネクタ 228"/>
        <xdr:cNvCxnSpPr/>
      </xdr:nvCxnSpPr>
      <xdr:spPr>
        <a:xfrm>
          <a:off x="3797300" y="16370376"/>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82626</xdr:rowOff>
    </xdr:from>
    <xdr:to>
      <xdr:col>5</xdr:col>
      <xdr:colOff>358775</xdr:colOff>
      <xdr:row>95</xdr:row>
      <xdr:rowOff>160502</xdr:rowOff>
    </xdr:to>
    <xdr:cxnSp macro="">
      <xdr:nvCxnSpPr>
        <xdr:cNvPr id="232" name="直線コネクタ 231"/>
        <xdr:cNvCxnSpPr/>
      </xdr:nvCxnSpPr>
      <xdr:spPr>
        <a:xfrm flipV="1">
          <a:off x="2908300" y="16370376"/>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160502</xdr:rowOff>
    </xdr:from>
    <xdr:to>
      <xdr:col>4</xdr:col>
      <xdr:colOff>155575</xdr:colOff>
      <xdr:row>95</xdr:row>
      <xdr:rowOff>161017</xdr:rowOff>
    </xdr:to>
    <xdr:cxnSp macro="">
      <xdr:nvCxnSpPr>
        <xdr:cNvPr id="235" name="直線コネクタ 234"/>
        <xdr:cNvCxnSpPr/>
      </xdr:nvCxnSpPr>
      <xdr:spPr>
        <a:xfrm flipV="1">
          <a:off x="2019300" y="16448252"/>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154349</xdr:rowOff>
    </xdr:from>
    <xdr:to>
      <xdr:col>2</xdr:col>
      <xdr:colOff>638175</xdr:colOff>
      <xdr:row>95</xdr:row>
      <xdr:rowOff>161017</xdr:rowOff>
    </xdr:to>
    <xdr:cxnSp macro="">
      <xdr:nvCxnSpPr>
        <xdr:cNvPr id="238" name="直線コネクタ 237"/>
        <xdr:cNvCxnSpPr/>
      </xdr:nvCxnSpPr>
      <xdr:spPr>
        <a:xfrm>
          <a:off x="1130300" y="1644209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63773</xdr:rowOff>
    </xdr:from>
    <xdr:to>
      <xdr:col>6</xdr:col>
      <xdr:colOff>561975</xdr:colOff>
      <xdr:row>95</xdr:row>
      <xdr:rowOff>165373</xdr:rowOff>
    </xdr:to>
    <xdr:sp macro="" textlink="">
      <xdr:nvSpPr>
        <xdr:cNvPr id="248" name="円/楕円 247"/>
        <xdr:cNvSpPr/>
      </xdr:nvSpPr>
      <xdr:spPr>
        <a:xfrm>
          <a:off x="4584700" y="163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42200</xdr:rowOff>
    </xdr:from>
    <xdr:ext cx="534377" cy="259045"/>
    <xdr:sp macro="" textlink="">
      <xdr:nvSpPr>
        <xdr:cNvPr id="249" name="扶助費該当値テキスト"/>
        <xdr:cNvSpPr txBox="1"/>
      </xdr:nvSpPr>
      <xdr:spPr>
        <a:xfrm>
          <a:off x="4686300" y="163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31826</xdr:rowOff>
    </xdr:from>
    <xdr:to>
      <xdr:col>5</xdr:col>
      <xdr:colOff>409575</xdr:colOff>
      <xdr:row>95</xdr:row>
      <xdr:rowOff>133426</xdr:rowOff>
    </xdr:to>
    <xdr:sp macro="" textlink="">
      <xdr:nvSpPr>
        <xdr:cNvPr id="250" name="円/楕円 249"/>
        <xdr:cNvSpPr/>
      </xdr:nvSpPr>
      <xdr:spPr>
        <a:xfrm>
          <a:off x="3746500" y="16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124553</xdr:rowOff>
    </xdr:from>
    <xdr:ext cx="534377" cy="259045"/>
    <xdr:sp macro="" textlink="">
      <xdr:nvSpPr>
        <xdr:cNvPr id="251" name="テキスト ボックス 250"/>
        <xdr:cNvSpPr txBox="1"/>
      </xdr:nvSpPr>
      <xdr:spPr>
        <a:xfrm>
          <a:off x="3530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109702</xdr:rowOff>
    </xdr:from>
    <xdr:to>
      <xdr:col>4</xdr:col>
      <xdr:colOff>206375</xdr:colOff>
      <xdr:row>96</xdr:row>
      <xdr:rowOff>39852</xdr:rowOff>
    </xdr:to>
    <xdr:sp macro="" textlink="">
      <xdr:nvSpPr>
        <xdr:cNvPr id="252" name="円/楕円 251"/>
        <xdr:cNvSpPr/>
      </xdr:nvSpPr>
      <xdr:spPr>
        <a:xfrm>
          <a:off x="2857500" y="16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30979</xdr:rowOff>
    </xdr:from>
    <xdr:ext cx="534377" cy="259045"/>
    <xdr:sp macro="" textlink="">
      <xdr:nvSpPr>
        <xdr:cNvPr id="253" name="テキスト ボックス 252"/>
        <xdr:cNvSpPr txBox="1"/>
      </xdr:nvSpPr>
      <xdr:spPr>
        <a:xfrm>
          <a:off x="2641111" y="164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110217</xdr:rowOff>
    </xdr:from>
    <xdr:to>
      <xdr:col>3</xdr:col>
      <xdr:colOff>3175</xdr:colOff>
      <xdr:row>96</xdr:row>
      <xdr:rowOff>40367</xdr:rowOff>
    </xdr:to>
    <xdr:sp macro="" textlink="">
      <xdr:nvSpPr>
        <xdr:cNvPr id="254" name="円/楕円 253"/>
        <xdr:cNvSpPr/>
      </xdr:nvSpPr>
      <xdr:spPr>
        <a:xfrm>
          <a:off x="1968500" y="16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31494</xdr:rowOff>
    </xdr:from>
    <xdr:ext cx="534377" cy="259045"/>
    <xdr:sp macro="" textlink="">
      <xdr:nvSpPr>
        <xdr:cNvPr id="255" name="テキスト ボックス 254"/>
        <xdr:cNvSpPr txBox="1"/>
      </xdr:nvSpPr>
      <xdr:spPr>
        <a:xfrm>
          <a:off x="1752111" y="164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103549</xdr:rowOff>
    </xdr:from>
    <xdr:to>
      <xdr:col>1</xdr:col>
      <xdr:colOff>485775</xdr:colOff>
      <xdr:row>96</xdr:row>
      <xdr:rowOff>33699</xdr:rowOff>
    </xdr:to>
    <xdr:sp macro="" textlink="">
      <xdr:nvSpPr>
        <xdr:cNvPr id="256" name="円/楕円 255"/>
        <xdr:cNvSpPr/>
      </xdr:nvSpPr>
      <xdr:spPr>
        <a:xfrm>
          <a:off x="1079500" y="16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24826</xdr:rowOff>
    </xdr:from>
    <xdr:ext cx="534377" cy="259045"/>
    <xdr:sp macro="" textlink="">
      <xdr:nvSpPr>
        <xdr:cNvPr id="257" name="テキスト ボックス 256"/>
        <xdr:cNvSpPr txBox="1"/>
      </xdr:nvSpPr>
      <xdr:spPr>
        <a:xfrm>
          <a:off x="863111" y="164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28307</xdr:rowOff>
    </xdr:from>
    <xdr:to>
      <xdr:col>15</xdr:col>
      <xdr:colOff>180975</xdr:colOff>
      <xdr:row>38</xdr:row>
      <xdr:rowOff>83541</xdr:rowOff>
    </xdr:to>
    <xdr:cxnSp macro="">
      <xdr:nvCxnSpPr>
        <xdr:cNvPr id="289" name="直線コネクタ 288"/>
        <xdr:cNvCxnSpPr/>
      </xdr:nvCxnSpPr>
      <xdr:spPr>
        <a:xfrm flipV="1">
          <a:off x="9639300" y="6543407"/>
          <a:ext cx="8382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83541</xdr:rowOff>
    </xdr:from>
    <xdr:to>
      <xdr:col>14</xdr:col>
      <xdr:colOff>28575</xdr:colOff>
      <xdr:row>38</xdr:row>
      <xdr:rowOff>116677</xdr:rowOff>
    </xdr:to>
    <xdr:cxnSp macro="">
      <xdr:nvCxnSpPr>
        <xdr:cNvPr id="292" name="直線コネクタ 291"/>
        <xdr:cNvCxnSpPr/>
      </xdr:nvCxnSpPr>
      <xdr:spPr>
        <a:xfrm flipV="1">
          <a:off x="8750300" y="6598641"/>
          <a:ext cx="8890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65732</xdr:rowOff>
    </xdr:from>
    <xdr:to>
      <xdr:col>12</xdr:col>
      <xdr:colOff>511175</xdr:colOff>
      <xdr:row>38</xdr:row>
      <xdr:rowOff>116677</xdr:rowOff>
    </xdr:to>
    <xdr:cxnSp macro="">
      <xdr:nvCxnSpPr>
        <xdr:cNvPr id="295" name="直線コネクタ 294"/>
        <xdr:cNvCxnSpPr/>
      </xdr:nvCxnSpPr>
      <xdr:spPr>
        <a:xfrm>
          <a:off x="7861300" y="658083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65732</xdr:rowOff>
    </xdr:from>
    <xdr:to>
      <xdr:col>11</xdr:col>
      <xdr:colOff>307975</xdr:colOff>
      <xdr:row>38</xdr:row>
      <xdr:rowOff>72927</xdr:rowOff>
    </xdr:to>
    <xdr:cxnSp macro="">
      <xdr:nvCxnSpPr>
        <xdr:cNvPr id="298" name="直線コネクタ 297"/>
        <xdr:cNvCxnSpPr/>
      </xdr:nvCxnSpPr>
      <xdr:spPr>
        <a:xfrm flipV="1">
          <a:off x="6972300" y="6580832"/>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148956</xdr:rowOff>
    </xdr:from>
    <xdr:to>
      <xdr:col>15</xdr:col>
      <xdr:colOff>231775</xdr:colOff>
      <xdr:row>38</xdr:row>
      <xdr:rowOff>79107</xdr:rowOff>
    </xdr:to>
    <xdr:sp macro="" textlink="">
      <xdr:nvSpPr>
        <xdr:cNvPr id="308" name="円/楕円 307"/>
        <xdr:cNvSpPr/>
      </xdr:nvSpPr>
      <xdr:spPr>
        <a:xfrm>
          <a:off x="10426700" y="649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127384</xdr:rowOff>
    </xdr:from>
    <xdr:ext cx="534377" cy="259045"/>
    <xdr:sp macro="" textlink="">
      <xdr:nvSpPr>
        <xdr:cNvPr id="309" name="補助費等該当値テキスト"/>
        <xdr:cNvSpPr txBox="1"/>
      </xdr:nvSpPr>
      <xdr:spPr>
        <a:xfrm>
          <a:off x="10528300" y="6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32741</xdr:rowOff>
    </xdr:from>
    <xdr:to>
      <xdr:col>14</xdr:col>
      <xdr:colOff>79375</xdr:colOff>
      <xdr:row>38</xdr:row>
      <xdr:rowOff>134341</xdr:rowOff>
    </xdr:to>
    <xdr:sp macro="" textlink="">
      <xdr:nvSpPr>
        <xdr:cNvPr id="310" name="円/楕円 309"/>
        <xdr:cNvSpPr/>
      </xdr:nvSpPr>
      <xdr:spPr>
        <a:xfrm>
          <a:off x="9588500" y="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125468</xdr:rowOff>
    </xdr:from>
    <xdr:ext cx="534377" cy="259045"/>
    <xdr:sp macro="" textlink="">
      <xdr:nvSpPr>
        <xdr:cNvPr id="311" name="テキスト ボックス 310"/>
        <xdr:cNvSpPr txBox="1"/>
      </xdr:nvSpPr>
      <xdr:spPr>
        <a:xfrm>
          <a:off x="9372111" y="66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65877</xdr:rowOff>
    </xdr:from>
    <xdr:to>
      <xdr:col>12</xdr:col>
      <xdr:colOff>561975</xdr:colOff>
      <xdr:row>38</xdr:row>
      <xdr:rowOff>167477</xdr:rowOff>
    </xdr:to>
    <xdr:sp macro="" textlink="">
      <xdr:nvSpPr>
        <xdr:cNvPr id="312" name="円/楕円 311"/>
        <xdr:cNvSpPr/>
      </xdr:nvSpPr>
      <xdr:spPr>
        <a:xfrm>
          <a:off x="8699500" y="65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158604</xdr:rowOff>
    </xdr:from>
    <xdr:ext cx="534377" cy="259045"/>
    <xdr:sp macro="" textlink="">
      <xdr:nvSpPr>
        <xdr:cNvPr id="313" name="テキスト ボックス 312"/>
        <xdr:cNvSpPr txBox="1"/>
      </xdr:nvSpPr>
      <xdr:spPr>
        <a:xfrm>
          <a:off x="8483111" y="66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14932</xdr:rowOff>
    </xdr:from>
    <xdr:to>
      <xdr:col>11</xdr:col>
      <xdr:colOff>358775</xdr:colOff>
      <xdr:row>38</xdr:row>
      <xdr:rowOff>116532</xdr:rowOff>
    </xdr:to>
    <xdr:sp macro="" textlink="">
      <xdr:nvSpPr>
        <xdr:cNvPr id="314" name="円/楕円 313"/>
        <xdr:cNvSpPr/>
      </xdr:nvSpPr>
      <xdr:spPr>
        <a:xfrm>
          <a:off x="7810500" y="65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107659</xdr:rowOff>
    </xdr:from>
    <xdr:ext cx="534377" cy="259045"/>
    <xdr:sp macro="" textlink="">
      <xdr:nvSpPr>
        <xdr:cNvPr id="315" name="テキスト ボックス 314"/>
        <xdr:cNvSpPr txBox="1"/>
      </xdr:nvSpPr>
      <xdr:spPr>
        <a:xfrm>
          <a:off x="7594111" y="66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22127</xdr:rowOff>
    </xdr:from>
    <xdr:to>
      <xdr:col>10</xdr:col>
      <xdr:colOff>155575</xdr:colOff>
      <xdr:row>38</xdr:row>
      <xdr:rowOff>123727</xdr:rowOff>
    </xdr:to>
    <xdr:sp macro="" textlink="">
      <xdr:nvSpPr>
        <xdr:cNvPr id="316" name="円/楕円 315"/>
        <xdr:cNvSpPr/>
      </xdr:nvSpPr>
      <xdr:spPr>
        <a:xfrm>
          <a:off x="6921500" y="65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114854</xdr:rowOff>
    </xdr:from>
    <xdr:ext cx="534377" cy="259045"/>
    <xdr:sp macro="" textlink="">
      <xdr:nvSpPr>
        <xdr:cNvPr id="317" name="テキスト ボックス 316"/>
        <xdr:cNvSpPr txBox="1"/>
      </xdr:nvSpPr>
      <xdr:spPr>
        <a:xfrm>
          <a:off x="6705111" y="662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5349</xdr:rowOff>
    </xdr:from>
    <xdr:to>
      <xdr:col>15</xdr:col>
      <xdr:colOff>180975</xdr:colOff>
      <xdr:row>59</xdr:row>
      <xdr:rowOff>6810</xdr:rowOff>
    </xdr:to>
    <xdr:cxnSp macro="">
      <xdr:nvCxnSpPr>
        <xdr:cNvPr id="348" name="直線コネクタ 347"/>
        <xdr:cNvCxnSpPr/>
      </xdr:nvCxnSpPr>
      <xdr:spPr>
        <a:xfrm>
          <a:off x="9639300" y="10120899"/>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5349</xdr:rowOff>
    </xdr:from>
    <xdr:to>
      <xdr:col>14</xdr:col>
      <xdr:colOff>28575</xdr:colOff>
      <xdr:row>59</xdr:row>
      <xdr:rowOff>63228</xdr:rowOff>
    </xdr:to>
    <xdr:cxnSp macro="">
      <xdr:nvCxnSpPr>
        <xdr:cNvPr id="351" name="直線コネクタ 350"/>
        <xdr:cNvCxnSpPr/>
      </xdr:nvCxnSpPr>
      <xdr:spPr>
        <a:xfrm flipV="1">
          <a:off x="8750300" y="10120899"/>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63228</xdr:rowOff>
    </xdr:from>
    <xdr:to>
      <xdr:col>12</xdr:col>
      <xdr:colOff>511175</xdr:colOff>
      <xdr:row>59</xdr:row>
      <xdr:rowOff>71302</xdr:rowOff>
    </xdr:to>
    <xdr:cxnSp macro="">
      <xdr:nvCxnSpPr>
        <xdr:cNvPr id="354" name="直線コネクタ 353"/>
        <xdr:cNvCxnSpPr/>
      </xdr:nvCxnSpPr>
      <xdr:spPr>
        <a:xfrm flipV="1">
          <a:off x="7861300" y="10178778"/>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37602</xdr:rowOff>
    </xdr:from>
    <xdr:to>
      <xdr:col>11</xdr:col>
      <xdr:colOff>307975</xdr:colOff>
      <xdr:row>59</xdr:row>
      <xdr:rowOff>71302</xdr:rowOff>
    </xdr:to>
    <xdr:cxnSp macro="">
      <xdr:nvCxnSpPr>
        <xdr:cNvPr id="357" name="直線コネクタ 356"/>
        <xdr:cNvCxnSpPr/>
      </xdr:nvCxnSpPr>
      <xdr:spPr>
        <a:xfrm>
          <a:off x="6972300" y="10153152"/>
          <a:ext cx="8890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127460</xdr:rowOff>
    </xdr:from>
    <xdr:to>
      <xdr:col>15</xdr:col>
      <xdr:colOff>231775</xdr:colOff>
      <xdr:row>59</xdr:row>
      <xdr:rowOff>57610</xdr:rowOff>
    </xdr:to>
    <xdr:sp macro="" textlink="">
      <xdr:nvSpPr>
        <xdr:cNvPr id="367" name="円/楕円 366"/>
        <xdr:cNvSpPr/>
      </xdr:nvSpPr>
      <xdr:spPr>
        <a:xfrm>
          <a:off x="10426700" y="10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86837</xdr:rowOff>
    </xdr:from>
    <xdr:ext cx="534377" cy="259045"/>
    <xdr:sp macro="" textlink="">
      <xdr:nvSpPr>
        <xdr:cNvPr id="368" name="普通建設事業費該当値テキスト"/>
        <xdr:cNvSpPr txBox="1"/>
      </xdr:nvSpPr>
      <xdr:spPr>
        <a:xfrm>
          <a:off x="10528300" y="9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125999</xdr:rowOff>
    </xdr:from>
    <xdr:to>
      <xdr:col>14</xdr:col>
      <xdr:colOff>79375</xdr:colOff>
      <xdr:row>59</xdr:row>
      <xdr:rowOff>56149</xdr:rowOff>
    </xdr:to>
    <xdr:sp macro="" textlink="">
      <xdr:nvSpPr>
        <xdr:cNvPr id="369" name="円/楕円 368"/>
        <xdr:cNvSpPr/>
      </xdr:nvSpPr>
      <xdr:spPr>
        <a:xfrm>
          <a:off x="9588500" y="100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72676</xdr:rowOff>
    </xdr:from>
    <xdr:ext cx="534377" cy="259045"/>
    <xdr:sp macro="" textlink="">
      <xdr:nvSpPr>
        <xdr:cNvPr id="370" name="テキスト ボックス 369"/>
        <xdr:cNvSpPr txBox="1"/>
      </xdr:nvSpPr>
      <xdr:spPr>
        <a:xfrm>
          <a:off x="9372111" y="9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12428</xdr:rowOff>
    </xdr:from>
    <xdr:to>
      <xdr:col>12</xdr:col>
      <xdr:colOff>561975</xdr:colOff>
      <xdr:row>59</xdr:row>
      <xdr:rowOff>114028</xdr:rowOff>
    </xdr:to>
    <xdr:sp macro="" textlink="">
      <xdr:nvSpPr>
        <xdr:cNvPr id="371" name="円/楕円 370"/>
        <xdr:cNvSpPr/>
      </xdr:nvSpPr>
      <xdr:spPr>
        <a:xfrm>
          <a:off x="8699500" y="101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105155</xdr:rowOff>
    </xdr:from>
    <xdr:ext cx="534377" cy="259045"/>
    <xdr:sp macro="" textlink="">
      <xdr:nvSpPr>
        <xdr:cNvPr id="372" name="テキスト ボックス 371"/>
        <xdr:cNvSpPr txBox="1"/>
      </xdr:nvSpPr>
      <xdr:spPr>
        <a:xfrm>
          <a:off x="8483111" y="102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20502</xdr:rowOff>
    </xdr:from>
    <xdr:to>
      <xdr:col>11</xdr:col>
      <xdr:colOff>358775</xdr:colOff>
      <xdr:row>59</xdr:row>
      <xdr:rowOff>122102</xdr:rowOff>
    </xdr:to>
    <xdr:sp macro="" textlink="">
      <xdr:nvSpPr>
        <xdr:cNvPr id="373" name="円/楕円 372"/>
        <xdr:cNvSpPr/>
      </xdr:nvSpPr>
      <xdr:spPr>
        <a:xfrm>
          <a:off x="7810500" y="101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113229</xdr:rowOff>
    </xdr:from>
    <xdr:ext cx="534377" cy="259045"/>
    <xdr:sp macro="" textlink="">
      <xdr:nvSpPr>
        <xdr:cNvPr id="374" name="テキスト ボックス 373"/>
        <xdr:cNvSpPr txBox="1"/>
      </xdr:nvSpPr>
      <xdr:spPr>
        <a:xfrm>
          <a:off x="7594111" y="102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158252</xdr:rowOff>
    </xdr:from>
    <xdr:to>
      <xdr:col>10</xdr:col>
      <xdr:colOff>155575</xdr:colOff>
      <xdr:row>59</xdr:row>
      <xdr:rowOff>88402</xdr:rowOff>
    </xdr:to>
    <xdr:sp macro="" textlink="">
      <xdr:nvSpPr>
        <xdr:cNvPr id="375" name="円/楕円 374"/>
        <xdr:cNvSpPr/>
      </xdr:nvSpPr>
      <xdr:spPr>
        <a:xfrm>
          <a:off x="6921500" y="101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79529</xdr:rowOff>
    </xdr:from>
    <xdr:ext cx="534377" cy="259045"/>
    <xdr:sp macro="" textlink="">
      <xdr:nvSpPr>
        <xdr:cNvPr id="376" name="テキスト ボックス 375"/>
        <xdr:cNvSpPr txBox="1"/>
      </xdr:nvSpPr>
      <xdr:spPr>
        <a:xfrm>
          <a:off x="6705111" y="101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155746</xdr:rowOff>
    </xdr:from>
    <xdr:to>
      <xdr:col>15</xdr:col>
      <xdr:colOff>180975</xdr:colOff>
      <xdr:row>78</xdr:row>
      <xdr:rowOff>166616</xdr:rowOff>
    </xdr:to>
    <xdr:cxnSp macro="">
      <xdr:nvCxnSpPr>
        <xdr:cNvPr id="405" name="直線コネクタ 404"/>
        <xdr:cNvCxnSpPr/>
      </xdr:nvCxnSpPr>
      <xdr:spPr>
        <a:xfrm>
          <a:off x="9639300" y="13528846"/>
          <a:ext cx="838200" cy="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09" name="テキスト ボックス 408"/>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115816</xdr:rowOff>
    </xdr:from>
    <xdr:to>
      <xdr:col>15</xdr:col>
      <xdr:colOff>231775</xdr:colOff>
      <xdr:row>79</xdr:row>
      <xdr:rowOff>45966</xdr:rowOff>
    </xdr:to>
    <xdr:sp macro="" textlink="">
      <xdr:nvSpPr>
        <xdr:cNvPr id="415" name="円/楕円 414"/>
        <xdr:cNvSpPr/>
      </xdr:nvSpPr>
      <xdr:spPr>
        <a:xfrm>
          <a:off x="10426700" y="134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93275</xdr:rowOff>
    </xdr:from>
    <xdr:ext cx="534377" cy="259045"/>
    <xdr:sp macro="" textlink="">
      <xdr:nvSpPr>
        <xdr:cNvPr id="416" name="普通建設事業費 （ うち新規整備　）該当値テキスト"/>
        <xdr:cNvSpPr txBox="1"/>
      </xdr:nvSpPr>
      <xdr:spPr>
        <a:xfrm>
          <a:off x="10528300" y="134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104946</xdr:rowOff>
    </xdr:from>
    <xdr:to>
      <xdr:col>14</xdr:col>
      <xdr:colOff>79375</xdr:colOff>
      <xdr:row>79</xdr:row>
      <xdr:rowOff>35096</xdr:rowOff>
    </xdr:to>
    <xdr:sp macro="" textlink="">
      <xdr:nvSpPr>
        <xdr:cNvPr id="417" name="円/楕円 416"/>
        <xdr:cNvSpPr/>
      </xdr:nvSpPr>
      <xdr:spPr>
        <a:xfrm>
          <a:off x="9588500" y="134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51623</xdr:rowOff>
    </xdr:from>
    <xdr:ext cx="534377" cy="259045"/>
    <xdr:sp macro="" textlink="">
      <xdr:nvSpPr>
        <xdr:cNvPr id="418" name="テキスト ボックス 417"/>
        <xdr:cNvSpPr txBox="1"/>
      </xdr:nvSpPr>
      <xdr:spPr>
        <a:xfrm>
          <a:off x="9372111" y="132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85674</xdr:rowOff>
    </xdr:from>
    <xdr:to>
      <xdr:col>15</xdr:col>
      <xdr:colOff>180975</xdr:colOff>
      <xdr:row>97</xdr:row>
      <xdr:rowOff>49861</xdr:rowOff>
    </xdr:to>
    <xdr:cxnSp macro="">
      <xdr:nvCxnSpPr>
        <xdr:cNvPr id="447" name="直線コネクタ 446"/>
        <xdr:cNvCxnSpPr/>
      </xdr:nvCxnSpPr>
      <xdr:spPr>
        <a:xfrm flipV="1">
          <a:off x="9639300" y="16373424"/>
          <a:ext cx="838200" cy="30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34874</xdr:rowOff>
    </xdr:from>
    <xdr:to>
      <xdr:col>15</xdr:col>
      <xdr:colOff>231775</xdr:colOff>
      <xdr:row>95</xdr:row>
      <xdr:rowOff>136474</xdr:rowOff>
    </xdr:to>
    <xdr:sp macro="" textlink="">
      <xdr:nvSpPr>
        <xdr:cNvPr id="457" name="円/楕円 456"/>
        <xdr:cNvSpPr/>
      </xdr:nvSpPr>
      <xdr:spPr>
        <a:xfrm>
          <a:off x="10426700" y="163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57751</xdr:rowOff>
    </xdr:from>
    <xdr:ext cx="534377" cy="259045"/>
    <xdr:sp macro="" textlink="">
      <xdr:nvSpPr>
        <xdr:cNvPr id="458" name="普通建設事業費 （ うち更新整備　）該当値テキスト"/>
        <xdr:cNvSpPr txBox="1"/>
      </xdr:nvSpPr>
      <xdr:spPr>
        <a:xfrm>
          <a:off x="10528300" y="16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170511</xdr:rowOff>
    </xdr:from>
    <xdr:to>
      <xdr:col>14</xdr:col>
      <xdr:colOff>79375</xdr:colOff>
      <xdr:row>97</xdr:row>
      <xdr:rowOff>100661</xdr:rowOff>
    </xdr:to>
    <xdr:sp macro="" textlink="">
      <xdr:nvSpPr>
        <xdr:cNvPr id="459" name="円/楕円 458"/>
        <xdr:cNvSpPr/>
      </xdr:nvSpPr>
      <xdr:spPr>
        <a:xfrm>
          <a:off x="9588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91788</xdr:rowOff>
    </xdr:from>
    <xdr:ext cx="534377" cy="259045"/>
    <xdr:sp macro="" textlink="">
      <xdr:nvSpPr>
        <xdr:cNvPr id="460" name="テキスト ボックス 459"/>
        <xdr:cNvSpPr txBox="1"/>
      </xdr:nvSpPr>
      <xdr:spPr>
        <a:xfrm>
          <a:off x="9372111"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24520</xdr:rowOff>
    </xdr:from>
    <xdr:to>
      <xdr:col>23</xdr:col>
      <xdr:colOff>517525</xdr:colOff>
      <xdr:row>38</xdr:row>
      <xdr:rowOff>24868</xdr:rowOff>
    </xdr:to>
    <xdr:cxnSp macro="">
      <xdr:nvCxnSpPr>
        <xdr:cNvPr id="485" name="直線コネクタ 484"/>
        <xdr:cNvCxnSpPr/>
      </xdr:nvCxnSpPr>
      <xdr:spPr>
        <a:xfrm flipV="1">
          <a:off x="15481300" y="6539620"/>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24223</xdr:rowOff>
    </xdr:from>
    <xdr:to>
      <xdr:col>22</xdr:col>
      <xdr:colOff>365125</xdr:colOff>
      <xdr:row>38</xdr:row>
      <xdr:rowOff>24868</xdr:rowOff>
    </xdr:to>
    <xdr:cxnSp macro="">
      <xdr:nvCxnSpPr>
        <xdr:cNvPr id="488" name="直線コネクタ 487"/>
        <xdr:cNvCxnSpPr/>
      </xdr:nvCxnSpPr>
      <xdr:spPr>
        <a:xfrm>
          <a:off x="14592300" y="653932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4655</xdr:rowOff>
    </xdr:from>
    <xdr:to>
      <xdr:col>21</xdr:col>
      <xdr:colOff>161925</xdr:colOff>
      <xdr:row>38</xdr:row>
      <xdr:rowOff>24223</xdr:rowOff>
    </xdr:to>
    <xdr:cxnSp macro="">
      <xdr:nvCxnSpPr>
        <xdr:cNvPr id="491" name="直線コネクタ 490"/>
        <xdr:cNvCxnSpPr/>
      </xdr:nvCxnSpPr>
      <xdr:spPr>
        <a:xfrm>
          <a:off x="13703300" y="6519755"/>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4655</xdr:rowOff>
    </xdr:from>
    <xdr:to>
      <xdr:col>19</xdr:col>
      <xdr:colOff>644525</xdr:colOff>
      <xdr:row>38</xdr:row>
      <xdr:rowOff>12581</xdr:rowOff>
    </xdr:to>
    <xdr:cxnSp macro="">
      <xdr:nvCxnSpPr>
        <xdr:cNvPr id="494" name="直線コネクタ 493"/>
        <xdr:cNvCxnSpPr/>
      </xdr:nvCxnSpPr>
      <xdr:spPr>
        <a:xfrm flipV="1">
          <a:off x="12814300" y="6519755"/>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145170</xdr:rowOff>
    </xdr:from>
    <xdr:to>
      <xdr:col>23</xdr:col>
      <xdr:colOff>568325</xdr:colOff>
      <xdr:row>38</xdr:row>
      <xdr:rowOff>75319</xdr:rowOff>
    </xdr:to>
    <xdr:sp macro="" textlink="">
      <xdr:nvSpPr>
        <xdr:cNvPr id="504" name="円/楕円 503"/>
        <xdr:cNvSpPr/>
      </xdr:nvSpPr>
      <xdr:spPr>
        <a:xfrm>
          <a:off x="16268700" y="6488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5"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145519</xdr:rowOff>
    </xdr:from>
    <xdr:to>
      <xdr:col>22</xdr:col>
      <xdr:colOff>415925</xdr:colOff>
      <xdr:row>38</xdr:row>
      <xdr:rowOff>75668</xdr:rowOff>
    </xdr:to>
    <xdr:sp macro="" textlink="">
      <xdr:nvSpPr>
        <xdr:cNvPr id="506" name="円/楕円 505"/>
        <xdr:cNvSpPr/>
      </xdr:nvSpPr>
      <xdr:spPr>
        <a:xfrm>
          <a:off x="15430500" y="64891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66795</xdr:rowOff>
    </xdr:from>
    <xdr:ext cx="313932" cy="259045"/>
    <xdr:sp macro="" textlink="">
      <xdr:nvSpPr>
        <xdr:cNvPr id="507" name="テキスト ボックス 506"/>
        <xdr:cNvSpPr txBox="1"/>
      </xdr:nvSpPr>
      <xdr:spPr>
        <a:xfrm>
          <a:off x="15324333" y="6581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144873</xdr:rowOff>
    </xdr:from>
    <xdr:to>
      <xdr:col>21</xdr:col>
      <xdr:colOff>212725</xdr:colOff>
      <xdr:row>38</xdr:row>
      <xdr:rowOff>75023</xdr:rowOff>
    </xdr:to>
    <xdr:sp macro="" textlink="">
      <xdr:nvSpPr>
        <xdr:cNvPr id="508" name="円/楕円 507"/>
        <xdr:cNvSpPr/>
      </xdr:nvSpPr>
      <xdr:spPr>
        <a:xfrm>
          <a:off x="14541500" y="64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66150</xdr:rowOff>
    </xdr:from>
    <xdr:ext cx="378565" cy="259045"/>
    <xdr:sp macro="" textlink="">
      <xdr:nvSpPr>
        <xdr:cNvPr id="509" name="テキスト ボックス 508"/>
        <xdr:cNvSpPr txBox="1"/>
      </xdr:nvSpPr>
      <xdr:spPr>
        <a:xfrm>
          <a:off x="14403017" y="658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125304</xdr:rowOff>
    </xdr:from>
    <xdr:to>
      <xdr:col>20</xdr:col>
      <xdr:colOff>9525</xdr:colOff>
      <xdr:row>38</xdr:row>
      <xdr:rowOff>55454</xdr:rowOff>
    </xdr:to>
    <xdr:sp macro="" textlink="">
      <xdr:nvSpPr>
        <xdr:cNvPr id="510" name="円/楕円 509"/>
        <xdr:cNvSpPr/>
      </xdr:nvSpPr>
      <xdr:spPr>
        <a:xfrm>
          <a:off x="13652500" y="64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46582</xdr:rowOff>
    </xdr:from>
    <xdr:ext cx="469744" cy="259045"/>
    <xdr:sp macro="" textlink="">
      <xdr:nvSpPr>
        <xdr:cNvPr id="511" name="テキスト ボックス 510"/>
        <xdr:cNvSpPr txBox="1"/>
      </xdr:nvSpPr>
      <xdr:spPr>
        <a:xfrm>
          <a:off x="13468427" y="6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133231</xdr:rowOff>
    </xdr:from>
    <xdr:to>
      <xdr:col>18</xdr:col>
      <xdr:colOff>492125</xdr:colOff>
      <xdr:row>38</xdr:row>
      <xdr:rowOff>63381</xdr:rowOff>
    </xdr:to>
    <xdr:sp macro="" textlink="">
      <xdr:nvSpPr>
        <xdr:cNvPr id="512" name="円/楕円 511"/>
        <xdr:cNvSpPr/>
      </xdr:nvSpPr>
      <xdr:spPr>
        <a:xfrm>
          <a:off x="12763500" y="64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54508</xdr:rowOff>
    </xdr:from>
    <xdr:ext cx="469744" cy="259045"/>
    <xdr:sp macro="" textlink="">
      <xdr:nvSpPr>
        <xdr:cNvPr id="513" name="テキスト ボックス 512"/>
        <xdr:cNvSpPr txBox="1"/>
      </xdr:nvSpPr>
      <xdr:spPr>
        <a:xfrm>
          <a:off x="12579427" y="6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141649</xdr:rowOff>
    </xdr:from>
    <xdr:to>
      <xdr:col>23</xdr:col>
      <xdr:colOff>517525</xdr:colOff>
      <xdr:row>76</xdr:row>
      <xdr:rowOff>142030</xdr:rowOff>
    </xdr:to>
    <xdr:cxnSp macro="">
      <xdr:nvCxnSpPr>
        <xdr:cNvPr id="601" name="直線コネクタ 600"/>
        <xdr:cNvCxnSpPr/>
      </xdr:nvCxnSpPr>
      <xdr:spPr>
        <a:xfrm flipV="1">
          <a:off x="15481300" y="131718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142030</xdr:rowOff>
    </xdr:from>
    <xdr:to>
      <xdr:col>22</xdr:col>
      <xdr:colOff>365125</xdr:colOff>
      <xdr:row>76</xdr:row>
      <xdr:rowOff>154950</xdr:rowOff>
    </xdr:to>
    <xdr:cxnSp macro="">
      <xdr:nvCxnSpPr>
        <xdr:cNvPr id="604" name="直線コネクタ 603"/>
        <xdr:cNvCxnSpPr/>
      </xdr:nvCxnSpPr>
      <xdr:spPr>
        <a:xfrm flipV="1">
          <a:off x="14592300" y="13172230"/>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135868</xdr:rowOff>
    </xdr:from>
    <xdr:to>
      <xdr:col>21</xdr:col>
      <xdr:colOff>161925</xdr:colOff>
      <xdr:row>76</xdr:row>
      <xdr:rowOff>154950</xdr:rowOff>
    </xdr:to>
    <xdr:cxnSp macro="">
      <xdr:nvCxnSpPr>
        <xdr:cNvPr id="607" name="直線コネクタ 606"/>
        <xdr:cNvCxnSpPr/>
      </xdr:nvCxnSpPr>
      <xdr:spPr>
        <a:xfrm>
          <a:off x="13703300" y="13166068"/>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94132</xdr:rowOff>
    </xdr:from>
    <xdr:to>
      <xdr:col>19</xdr:col>
      <xdr:colOff>644525</xdr:colOff>
      <xdr:row>76</xdr:row>
      <xdr:rowOff>135868</xdr:rowOff>
    </xdr:to>
    <xdr:cxnSp macro="">
      <xdr:nvCxnSpPr>
        <xdr:cNvPr id="610" name="直線コネクタ 609"/>
        <xdr:cNvCxnSpPr/>
      </xdr:nvCxnSpPr>
      <xdr:spPr>
        <a:xfrm>
          <a:off x="12814300" y="13124332"/>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90849</xdr:rowOff>
    </xdr:from>
    <xdr:to>
      <xdr:col>23</xdr:col>
      <xdr:colOff>568325</xdr:colOff>
      <xdr:row>77</xdr:row>
      <xdr:rowOff>20999</xdr:rowOff>
    </xdr:to>
    <xdr:sp macro="" textlink="">
      <xdr:nvSpPr>
        <xdr:cNvPr id="620" name="円/楕円 619"/>
        <xdr:cNvSpPr/>
      </xdr:nvSpPr>
      <xdr:spPr>
        <a:xfrm>
          <a:off x="16268700" y="131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69276</xdr:rowOff>
    </xdr:from>
    <xdr:ext cx="534377" cy="259045"/>
    <xdr:sp macro="" textlink="">
      <xdr:nvSpPr>
        <xdr:cNvPr id="621" name="公債費該当値テキスト"/>
        <xdr:cNvSpPr txBox="1"/>
      </xdr:nvSpPr>
      <xdr:spPr>
        <a:xfrm>
          <a:off x="16370300" y="130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91230</xdr:rowOff>
    </xdr:from>
    <xdr:to>
      <xdr:col>22</xdr:col>
      <xdr:colOff>415925</xdr:colOff>
      <xdr:row>77</xdr:row>
      <xdr:rowOff>21380</xdr:rowOff>
    </xdr:to>
    <xdr:sp macro="" textlink="">
      <xdr:nvSpPr>
        <xdr:cNvPr id="622" name="円/楕円 621"/>
        <xdr:cNvSpPr/>
      </xdr:nvSpPr>
      <xdr:spPr>
        <a:xfrm>
          <a:off x="15430500" y="131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12507</xdr:rowOff>
    </xdr:from>
    <xdr:ext cx="534377" cy="259045"/>
    <xdr:sp macro="" textlink="">
      <xdr:nvSpPr>
        <xdr:cNvPr id="623" name="テキスト ボックス 622"/>
        <xdr:cNvSpPr txBox="1"/>
      </xdr:nvSpPr>
      <xdr:spPr>
        <a:xfrm>
          <a:off x="15214111" y="132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104150</xdr:rowOff>
    </xdr:from>
    <xdr:to>
      <xdr:col>21</xdr:col>
      <xdr:colOff>212725</xdr:colOff>
      <xdr:row>77</xdr:row>
      <xdr:rowOff>34300</xdr:rowOff>
    </xdr:to>
    <xdr:sp macro="" textlink="">
      <xdr:nvSpPr>
        <xdr:cNvPr id="624" name="円/楕円 623"/>
        <xdr:cNvSpPr/>
      </xdr:nvSpPr>
      <xdr:spPr>
        <a:xfrm>
          <a:off x="14541500" y="131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25427</xdr:rowOff>
    </xdr:from>
    <xdr:ext cx="534377" cy="259045"/>
    <xdr:sp macro="" textlink="">
      <xdr:nvSpPr>
        <xdr:cNvPr id="625" name="テキスト ボックス 624"/>
        <xdr:cNvSpPr txBox="1"/>
      </xdr:nvSpPr>
      <xdr:spPr>
        <a:xfrm>
          <a:off x="14325111" y="132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85068</xdr:rowOff>
    </xdr:from>
    <xdr:to>
      <xdr:col>20</xdr:col>
      <xdr:colOff>9525</xdr:colOff>
      <xdr:row>77</xdr:row>
      <xdr:rowOff>15218</xdr:rowOff>
    </xdr:to>
    <xdr:sp macro="" textlink="">
      <xdr:nvSpPr>
        <xdr:cNvPr id="626" name="円/楕円 625"/>
        <xdr:cNvSpPr/>
      </xdr:nvSpPr>
      <xdr:spPr>
        <a:xfrm>
          <a:off x="13652500" y="131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6345</xdr:rowOff>
    </xdr:from>
    <xdr:ext cx="534377" cy="259045"/>
    <xdr:sp macro="" textlink="">
      <xdr:nvSpPr>
        <xdr:cNvPr id="627" name="テキスト ボックス 626"/>
        <xdr:cNvSpPr txBox="1"/>
      </xdr:nvSpPr>
      <xdr:spPr>
        <a:xfrm>
          <a:off x="13436111" y="132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43332</xdr:rowOff>
    </xdr:from>
    <xdr:to>
      <xdr:col>18</xdr:col>
      <xdr:colOff>492125</xdr:colOff>
      <xdr:row>76</xdr:row>
      <xdr:rowOff>144932</xdr:rowOff>
    </xdr:to>
    <xdr:sp macro="" textlink="">
      <xdr:nvSpPr>
        <xdr:cNvPr id="628" name="円/楕円 627"/>
        <xdr:cNvSpPr/>
      </xdr:nvSpPr>
      <xdr:spPr>
        <a:xfrm>
          <a:off x="12763500" y="130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136059</xdr:rowOff>
    </xdr:from>
    <xdr:ext cx="534377" cy="259045"/>
    <xdr:sp macro="" textlink="">
      <xdr:nvSpPr>
        <xdr:cNvPr id="629" name="テキスト ボックス 628"/>
        <xdr:cNvSpPr txBox="1"/>
      </xdr:nvSpPr>
      <xdr:spPr>
        <a:xfrm>
          <a:off x="12547111" y="131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92077</xdr:rowOff>
    </xdr:from>
    <xdr:to>
      <xdr:col>23</xdr:col>
      <xdr:colOff>517525</xdr:colOff>
      <xdr:row>99</xdr:row>
      <xdr:rowOff>98275</xdr:rowOff>
    </xdr:to>
    <xdr:cxnSp macro="">
      <xdr:nvCxnSpPr>
        <xdr:cNvPr id="660" name="直線コネクタ 659"/>
        <xdr:cNvCxnSpPr/>
      </xdr:nvCxnSpPr>
      <xdr:spPr>
        <a:xfrm flipV="1">
          <a:off x="15481300" y="17065627"/>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61"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70196</xdr:rowOff>
    </xdr:from>
    <xdr:to>
      <xdr:col>22</xdr:col>
      <xdr:colOff>365125</xdr:colOff>
      <xdr:row>99</xdr:row>
      <xdr:rowOff>98275</xdr:rowOff>
    </xdr:to>
    <xdr:cxnSp macro="">
      <xdr:nvCxnSpPr>
        <xdr:cNvPr id="663" name="直線コネクタ 662"/>
        <xdr:cNvCxnSpPr/>
      </xdr:nvCxnSpPr>
      <xdr:spPr>
        <a:xfrm>
          <a:off x="14592300" y="17043746"/>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70196</xdr:rowOff>
    </xdr:from>
    <xdr:to>
      <xdr:col>21</xdr:col>
      <xdr:colOff>161925</xdr:colOff>
      <xdr:row>99</xdr:row>
      <xdr:rowOff>92359</xdr:rowOff>
    </xdr:to>
    <xdr:cxnSp macro="">
      <xdr:nvCxnSpPr>
        <xdr:cNvPr id="666" name="直線コネクタ 665"/>
        <xdr:cNvCxnSpPr/>
      </xdr:nvCxnSpPr>
      <xdr:spPr>
        <a:xfrm flipV="1">
          <a:off x="13703300" y="17043746"/>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92359</xdr:rowOff>
    </xdr:from>
    <xdr:to>
      <xdr:col>19</xdr:col>
      <xdr:colOff>644525</xdr:colOff>
      <xdr:row>99</xdr:row>
      <xdr:rowOff>94337</xdr:rowOff>
    </xdr:to>
    <xdr:cxnSp macro="">
      <xdr:nvCxnSpPr>
        <xdr:cNvPr id="669" name="直線コネクタ 668"/>
        <xdr:cNvCxnSpPr/>
      </xdr:nvCxnSpPr>
      <xdr:spPr>
        <a:xfrm flipV="1">
          <a:off x="12814300" y="17065909"/>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41277</xdr:rowOff>
    </xdr:from>
    <xdr:to>
      <xdr:col>23</xdr:col>
      <xdr:colOff>568325</xdr:colOff>
      <xdr:row>99</xdr:row>
      <xdr:rowOff>142877</xdr:rowOff>
    </xdr:to>
    <xdr:sp macro="" textlink="">
      <xdr:nvSpPr>
        <xdr:cNvPr id="679" name="円/楕円 678"/>
        <xdr:cNvSpPr/>
      </xdr:nvSpPr>
      <xdr:spPr>
        <a:xfrm>
          <a:off x="16268700" y="170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469744" cy="259045"/>
    <xdr:sp macro="" textlink="">
      <xdr:nvSpPr>
        <xdr:cNvPr id="680" name="積立金該当値テキスト"/>
        <xdr:cNvSpPr txBox="1"/>
      </xdr:nvSpPr>
      <xdr:spPr>
        <a:xfrm>
          <a:off x="16370300" y="169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47475</xdr:rowOff>
    </xdr:from>
    <xdr:to>
      <xdr:col>22</xdr:col>
      <xdr:colOff>415925</xdr:colOff>
      <xdr:row>99</xdr:row>
      <xdr:rowOff>149075</xdr:rowOff>
    </xdr:to>
    <xdr:sp macro="" textlink="">
      <xdr:nvSpPr>
        <xdr:cNvPr id="681" name="円/楕円 680"/>
        <xdr:cNvSpPr/>
      </xdr:nvSpPr>
      <xdr:spPr>
        <a:xfrm>
          <a:off x="15430500" y="170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140202</xdr:rowOff>
    </xdr:from>
    <xdr:ext cx="378565" cy="259045"/>
    <xdr:sp macro="" textlink="">
      <xdr:nvSpPr>
        <xdr:cNvPr id="682" name="テキスト ボックス 681"/>
        <xdr:cNvSpPr txBox="1"/>
      </xdr:nvSpPr>
      <xdr:spPr>
        <a:xfrm>
          <a:off x="15292017" y="1711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19396</xdr:rowOff>
    </xdr:from>
    <xdr:to>
      <xdr:col>21</xdr:col>
      <xdr:colOff>212725</xdr:colOff>
      <xdr:row>99</xdr:row>
      <xdr:rowOff>120996</xdr:rowOff>
    </xdr:to>
    <xdr:sp macro="" textlink="">
      <xdr:nvSpPr>
        <xdr:cNvPr id="683" name="円/楕円 682"/>
        <xdr:cNvSpPr/>
      </xdr:nvSpPr>
      <xdr:spPr>
        <a:xfrm>
          <a:off x="14541500" y="169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112123</xdr:rowOff>
    </xdr:from>
    <xdr:ext cx="534377" cy="259045"/>
    <xdr:sp macro="" textlink="">
      <xdr:nvSpPr>
        <xdr:cNvPr id="684" name="テキスト ボックス 683"/>
        <xdr:cNvSpPr txBox="1"/>
      </xdr:nvSpPr>
      <xdr:spPr>
        <a:xfrm>
          <a:off x="14325111" y="170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41559</xdr:rowOff>
    </xdr:from>
    <xdr:to>
      <xdr:col>20</xdr:col>
      <xdr:colOff>9525</xdr:colOff>
      <xdr:row>99</xdr:row>
      <xdr:rowOff>143159</xdr:rowOff>
    </xdr:to>
    <xdr:sp macro="" textlink="">
      <xdr:nvSpPr>
        <xdr:cNvPr id="685" name="円/楕円 684"/>
        <xdr:cNvSpPr/>
      </xdr:nvSpPr>
      <xdr:spPr>
        <a:xfrm>
          <a:off x="13652500" y="17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134286</xdr:rowOff>
    </xdr:from>
    <xdr:ext cx="469744" cy="259045"/>
    <xdr:sp macro="" textlink="">
      <xdr:nvSpPr>
        <xdr:cNvPr id="686" name="テキスト ボックス 685"/>
        <xdr:cNvSpPr txBox="1"/>
      </xdr:nvSpPr>
      <xdr:spPr>
        <a:xfrm>
          <a:off x="13468427" y="1710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43537</xdr:rowOff>
    </xdr:from>
    <xdr:to>
      <xdr:col>18</xdr:col>
      <xdr:colOff>492125</xdr:colOff>
      <xdr:row>99</xdr:row>
      <xdr:rowOff>145137</xdr:rowOff>
    </xdr:to>
    <xdr:sp macro="" textlink="">
      <xdr:nvSpPr>
        <xdr:cNvPr id="687" name="円/楕円 686"/>
        <xdr:cNvSpPr/>
      </xdr:nvSpPr>
      <xdr:spPr>
        <a:xfrm>
          <a:off x="12763500" y="170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136264</xdr:rowOff>
    </xdr:from>
    <xdr:ext cx="469744" cy="259045"/>
    <xdr:sp macro="" textlink="">
      <xdr:nvSpPr>
        <xdr:cNvPr id="688" name="テキスト ボックス 687"/>
        <xdr:cNvSpPr txBox="1"/>
      </xdr:nvSpPr>
      <xdr:spPr>
        <a:xfrm>
          <a:off x="12579427" y="1710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71851</xdr:rowOff>
    </xdr:from>
    <xdr:to>
      <xdr:col>32</xdr:col>
      <xdr:colOff>187325</xdr:colOff>
      <xdr:row>37</xdr:row>
      <xdr:rowOff>116749</xdr:rowOff>
    </xdr:to>
    <xdr:cxnSp macro="">
      <xdr:nvCxnSpPr>
        <xdr:cNvPr id="715" name="直線コネクタ 714"/>
        <xdr:cNvCxnSpPr/>
      </xdr:nvCxnSpPr>
      <xdr:spPr>
        <a:xfrm>
          <a:off x="21323300" y="6244051"/>
          <a:ext cx="838200" cy="2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16"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71851</xdr:rowOff>
    </xdr:from>
    <xdr:to>
      <xdr:col>31</xdr:col>
      <xdr:colOff>34925</xdr:colOff>
      <xdr:row>38</xdr:row>
      <xdr:rowOff>80493</xdr:rowOff>
    </xdr:to>
    <xdr:cxnSp macro="">
      <xdr:nvCxnSpPr>
        <xdr:cNvPr id="718" name="直線コネクタ 717"/>
        <xdr:cNvCxnSpPr/>
      </xdr:nvCxnSpPr>
      <xdr:spPr>
        <a:xfrm flipV="1">
          <a:off x="20434300" y="6244051"/>
          <a:ext cx="889000" cy="3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0" name="テキスト ボックス 719"/>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80493</xdr:rowOff>
    </xdr:from>
    <xdr:to>
      <xdr:col>29</xdr:col>
      <xdr:colOff>517525</xdr:colOff>
      <xdr:row>38</xdr:row>
      <xdr:rowOff>139700</xdr:rowOff>
    </xdr:to>
    <xdr:cxnSp macro="">
      <xdr:nvCxnSpPr>
        <xdr:cNvPr id="721" name="直線コネクタ 720"/>
        <xdr:cNvCxnSpPr/>
      </xdr:nvCxnSpPr>
      <xdr:spPr>
        <a:xfrm flipV="1">
          <a:off x="19545300" y="65955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3" name="テキスト ボックス 722"/>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65949</xdr:rowOff>
    </xdr:from>
    <xdr:to>
      <xdr:col>32</xdr:col>
      <xdr:colOff>238125</xdr:colOff>
      <xdr:row>37</xdr:row>
      <xdr:rowOff>167549</xdr:rowOff>
    </xdr:to>
    <xdr:sp macro="" textlink="">
      <xdr:nvSpPr>
        <xdr:cNvPr id="734" name="円/楕円 733"/>
        <xdr:cNvSpPr/>
      </xdr:nvSpPr>
      <xdr:spPr>
        <a:xfrm>
          <a:off x="22110700" y="64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88826</xdr:rowOff>
    </xdr:from>
    <xdr:ext cx="469744" cy="259045"/>
    <xdr:sp macro="" textlink="">
      <xdr:nvSpPr>
        <xdr:cNvPr id="735" name="投資及び出資金該当値テキスト"/>
        <xdr:cNvSpPr txBox="1"/>
      </xdr:nvSpPr>
      <xdr:spPr>
        <a:xfrm>
          <a:off x="22212300" y="626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21051</xdr:rowOff>
    </xdr:from>
    <xdr:to>
      <xdr:col>31</xdr:col>
      <xdr:colOff>85725</xdr:colOff>
      <xdr:row>36</xdr:row>
      <xdr:rowOff>122651</xdr:rowOff>
    </xdr:to>
    <xdr:sp macro="" textlink="">
      <xdr:nvSpPr>
        <xdr:cNvPr id="736" name="円/楕円 735"/>
        <xdr:cNvSpPr/>
      </xdr:nvSpPr>
      <xdr:spPr>
        <a:xfrm>
          <a:off x="21272500" y="61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139178</xdr:rowOff>
    </xdr:from>
    <xdr:ext cx="469744" cy="259045"/>
    <xdr:sp macro="" textlink="">
      <xdr:nvSpPr>
        <xdr:cNvPr id="737" name="テキスト ボックス 736"/>
        <xdr:cNvSpPr txBox="1"/>
      </xdr:nvSpPr>
      <xdr:spPr>
        <a:xfrm>
          <a:off x="21088427" y="596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29693</xdr:rowOff>
    </xdr:from>
    <xdr:to>
      <xdr:col>29</xdr:col>
      <xdr:colOff>568325</xdr:colOff>
      <xdr:row>38</xdr:row>
      <xdr:rowOff>131293</xdr:rowOff>
    </xdr:to>
    <xdr:sp macro="" textlink="">
      <xdr:nvSpPr>
        <xdr:cNvPr id="738" name="円/楕円 737"/>
        <xdr:cNvSpPr/>
      </xdr:nvSpPr>
      <xdr:spPr>
        <a:xfrm>
          <a:off x="20383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147820</xdr:rowOff>
    </xdr:from>
    <xdr:ext cx="469744" cy="259045"/>
    <xdr:sp macro="" textlink="">
      <xdr:nvSpPr>
        <xdr:cNvPr id="739" name="テキスト ボックス 738"/>
        <xdr:cNvSpPr txBox="1"/>
      </xdr:nvSpPr>
      <xdr:spPr>
        <a:xfrm>
          <a:off x="20199427" y="63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96724</xdr:rowOff>
    </xdr:from>
    <xdr:to>
      <xdr:col>32</xdr:col>
      <xdr:colOff>187325</xdr:colOff>
      <xdr:row>56</xdr:row>
      <xdr:rowOff>140615</xdr:rowOff>
    </xdr:to>
    <xdr:cxnSp macro="">
      <xdr:nvCxnSpPr>
        <xdr:cNvPr id="768" name="直線コネクタ 767"/>
        <xdr:cNvCxnSpPr/>
      </xdr:nvCxnSpPr>
      <xdr:spPr>
        <a:xfrm>
          <a:off x="21323300" y="969792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9"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126099</xdr:rowOff>
    </xdr:from>
    <xdr:to>
      <xdr:col>31</xdr:col>
      <xdr:colOff>34925</xdr:colOff>
      <xdr:row>56</xdr:row>
      <xdr:rowOff>96724</xdr:rowOff>
    </xdr:to>
    <xdr:cxnSp macro="">
      <xdr:nvCxnSpPr>
        <xdr:cNvPr id="771" name="直線コネクタ 770"/>
        <xdr:cNvCxnSpPr/>
      </xdr:nvCxnSpPr>
      <xdr:spPr>
        <a:xfrm>
          <a:off x="20434300" y="9384399"/>
          <a:ext cx="889000" cy="3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3" name="テキスト ボックス 772"/>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126099</xdr:rowOff>
    </xdr:from>
    <xdr:to>
      <xdr:col>29</xdr:col>
      <xdr:colOff>517525</xdr:colOff>
      <xdr:row>54</xdr:row>
      <xdr:rowOff>126327</xdr:rowOff>
    </xdr:to>
    <xdr:cxnSp macro="">
      <xdr:nvCxnSpPr>
        <xdr:cNvPr id="774" name="直線コネクタ 773"/>
        <xdr:cNvCxnSpPr/>
      </xdr:nvCxnSpPr>
      <xdr:spPr>
        <a:xfrm flipV="1">
          <a:off x="19545300" y="938439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17892</xdr:rowOff>
    </xdr:from>
    <xdr:ext cx="469744" cy="259045"/>
    <xdr:sp macro="" textlink="">
      <xdr:nvSpPr>
        <xdr:cNvPr id="776" name="テキスト ボックス 775"/>
        <xdr:cNvSpPr txBox="1"/>
      </xdr:nvSpPr>
      <xdr:spPr>
        <a:xfrm>
          <a:off x="20199427" y="97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118497</xdr:rowOff>
    </xdr:from>
    <xdr:to>
      <xdr:col>28</xdr:col>
      <xdr:colOff>314325</xdr:colOff>
      <xdr:row>54</xdr:row>
      <xdr:rowOff>126327</xdr:rowOff>
    </xdr:to>
    <xdr:cxnSp macro="">
      <xdr:nvCxnSpPr>
        <xdr:cNvPr id="777" name="直線コネクタ 776"/>
        <xdr:cNvCxnSpPr/>
      </xdr:nvCxnSpPr>
      <xdr:spPr>
        <a:xfrm>
          <a:off x="18656300" y="9376797"/>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79" name="テキスト ボックス 778"/>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81" name="テキスト ボックス 780"/>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89815</xdr:rowOff>
    </xdr:from>
    <xdr:to>
      <xdr:col>32</xdr:col>
      <xdr:colOff>238125</xdr:colOff>
      <xdr:row>57</xdr:row>
      <xdr:rowOff>19965</xdr:rowOff>
    </xdr:to>
    <xdr:sp macro="" textlink="">
      <xdr:nvSpPr>
        <xdr:cNvPr id="787" name="円/楕円 786"/>
        <xdr:cNvSpPr/>
      </xdr:nvSpPr>
      <xdr:spPr>
        <a:xfrm>
          <a:off x="221107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112692</xdr:rowOff>
    </xdr:from>
    <xdr:ext cx="469744" cy="259045"/>
    <xdr:sp macro="" textlink="">
      <xdr:nvSpPr>
        <xdr:cNvPr id="788" name="貸付金該当値テキスト"/>
        <xdr:cNvSpPr txBox="1"/>
      </xdr:nvSpPr>
      <xdr:spPr>
        <a:xfrm>
          <a:off x="22212300" y="954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45924</xdr:rowOff>
    </xdr:from>
    <xdr:to>
      <xdr:col>31</xdr:col>
      <xdr:colOff>85725</xdr:colOff>
      <xdr:row>56</xdr:row>
      <xdr:rowOff>147524</xdr:rowOff>
    </xdr:to>
    <xdr:sp macro="" textlink="">
      <xdr:nvSpPr>
        <xdr:cNvPr id="789" name="円/楕円 788"/>
        <xdr:cNvSpPr/>
      </xdr:nvSpPr>
      <xdr:spPr>
        <a:xfrm>
          <a:off x="21272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164051</xdr:rowOff>
    </xdr:from>
    <xdr:ext cx="469744" cy="259045"/>
    <xdr:sp macro="" textlink="">
      <xdr:nvSpPr>
        <xdr:cNvPr id="790" name="テキスト ボックス 789"/>
        <xdr:cNvSpPr txBox="1"/>
      </xdr:nvSpPr>
      <xdr:spPr>
        <a:xfrm>
          <a:off x="21088427" y="942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75299</xdr:rowOff>
    </xdr:from>
    <xdr:to>
      <xdr:col>29</xdr:col>
      <xdr:colOff>568325</xdr:colOff>
      <xdr:row>55</xdr:row>
      <xdr:rowOff>5449</xdr:rowOff>
    </xdr:to>
    <xdr:sp macro="" textlink="">
      <xdr:nvSpPr>
        <xdr:cNvPr id="791" name="円/楕円 790"/>
        <xdr:cNvSpPr/>
      </xdr:nvSpPr>
      <xdr:spPr>
        <a:xfrm>
          <a:off x="20383500" y="9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21976</xdr:rowOff>
    </xdr:from>
    <xdr:ext cx="534377" cy="259045"/>
    <xdr:sp macro="" textlink="">
      <xdr:nvSpPr>
        <xdr:cNvPr id="792" name="テキスト ボックス 791"/>
        <xdr:cNvSpPr txBox="1"/>
      </xdr:nvSpPr>
      <xdr:spPr>
        <a:xfrm>
          <a:off x="20167111" y="91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75527</xdr:rowOff>
    </xdr:from>
    <xdr:to>
      <xdr:col>28</xdr:col>
      <xdr:colOff>365125</xdr:colOff>
      <xdr:row>55</xdr:row>
      <xdr:rowOff>5677</xdr:rowOff>
    </xdr:to>
    <xdr:sp macro="" textlink="">
      <xdr:nvSpPr>
        <xdr:cNvPr id="793" name="円/楕円 792"/>
        <xdr:cNvSpPr/>
      </xdr:nvSpPr>
      <xdr:spPr>
        <a:xfrm>
          <a:off x="19494500" y="93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22204</xdr:rowOff>
    </xdr:from>
    <xdr:ext cx="534377" cy="259045"/>
    <xdr:sp macro="" textlink="">
      <xdr:nvSpPr>
        <xdr:cNvPr id="794" name="テキスト ボックス 793"/>
        <xdr:cNvSpPr txBox="1"/>
      </xdr:nvSpPr>
      <xdr:spPr>
        <a:xfrm>
          <a:off x="19278111" y="91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67697</xdr:rowOff>
    </xdr:from>
    <xdr:to>
      <xdr:col>27</xdr:col>
      <xdr:colOff>161925</xdr:colOff>
      <xdr:row>54</xdr:row>
      <xdr:rowOff>169297</xdr:rowOff>
    </xdr:to>
    <xdr:sp macro="" textlink="">
      <xdr:nvSpPr>
        <xdr:cNvPr id="795" name="円/楕円 794"/>
        <xdr:cNvSpPr/>
      </xdr:nvSpPr>
      <xdr:spPr>
        <a:xfrm>
          <a:off x="18605500" y="93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14374</xdr:rowOff>
    </xdr:from>
    <xdr:ext cx="534377" cy="259045"/>
    <xdr:sp macro="" textlink="">
      <xdr:nvSpPr>
        <xdr:cNvPr id="796" name="テキスト ボックス 795"/>
        <xdr:cNvSpPr txBox="1"/>
      </xdr:nvSpPr>
      <xdr:spPr>
        <a:xfrm>
          <a:off x="18389111" y="91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163767</xdr:rowOff>
    </xdr:from>
    <xdr:to>
      <xdr:col>32</xdr:col>
      <xdr:colOff>187325</xdr:colOff>
      <xdr:row>77</xdr:row>
      <xdr:rowOff>14008</xdr:rowOff>
    </xdr:to>
    <xdr:cxnSp macro="">
      <xdr:nvCxnSpPr>
        <xdr:cNvPr id="826" name="直線コネクタ 825"/>
        <xdr:cNvCxnSpPr/>
      </xdr:nvCxnSpPr>
      <xdr:spPr>
        <a:xfrm flipV="1">
          <a:off x="21323300" y="13193967"/>
          <a:ext cx="8382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14008</xdr:rowOff>
    </xdr:from>
    <xdr:to>
      <xdr:col>31</xdr:col>
      <xdr:colOff>34925</xdr:colOff>
      <xdr:row>77</xdr:row>
      <xdr:rowOff>53873</xdr:rowOff>
    </xdr:to>
    <xdr:cxnSp macro="">
      <xdr:nvCxnSpPr>
        <xdr:cNvPr id="829" name="直線コネクタ 828"/>
        <xdr:cNvCxnSpPr/>
      </xdr:nvCxnSpPr>
      <xdr:spPr>
        <a:xfrm flipV="1">
          <a:off x="20434300" y="13215658"/>
          <a:ext cx="8890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53873</xdr:rowOff>
    </xdr:from>
    <xdr:to>
      <xdr:col>29</xdr:col>
      <xdr:colOff>517525</xdr:colOff>
      <xdr:row>77</xdr:row>
      <xdr:rowOff>86361</xdr:rowOff>
    </xdr:to>
    <xdr:cxnSp macro="">
      <xdr:nvCxnSpPr>
        <xdr:cNvPr id="832" name="直線コネクタ 831"/>
        <xdr:cNvCxnSpPr/>
      </xdr:nvCxnSpPr>
      <xdr:spPr>
        <a:xfrm flipV="1">
          <a:off x="19545300" y="13255523"/>
          <a:ext cx="889000" cy="3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86361</xdr:rowOff>
    </xdr:from>
    <xdr:to>
      <xdr:col>28</xdr:col>
      <xdr:colOff>314325</xdr:colOff>
      <xdr:row>77</xdr:row>
      <xdr:rowOff>146762</xdr:rowOff>
    </xdr:to>
    <xdr:cxnSp macro="">
      <xdr:nvCxnSpPr>
        <xdr:cNvPr id="835" name="直線コネクタ 834"/>
        <xdr:cNvCxnSpPr/>
      </xdr:nvCxnSpPr>
      <xdr:spPr>
        <a:xfrm flipV="1">
          <a:off x="18656300" y="13288011"/>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7" name="テキスト ボックス 836"/>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9" name="テキスト ボックス 838"/>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112967</xdr:rowOff>
    </xdr:from>
    <xdr:to>
      <xdr:col>32</xdr:col>
      <xdr:colOff>238125</xdr:colOff>
      <xdr:row>77</xdr:row>
      <xdr:rowOff>43117</xdr:rowOff>
    </xdr:to>
    <xdr:sp macro="" textlink="">
      <xdr:nvSpPr>
        <xdr:cNvPr id="845" name="円/楕円 844"/>
        <xdr:cNvSpPr/>
      </xdr:nvSpPr>
      <xdr:spPr>
        <a:xfrm>
          <a:off x="22110700" y="131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135844</xdr:rowOff>
    </xdr:from>
    <xdr:ext cx="534377" cy="259045"/>
    <xdr:sp macro="" textlink="">
      <xdr:nvSpPr>
        <xdr:cNvPr id="846" name="繰出金該当値テキスト"/>
        <xdr:cNvSpPr txBox="1"/>
      </xdr:nvSpPr>
      <xdr:spPr>
        <a:xfrm>
          <a:off x="22212300" y="129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134658</xdr:rowOff>
    </xdr:from>
    <xdr:to>
      <xdr:col>31</xdr:col>
      <xdr:colOff>85725</xdr:colOff>
      <xdr:row>77</xdr:row>
      <xdr:rowOff>64808</xdr:rowOff>
    </xdr:to>
    <xdr:sp macro="" textlink="">
      <xdr:nvSpPr>
        <xdr:cNvPr id="847" name="円/楕円 846"/>
        <xdr:cNvSpPr/>
      </xdr:nvSpPr>
      <xdr:spPr>
        <a:xfrm>
          <a:off x="21272500" y="131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81335</xdr:rowOff>
    </xdr:from>
    <xdr:ext cx="534377" cy="259045"/>
    <xdr:sp macro="" textlink="">
      <xdr:nvSpPr>
        <xdr:cNvPr id="848" name="テキスト ボックス 847"/>
        <xdr:cNvSpPr txBox="1"/>
      </xdr:nvSpPr>
      <xdr:spPr>
        <a:xfrm>
          <a:off x="21056111" y="129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3073</xdr:rowOff>
    </xdr:from>
    <xdr:to>
      <xdr:col>29</xdr:col>
      <xdr:colOff>568325</xdr:colOff>
      <xdr:row>77</xdr:row>
      <xdr:rowOff>104673</xdr:rowOff>
    </xdr:to>
    <xdr:sp macro="" textlink="">
      <xdr:nvSpPr>
        <xdr:cNvPr id="849" name="円/楕円 848"/>
        <xdr:cNvSpPr/>
      </xdr:nvSpPr>
      <xdr:spPr>
        <a:xfrm>
          <a:off x="20383500" y="132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121200</xdr:rowOff>
    </xdr:from>
    <xdr:ext cx="534377" cy="259045"/>
    <xdr:sp macro="" textlink="">
      <xdr:nvSpPr>
        <xdr:cNvPr id="850" name="テキスト ボックス 849"/>
        <xdr:cNvSpPr txBox="1"/>
      </xdr:nvSpPr>
      <xdr:spPr>
        <a:xfrm>
          <a:off x="20167111" y="129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35561</xdr:rowOff>
    </xdr:from>
    <xdr:to>
      <xdr:col>28</xdr:col>
      <xdr:colOff>365125</xdr:colOff>
      <xdr:row>77</xdr:row>
      <xdr:rowOff>137161</xdr:rowOff>
    </xdr:to>
    <xdr:sp macro="" textlink="">
      <xdr:nvSpPr>
        <xdr:cNvPr id="851" name="円/楕円 850"/>
        <xdr:cNvSpPr/>
      </xdr:nvSpPr>
      <xdr:spPr>
        <a:xfrm>
          <a:off x="19494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128288</xdr:rowOff>
    </xdr:from>
    <xdr:ext cx="534377" cy="259045"/>
    <xdr:sp macro="" textlink="">
      <xdr:nvSpPr>
        <xdr:cNvPr id="852" name="テキスト ボックス 851"/>
        <xdr:cNvSpPr txBox="1"/>
      </xdr:nvSpPr>
      <xdr:spPr>
        <a:xfrm>
          <a:off x="19278111" y="133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95962</xdr:rowOff>
    </xdr:from>
    <xdr:to>
      <xdr:col>27</xdr:col>
      <xdr:colOff>161925</xdr:colOff>
      <xdr:row>78</xdr:row>
      <xdr:rowOff>26112</xdr:rowOff>
    </xdr:to>
    <xdr:sp macro="" textlink="">
      <xdr:nvSpPr>
        <xdr:cNvPr id="853" name="円/楕円 852"/>
        <xdr:cNvSpPr/>
      </xdr:nvSpPr>
      <xdr:spPr>
        <a:xfrm>
          <a:off x="18605500" y="132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17239</xdr:rowOff>
    </xdr:from>
    <xdr:ext cx="534377" cy="259045"/>
    <xdr:sp macro="" textlink="">
      <xdr:nvSpPr>
        <xdr:cNvPr id="854" name="テキスト ボックス 853"/>
        <xdr:cNvSpPr txBox="1"/>
      </xdr:nvSpPr>
      <xdr:spPr>
        <a:xfrm>
          <a:off x="18389111" y="133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436,796</a:t>
          </a:r>
          <a:r>
            <a:rPr kumimoji="1" lang="ja-JP" altLang="en-US" sz="1300">
              <a:latin typeface="ＭＳ Ｐゴシック"/>
            </a:rPr>
            <a:t>円となっている。人件費は、住民一人当たり</a:t>
          </a:r>
          <a:r>
            <a:rPr kumimoji="1" lang="en-US" altLang="ja-JP" sz="1300">
              <a:latin typeface="ＭＳ Ｐゴシック"/>
            </a:rPr>
            <a:t>63,543</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年度以降横ばいで、類似団体より</a:t>
          </a:r>
          <a:r>
            <a:rPr kumimoji="1" lang="en-US" altLang="ja-JP" sz="1300">
              <a:latin typeface="ＭＳ Ｐゴシック"/>
            </a:rPr>
            <a:t>13,000</a:t>
          </a:r>
          <a:r>
            <a:rPr kumimoji="1" lang="ja-JP" altLang="en-US" sz="1300">
              <a:latin typeface="ＭＳ Ｐゴシック"/>
            </a:rPr>
            <a:t>円前後低く推移している。物件費は住民一人当たり</a:t>
          </a:r>
          <a:r>
            <a:rPr kumimoji="1" lang="en-US" altLang="ja-JP" sz="1300">
              <a:latin typeface="ＭＳ Ｐゴシック"/>
            </a:rPr>
            <a:t>65,691</a:t>
          </a:r>
          <a:r>
            <a:rPr kumimoji="1" lang="ja-JP" altLang="en-US" sz="1300">
              <a:latin typeface="ＭＳ Ｐゴシック"/>
            </a:rPr>
            <a:t>円で、類似団体より低く推移しているが、電算関係経費の増加により、平成</a:t>
          </a:r>
          <a:r>
            <a:rPr kumimoji="1" lang="en-US" altLang="ja-JP" sz="1300">
              <a:latin typeface="ＭＳ Ｐゴシック"/>
            </a:rPr>
            <a:t>25</a:t>
          </a:r>
          <a:r>
            <a:rPr kumimoji="1" lang="ja-JP" altLang="en-US" sz="1300">
              <a:latin typeface="ＭＳ Ｐゴシック"/>
            </a:rPr>
            <a:t>年度に比べ、平成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年度は約</a:t>
          </a:r>
          <a:r>
            <a:rPr kumimoji="1" lang="en-US" altLang="ja-JP" sz="1300">
              <a:latin typeface="ＭＳ Ｐゴシック"/>
            </a:rPr>
            <a:t>10,000</a:t>
          </a:r>
          <a:r>
            <a:rPr kumimoji="1" lang="ja-JP" altLang="en-US" sz="1300">
              <a:latin typeface="ＭＳ Ｐゴシック"/>
            </a:rPr>
            <a:t>円増加している。扶助費は住民一人当たり</a:t>
          </a:r>
          <a:r>
            <a:rPr kumimoji="1" lang="en-US" altLang="ja-JP" sz="1300">
              <a:latin typeface="ＭＳ Ｐゴシック"/>
            </a:rPr>
            <a:t>52,319</a:t>
          </a:r>
          <a:r>
            <a:rPr kumimoji="1" lang="ja-JP" altLang="en-US" sz="1300">
              <a:latin typeface="ＭＳ Ｐゴシック"/>
            </a:rPr>
            <a:t>円となっており、類似団体より低いが、平成</a:t>
          </a:r>
          <a:r>
            <a:rPr kumimoji="1" lang="en-US" altLang="ja-JP" sz="1300">
              <a:latin typeface="ＭＳ Ｐゴシック"/>
            </a:rPr>
            <a:t>26</a:t>
          </a:r>
          <a:r>
            <a:rPr kumimoji="1" lang="ja-JP" altLang="en-US" sz="1300">
              <a:latin typeface="ＭＳ Ｐゴシック"/>
            </a:rPr>
            <a:t>年度以降、臨時福祉給付金等により増加傾向にある。補助費等は、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円となっており、類似団体より低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く推移している。平成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年度では横ばいで推移していたが、平成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年度は農業施策の推進により、前年度に比べ約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円増加している。普通建設費は、住民一人当たり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年度以降、類似団体より高くなっている。これは、平成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年度に多目的グランドの整備、平成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年度は小学校体育館、駅周辺整備事業によるもので、平成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円増加している。公債費は、住民一人当たり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円となっており、類似団体より低く、平成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年度以降減少傾向にあるが、今後、駅周辺整備事業の地方債の元利償還が増えてくるため、平成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年度以降は増加する見込みである。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19,568
19,214
45.79
8,758,429
8,547,230
152,089
5,152,454
10,747,071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27033</xdr:rowOff>
    </xdr:from>
    <xdr:to>
      <xdr:col>6</xdr:col>
      <xdr:colOff>511175</xdr:colOff>
      <xdr:row>36</xdr:row>
      <xdr:rowOff>38463</xdr:rowOff>
    </xdr:to>
    <xdr:cxnSp macro="">
      <xdr:nvCxnSpPr>
        <xdr:cNvPr id="63" name="直線コネクタ 62"/>
        <xdr:cNvCxnSpPr/>
      </xdr:nvCxnSpPr>
      <xdr:spPr>
        <a:xfrm flipV="1">
          <a:off x="3797300" y="619923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28992</xdr:rowOff>
    </xdr:from>
    <xdr:to>
      <xdr:col>5</xdr:col>
      <xdr:colOff>358775</xdr:colOff>
      <xdr:row>36</xdr:row>
      <xdr:rowOff>38463</xdr:rowOff>
    </xdr:to>
    <xdr:cxnSp macro="">
      <xdr:nvCxnSpPr>
        <xdr:cNvPr id="66" name="直線コネクタ 65"/>
        <xdr:cNvCxnSpPr/>
      </xdr:nvCxnSpPr>
      <xdr:spPr>
        <a:xfrm>
          <a:off x="2908300" y="62011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151783</xdr:rowOff>
    </xdr:from>
    <xdr:to>
      <xdr:col>4</xdr:col>
      <xdr:colOff>155575</xdr:colOff>
      <xdr:row>36</xdr:row>
      <xdr:rowOff>28992</xdr:rowOff>
    </xdr:to>
    <xdr:cxnSp macro="">
      <xdr:nvCxnSpPr>
        <xdr:cNvPr id="69" name="直線コネクタ 68"/>
        <xdr:cNvCxnSpPr/>
      </xdr:nvCxnSpPr>
      <xdr:spPr>
        <a:xfrm>
          <a:off x="2019300" y="5981083"/>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168112</xdr:rowOff>
    </xdr:from>
    <xdr:to>
      <xdr:col>2</xdr:col>
      <xdr:colOff>638175</xdr:colOff>
      <xdr:row>34</xdr:row>
      <xdr:rowOff>151783</xdr:rowOff>
    </xdr:to>
    <xdr:cxnSp macro="">
      <xdr:nvCxnSpPr>
        <xdr:cNvPr id="72" name="直線コネクタ 71"/>
        <xdr:cNvCxnSpPr/>
      </xdr:nvCxnSpPr>
      <xdr:spPr>
        <a:xfrm>
          <a:off x="1130300" y="582596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147683</xdr:rowOff>
    </xdr:from>
    <xdr:to>
      <xdr:col>6</xdr:col>
      <xdr:colOff>561975</xdr:colOff>
      <xdr:row>36</xdr:row>
      <xdr:rowOff>77833</xdr:rowOff>
    </xdr:to>
    <xdr:sp macro="" textlink="">
      <xdr:nvSpPr>
        <xdr:cNvPr id="82" name="円/楕円 81"/>
        <xdr:cNvSpPr/>
      </xdr:nvSpPr>
      <xdr:spPr>
        <a:xfrm>
          <a:off x="45847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126110</xdr:rowOff>
    </xdr:from>
    <xdr:ext cx="469744" cy="259045"/>
    <xdr:sp macro="" textlink="">
      <xdr:nvSpPr>
        <xdr:cNvPr id="83" name="議会費該当値テキスト"/>
        <xdr:cNvSpPr txBox="1"/>
      </xdr:nvSpPr>
      <xdr:spPr>
        <a:xfrm>
          <a:off x="4686300"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159113</xdr:rowOff>
    </xdr:from>
    <xdr:to>
      <xdr:col>5</xdr:col>
      <xdr:colOff>409575</xdr:colOff>
      <xdr:row>36</xdr:row>
      <xdr:rowOff>89263</xdr:rowOff>
    </xdr:to>
    <xdr:sp macro="" textlink="">
      <xdr:nvSpPr>
        <xdr:cNvPr id="84" name="円/楕円 83"/>
        <xdr:cNvSpPr/>
      </xdr:nvSpPr>
      <xdr:spPr>
        <a:xfrm>
          <a:off x="3746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80390</xdr:rowOff>
    </xdr:from>
    <xdr:ext cx="469744" cy="259045"/>
    <xdr:sp macro="" textlink="">
      <xdr:nvSpPr>
        <xdr:cNvPr id="85" name="テキスト ボックス 84"/>
        <xdr:cNvSpPr txBox="1"/>
      </xdr:nvSpPr>
      <xdr:spPr>
        <a:xfrm>
          <a:off x="3562427"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149642</xdr:rowOff>
    </xdr:from>
    <xdr:to>
      <xdr:col>4</xdr:col>
      <xdr:colOff>206375</xdr:colOff>
      <xdr:row>36</xdr:row>
      <xdr:rowOff>79792</xdr:rowOff>
    </xdr:to>
    <xdr:sp macro="" textlink="">
      <xdr:nvSpPr>
        <xdr:cNvPr id="86" name="円/楕円 85"/>
        <xdr:cNvSpPr/>
      </xdr:nvSpPr>
      <xdr:spPr>
        <a:xfrm>
          <a:off x="2857500" y="61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70919</xdr:rowOff>
    </xdr:from>
    <xdr:ext cx="469744" cy="259045"/>
    <xdr:sp macro="" textlink="">
      <xdr:nvSpPr>
        <xdr:cNvPr id="87" name="テキスト ボックス 86"/>
        <xdr:cNvSpPr txBox="1"/>
      </xdr:nvSpPr>
      <xdr:spPr>
        <a:xfrm>
          <a:off x="2673427" y="62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100983</xdr:rowOff>
    </xdr:from>
    <xdr:to>
      <xdr:col>3</xdr:col>
      <xdr:colOff>3175</xdr:colOff>
      <xdr:row>35</xdr:row>
      <xdr:rowOff>31133</xdr:rowOff>
    </xdr:to>
    <xdr:sp macro="" textlink="">
      <xdr:nvSpPr>
        <xdr:cNvPr id="88" name="円/楕円 87"/>
        <xdr:cNvSpPr/>
      </xdr:nvSpPr>
      <xdr:spPr>
        <a:xfrm>
          <a:off x="1968500" y="59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47660</xdr:rowOff>
    </xdr:from>
    <xdr:ext cx="469744" cy="259045"/>
    <xdr:sp macro="" textlink="">
      <xdr:nvSpPr>
        <xdr:cNvPr id="89" name="テキスト ボックス 88"/>
        <xdr:cNvSpPr txBox="1"/>
      </xdr:nvSpPr>
      <xdr:spPr>
        <a:xfrm>
          <a:off x="1784427" y="570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117312</xdr:rowOff>
    </xdr:from>
    <xdr:to>
      <xdr:col>1</xdr:col>
      <xdr:colOff>485775</xdr:colOff>
      <xdr:row>34</xdr:row>
      <xdr:rowOff>47462</xdr:rowOff>
    </xdr:to>
    <xdr:sp macro="" textlink="">
      <xdr:nvSpPr>
        <xdr:cNvPr id="90" name="円/楕円 89"/>
        <xdr:cNvSpPr/>
      </xdr:nvSpPr>
      <xdr:spPr>
        <a:xfrm>
          <a:off x="1079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63989</xdr:rowOff>
    </xdr:from>
    <xdr:ext cx="469744" cy="259045"/>
    <xdr:sp macro="" textlink="">
      <xdr:nvSpPr>
        <xdr:cNvPr id="91" name="テキスト ボックス 90"/>
        <xdr:cNvSpPr txBox="1"/>
      </xdr:nvSpPr>
      <xdr:spPr>
        <a:xfrm>
          <a:off x="895427"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10112</xdr:rowOff>
    </xdr:from>
    <xdr:to>
      <xdr:col>6</xdr:col>
      <xdr:colOff>511175</xdr:colOff>
      <xdr:row>59</xdr:row>
      <xdr:rowOff>16465</xdr:rowOff>
    </xdr:to>
    <xdr:cxnSp macro="">
      <xdr:nvCxnSpPr>
        <xdr:cNvPr id="122" name="直線コネクタ 121"/>
        <xdr:cNvCxnSpPr/>
      </xdr:nvCxnSpPr>
      <xdr:spPr>
        <a:xfrm>
          <a:off x="3797300" y="10125662"/>
          <a:ext cx="8382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1546</xdr:rowOff>
    </xdr:from>
    <xdr:to>
      <xdr:col>5</xdr:col>
      <xdr:colOff>358775</xdr:colOff>
      <xdr:row>59</xdr:row>
      <xdr:rowOff>10112</xdr:rowOff>
    </xdr:to>
    <xdr:cxnSp macro="">
      <xdr:nvCxnSpPr>
        <xdr:cNvPr id="125" name="直線コネクタ 124"/>
        <xdr:cNvCxnSpPr/>
      </xdr:nvCxnSpPr>
      <xdr:spPr>
        <a:xfrm>
          <a:off x="2908300" y="10117096"/>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1546</xdr:rowOff>
    </xdr:from>
    <xdr:to>
      <xdr:col>4</xdr:col>
      <xdr:colOff>155575</xdr:colOff>
      <xdr:row>59</xdr:row>
      <xdr:rowOff>11384</xdr:rowOff>
    </xdr:to>
    <xdr:cxnSp macro="">
      <xdr:nvCxnSpPr>
        <xdr:cNvPr id="128" name="直線コネクタ 127"/>
        <xdr:cNvCxnSpPr/>
      </xdr:nvCxnSpPr>
      <xdr:spPr>
        <a:xfrm flipV="1">
          <a:off x="2019300" y="10117096"/>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11384</xdr:rowOff>
    </xdr:from>
    <xdr:to>
      <xdr:col>2</xdr:col>
      <xdr:colOff>638175</xdr:colOff>
      <xdr:row>59</xdr:row>
      <xdr:rowOff>28241</xdr:rowOff>
    </xdr:to>
    <xdr:cxnSp macro="">
      <xdr:nvCxnSpPr>
        <xdr:cNvPr id="131" name="直線コネクタ 130"/>
        <xdr:cNvCxnSpPr/>
      </xdr:nvCxnSpPr>
      <xdr:spPr>
        <a:xfrm flipV="1">
          <a:off x="1130300" y="10126934"/>
          <a:ext cx="889000" cy="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137115</xdr:rowOff>
    </xdr:from>
    <xdr:to>
      <xdr:col>6</xdr:col>
      <xdr:colOff>561975</xdr:colOff>
      <xdr:row>59</xdr:row>
      <xdr:rowOff>67265</xdr:rowOff>
    </xdr:to>
    <xdr:sp macro="" textlink="">
      <xdr:nvSpPr>
        <xdr:cNvPr id="141" name="円/楕円 140"/>
        <xdr:cNvSpPr/>
      </xdr:nvSpPr>
      <xdr:spPr>
        <a:xfrm>
          <a:off x="4584700" y="100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130762</xdr:rowOff>
    </xdr:from>
    <xdr:to>
      <xdr:col>5</xdr:col>
      <xdr:colOff>409575</xdr:colOff>
      <xdr:row>59</xdr:row>
      <xdr:rowOff>60912</xdr:rowOff>
    </xdr:to>
    <xdr:sp macro="" textlink="">
      <xdr:nvSpPr>
        <xdr:cNvPr id="143" name="円/楕円 142"/>
        <xdr:cNvSpPr/>
      </xdr:nvSpPr>
      <xdr:spPr>
        <a:xfrm>
          <a:off x="3746500" y="100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52039</xdr:rowOff>
    </xdr:from>
    <xdr:ext cx="534377" cy="259045"/>
    <xdr:sp macro="" textlink="">
      <xdr:nvSpPr>
        <xdr:cNvPr id="144" name="テキスト ボックス 143"/>
        <xdr:cNvSpPr txBox="1"/>
      </xdr:nvSpPr>
      <xdr:spPr>
        <a:xfrm>
          <a:off x="3530111" y="101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122196</xdr:rowOff>
    </xdr:from>
    <xdr:to>
      <xdr:col>4</xdr:col>
      <xdr:colOff>206375</xdr:colOff>
      <xdr:row>59</xdr:row>
      <xdr:rowOff>52346</xdr:rowOff>
    </xdr:to>
    <xdr:sp macro="" textlink="">
      <xdr:nvSpPr>
        <xdr:cNvPr id="145" name="円/楕円 144"/>
        <xdr:cNvSpPr/>
      </xdr:nvSpPr>
      <xdr:spPr>
        <a:xfrm>
          <a:off x="2857500" y="100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43473</xdr:rowOff>
    </xdr:from>
    <xdr:ext cx="534377" cy="259045"/>
    <xdr:sp macro="" textlink="">
      <xdr:nvSpPr>
        <xdr:cNvPr id="146" name="テキスト ボックス 145"/>
        <xdr:cNvSpPr txBox="1"/>
      </xdr:nvSpPr>
      <xdr:spPr>
        <a:xfrm>
          <a:off x="2641111" y="101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132034</xdr:rowOff>
    </xdr:from>
    <xdr:to>
      <xdr:col>3</xdr:col>
      <xdr:colOff>3175</xdr:colOff>
      <xdr:row>59</xdr:row>
      <xdr:rowOff>62184</xdr:rowOff>
    </xdr:to>
    <xdr:sp macro="" textlink="">
      <xdr:nvSpPr>
        <xdr:cNvPr id="147" name="円/楕円 146"/>
        <xdr:cNvSpPr/>
      </xdr:nvSpPr>
      <xdr:spPr>
        <a:xfrm>
          <a:off x="1968500" y="100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53311</xdr:rowOff>
    </xdr:from>
    <xdr:ext cx="534377" cy="259045"/>
    <xdr:sp macro="" textlink="">
      <xdr:nvSpPr>
        <xdr:cNvPr id="148" name="テキスト ボックス 147"/>
        <xdr:cNvSpPr txBox="1"/>
      </xdr:nvSpPr>
      <xdr:spPr>
        <a:xfrm>
          <a:off x="1752111" y="101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148891</xdr:rowOff>
    </xdr:from>
    <xdr:to>
      <xdr:col>1</xdr:col>
      <xdr:colOff>485775</xdr:colOff>
      <xdr:row>59</xdr:row>
      <xdr:rowOff>79041</xdr:rowOff>
    </xdr:to>
    <xdr:sp macro="" textlink="">
      <xdr:nvSpPr>
        <xdr:cNvPr id="149" name="円/楕円 148"/>
        <xdr:cNvSpPr/>
      </xdr:nvSpPr>
      <xdr:spPr>
        <a:xfrm>
          <a:off x="1079500" y="100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70168</xdr:rowOff>
    </xdr:from>
    <xdr:ext cx="534377" cy="259045"/>
    <xdr:sp macro="" textlink="">
      <xdr:nvSpPr>
        <xdr:cNvPr id="150" name="テキスト ボックス 149"/>
        <xdr:cNvSpPr txBox="1"/>
      </xdr:nvSpPr>
      <xdr:spPr>
        <a:xfrm>
          <a:off x="863111" y="101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11398</xdr:rowOff>
    </xdr:from>
    <xdr:to>
      <xdr:col>6</xdr:col>
      <xdr:colOff>511175</xdr:colOff>
      <xdr:row>77</xdr:row>
      <xdr:rowOff>118011</xdr:rowOff>
    </xdr:to>
    <xdr:cxnSp macro="">
      <xdr:nvCxnSpPr>
        <xdr:cNvPr id="176" name="直線コネクタ 175"/>
        <xdr:cNvCxnSpPr/>
      </xdr:nvCxnSpPr>
      <xdr:spPr>
        <a:xfrm>
          <a:off x="3797300" y="13213048"/>
          <a:ext cx="838200" cy="10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11398</xdr:rowOff>
    </xdr:from>
    <xdr:to>
      <xdr:col>5</xdr:col>
      <xdr:colOff>358775</xdr:colOff>
      <xdr:row>77</xdr:row>
      <xdr:rowOff>107393</xdr:rowOff>
    </xdr:to>
    <xdr:cxnSp macro="">
      <xdr:nvCxnSpPr>
        <xdr:cNvPr id="179" name="直線コネクタ 178"/>
        <xdr:cNvCxnSpPr/>
      </xdr:nvCxnSpPr>
      <xdr:spPr>
        <a:xfrm flipV="1">
          <a:off x="2908300" y="13213048"/>
          <a:ext cx="889000" cy="9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107393</xdr:rowOff>
    </xdr:from>
    <xdr:to>
      <xdr:col>4</xdr:col>
      <xdr:colOff>155575</xdr:colOff>
      <xdr:row>77</xdr:row>
      <xdr:rowOff>141077</xdr:rowOff>
    </xdr:to>
    <xdr:cxnSp macro="">
      <xdr:nvCxnSpPr>
        <xdr:cNvPr id="182" name="直線コネクタ 181"/>
        <xdr:cNvCxnSpPr/>
      </xdr:nvCxnSpPr>
      <xdr:spPr>
        <a:xfrm flipV="1">
          <a:off x="2019300" y="13309043"/>
          <a:ext cx="889000" cy="3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139344</xdr:rowOff>
    </xdr:from>
    <xdr:ext cx="599010" cy="259045"/>
    <xdr:sp macro="" textlink="">
      <xdr:nvSpPr>
        <xdr:cNvPr id="184" name="テキスト ボックス 183"/>
        <xdr:cNvSpPr txBox="1"/>
      </xdr:nvSpPr>
      <xdr:spPr>
        <a:xfrm>
          <a:off x="2608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19907</xdr:rowOff>
    </xdr:from>
    <xdr:to>
      <xdr:col>2</xdr:col>
      <xdr:colOff>638175</xdr:colOff>
      <xdr:row>77</xdr:row>
      <xdr:rowOff>141077</xdr:rowOff>
    </xdr:to>
    <xdr:cxnSp macro="">
      <xdr:nvCxnSpPr>
        <xdr:cNvPr id="185" name="直線コネクタ 184"/>
        <xdr:cNvCxnSpPr/>
      </xdr:nvCxnSpPr>
      <xdr:spPr>
        <a:xfrm>
          <a:off x="1130300" y="13221557"/>
          <a:ext cx="889000" cy="1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67211</xdr:rowOff>
    </xdr:from>
    <xdr:to>
      <xdr:col>6</xdr:col>
      <xdr:colOff>561975</xdr:colOff>
      <xdr:row>77</xdr:row>
      <xdr:rowOff>168811</xdr:rowOff>
    </xdr:to>
    <xdr:sp macro="" textlink="">
      <xdr:nvSpPr>
        <xdr:cNvPr id="195" name="円/楕円 194"/>
        <xdr:cNvSpPr/>
      </xdr:nvSpPr>
      <xdr:spPr>
        <a:xfrm>
          <a:off x="4584700" y="132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153588</xdr:rowOff>
    </xdr:from>
    <xdr:ext cx="599010" cy="259045"/>
    <xdr:sp macro="" textlink="">
      <xdr:nvSpPr>
        <xdr:cNvPr id="196" name="民生費該当値テキスト"/>
        <xdr:cNvSpPr txBox="1"/>
      </xdr:nvSpPr>
      <xdr:spPr>
        <a:xfrm>
          <a:off x="4686300" y="1318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132048</xdr:rowOff>
    </xdr:from>
    <xdr:to>
      <xdr:col>5</xdr:col>
      <xdr:colOff>409575</xdr:colOff>
      <xdr:row>77</xdr:row>
      <xdr:rowOff>62198</xdr:rowOff>
    </xdr:to>
    <xdr:sp macro="" textlink="">
      <xdr:nvSpPr>
        <xdr:cNvPr id="197" name="円/楕円 196"/>
        <xdr:cNvSpPr/>
      </xdr:nvSpPr>
      <xdr:spPr>
        <a:xfrm>
          <a:off x="3746500" y="131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53325</xdr:rowOff>
    </xdr:from>
    <xdr:ext cx="599010" cy="259045"/>
    <xdr:sp macro="" textlink="">
      <xdr:nvSpPr>
        <xdr:cNvPr id="198" name="テキスト ボックス 197"/>
        <xdr:cNvSpPr txBox="1"/>
      </xdr:nvSpPr>
      <xdr:spPr>
        <a:xfrm>
          <a:off x="3497794" y="1325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56593</xdr:rowOff>
    </xdr:from>
    <xdr:to>
      <xdr:col>4</xdr:col>
      <xdr:colOff>206375</xdr:colOff>
      <xdr:row>77</xdr:row>
      <xdr:rowOff>158193</xdr:rowOff>
    </xdr:to>
    <xdr:sp macro="" textlink="">
      <xdr:nvSpPr>
        <xdr:cNvPr id="199" name="円/楕円 198"/>
        <xdr:cNvSpPr/>
      </xdr:nvSpPr>
      <xdr:spPr>
        <a:xfrm>
          <a:off x="2857500" y="132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149320</xdr:rowOff>
    </xdr:from>
    <xdr:ext cx="599010" cy="259045"/>
    <xdr:sp macro="" textlink="">
      <xdr:nvSpPr>
        <xdr:cNvPr id="200" name="テキスト ボックス 199"/>
        <xdr:cNvSpPr txBox="1"/>
      </xdr:nvSpPr>
      <xdr:spPr>
        <a:xfrm>
          <a:off x="2608794" y="1335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90277</xdr:rowOff>
    </xdr:from>
    <xdr:to>
      <xdr:col>3</xdr:col>
      <xdr:colOff>3175</xdr:colOff>
      <xdr:row>78</xdr:row>
      <xdr:rowOff>20427</xdr:rowOff>
    </xdr:to>
    <xdr:sp macro="" textlink="">
      <xdr:nvSpPr>
        <xdr:cNvPr id="201" name="円/楕円 200"/>
        <xdr:cNvSpPr/>
      </xdr:nvSpPr>
      <xdr:spPr>
        <a:xfrm>
          <a:off x="1968500" y="132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11554</xdr:rowOff>
    </xdr:from>
    <xdr:ext cx="599010" cy="259045"/>
    <xdr:sp macro="" textlink="">
      <xdr:nvSpPr>
        <xdr:cNvPr id="202" name="テキスト ボックス 201"/>
        <xdr:cNvSpPr txBox="1"/>
      </xdr:nvSpPr>
      <xdr:spPr>
        <a:xfrm>
          <a:off x="1719794" y="1338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140557</xdr:rowOff>
    </xdr:from>
    <xdr:to>
      <xdr:col>1</xdr:col>
      <xdr:colOff>485775</xdr:colOff>
      <xdr:row>77</xdr:row>
      <xdr:rowOff>70707</xdr:rowOff>
    </xdr:to>
    <xdr:sp macro="" textlink="">
      <xdr:nvSpPr>
        <xdr:cNvPr id="203" name="円/楕円 202"/>
        <xdr:cNvSpPr/>
      </xdr:nvSpPr>
      <xdr:spPr>
        <a:xfrm>
          <a:off x="1079500" y="131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61834</xdr:rowOff>
    </xdr:from>
    <xdr:ext cx="599010" cy="259045"/>
    <xdr:sp macro="" textlink="">
      <xdr:nvSpPr>
        <xdr:cNvPr id="204" name="テキスト ボックス 203"/>
        <xdr:cNvSpPr txBox="1"/>
      </xdr:nvSpPr>
      <xdr:spPr>
        <a:xfrm>
          <a:off x="830794" y="1326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169647</xdr:rowOff>
    </xdr:from>
    <xdr:to>
      <xdr:col>6</xdr:col>
      <xdr:colOff>511175</xdr:colOff>
      <xdr:row>98</xdr:row>
      <xdr:rowOff>103663</xdr:rowOff>
    </xdr:to>
    <xdr:cxnSp macro="">
      <xdr:nvCxnSpPr>
        <xdr:cNvPr id="236" name="直線コネクタ 235"/>
        <xdr:cNvCxnSpPr/>
      </xdr:nvCxnSpPr>
      <xdr:spPr>
        <a:xfrm>
          <a:off x="3797300" y="16800297"/>
          <a:ext cx="838200" cy="1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169647</xdr:rowOff>
    </xdr:from>
    <xdr:to>
      <xdr:col>5</xdr:col>
      <xdr:colOff>358775</xdr:colOff>
      <xdr:row>98</xdr:row>
      <xdr:rowOff>153808</xdr:rowOff>
    </xdr:to>
    <xdr:cxnSp macro="">
      <xdr:nvCxnSpPr>
        <xdr:cNvPr id="239" name="直線コネクタ 238"/>
        <xdr:cNvCxnSpPr/>
      </xdr:nvCxnSpPr>
      <xdr:spPr>
        <a:xfrm flipV="1">
          <a:off x="2908300" y="16800297"/>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153808</xdr:rowOff>
    </xdr:from>
    <xdr:to>
      <xdr:col>4</xdr:col>
      <xdr:colOff>155575</xdr:colOff>
      <xdr:row>98</xdr:row>
      <xdr:rowOff>171084</xdr:rowOff>
    </xdr:to>
    <xdr:cxnSp macro="">
      <xdr:nvCxnSpPr>
        <xdr:cNvPr id="242" name="直線コネクタ 241"/>
        <xdr:cNvCxnSpPr/>
      </xdr:nvCxnSpPr>
      <xdr:spPr>
        <a:xfrm flipV="1">
          <a:off x="2019300" y="1695590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107793</xdr:rowOff>
    </xdr:from>
    <xdr:to>
      <xdr:col>2</xdr:col>
      <xdr:colOff>638175</xdr:colOff>
      <xdr:row>98</xdr:row>
      <xdr:rowOff>171084</xdr:rowOff>
    </xdr:to>
    <xdr:cxnSp macro="">
      <xdr:nvCxnSpPr>
        <xdr:cNvPr id="245" name="直線コネクタ 244"/>
        <xdr:cNvCxnSpPr/>
      </xdr:nvCxnSpPr>
      <xdr:spPr>
        <a:xfrm>
          <a:off x="1130300" y="16909893"/>
          <a:ext cx="889000" cy="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52863</xdr:rowOff>
    </xdr:from>
    <xdr:to>
      <xdr:col>6</xdr:col>
      <xdr:colOff>561975</xdr:colOff>
      <xdr:row>98</xdr:row>
      <xdr:rowOff>154463</xdr:rowOff>
    </xdr:to>
    <xdr:sp macro="" textlink="">
      <xdr:nvSpPr>
        <xdr:cNvPr id="255" name="円/楕円 254"/>
        <xdr:cNvSpPr/>
      </xdr:nvSpPr>
      <xdr:spPr>
        <a:xfrm>
          <a:off x="4584700" y="168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31290</xdr:rowOff>
    </xdr:from>
    <xdr:ext cx="534377" cy="259045"/>
    <xdr:sp macro="" textlink="">
      <xdr:nvSpPr>
        <xdr:cNvPr id="256" name="衛生費該当値テキスト"/>
        <xdr:cNvSpPr txBox="1"/>
      </xdr:nvSpPr>
      <xdr:spPr>
        <a:xfrm>
          <a:off x="4686300" y="168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118847</xdr:rowOff>
    </xdr:from>
    <xdr:to>
      <xdr:col>5</xdr:col>
      <xdr:colOff>409575</xdr:colOff>
      <xdr:row>98</xdr:row>
      <xdr:rowOff>48997</xdr:rowOff>
    </xdr:to>
    <xdr:sp macro="" textlink="">
      <xdr:nvSpPr>
        <xdr:cNvPr id="257" name="円/楕円 256"/>
        <xdr:cNvSpPr/>
      </xdr:nvSpPr>
      <xdr:spPr>
        <a:xfrm>
          <a:off x="3746500" y="16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40124</xdr:rowOff>
    </xdr:from>
    <xdr:ext cx="534377" cy="259045"/>
    <xdr:sp macro="" textlink="">
      <xdr:nvSpPr>
        <xdr:cNvPr id="258" name="テキスト ボックス 257"/>
        <xdr:cNvSpPr txBox="1"/>
      </xdr:nvSpPr>
      <xdr:spPr>
        <a:xfrm>
          <a:off x="3530111" y="168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103008</xdr:rowOff>
    </xdr:from>
    <xdr:to>
      <xdr:col>4</xdr:col>
      <xdr:colOff>206375</xdr:colOff>
      <xdr:row>99</xdr:row>
      <xdr:rowOff>33158</xdr:rowOff>
    </xdr:to>
    <xdr:sp macro="" textlink="">
      <xdr:nvSpPr>
        <xdr:cNvPr id="259" name="円/楕円 258"/>
        <xdr:cNvSpPr/>
      </xdr:nvSpPr>
      <xdr:spPr>
        <a:xfrm>
          <a:off x="2857500" y="169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24285</xdr:rowOff>
    </xdr:from>
    <xdr:ext cx="534377" cy="259045"/>
    <xdr:sp macro="" textlink="">
      <xdr:nvSpPr>
        <xdr:cNvPr id="260" name="テキスト ボックス 259"/>
        <xdr:cNvSpPr txBox="1"/>
      </xdr:nvSpPr>
      <xdr:spPr>
        <a:xfrm>
          <a:off x="2641111" y="169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120284</xdr:rowOff>
    </xdr:from>
    <xdr:to>
      <xdr:col>3</xdr:col>
      <xdr:colOff>3175</xdr:colOff>
      <xdr:row>99</xdr:row>
      <xdr:rowOff>50434</xdr:rowOff>
    </xdr:to>
    <xdr:sp macro="" textlink="">
      <xdr:nvSpPr>
        <xdr:cNvPr id="261" name="円/楕円 260"/>
        <xdr:cNvSpPr/>
      </xdr:nvSpPr>
      <xdr:spPr>
        <a:xfrm>
          <a:off x="1968500" y="169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41561</xdr:rowOff>
    </xdr:from>
    <xdr:ext cx="534377" cy="259045"/>
    <xdr:sp macro="" textlink="">
      <xdr:nvSpPr>
        <xdr:cNvPr id="262" name="テキスト ボックス 261"/>
        <xdr:cNvSpPr txBox="1"/>
      </xdr:nvSpPr>
      <xdr:spPr>
        <a:xfrm>
          <a:off x="1752111" y="170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56993</xdr:rowOff>
    </xdr:from>
    <xdr:to>
      <xdr:col>1</xdr:col>
      <xdr:colOff>485775</xdr:colOff>
      <xdr:row>98</xdr:row>
      <xdr:rowOff>158593</xdr:rowOff>
    </xdr:to>
    <xdr:sp macro="" textlink="">
      <xdr:nvSpPr>
        <xdr:cNvPr id="263" name="円/楕円 262"/>
        <xdr:cNvSpPr/>
      </xdr:nvSpPr>
      <xdr:spPr>
        <a:xfrm>
          <a:off x="1079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149720</xdr:rowOff>
    </xdr:from>
    <xdr:ext cx="534377" cy="259045"/>
    <xdr:sp macro="" textlink="">
      <xdr:nvSpPr>
        <xdr:cNvPr id="264" name="テキスト ボックス 263"/>
        <xdr:cNvSpPr txBox="1"/>
      </xdr:nvSpPr>
      <xdr:spPr>
        <a:xfrm>
          <a:off x="863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22951</xdr:rowOff>
    </xdr:from>
    <xdr:to>
      <xdr:col>15</xdr:col>
      <xdr:colOff>180975</xdr:colOff>
      <xdr:row>38</xdr:row>
      <xdr:rowOff>59527</xdr:rowOff>
    </xdr:to>
    <xdr:cxnSp macro="">
      <xdr:nvCxnSpPr>
        <xdr:cNvPr id="295" name="直線コネクタ 294"/>
        <xdr:cNvCxnSpPr/>
      </xdr:nvCxnSpPr>
      <xdr:spPr>
        <a:xfrm flipV="1">
          <a:off x="9639300" y="653805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59527</xdr:rowOff>
    </xdr:from>
    <xdr:to>
      <xdr:col>14</xdr:col>
      <xdr:colOff>28575</xdr:colOff>
      <xdr:row>38</xdr:row>
      <xdr:rowOff>152599</xdr:rowOff>
    </xdr:to>
    <xdr:cxnSp macro="">
      <xdr:nvCxnSpPr>
        <xdr:cNvPr id="298" name="直線コネクタ 297"/>
        <xdr:cNvCxnSpPr/>
      </xdr:nvCxnSpPr>
      <xdr:spPr>
        <a:xfrm flipV="1">
          <a:off x="8750300" y="6574627"/>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113085</xdr:rowOff>
    </xdr:from>
    <xdr:to>
      <xdr:col>12</xdr:col>
      <xdr:colOff>511175</xdr:colOff>
      <xdr:row>38</xdr:row>
      <xdr:rowOff>152599</xdr:rowOff>
    </xdr:to>
    <xdr:cxnSp macro="">
      <xdr:nvCxnSpPr>
        <xdr:cNvPr id="301" name="直線コネクタ 300"/>
        <xdr:cNvCxnSpPr/>
      </xdr:nvCxnSpPr>
      <xdr:spPr>
        <a:xfrm>
          <a:off x="7861300" y="6628185"/>
          <a:ext cx="8890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134312</xdr:rowOff>
    </xdr:from>
    <xdr:to>
      <xdr:col>11</xdr:col>
      <xdr:colOff>307975</xdr:colOff>
      <xdr:row>38</xdr:row>
      <xdr:rowOff>113085</xdr:rowOff>
    </xdr:to>
    <xdr:cxnSp macro="">
      <xdr:nvCxnSpPr>
        <xdr:cNvPr id="304" name="直線コネクタ 303"/>
        <xdr:cNvCxnSpPr/>
      </xdr:nvCxnSpPr>
      <xdr:spPr>
        <a:xfrm>
          <a:off x="6972300" y="6477962"/>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143601</xdr:rowOff>
    </xdr:from>
    <xdr:to>
      <xdr:col>15</xdr:col>
      <xdr:colOff>231775</xdr:colOff>
      <xdr:row>38</xdr:row>
      <xdr:rowOff>73751</xdr:rowOff>
    </xdr:to>
    <xdr:sp macro="" textlink="">
      <xdr:nvSpPr>
        <xdr:cNvPr id="314" name="円/楕円 313"/>
        <xdr:cNvSpPr/>
      </xdr:nvSpPr>
      <xdr:spPr>
        <a:xfrm>
          <a:off x="10426700" y="64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166478</xdr:rowOff>
    </xdr:from>
    <xdr:ext cx="469744" cy="259045"/>
    <xdr:sp macro="" textlink="">
      <xdr:nvSpPr>
        <xdr:cNvPr id="315" name="労働費該当値テキスト"/>
        <xdr:cNvSpPr txBox="1"/>
      </xdr:nvSpPr>
      <xdr:spPr>
        <a:xfrm>
          <a:off x="10528300" y="633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8727</xdr:rowOff>
    </xdr:from>
    <xdr:to>
      <xdr:col>14</xdr:col>
      <xdr:colOff>79375</xdr:colOff>
      <xdr:row>38</xdr:row>
      <xdr:rowOff>110327</xdr:rowOff>
    </xdr:to>
    <xdr:sp macro="" textlink="">
      <xdr:nvSpPr>
        <xdr:cNvPr id="316" name="円/楕円 315"/>
        <xdr:cNvSpPr/>
      </xdr:nvSpPr>
      <xdr:spPr>
        <a:xfrm>
          <a:off x="9588500" y="65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101454</xdr:rowOff>
    </xdr:from>
    <xdr:ext cx="469744" cy="259045"/>
    <xdr:sp macro="" textlink="">
      <xdr:nvSpPr>
        <xdr:cNvPr id="317" name="テキスト ボックス 316"/>
        <xdr:cNvSpPr txBox="1"/>
      </xdr:nvSpPr>
      <xdr:spPr>
        <a:xfrm>
          <a:off x="9404427" y="661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101799</xdr:rowOff>
    </xdr:from>
    <xdr:to>
      <xdr:col>12</xdr:col>
      <xdr:colOff>561975</xdr:colOff>
      <xdr:row>39</xdr:row>
      <xdr:rowOff>31949</xdr:rowOff>
    </xdr:to>
    <xdr:sp macro="" textlink="">
      <xdr:nvSpPr>
        <xdr:cNvPr id="318" name="円/楕円 317"/>
        <xdr:cNvSpPr/>
      </xdr:nvSpPr>
      <xdr:spPr>
        <a:xfrm>
          <a:off x="8699500" y="66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23076</xdr:rowOff>
    </xdr:from>
    <xdr:ext cx="378565" cy="259045"/>
    <xdr:sp macro="" textlink="">
      <xdr:nvSpPr>
        <xdr:cNvPr id="319" name="テキスト ボックス 318"/>
        <xdr:cNvSpPr txBox="1"/>
      </xdr:nvSpPr>
      <xdr:spPr>
        <a:xfrm>
          <a:off x="8561017" y="670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62285</xdr:rowOff>
    </xdr:from>
    <xdr:to>
      <xdr:col>11</xdr:col>
      <xdr:colOff>358775</xdr:colOff>
      <xdr:row>38</xdr:row>
      <xdr:rowOff>163885</xdr:rowOff>
    </xdr:to>
    <xdr:sp macro="" textlink="">
      <xdr:nvSpPr>
        <xdr:cNvPr id="320" name="円/楕円 319"/>
        <xdr:cNvSpPr/>
      </xdr:nvSpPr>
      <xdr:spPr>
        <a:xfrm>
          <a:off x="7810500" y="65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155012</xdr:rowOff>
    </xdr:from>
    <xdr:ext cx="378565" cy="259045"/>
    <xdr:sp macro="" textlink="">
      <xdr:nvSpPr>
        <xdr:cNvPr id="321" name="テキスト ボックス 320"/>
        <xdr:cNvSpPr txBox="1"/>
      </xdr:nvSpPr>
      <xdr:spPr>
        <a:xfrm>
          <a:off x="7672017" y="667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83512</xdr:rowOff>
    </xdr:from>
    <xdr:to>
      <xdr:col>10</xdr:col>
      <xdr:colOff>155575</xdr:colOff>
      <xdr:row>38</xdr:row>
      <xdr:rowOff>13661</xdr:rowOff>
    </xdr:to>
    <xdr:sp macro="" textlink="">
      <xdr:nvSpPr>
        <xdr:cNvPr id="322" name="円/楕円 321"/>
        <xdr:cNvSpPr/>
      </xdr:nvSpPr>
      <xdr:spPr>
        <a:xfrm>
          <a:off x="6921500" y="6427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4789</xdr:rowOff>
    </xdr:from>
    <xdr:ext cx="469744" cy="259045"/>
    <xdr:sp macro="" textlink="">
      <xdr:nvSpPr>
        <xdr:cNvPr id="323" name="テキスト ボックス 322"/>
        <xdr:cNvSpPr txBox="1"/>
      </xdr:nvSpPr>
      <xdr:spPr>
        <a:xfrm>
          <a:off x="6737427" y="65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27805</xdr:rowOff>
    </xdr:from>
    <xdr:to>
      <xdr:col>15</xdr:col>
      <xdr:colOff>180975</xdr:colOff>
      <xdr:row>58</xdr:row>
      <xdr:rowOff>29552</xdr:rowOff>
    </xdr:to>
    <xdr:cxnSp macro="">
      <xdr:nvCxnSpPr>
        <xdr:cNvPr id="350" name="直線コネクタ 349"/>
        <xdr:cNvCxnSpPr/>
      </xdr:nvCxnSpPr>
      <xdr:spPr>
        <a:xfrm flipV="1">
          <a:off x="9639300" y="9971905"/>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29552</xdr:rowOff>
    </xdr:from>
    <xdr:to>
      <xdr:col>14</xdr:col>
      <xdr:colOff>28575</xdr:colOff>
      <xdr:row>58</xdr:row>
      <xdr:rowOff>50208</xdr:rowOff>
    </xdr:to>
    <xdr:cxnSp macro="">
      <xdr:nvCxnSpPr>
        <xdr:cNvPr id="353" name="直線コネクタ 352"/>
        <xdr:cNvCxnSpPr/>
      </xdr:nvCxnSpPr>
      <xdr:spPr>
        <a:xfrm flipV="1">
          <a:off x="8750300" y="9973652"/>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40739</xdr:rowOff>
    </xdr:from>
    <xdr:to>
      <xdr:col>12</xdr:col>
      <xdr:colOff>511175</xdr:colOff>
      <xdr:row>58</xdr:row>
      <xdr:rowOff>50208</xdr:rowOff>
    </xdr:to>
    <xdr:cxnSp macro="">
      <xdr:nvCxnSpPr>
        <xdr:cNvPr id="356" name="直線コネクタ 355"/>
        <xdr:cNvCxnSpPr/>
      </xdr:nvCxnSpPr>
      <xdr:spPr>
        <a:xfrm>
          <a:off x="7861300" y="9984839"/>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40739</xdr:rowOff>
    </xdr:from>
    <xdr:to>
      <xdr:col>11</xdr:col>
      <xdr:colOff>307975</xdr:colOff>
      <xdr:row>58</xdr:row>
      <xdr:rowOff>46779</xdr:rowOff>
    </xdr:to>
    <xdr:cxnSp macro="">
      <xdr:nvCxnSpPr>
        <xdr:cNvPr id="359" name="直線コネクタ 358"/>
        <xdr:cNvCxnSpPr/>
      </xdr:nvCxnSpPr>
      <xdr:spPr>
        <a:xfrm flipV="1">
          <a:off x="6972300" y="9984839"/>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148455</xdr:rowOff>
    </xdr:from>
    <xdr:to>
      <xdr:col>15</xdr:col>
      <xdr:colOff>231775</xdr:colOff>
      <xdr:row>58</xdr:row>
      <xdr:rowOff>78605</xdr:rowOff>
    </xdr:to>
    <xdr:sp macro="" textlink="">
      <xdr:nvSpPr>
        <xdr:cNvPr id="369" name="円/楕円 368"/>
        <xdr:cNvSpPr/>
      </xdr:nvSpPr>
      <xdr:spPr>
        <a:xfrm>
          <a:off x="10426700" y="99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0"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150202</xdr:rowOff>
    </xdr:from>
    <xdr:to>
      <xdr:col>14</xdr:col>
      <xdr:colOff>79375</xdr:colOff>
      <xdr:row>58</xdr:row>
      <xdr:rowOff>80352</xdr:rowOff>
    </xdr:to>
    <xdr:sp macro="" textlink="">
      <xdr:nvSpPr>
        <xdr:cNvPr id="371" name="円/楕円 370"/>
        <xdr:cNvSpPr/>
      </xdr:nvSpPr>
      <xdr:spPr>
        <a:xfrm>
          <a:off x="9588500" y="99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96879</xdr:rowOff>
    </xdr:from>
    <xdr:ext cx="534377" cy="259045"/>
    <xdr:sp macro="" textlink="">
      <xdr:nvSpPr>
        <xdr:cNvPr id="372" name="テキスト ボックス 371"/>
        <xdr:cNvSpPr txBox="1"/>
      </xdr:nvSpPr>
      <xdr:spPr>
        <a:xfrm>
          <a:off x="9372111" y="96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170858</xdr:rowOff>
    </xdr:from>
    <xdr:to>
      <xdr:col>12</xdr:col>
      <xdr:colOff>561975</xdr:colOff>
      <xdr:row>58</xdr:row>
      <xdr:rowOff>101008</xdr:rowOff>
    </xdr:to>
    <xdr:sp macro="" textlink="">
      <xdr:nvSpPr>
        <xdr:cNvPr id="373" name="円/楕円 372"/>
        <xdr:cNvSpPr/>
      </xdr:nvSpPr>
      <xdr:spPr>
        <a:xfrm>
          <a:off x="8699500" y="99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92135</xdr:rowOff>
    </xdr:from>
    <xdr:ext cx="534377" cy="259045"/>
    <xdr:sp macro="" textlink="">
      <xdr:nvSpPr>
        <xdr:cNvPr id="374" name="テキスト ボックス 373"/>
        <xdr:cNvSpPr txBox="1"/>
      </xdr:nvSpPr>
      <xdr:spPr>
        <a:xfrm>
          <a:off x="8483111" y="1003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161389</xdr:rowOff>
    </xdr:from>
    <xdr:to>
      <xdr:col>11</xdr:col>
      <xdr:colOff>358775</xdr:colOff>
      <xdr:row>58</xdr:row>
      <xdr:rowOff>91539</xdr:rowOff>
    </xdr:to>
    <xdr:sp macro="" textlink="">
      <xdr:nvSpPr>
        <xdr:cNvPr id="375" name="円/楕円 374"/>
        <xdr:cNvSpPr/>
      </xdr:nvSpPr>
      <xdr:spPr>
        <a:xfrm>
          <a:off x="7810500" y="99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82666</xdr:rowOff>
    </xdr:from>
    <xdr:ext cx="534377" cy="259045"/>
    <xdr:sp macro="" textlink="">
      <xdr:nvSpPr>
        <xdr:cNvPr id="376" name="テキスト ボックス 375"/>
        <xdr:cNvSpPr txBox="1"/>
      </xdr:nvSpPr>
      <xdr:spPr>
        <a:xfrm>
          <a:off x="7594111" y="100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167429</xdr:rowOff>
    </xdr:from>
    <xdr:to>
      <xdr:col>10</xdr:col>
      <xdr:colOff>155575</xdr:colOff>
      <xdr:row>58</xdr:row>
      <xdr:rowOff>97579</xdr:rowOff>
    </xdr:to>
    <xdr:sp macro="" textlink="">
      <xdr:nvSpPr>
        <xdr:cNvPr id="377" name="円/楕円 376"/>
        <xdr:cNvSpPr/>
      </xdr:nvSpPr>
      <xdr:spPr>
        <a:xfrm>
          <a:off x="6921500" y="99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88706</xdr:rowOff>
    </xdr:from>
    <xdr:ext cx="534377" cy="259045"/>
    <xdr:sp macro="" textlink="">
      <xdr:nvSpPr>
        <xdr:cNvPr id="378" name="テキスト ボックス 377"/>
        <xdr:cNvSpPr txBox="1"/>
      </xdr:nvSpPr>
      <xdr:spPr>
        <a:xfrm>
          <a:off x="6705111" y="100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98715</xdr:rowOff>
    </xdr:from>
    <xdr:to>
      <xdr:col>15</xdr:col>
      <xdr:colOff>180975</xdr:colOff>
      <xdr:row>77</xdr:row>
      <xdr:rowOff>127422</xdr:rowOff>
    </xdr:to>
    <xdr:cxnSp macro="">
      <xdr:nvCxnSpPr>
        <xdr:cNvPr id="409" name="直線コネクタ 408"/>
        <xdr:cNvCxnSpPr/>
      </xdr:nvCxnSpPr>
      <xdr:spPr>
        <a:xfrm flipV="1">
          <a:off x="9639300" y="13300365"/>
          <a:ext cx="8382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157269</xdr:rowOff>
    </xdr:from>
    <xdr:to>
      <xdr:col>14</xdr:col>
      <xdr:colOff>28575</xdr:colOff>
      <xdr:row>77</xdr:row>
      <xdr:rowOff>127422</xdr:rowOff>
    </xdr:to>
    <xdr:cxnSp macro="">
      <xdr:nvCxnSpPr>
        <xdr:cNvPr id="412" name="直線コネクタ 411"/>
        <xdr:cNvCxnSpPr/>
      </xdr:nvCxnSpPr>
      <xdr:spPr>
        <a:xfrm>
          <a:off x="8750300" y="13187469"/>
          <a:ext cx="889000" cy="1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157269</xdr:rowOff>
    </xdr:from>
    <xdr:to>
      <xdr:col>12</xdr:col>
      <xdr:colOff>511175</xdr:colOff>
      <xdr:row>77</xdr:row>
      <xdr:rowOff>15342</xdr:rowOff>
    </xdr:to>
    <xdr:cxnSp macro="">
      <xdr:nvCxnSpPr>
        <xdr:cNvPr id="415" name="直線コネクタ 414"/>
        <xdr:cNvCxnSpPr/>
      </xdr:nvCxnSpPr>
      <xdr:spPr>
        <a:xfrm flipV="1">
          <a:off x="7861300" y="13187469"/>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141822</xdr:rowOff>
    </xdr:from>
    <xdr:to>
      <xdr:col>11</xdr:col>
      <xdr:colOff>307975</xdr:colOff>
      <xdr:row>77</xdr:row>
      <xdr:rowOff>15342</xdr:rowOff>
    </xdr:to>
    <xdr:cxnSp macro="">
      <xdr:nvCxnSpPr>
        <xdr:cNvPr id="418" name="直線コネクタ 417"/>
        <xdr:cNvCxnSpPr/>
      </xdr:nvCxnSpPr>
      <xdr:spPr>
        <a:xfrm>
          <a:off x="6972300" y="13172022"/>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47915</xdr:rowOff>
    </xdr:from>
    <xdr:to>
      <xdr:col>15</xdr:col>
      <xdr:colOff>231775</xdr:colOff>
      <xdr:row>77</xdr:row>
      <xdr:rowOff>149515</xdr:rowOff>
    </xdr:to>
    <xdr:sp macro="" textlink="">
      <xdr:nvSpPr>
        <xdr:cNvPr id="428" name="円/楕円 427"/>
        <xdr:cNvSpPr/>
      </xdr:nvSpPr>
      <xdr:spPr>
        <a:xfrm>
          <a:off x="10426700" y="132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26342</xdr:rowOff>
    </xdr:from>
    <xdr:ext cx="534377" cy="259045"/>
    <xdr:sp macro="" textlink="">
      <xdr:nvSpPr>
        <xdr:cNvPr id="429" name="商工費該当値テキスト"/>
        <xdr:cNvSpPr txBox="1"/>
      </xdr:nvSpPr>
      <xdr:spPr>
        <a:xfrm>
          <a:off x="10528300" y="132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76622</xdr:rowOff>
    </xdr:from>
    <xdr:to>
      <xdr:col>14</xdr:col>
      <xdr:colOff>79375</xdr:colOff>
      <xdr:row>78</xdr:row>
      <xdr:rowOff>6772</xdr:rowOff>
    </xdr:to>
    <xdr:sp macro="" textlink="">
      <xdr:nvSpPr>
        <xdr:cNvPr id="430" name="円/楕円 429"/>
        <xdr:cNvSpPr/>
      </xdr:nvSpPr>
      <xdr:spPr>
        <a:xfrm>
          <a:off x="9588500" y="132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23299</xdr:rowOff>
    </xdr:from>
    <xdr:ext cx="469744" cy="259045"/>
    <xdr:sp macro="" textlink="">
      <xdr:nvSpPr>
        <xdr:cNvPr id="431" name="テキスト ボックス 430"/>
        <xdr:cNvSpPr txBox="1"/>
      </xdr:nvSpPr>
      <xdr:spPr>
        <a:xfrm>
          <a:off x="9404427" y="130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106469</xdr:rowOff>
    </xdr:from>
    <xdr:to>
      <xdr:col>12</xdr:col>
      <xdr:colOff>561975</xdr:colOff>
      <xdr:row>77</xdr:row>
      <xdr:rowOff>36619</xdr:rowOff>
    </xdr:to>
    <xdr:sp macro="" textlink="">
      <xdr:nvSpPr>
        <xdr:cNvPr id="432" name="円/楕円 431"/>
        <xdr:cNvSpPr/>
      </xdr:nvSpPr>
      <xdr:spPr>
        <a:xfrm>
          <a:off x="8699500" y="131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53146</xdr:rowOff>
    </xdr:from>
    <xdr:ext cx="534377" cy="259045"/>
    <xdr:sp macro="" textlink="">
      <xdr:nvSpPr>
        <xdr:cNvPr id="433" name="テキスト ボックス 432"/>
        <xdr:cNvSpPr txBox="1"/>
      </xdr:nvSpPr>
      <xdr:spPr>
        <a:xfrm>
          <a:off x="8483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135992</xdr:rowOff>
    </xdr:from>
    <xdr:to>
      <xdr:col>11</xdr:col>
      <xdr:colOff>358775</xdr:colOff>
      <xdr:row>77</xdr:row>
      <xdr:rowOff>66142</xdr:rowOff>
    </xdr:to>
    <xdr:sp macro="" textlink="">
      <xdr:nvSpPr>
        <xdr:cNvPr id="434" name="円/楕円 433"/>
        <xdr:cNvSpPr/>
      </xdr:nvSpPr>
      <xdr:spPr>
        <a:xfrm>
          <a:off x="7810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82669</xdr:rowOff>
    </xdr:from>
    <xdr:ext cx="534377" cy="259045"/>
    <xdr:sp macro="" textlink="">
      <xdr:nvSpPr>
        <xdr:cNvPr id="435" name="テキスト ボックス 434"/>
        <xdr:cNvSpPr txBox="1"/>
      </xdr:nvSpPr>
      <xdr:spPr>
        <a:xfrm>
          <a:off x="7594111" y="129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91022</xdr:rowOff>
    </xdr:from>
    <xdr:to>
      <xdr:col>10</xdr:col>
      <xdr:colOff>155575</xdr:colOff>
      <xdr:row>77</xdr:row>
      <xdr:rowOff>21172</xdr:rowOff>
    </xdr:to>
    <xdr:sp macro="" textlink="">
      <xdr:nvSpPr>
        <xdr:cNvPr id="436" name="円/楕円 435"/>
        <xdr:cNvSpPr/>
      </xdr:nvSpPr>
      <xdr:spPr>
        <a:xfrm>
          <a:off x="6921500" y="131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37699</xdr:rowOff>
    </xdr:from>
    <xdr:ext cx="534377" cy="259045"/>
    <xdr:sp macro="" textlink="">
      <xdr:nvSpPr>
        <xdr:cNvPr id="437" name="テキスト ボックス 436"/>
        <xdr:cNvSpPr txBox="1"/>
      </xdr:nvSpPr>
      <xdr:spPr>
        <a:xfrm>
          <a:off x="6705111" y="128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120937</xdr:rowOff>
    </xdr:from>
    <xdr:to>
      <xdr:col>15</xdr:col>
      <xdr:colOff>180975</xdr:colOff>
      <xdr:row>98</xdr:row>
      <xdr:rowOff>159814</xdr:rowOff>
    </xdr:to>
    <xdr:cxnSp macro="">
      <xdr:nvCxnSpPr>
        <xdr:cNvPr id="466" name="直線コネクタ 465"/>
        <xdr:cNvCxnSpPr/>
      </xdr:nvCxnSpPr>
      <xdr:spPr>
        <a:xfrm flipV="1">
          <a:off x="9639300" y="16923037"/>
          <a:ext cx="8382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159814</xdr:rowOff>
    </xdr:from>
    <xdr:to>
      <xdr:col>14</xdr:col>
      <xdr:colOff>28575</xdr:colOff>
      <xdr:row>98</xdr:row>
      <xdr:rowOff>169207</xdr:rowOff>
    </xdr:to>
    <xdr:cxnSp macro="">
      <xdr:nvCxnSpPr>
        <xdr:cNvPr id="469" name="直線コネクタ 468"/>
        <xdr:cNvCxnSpPr/>
      </xdr:nvCxnSpPr>
      <xdr:spPr>
        <a:xfrm flipV="1">
          <a:off x="8750300" y="16961914"/>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169207</xdr:rowOff>
    </xdr:from>
    <xdr:to>
      <xdr:col>12</xdr:col>
      <xdr:colOff>511175</xdr:colOff>
      <xdr:row>99</xdr:row>
      <xdr:rowOff>3297</xdr:rowOff>
    </xdr:to>
    <xdr:cxnSp macro="">
      <xdr:nvCxnSpPr>
        <xdr:cNvPr id="472" name="直線コネクタ 471"/>
        <xdr:cNvCxnSpPr/>
      </xdr:nvCxnSpPr>
      <xdr:spPr>
        <a:xfrm flipV="1">
          <a:off x="7861300" y="16971307"/>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159555</xdr:rowOff>
    </xdr:from>
    <xdr:to>
      <xdr:col>11</xdr:col>
      <xdr:colOff>307975</xdr:colOff>
      <xdr:row>99</xdr:row>
      <xdr:rowOff>3297</xdr:rowOff>
    </xdr:to>
    <xdr:cxnSp macro="">
      <xdr:nvCxnSpPr>
        <xdr:cNvPr id="475" name="直線コネクタ 474"/>
        <xdr:cNvCxnSpPr/>
      </xdr:nvCxnSpPr>
      <xdr:spPr>
        <a:xfrm>
          <a:off x="6972300" y="16961655"/>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70137</xdr:rowOff>
    </xdr:from>
    <xdr:to>
      <xdr:col>15</xdr:col>
      <xdr:colOff>231775</xdr:colOff>
      <xdr:row>99</xdr:row>
      <xdr:rowOff>287</xdr:rowOff>
    </xdr:to>
    <xdr:sp macro="" textlink="">
      <xdr:nvSpPr>
        <xdr:cNvPr id="485" name="円/楕円 484"/>
        <xdr:cNvSpPr/>
      </xdr:nvSpPr>
      <xdr:spPr>
        <a:xfrm>
          <a:off x="10426700" y="168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29514</xdr:rowOff>
    </xdr:from>
    <xdr:ext cx="534377" cy="259045"/>
    <xdr:sp macro="" textlink="">
      <xdr:nvSpPr>
        <xdr:cNvPr id="486" name="土木費該当値テキスト"/>
        <xdr:cNvSpPr txBox="1"/>
      </xdr:nvSpPr>
      <xdr:spPr>
        <a:xfrm>
          <a:off x="10528300" y="166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109014</xdr:rowOff>
    </xdr:from>
    <xdr:to>
      <xdr:col>14</xdr:col>
      <xdr:colOff>79375</xdr:colOff>
      <xdr:row>99</xdr:row>
      <xdr:rowOff>39164</xdr:rowOff>
    </xdr:to>
    <xdr:sp macro="" textlink="">
      <xdr:nvSpPr>
        <xdr:cNvPr id="487" name="円/楕円 486"/>
        <xdr:cNvSpPr/>
      </xdr:nvSpPr>
      <xdr:spPr>
        <a:xfrm>
          <a:off x="9588500" y="169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30291</xdr:rowOff>
    </xdr:from>
    <xdr:ext cx="534377" cy="259045"/>
    <xdr:sp macro="" textlink="">
      <xdr:nvSpPr>
        <xdr:cNvPr id="488" name="テキスト ボックス 487"/>
        <xdr:cNvSpPr txBox="1"/>
      </xdr:nvSpPr>
      <xdr:spPr>
        <a:xfrm>
          <a:off x="9372111" y="170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118407</xdr:rowOff>
    </xdr:from>
    <xdr:to>
      <xdr:col>12</xdr:col>
      <xdr:colOff>561975</xdr:colOff>
      <xdr:row>99</xdr:row>
      <xdr:rowOff>48557</xdr:rowOff>
    </xdr:to>
    <xdr:sp macro="" textlink="">
      <xdr:nvSpPr>
        <xdr:cNvPr id="489" name="円/楕円 488"/>
        <xdr:cNvSpPr/>
      </xdr:nvSpPr>
      <xdr:spPr>
        <a:xfrm>
          <a:off x="8699500" y="16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39684</xdr:rowOff>
    </xdr:from>
    <xdr:ext cx="534377" cy="259045"/>
    <xdr:sp macro="" textlink="">
      <xdr:nvSpPr>
        <xdr:cNvPr id="490" name="テキスト ボックス 489"/>
        <xdr:cNvSpPr txBox="1"/>
      </xdr:nvSpPr>
      <xdr:spPr>
        <a:xfrm>
          <a:off x="8483111" y="170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123947</xdr:rowOff>
    </xdr:from>
    <xdr:to>
      <xdr:col>11</xdr:col>
      <xdr:colOff>358775</xdr:colOff>
      <xdr:row>99</xdr:row>
      <xdr:rowOff>54097</xdr:rowOff>
    </xdr:to>
    <xdr:sp macro="" textlink="">
      <xdr:nvSpPr>
        <xdr:cNvPr id="491" name="円/楕円 490"/>
        <xdr:cNvSpPr/>
      </xdr:nvSpPr>
      <xdr:spPr>
        <a:xfrm>
          <a:off x="7810500" y="169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45224</xdr:rowOff>
    </xdr:from>
    <xdr:ext cx="534377" cy="259045"/>
    <xdr:sp macro="" textlink="">
      <xdr:nvSpPr>
        <xdr:cNvPr id="492" name="テキスト ボックス 491"/>
        <xdr:cNvSpPr txBox="1"/>
      </xdr:nvSpPr>
      <xdr:spPr>
        <a:xfrm>
          <a:off x="7594111" y="170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108755</xdr:rowOff>
    </xdr:from>
    <xdr:to>
      <xdr:col>10</xdr:col>
      <xdr:colOff>155575</xdr:colOff>
      <xdr:row>99</xdr:row>
      <xdr:rowOff>38905</xdr:rowOff>
    </xdr:to>
    <xdr:sp macro="" textlink="">
      <xdr:nvSpPr>
        <xdr:cNvPr id="493" name="円/楕円 492"/>
        <xdr:cNvSpPr/>
      </xdr:nvSpPr>
      <xdr:spPr>
        <a:xfrm>
          <a:off x="6921500" y="16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30032</xdr:rowOff>
    </xdr:from>
    <xdr:ext cx="534377" cy="259045"/>
    <xdr:sp macro="" textlink="">
      <xdr:nvSpPr>
        <xdr:cNvPr id="494" name="テキスト ボックス 493"/>
        <xdr:cNvSpPr txBox="1"/>
      </xdr:nvSpPr>
      <xdr:spPr>
        <a:xfrm>
          <a:off x="6705111" y="170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74658</xdr:rowOff>
    </xdr:from>
    <xdr:to>
      <xdr:col>23</xdr:col>
      <xdr:colOff>517525</xdr:colOff>
      <xdr:row>38</xdr:row>
      <xdr:rowOff>106912</xdr:rowOff>
    </xdr:to>
    <xdr:cxnSp macro="">
      <xdr:nvCxnSpPr>
        <xdr:cNvPr id="525" name="直線コネクタ 524"/>
        <xdr:cNvCxnSpPr/>
      </xdr:nvCxnSpPr>
      <xdr:spPr>
        <a:xfrm>
          <a:off x="15481300" y="6589758"/>
          <a:ext cx="8382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74658</xdr:rowOff>
    </xdr:from>
    <xdr:to>
      <xdr:col>22</xdr:col>
      <xdr:colOff>365125</xdr:colOff>
      <xdr:row>38</xdr:row>
      <xdr:rowOff>89256</xdr:rowOff>
    </xdr:to>
    <xdr:cxnSp macro="">
      <xdr:nvCxnSpPr>
        <xdr:cNvPr id="528" name="直線コネクタ 527"/>
        <xdr:cNvCxnSpPr/>
      </xdr:nvCxnSpPr>
      <xdr:spPr>
        <a:xfrm flipV="1">
          <a:off x="14592300" y="6589758"/>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89256</xdr:rowOff>
    </xdr:from>
    <xdr:to>
      <xdr:col>21</xdr:col>
      <xdr:colOff>161925</xdr:colOff>
      <xdr:row>38</xdr:row>
      <xdr:rowOff>116927</xdr:rowOff>
    </xdr:to>
    <xdr:cxnSp macro="">
      <xdr:nvCxnSpPr>
        <xdr:cNvPr id="531" name="直線コネクタ 530"/>
        <xdr:cNvCxnSpPr/>
      </xdr:nvCxnSpPr>
      <xdr:spPr>
        <a:xfrm flipV="1">
          <a:off x="13703300" y="6604356"/>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110265</xdr:rowOff>
    </xdr:from>
    <xdr:to>
      <xdr:col>19</xdr:col>
      <xdr:colOff>644525</xdr:colOff>
      <xdr:row>38</xdr:row>
      <xdr:rowOff>116927</xdr:rowOff>
    </xdr:to>
    <xdr:cxnSp macro="">
      <xdr:nvCxnSpPr>
        <xdr:cNvPr id="534" name="直線コネクタ 533"/>
        <xdr:cNvCxnSpPr/>
      </xdr:nvCxnSpPr>
      <xdr:spPr>
        <a:xfrm>
          <a:off x="12814300" y="6625365"/>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56112</xdr:rowOff>
    </xdr:from>
    <xdr:to>
      <xdr:col>23</xdr:col>
      <xdr:colOff>568325</xdr:colOff>
      <xdr:row>38</xdr:row>
      <xdr:rowOff>157712</xdr:rowOff>
    </xdr:to>
    <xdr:sp macro="" textlink="">
      <xdr:nvSpPr>
        <xdr:cNvPr id="544" name="円/楕円 543"/>
        <xdr:cNvSpPr/>
      </xdr:nvSpPr>
      <xdr:spPr>
        <a:xfrm>
          <a:off x="16268700" y="65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142489</xdr:rowOff>
    </xdr:from>
    <xdr:ext cx="534377" cy="259045"/>
    <xdr:sp macro="" textlink="">
      <xdr:nvSpPr>
        <xdr:cNvPr id="545" name="消防費該当値テキスト"/>
        <xdr:cNvSpPr txBox="1"/>
      </xdr:nvSpPr>
      <xdr:spPr>
        <a:xfrm>
          <a:off x="16370300" y="64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23858</xdr:rowOff>
    </xdr:from>
    <xdr:to>
      <xdr:col>22</xdr:col>
      <xdr:colOff>415925</xdr:colOff>
      <xdr:row>38</xdr:row>
      <xdr:rowOff>125458</xdr:rowOff>
    </xdr:to>
    <xdr:sp macro="" textlink="">
      <xdr:nvSpPr>
        <xdr:cNvPr id="546" name="円/楕円 545"/>
        <xdr:cNvSpPr/>
      </xdr:nvSpPr>
      <xdr:spPr>
        <a:xfrm>
          <a:off x="15430500" y="65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116585</xdr:rowOff>
    </xdr:from>
    <xdr:ext cx="534377" cy="259045"/>
    <xdr:sp macro="" textlink="">
      <xdr:nvSpPr>
        <xdr:cNvPr id="547" name="テキスト ボックス 546"/>
        <xdr:cNvSpPr txBox="1"/>
      </xdr:nvSpPr>
      <xdr:spPr>
        <a:xfrm>
          <a:off x="15214111" y="66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38456</xdr:rowOff>
    </xdr:from>
    <xdr:to>
      <xdr:col>21</xdr:col>
      <xdr:colOff>212725</xdr:colOff>
      <xdr:row>38</xdr:row>
      <xdr:rowOff>140056</xdr:rowOff>
    </xdr:to>
    <xdr:sp macro="" textlink="">
      <xdr:nvSpPr>
        <xdr:cNvPr id="548" name="円/楕円 547"/>
        <xdr:cNvSpPr/>
      </xdr:nvSpPr>
      <xdr:spPr>
        <a:xfrm>
          <a:off x="14541500" y="65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131183</xdr:rowOff>
    </xdr:from>
    <xdr:ext cx="534377" cy="259045"/>
    <xdr:sp macro="" textlink="">
      <xdr:nvSpPr>
        <xdr:cNvPr id="549" name="テキスト ボックス 548"/>
        <xdr:cNvSpPr txBox="1"/>
      </xdr:nvSpPr>
      <xdr:spPr>
        <a:xfrm>
          <a:off x="14325111" y="66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66127</xdr:rowOff>
    </xdr:from>
    <xdr:to>
      <xdr:col>20</xdr:col>
      <xdr:colOff>9525</xdr:colOff>
      <xdr:row>38</xdr:row>
      <xdr:rowOff>167727</xdr:rowOff>
    </xdr:to>
    <xdr:sp macro="" textlink="">
      <xdr:nvSpPr>
        <xdr:cNvPr id="550" name="円/楕円 549"/>
        <xdr:cNvSpPr/>
      </xdr:nvSpPr>
      <xdr:spPr>
        <a:xfrm>
          <a:off x="13652500" y="65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158854</xdr:rowOff>
    </xdr:from>
    <xdr:ext cx="534377" cy="259045"/>
    <xdr:sp macro="" textlink="">
      <xdr:nvSpPr>
        <xdr:cNvPr id="551" name="テキスト ボックス 550"/>
        <xdr:cNvSpPr txBox="1"/>
      </xdr:nvSpPr>
      <xdr:spPr>
        <a:xfrm>
          <a:off x="13436111" y="66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59465</xdr:rowOff>
    </xdr:from>
    <xdr:to>
      <xdr:col>18</xdr:col>
      <xdr:colOff>492125</xdr:colOff>
      <xdr:row>38</xdr:row>
      <xdr:rowOff>161065</xdr:rowOff>
    </xdr:to>
    <xdr:sp macro="" textlink="">
      <xdr:nvSpPr>
        <xdr:cNvPr id="552" name="円/楕円 551"/>
        <xdr:cNvSpPr/>
      </xdr:nvSpPr>
      <xdr:spPr>
        <a:xfrm>
          <a:off x="12763500" y="65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152192</xdr:rowOff>
    </xdr:from>
    <xdr:ext cx="534377" cy="259045"/>
    <xdr:sp macro="" textlink="">
      <xdr:nvSpPr>
        <xdr:cNvPr id="553" name="テキスト ボックス 552"/>
        <xdr:cNvSpPr txBox="1"/>
      </xdr:nvSpPr>
      <xdr:spPr>
        <a:xfrm>
          <a:off x="12547111" y="66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41489</xdr:rowOff>
    </xdr:from>
    <xdr:to>
      <xdr:col>23</xdr:col>
      <xdr:colOff>517525</xdr:colOff>
      <xdr:row>57</xdr:row>
      <xdr:rowOff>46475</xdr:rowOff>
    </xdr:to>
    <xdr:cxnSp macro="">
      <xdr:nvCxnSpPr>
        <xdr:cNvPr id="585" name="直線コネクタ 584"/>
        <xdr:cNvCxnSpPr/>
      </xdr:nvCxnSpPr>
      <xdr:spPr>
        <a:xfrm flipV="1">
          <a:off x="15481300" y="9814139"/>
          <a:ext cx="8382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46475</xdr:rowOff>
    </xdr:from>
    <xdr:to>
      <xdr:col>22</xdr:col>
      <xdr:colOff>365125</xdr:colOff>
      <xdr:row>59</xdr:row>
      <xdr:rowOff>23038</xdr:rowOff>
    </xdr:to>
    <xdr:cxnSp macro="">
      <xdr:nvCxnSpPr>
        <xdr:cNvPr id="588" name="直線コネクタ 587"/>
        <xdr:cNvCxnSpPr/>
      </xdr:nvCxnSpPr>
      <xdr:spPr>
        <a:xfrm flipV="1">
          <a:off x="14592300" y="9819125"/>
          <a:ext cx="889000" cy="3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0" name="テキスト ボックス 589"/>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19739</xdr:rowOff>
    </xdr:from>
    <xdr:to>
      <xdr:col>21</xdr:col>
      <xdr:colOff>161925</xdr:colOff>
      <xdr:row>59</xdr:row>
      <xdr:rowOff>23038</xdr:rowOff>
    </xdr:to>
    <xdr:cxnSp macro="">
      <xdr:nvCxnSpPr>
        <xdr:cNvPr id="591" name="直線コネクタ 590"/>
        <xdr:cNvCxnSpPr/>
      </xdr:nvCxnSpPr>
      <xdr:spPr>
        <a:xfrm>
          <a:off x="13703300" y="10135289"/>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19739</xdr:rowOff>
    </xdr:from>
    <xdr:to>
      <xdr:col>19</xdr:col>
      <xdr:colOff>644525</xdr:colOff>
      <xdr:row>59</xdr:row>
      <xdr:rowOff>34055</xdr:rowOff>
    </xdr:to>
    <xdr:cxnSp macro="">
      <xdr:nvCxnSpPr>
        <xdr:cNvPr id="594" name="直線コネクタ 593"/>
        <xdr:cNvCxnSpPr/>
      </xdr:nvCxnSpPr>
      <xdr:spPr>
        <a:xfrm flipV="1">
          <a:off x="12814300" y="10135289"/>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162139</xdr:rowOff>
    </xdr:from>
    <xdr:to>
      <xdr:col>23</xdr:col>
      <xdr:colOff>568325</xdr:colOff>
      <xdr:row>57</xdr:row>
      <xdr:rowOff>92289</xdr:rowOff>
    </xdr:to>
    <xdr:sp macro="" textlink="">
      <xdr:nvSpPr>
        <xdr:cNvPr id="604" name="円/楕円 603"/>
        <xdr:cNvSpPr/>
      </xdr:nvSpPr>
      <xdr:spPr>
        <a:xfrm>
          <a:off x="16268700" y="97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13566</xdr:rowOff>
    </xdr:from>
    <xdr:ext cx="534377" cy="259045"/>
    <xdr:sp macro="" textlink="">
      <xdr:nvSpPr>
        <xdr:cNvPr id="605" name="教育費該当値テキスト"/>
        <xdr:cNvSpPr txBox="1"/>
      </xdr:nvSpPr>
      <xdr:spPr>
        <a:xfrm>
          <a:off x="16370300" y="96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167125</xdr:rowOff>
    </xdr:from>
    <xdr:to>
      <xdr:col>22</xdr:col>
      <xdr:colOff>415925</xdr:colOff>
      <xdr:row>57</xdr:row>
      <xdr:rowOff>97275</xdr:rowOff>
    </xdr:to>
    <xdr:sp macro="" textlink="">
      <xdr:nvSpPr>
        <xdr:cNvPr id="606" name="円/楕円 605"/>
        <xdr:cNvSpPr/>
      </xdr:nvSpPr>
      <xdr:spPr>
        <a:xfrm>
          <a:off x="15430500" y="97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113802</xdr:rowOff>
    </xdr:from>
    <xdr:ext cx="534377" cy="259045"/>
    <xdr:sp macro="" textlink="">
      <xdr:nvSpPr>
        <xdr:cNvPr id="607" name="テキスト ボックス 606"/>
        <xdr:cNvSpPr txBox="1"/>
      </xdr:nvSpPr>
      <xdr:spPr>
        <a:xfrm>
          <a:off x="15214111" y="95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143688</xdr:rowOff>
    </xdr:from>
    <xdr:to>
      <xdr:col>21</xdr:col>
      <xdr:colOff>212725</xdr:colOff>
      <xdr:row>59</xdr:row>
      <xdr:rowOff>73838</xdr:rowOff>
    </xdr:to>
    <xdr:sp macro="" textlink="">
      <xdr:nvSpPr>
        <xdr:cNvPr id="608" name="円/楕円 607"/>
        <xdr:cNvSpPr/>
      </xdr:nvSpPr>
      <xdr:spPr>
        <a:xfrm>
          <a:off x="14541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64965</xdr:rowOff>
    </xdr:from>
    <xdr:ext cx="534377" cy="259045"/>
    <xdr:sp macro="" textlink="">
      <xdr:nvSpPr>
        <xdr:cNvPr id="609" name="テキスト ボックス 608"/>
        <xdr:cNvSpPr txBox="1"/>
      </xdr:nvSpPr>
      <xdr:spPr>
        <a:xfrm>
          <a:off x="14325111" y="101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140389</xdr:rowOff>
    </xdr:from>
    <xdr:to>
      <xdr:col>20</xdr:col>
      <xdr:colOff>9525</xdr:colOff>
      <xdr:row>59</xdr:row>
      <xdr:rowOff>70539</xdr:rowOff>
    </xdr:to>
    <xdr:sp macro="" textlink="">
      <xdr:nvSpPr>
        <xdr:cNvPr id="610" name="円/楕円 609"/>
        <xdr:cNvSpPr/>
      </xdr:nvSpPr>
      <xdr:spPr>
        <a:xfrm>
          <a:off x="13652500" y="100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61666</xdr:rowOff>
    </xdr:from>
    <xdr:ext cx="534377" cy="259045"/>
    <xdr:sp macro="" textlink="">
      <xdr:nvSpPr>
        <xdr:cNvPr id="611" name="テキスト ボックス 610"/>
        <xdr:cNvSpPr txBox="1"/>
      </xdr:nvSpPr>
      <xdr:spPr>
        <a:xfrm>
          <a:off x="13436111" y="10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154705</xdr:rowOff>
    </xdr:from>
    <xdr:to>
      <xdr:col>18</xdr:col>
      <xdr:colOff>492125</xdr:colOff>
      <xdr:row>59</xdr:row>
      <xdr:rowOff>84855</xdr:rowOff>
    </xdr:to>
    <xdr:sp macro="" textlink="">
      <xdr:nvSpPr>
        <xdr:cNvPr id="612" name="円/楕円 611"/>
        <xdr:cNvSpPr/>
      </xdr:nvSpPr>
      <xdr:spPr>
        <a:xfrm>
          <a:off x="12763500" y="100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75982</xdr:rowOff>
    </xdr:from>
    <xdr:ext cx="534377" cy="259045"/>
    <xdr:sp macro="" textlink="">
      <xdr:nvSpPr>
        <xdr:cNvPr id="613" name="テキスト ボックス 612"/>
        <xdr:cNvSpPr txBox="1"/>
      </xdr:nvSpPr>
      <xdr:spPr>
        <a:xfrm>
          <a:off x="12547111" y="101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24519</xdr:rowOff>
    </xdr:from>
    <xdr:to>
      <xdr:col>23</xdr:col>
      <xdr:colOff>517525</xdr:colOff>
      <xdr:row>78</xdr:row>
      <xdr:rowOff>24868</xdr:rowOff>
    </xdr:to>
    <xdr:cxnSp macro="">
      <xdr:nvCxnSpPr>
        <xdr:cNvPr id="638" name="直線コネクタ 637"/>
        <xdr:cNvCxnSpPr/>
      </xdr:nvCxnSpPr>
      <xdr:spPr>
        <a:xfrm flipV="1">
          <a:off x="15481300" y="13397619"/>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24223</xdr:rowOff>
    </xdr:from>
    <xdr:to>
      <xdr:col>22</xdr:col>
      <xdr:colOff>365125</xdr:colOff>
      <xdr:row>78</xdr:row>
      <xdr:rowOff>24868</xdr:rowOff>
    </xdr:to>
    <xdr:cxnSp macro="">
      <xdr:nvCxnSpPr>
        <xdr:cNvPr id="641" name="直線コネクタ 640"/>
        <xdr:cNvCxnSpPr/>
      </xdr:nvCxnSpPr>
      <xdr:spPr>
        <a:xfrm>
          <a:off x="14592300" y="1339732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4654</xdr:rowOff>
    </xdr:from>
    <xdr:to>
      <xdr:col>21</xdr:col>
      <xdr:colOff>161925</xdr:colOff>
      <xdr:row>78</xdr:row>
      <xdr:rowOff>24223</xdr:rowOff>
    </xdr:to>
    <xdr:cxnSp macro="">
      <xdr:nvCxnSpPr>
        <xdr:cNvPr id="644" name="直線コネクタ 643"/>
        <xdr:cNvCxnSpPr/>
      </xdr:nvCxnSpPr>
      <xdr:spPr>
        <a:xfrm>
          <a:off x="13703300" y="13377754"/>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4654</xdr:rowOff>
    </xdr:from>
    <xdr:to>
      <xdr:col>19</xdr:col>
      <xdr:colOff>644525</xdr:colOff>
      <xdr:row>78</xdr:row>
      <xdr:rowOff>12581</xdr:rowOff>
    </xdr:to>
    <xdr:cxnSp macro="">
      <xdr:nvCxnSpPr>
        <xdr:cNvPr id="647" name="直線コネクタ 646"/>
        <xdr:cNvCxnSpPr/>
      </xdr:nvCxnSpPr>
      <xdr:spPr>
        <a:xfrm flipV="1">
          <a:off x="12814300" y="13377754"/>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145169</xdr:rowOff>
    </xdr:from>
    <xdr:to>
      <xdr:col>23</xdr:col>
      <xdr:colOff>568325</xdr:colOff>
      <xdr:row>78</xdr:row>
      <xdr:rowOff>75319</xdr:rowOff>
    </xdr:to>
    <xdr:sp macro="" textlink="">
      <xdr:nvSpPr>
        <xdr:cNvPr id="657" name="円/楕円 656"/>
        <xdr:cNvSpPr/>
      </xdr:nvSpPr>
      <xdr:spPr>
        <a:xfrm>
          <a:off x="16268700" y="13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106034</xdr:rowOff>
    </xdr:from>
    <xdr:ext cx="378565" cy="259045"/>
    <xdr:sp macro="" textlink="">
      <xdr:nvSpPr>
        <xdr:cNvPr id="658" name="災害復旧費該当値テキスト"/>
        <xdr:cNvSpPr txBox="1"/>
      </xdr:nvSpPr>
      <xdr:spPr>
        <a:xfrm>
          <a:off x="16370300" y="13307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145518</xdr:rowOff>
    </xdr:from>
    <xdr:to>
      <xdr:col>22</xdr:col>
      <xdr:colOff>415925</xdr:colOff>
      <xdr:row>78</xdr:row>
      <xdr:rowOff>75668</xdr:rowOff>
    </xdr:to>
    <xdr:sp macro="" textlink="">
      <xdr:nvSpPr>
        <xdr:cNvPr id="659" name="円/楕円 658"/>
        <xdr:cNvSpPr/>
      </xdr:nvSpPr>
      <xdr:spPr>
        <a:xfrm>
          <a:off x="15430500" y="133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66795</xdr:rowOff>
    </xdr:from>
    <xdr:ext cx="313932" cy="259045"/>
    <xdr:sp macro="" textlink="">
      <xdr:nvSpPr>
        <xdr:cNvPr id="660" name="テキスト ボックス 659"/>
        <xdr:cNvSpPr txBox="1"/>
      </xdr:nvSpPr>
      <xdr:spPr>
        <a:xfrm>
          <a:off x="15324333" y="13439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144873</xdr:rowOff>
    </xdr:from>
    <xdr:to>
      <xdr:col>21</xdr:col>
      <xdr:colOff>212725</xdr:colOff>
      <xdr:row>78</xdr:row>
      <xdr:rowOff>75023</xdr:rowOff>
    </xdr:to>
    <xdr:sp macro="" textlink="">
      <xdr:nvSpPr>
        <xdr:cNvPr id="661" name="円/楕円 660"/>
        <xdr:cNvSpPr/>
      </xdr:nvSpPr>
      <xdr:spPr>
        <a:xfrm>
          <a:off x="14541500" y="133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66150</xdr:rowOff>
    </xdr:from>
    <xdr:ext cx="378565" cy="259045"/>
    <xdr:sp macro="" textlink="">
      <xdr:nvSpPr>
        <xdr:cNvPr id="662" name="テキスト ボックス 661"/>
        <xdr:cNvSpPr txBox="1"/>
      </xdr:nvSpPr>
      <xdr:spPr>
        <a:xfrm>
          <a:off x="14403017" y="134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125304</xdr:rowOff>
    </xdr:from>
    <xdr:to>
      <xdr:col>20</xdr:col>
      <xdr:colOff>9525</xdr:colOff>
      <xdr:row>78</xdr:row>
      <xdr:rowOff>55454</xdr:rowOff>
    </xdr:to>
    <xdr:sp macro="" textlink="">
      <xdr:nvSpPr>
        <xdr:cNvPr id="663" name="円/楕円 662"/>
        <xdr:cNvSpPr/>
      </xdr:nvSpPr>
      <xdr:spPr>
        <a:xfrm>
          <a:off x="13652500" y="133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46581</xdr:rowOff>
    </xdr:from>
    <xdr:ext cx="469744" cy="259045"/>
    <xdr:sp macro="" textlink="">
      <xdr:nvSpPr>
        <xdr:cNvPr id="664" name="テキスト ボックス 663"/>
        <xdr:cNvSpPr txBox="1"/>
      </xdr:nvSpPr>
      <xdr:spPr>
        <a:xfrm>
          <a:off x="13468427" y="134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133231</xdr:rowOff>
    </xdr:from>
    <xdr:to>
      <xdr:col>18</xdr:col>
      <xdr:colOff>492125</xdr:colOff>
      <xdr:row>78</xdr:row>
      <xdr:rowOff>63381</xdr:rowOff>
    </xdr:to>
    <xdr:sp macro="" textlink="">
      <xdr:nvSpPr>
        <xdr:cNvPr id="665" name="円/楕円 664"/>
        <xdr:cNvSpPr/>
      </xdr:nvSpPr>
      <xdr:spPr>
        <a:xfrm>
          <a:off x="12763500" y="13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54508</xdr:rowOff>
    </xdr:from>
    <xdr:ext cx="469744" cy="259045"/>
    <xdr:sp macro="" textlink="">
      <xdr:nvSpPr>
        <xdr:cNvPr id="666" name="テキスト ボックス 665"/>
        <xdr:cNvSpPr txBox="1"/>
      </xdr:nvSpPr>
      <xdr:spPr>
        <a:xfrm>
          <a:off x="12579427" y="13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141649</xdr:rowOff>
    </xdr:from>
    <xdr:to>
      <xdr:col>23</xdr:col>
      <xdr:colOff>517525</xdr:colOff>
      <xdr:row>96</xdr:row>
      <xdr:rowOff>142030</xdr:rowOff>
    </xdr:to>
    <xdr:cxnSp macro="">
      <xdr:nvCxnSpPr>
        <xdr:cNvPr id="697" name="直線コネクタ 696"/>
        <xdr:cNvCxnSpPr/>
      </xdr:nvCxnSpPr>
      <xdr:spPr>
        <a:xfrm flipV="1">
          <a:off x="15481300" y="166008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142030</xdr:rowOff>
    </xdr:from>
    <xdr:to>
      <xdr:col>22</xdr:col>
      <xdr:colOff>365125</xdr:colOff>
      <xdr:row>96</xdr:row>
      <xdr:rowOff>154950</xdr:rowOff>
    </xdr:to>
    <xdr:cxnSp macro="">
      <xdr:nvCxnSpPr>
        <xdr:cNvPr id="700" name="直線コネクタ 699"/>
        <xdr:cNvCxnSpPr/>
      </xdr:nvCxnSpPr>
      <xdr:spPr>
        <a:xfrm flipV="1">
          <a:off x="14592300" y="16601230"/>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135868</xdr:rowOff>
    </xdr:from>
    <xdr:to>
      <xdr:col>21</xdr:col>
      <xdr:colOff>161925</xdr:colOff>
      <xdr:row>96</xdr:row>
      <xdr:rowOff>154950</xdr:rowOff>
    </xdr:to>
    <xdr:cxnSp macro="">
      <xdr:nvCxnSpPr>
        <xdr:cNvPr id="703" name="直線コネクタ 702"/>
        <xdr:cNvCxnSpPr/>
      </xdr:nvCxnSpPr>
      <xdr:spPr>
        <a:xfrm>
          <a:off x="13703300" y="16595068"/>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94132</xdr:rowOff>
    </xdr:from>
    <xdr:to>
      <xdr:col>19</xdr:col>
      <xdr:colOff>644525</xdr:colOff>
      <xdr:row>96</xdr:row>
      <xdr:rowOff>135868</xdr:rowOff>
    </xdr:to>
    <xdr:cxnSp macro="">
      <xdr:nvCxnSpPr>
        <xdr:cNvPr id="706" name="直線コネクタ 705"/>
        <xdr:cNvCxnSpPr/>
      </xdr:nvCxnSpPr>
      <xdr:spPr>
        <a:xfrm>
          <a:off x="12814300" y="16553332"/>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90849</xdr:rowOff>
    </xdr:from>
    <xdr:to>
      <xdr:col>23</xdr:col>
      <xdr:colOff>568325</xdr:colOff>
      <xdr:row>97</xdr:row>
      <xdr:rowOff>20999</xdr:rowOff>
    </xdr:to>
    <xdr:sp macro="" textlink="">
      <xdr:nvSpPr>
        <xdr:cNvPr id="716" name="円/楕円 715"/>
        <xdr:cNvSpPr/>
      </xdr:nvSpPr>
      <xdr:spPr>
        <a:xfrm>
          <a:off x="16268700" y="165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69276</xdr:rowOff>
    </xdr:from>
    <xdr:ext cx="534377" cy="259045"/>
    <xdr:sp macro="" textlink="">
      <xdr:nvSpPr>
        <xdr:cNvPr id="717" name="公債費該当値テキスト"/>
        <xdr:cNvSpPr txBox="1"/>
      </xdr:nvSpPr>
      <xdr:spPr>
        <a:xfrm>
          <a:off x="16370300" y="165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91230</xdr:rowOff>
    </xdr:from>
    <xdr:to>
      <xdr:col>22</xdr:col>
      <xdr:colOff>415925</xdr:colOff>
      <xdr:row>97</xdr:row>
      <xdr:rowOff>21380</xdr:rowOff>
    </xdr:to>
    <xdr:sp macro="" textlink="">
      <xdr:nvSpPr>
        <xdr:cNvPr id="718" name="円/楕円 717"/>
        <xdr:cNvSpPr/>
      </xdr:nvSpPr>
      <xdr:spPr>
        <a:xfrm>
          <a:off x="15430500" y="165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12507</xdr:rowOff>
    </xdr:from>
    <xdr:ext cx="534377" cy="259045"/>
    <xdr:sp macro="" textlink="">
      <xdr:nvSpPr>
        <xdr:cNvPr id="719" name="テキスト ボックス 718"/>
        <xdr:cNvSpPr txBox="1"/>
      </xdr:nvSpPr>
      <xdr:spPr>
        <a:xfrm>
          <a:off x="15214111" y="166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104150</xdr:rowOff>
    </xdr:from>
    <xdr:to>
      <xdr:col>21</xdr:col>
      <xdr:colOff>212725</xdr:colOff>
      <xdr:row>97</xdr:row>
      <xdr:rowOff>34300</xdr:rowOff>
    </xdr:to>
    <xdr:sp macro="" textlink="">
      <xdr:nvSpPr>
        <xdr:cNvPr id="720" name="円/楕円 719"/>
        <xdr:cNvSpPr/>
      </xdr:nvSpPr>
      <xdr:spPr>
        <a:xfrm>
          <a:off x="14541500" y="165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25427</xdr:rowOff>
    </xdr:from>
    <xdr:ext cx="534377" cy="259045"/>
    <xdr:sp macro="" textlink="">
      <xdr:nvSpPr>
        <xdr:cNvPr id="721" name="テキスト ボックス 720"/>
        <xdr:cNvSpPr txBox="1"/>
      </xdr:nvSpPr>
      <xdr:spPr>
        <a:xfrm>
          <a:off x="14325111" y="166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85068</xdr:rowOff>
    </xdr:from>
    <xdr:to>
      <xdr:col>20</xdr:col>
      <xdr:colOff>9525</xdr:colOff>
      <xdr:row>97</xdr:row>
      <xdr:rowOff>15218</xdr:rowOff>
    </xdr:to>
    <xdr:sp macro="" textlink="">
      <xdr:nvSpPr>
        <xdr:cNvPr id="722" name="円/楕円 721"/>
        <xdr:cNvSpPr/>
      </xdr:nvSpPr>
      <xdr:spPr>
        <a:xfrm>
          <a:off x="13652500" y="165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6345</xdr:rowOff>
    </xdr:from>
    <xdr:ext cx="534377" cy="259045"/>
    <xdr:sp macro="" textlink="">
      <xdr:nvSpPr>
        <xdr:cNvPr id="723" name="テキスト ボックス 722"/>
        <xdr:cNvSpPr txBox="1"/>
      </xdr:nvSpPr>
      <xdr:spPr>
        <a:xfrm>
          <a:off x="13436111" y="166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43332</xdr:rowOff>
    </xdr:from>
    <xdr:to>
      <xdr:col>18</xdr:col>
      <xdr:colOff>492125</xdr:colOff>
      <xdr:row>96</xdr:row>
      <xdr:rowOff>144932</xdr:rowOff>
    </xdr:to>
    <xdr:sp macro="" textlink="">
      <xdr:nvSpPr>
        <xdr:cNvPr id="724" name="円/楕円 723"/>
        <xdr:cNvSpPr/>
      </xdr:nvSpPr>
      <xdr:spPr>
        <a:xfrm>
          <a:off x="12763500" y="165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136059</xdr:rowOff>
    </xdr:from>
    <xdr:ext cx="534377" cy="259045"/>
    <xdr:sp macro="" textlink="">
      <xdr:nvSpPr>
        <xdr:cNvPr id="725" name="テキスト ボックス 724"/>
        <xdr:cNvSpPr txBox="1"/>
      </xdr:nvSpPr>
      <xdr:spPr>
        <a:xfrm>
          <a:off x="12547111" y="165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11557</xdr:rowOff>
    </xdr:from>
    <xdr:to>
      <xdr:col>28</xdr:col>
      <xdr:colOff>314325</xdr:colOff>
      <xdr:row>39</xdr:row>
      <xdr:rowOff>44450</xdr:rowOff>
    </xdr:to>
    <xdr:cxnSp macro="">
      <xdr:nvCxnSpPr>
        <xdr:cNvPr id="763" name="直線コネクタ 762"/>
        <xdr:cNvCxnSpPr/>
      </xdr:nvCxnSpPr>
      <xdr:spPr>
        <a:xfrm>
          <a:off x="18656300" y="6698107"/>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74820</xdr:rowOff>
    </xdr:from>
    <xdr:ext cx="313932" cy="259045"/>
    <xdr:sp macro="" textlink="">
      <xdr:nvSpPr>
        <xdr:cNvPr id="767" name="テキスト ボックス 766"/>
        <xdr:cNvSpPr txBox="1"/>
      </xdr:nvSpPr>
      <xdr:spPr>
        <a:xfrm>
          <a:off x="18499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132207</xdr:rowOff>
    </xdr:from>
    <xdr:to>
      <xdr:col>27</xdr:col>
      <xdr:colOff>161925</xdr:colOff>
      <xdr:row>39</xdr:row>
      <xdr:rowOff>62357</xdr:rowOff>
    </xdr:to>
    <xdr:sp macro="" textlink="">
      <xdr:nvSpPr>
        <xdr:cNvPr id="781" name="円/楕円 780"/>
        <xdr:cNvSpPr/>
      </xdr:nvSpPr>
      <xdr:spPr>
        <a:xfrm>
          <a:off x="18605500" y="66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78884</xdr:rowOff>
    </xdr:from>
    <xdr:ext cx="378565" cy="259045"/>
    <xdr:sp macro="" textlink="">
      <xdr:nvSpPr>
        <xdr:cNvPr id="782" name="テキスト ボックス 781"/>
        <xdr:cNvSpPr txBox="1"/>
      </xdr:nvSpPr>
      <xdr:spPr>
        <a:xfrm>
          <a:off x="18467017" y="64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議会費は、住民一人当たり</a:t>
          </a:r>
          <a:r>
            <a:rPr kumimoji="1" lang="en-US" altLang="ja-JP" sz="1300">
              <a:latin typeface="ＭＳ Ｐゴシック"/>
            </a:rPr>
            <a:t>5,795</a:t>
          </a:r>
          <a:r>
            <a:rPr kumimoji="1" lang="ja-JP" altLang="en-US" sz="1300">
              <a:latin typeface="ＭＳ Ｐゴシック"/>
            </a:rPr>
            <a:t>円となっており、類似団体より低くなっている。平成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月より議員定数が</a:t>
          </a:r>
          <a:r>
            <a:rPr kumimoji="1" lang="en-US" altLang="ja-JP" sz="1300">
              <a:latin typeface="ＭＳ Ｐゴシック"/>
            </a:rPr>
            <a:t>16</a:t>
          </a:r>
          <a:r>
            <a:rPr kumimoji="1" lang="ja-JP" altLang="en-US" sz="1300">
              <a:latin typeface="ＭＳ Ｐゴシック"/>
            </a:rPr>
            <a:t>人から</a:t>
          </a:r>
          <a:r>
            <a:rPr kumimoji="1" lang="en-US" altLang="ja-JP" sz="1300">
              <a:latin typeface="ＭＳ Ｐゴシック"/>
            </a:rPr>
            <a:t>14</a:t>
          </a:r>
          <a:r>
            <a:rPr kumimoji="1" lang="ja-JP" altLang="en-US" sz="1300">
              <a:latin typeface="ＭＳ Ｐゴシック"/>
            </a:rPr>
            <a:t>人となり、平成</a:t>
          </a:r>
          <a:r>
            <a:rPr kumimoji="1" lang="en-US" altLang="ja-JP" sz="1300">
              <a:latin typeface="ＭＳ Ｐゴシック"/>
            </a:rPr>
            <a:t>25</a:t>
          </a:r>
          <a:r>
            <a:rPr kumimoji="1" lang="ja-JP" altLang="en-US" sz="1300">
              <a:latin typeface="ＭＳ Ｐゴシック"/>
            </a:rPr>
            <a:t>年度以降</a:t>
          </a:r>
          <a:r>
            <a:rPr kumimoji="1" lang="en-US" altLang="ja-JP" sz="1300">
              <a:latin typeface="ＭＳ Ｐゴシック"/>
            </a:rPr>
            <a:t>5,700</a:t>
          </a:r>
          <a:r>
            <a:rPr kumimoji="1" lang="ja-JP" altLang="en-US" sz="1300">
              <a:latin typeface="ＭＳ Ｐゴシック"/>
            </a:rPr>
            <a:t>円台で推移している。総務費は、住民一人当たり</a:t>
          </a:r>
          <a:r>
            <a:rPr kumimoji="1" lang="en-US" altLang="ja-JP" sz="1300">
              <a:latin typeface="ＭＳ Ｐゴシック"/>
            </a:rPr>
            <a:t>50,472</a:t>
          </a:r>
          <a:r>
            <a:rPr kumimoji="1" lang="ja-JP" altLang="en-US" sz="1300">
              <a:latin typeface="ＭＳ Ｐゴシック"/>
            </a:rPr>
            <a:t>円となっており、類似団体より低くなっている。平成</a:t>
          </a:r>
          <a:r>
            <a:rPr kumimoji="1" lang="en-US" altLang="ja-JP" sz="1300">
              <a:latin typeface="ＭＳ Ｐゴシック"/>
            </a:rPr>
            <a:t>26</a:t>
          </a:r>
          <a:r>
            <a:rPr kumimoji="1" lang="ja-JP" altLang="en-US" sz="1300">
              <a:latin typeface="ＭＳ Ｐゴシック"/>
            </a:rPr>
            <a:t>年度に比べ約</a:t>
          </a:r>
          <a:r>
            <a:rPr kumimoji="1" lang="en-US" altLang="ja-JP" sz="1300">
              <a:latin typeface="ＭＳ Ｐゴシック"/>
            </a:rPr>
            <a:t>4,000</a:t>
          </a:r>
          <a:r>
            <a:rPr kumimoji="1" lang="ja-JP" altLang="en-US" sz="1300">
              <a:latin typeface="ＭＳ Ｐゴシック"/>
            </a:rPr>
            <a:t>円の減となっているのは、退職者の入替による人件費の減及び庁舎耐震等工事費の減によるもので、平成</a:t>
          </a:r>
          <a:r>
            <a:rPr kumimoji="1" lang="en-US" altLang="ja-JP" sz="1300">
              <a:latin typeface="ＭＳ Ｐゴシック"/>
            </a:rPr>
            <a:t>24</a:t>
          </a:r>
          <a:r>
            <a:rPr kumimoji="1" lang="ja-JP" altLang="en-US" sz="1300">
              <a:latin typeface="ＭＳ Ｐゴシック"/>
            </a:rPr>
            <a:t>年度以降は</a:t>
          </a:r>
          <a:r>
            <a:rPr kumimoji="1" lang="en-US" altLang="ja-JP" sz="1300">
              <a:latin typeface="ＭＳ Ｐゴシック"/>
            </a:rPr>
            <a:t>50,000</a:t>
          </a:r>
          <a:r>
            <a:rPr kumimoji="1" lang="ja-JP" altLang="en-US" sz="1300">
              <a:latin typeface="ＭＳ Ｐゴシック"/>
            </a:rPr>
            <a:t>円台で推移している。民生費は、住民一人当たり</a:t>
          </a:r>
          <a:r>
            <a:rPr kumimoji="1" lang="en-US" altLang="ja-JP" sz="1300">
              <a:latin typeface="ＭＳ Ｐゴシック"/>
            </a:rPr>
            <a:t>113,795</a:t>
          </a:r>
          <a:r>
            <a:rPr kumimoji="1" lang="ja-JP" altLang="en-US" sz="1300">
              <a:latin typeface="ＭＳ Ｐゴシック"/>
            </a:rPr>
            <a:t>円となっており、類似団体より低くなっている。前年度から約</a:t>
          </a:r>
          <a:r>
            <a:rPr kumimoji="1" lang="en-US" altLang="ja-JP" sz="1300">
              <a:latin typeface="ＭＳ Ｐゴシック"/>
            </a:rPr>
            <a:t>19,000</a:t>
          </a:r>
          <a:r>
            <a:rPr kumimoji="1" lang="ja-JP" altLang="en-US" sz="1300">
              <a:latin typeface="ＭＳ Ｐゴシック"/>
            </a:rPr>
            <a:t>円減少しているのは、臨時福祉給付金給付事業費の減及び幼児園建設事業費の減が主なもので、国保会計、介護会計への繰出金は増加している。衛生費は、住民一人当たり</a:t>
          </a:r>
          <a:r>
            <a:rPr kumimoji="1" lang="en-US" altLang="ja-JP" sz="1300">
              <a:latin typeface="ＭＳ Ｐゴシック"/>
            </a:rPr>
            <a:t>30,207</a:t>
          </a:r>
          <a:r>
            <a:rPr kumimoji="1" lang="ja-JP" altLang="en-US" sz="1300">
              <a:latin typeface="ＭＳ Ｐゴシック"/>
            </a:rPr>
            <a:t>円となっており、類似団体より低くなっている。平成</a:t>
          </a:r>
          <a:r>
            <a:rPr kumimoji="1" lang="en-US" altLang="ja-JP" sz="1300">
              <a:latin typeface="ＭＳ Ｐゴシック"/>
            </a:rPr>
            <a:t>26</a:t>
          </a:r>
          <a:r>
            <a:rPr kumimoji="1" lang="ja-JP" altLang="en-US" sz="1300">
              <a:latin typeface="ＭＳ Ｐゴシック"/>
            </a:rPr>
            <a:t>年度から約</a:t>
          </a:r>
          <a:r>
            <a:rPr kumimoji="1" lang="en-US" altLang="ja-JP" sz="1300">
              <a:latin typeface="ＭＳ Ｐゴシック"/>
            </a:rPr>
            <a:t>6,000</a:t>
          </a:r>
          <a:r>
            <a:rPr kumimoji="1" lang="ja-JP" altLang="en-US" sz="1300">
              <a:latin typeface="ＭＳ Ｐゴシック"/>
            </a:rPr>
            <a:t>円減少しているのは、水道事業会計出資金の減や検診等委託料の減、一部事務組合（くれさか、中播衛生）の負担金の減、人件費の減によるのもので、今後も一部事務組合の負担金が減少することから、今後数年間は、衛生費全体も減少の見込みである。商工費は、住民一人当たり</a:t>
          </a:r>
          <a:r>
            <a:rPr kumimoji="1" lang="en-US" altLang="ja-JP" sz="1300">
              <a:latin typeface="ＭＳ Ｐゴシック"/>
            </a:rPr>
            <a:t>10,505</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年度までは類似団体より高くなっていたが、平成</a:t>
          </a:r>
          <a:r>
            <a:rPr kumimoji="1" lang="en-US" altLang="ja-JP" sz="1300">
              <a:latin typeface="ＭＳ Ｐゴシック"/>
            </a:rPr>
            <a:t>27</a:t>
          </a:r>
          <a:r>
            <a:rPr kumimoji="1" lang="ja-JP" altLang="en-US" sz="1300">
              <a:latin typeface="ＭＳ Ｐゴシック"/>
            </a:rPr>
            <a:t>年度は類似団体より約</a:t>
          </a:r>
          <a:r>
            <a:rPr kumimoji="1" lang="en-US" altLang="ja-JP" sz="1300">
              <a:latin typeface="ＭＳ Ｐゴシック"/>
            </a:rPr>
            <a:t>5,000</a:t>
          </a:r>
          <a:r>
            <a:rPr kumimoji="1" lang="ja-JP" altLang="en-US" sz="1300">
              <a:latin typeface="ＭＳ Ｐゴシック"/>
            </a:rPr>
            <a:t>円低くなっている。土木費は、住民一人当たり</a:t>
          </a:r>
          <a:r>
            <a:rPr kumimoji="1" lang="en-US" altLang="ja-JP" sz="1300">
              <a:latin typeface="ＭＳ Ｐゴシック"/>
            </a:rPr>
            <a:t>74,774</a:t>
          </a:r>
          <a:r>
            <a:rPr kumimoji="1" lang="ja-JP" altLang="en-US" sz="1300">
              <a:latin typeface="ＭＳ Ｐゴシック"/>
            </a:rPr>
            <a:t>円となっており、類似団体より高止まりで推移している。平成</a:t>
          </a:r>
          <a:r>
            <a:rPr kumimoji="1" lang="en-US" altLang="ja-JP" sz="1300">
              <a:latin typeface="ＭＳ Ｐゴシック"/>
            </a:rPr>
            <a:t>27</a:t>
          </a:r>
          <a:r>
            <a:rPr kumimoji="1" lang="ja-JP" altLang="en-US" sz="1300">
              <a:latin typeface="ＭＳ Ｐゴシック"/>
            </a:rPr>
            <a:t>年度は、駅周辺整備事業が本格的に始まったことにより平成</a:t>
          </a:r>
          <a:r>
            <a:rPr kumimoji="1" lang="en-US" altLang="ja-JP" sz="1300">
              <a:latin typeface="ＭＳ Ｐゴシック"/>
            </a:rPr>
            <a:t>26</a:t>
          </a:r>
          <a:r>
            <a:rPr kumimoji="1" lang="ja-JP" altLang="en-US" sz="1300">
              <a:latin typeface="ＭＳ Ｐゴシック"/>
            </a:rPr>
            <a:t>年度に比べ約</a:t>
          </a:r>
          <a:r>
            <a:rPr kumimoji="1" lang="en-US" altLang="ja-JP" sz="1300">
              <a:latin typeface="ＭＳ Ｐゴシック"/>
            </a:rPr>
            <a:t>30,000</a:t>
          </a:r>
          <a:r>
            <a:rPr kumimoji="1" lang="ja-JP" altLang="en-US" sz="1300">
              <a:latin typeface="ＭＳ Ｐゴシック"/>
            </a:rPr>
            <a:t>円増加している。平成</a:t>
          </a:r>
          <a:r>
            <a:rPr kumimoji="1" lang="en-US" altLang="ja-JP" sz="1300">
              <a:latin typeface="ＭＳ Ｐゴシック"/>
            </a:rPr>
            <a:t>30</a:t>
          </a:r>
          <a:r>
            <a:rPr kumimoji="1" lang="ja-JP" altLang="en-US" sz="1300">
              <a:latin typeface="ＭＳ Ｐゴシック"/>
            </a:rPr>
            <a:t>年度までは増加見込みである。教育費は、住民一人当たり</a:t>
          </a:r>
          <a:r>
            <a:rPr kumimoji="1" lang="en-US" altLang="ja-JP" sz="1300">
              <a:latin typeface="ＭＳ Ｐゴシック"/>
            </a:rPr>
            <a:t>66,772</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年度以降、類似団体より高くなっている。これは、平成</a:t>
          </a:r>
          <a:r>
            <a:rPr kumimoji="1" lang="en-US" altLang="ja-JP" sz="1300">
              <a:latin typeface="ＭＳ Ｐゴシック"/>
            </a:rPr>
            <a:t>26</a:t>
          </a:r>
          <a:r>
            <a:rPr kumimoji="1" lang="ja-JP" altLang="en-US" sz="1300">
              <a:latin typeface="ＭＳ Ｐゴシック"/>
            </a:rPr>
            <a:t>年度に多目的グランド整備、平成</a:t>
          </a:r>
          <a:r>
            <a:rPr kumimoji="1" lang="en-US" altLang="ja-JP" sz="1300">
              <a:latin typeface="ＭＳ Ｐゴシック"/>
            </a:rPr>
            <a:t>27</a:t>
          </a:r>
          <a:r>
            <a:rPr kumimoji="1" lang="ja-JP" altLang="en-US" sz="1300">
              <a:latin typeface="ＭＳ Ｐゴシック"/>
            </a:rPr>
            <a:t>年度に田原小学校体育館の建替えを行ったことによるもので、今後は通常に戻る見込みである。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財政調整基金残高・・・平成２１年度から</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年度で６億８千９百万円積立を行</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平成２６年度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約９千２百万円取り崩し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平成２７年度は４千７百万円積立て、</a:t>
          </a:r>
          <a:r>
            <a:rPr lang="ja-JP" altLang="ja-JP" sz="1100" b="0" i="0" baseline="0">
              <a:solidFill>
                <a:schemeClr val="dk1"/>
              </a:solidFill>
              <a:effectLst/>
              <a:latin typeface="+mn-lt"/>
              <a:ea typeface="+mn-ea"/>
              <a:cs typeface="+mn-cs"/>
            </a:rPr>
            <a:t>基準財政規模比は、前年度比</a:t>
          </a:r>
          <a:r>
            <a:rPr lang="en-US" altLang="ja-JP" sz="1100" b="0" i="0" baseline="0">
              <a:solidFill>
                <a:schemeClr val="dk1"/>
              </a:solidFill>
              <a:effectLst/>
              <a:latin typeface="+mn-lt"/>
              <a:ea typeface="+mn-ea"/>
              <a:cs typeface="+mn-cs"/>
            </a:rPr>
            <a:t>0.34%</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25.68%</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実質収支（額）比率・・・近年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台</a:t>
          </a:r>
          <a:r>
            <a:rPr lang="ja-JP" altLang="ja-JP" sz="1100" b="0" i="0" baseline="0">
              <a:solidFill>
                <a:schemeClr val="dk1"/>
              </a:solidFill>
              <a:effectLst/>
              <a:latin typeface="+mn-lt"/>
              <a:ea typeface="+mn-ea"/>
              <a:cs typeface="+mn-cs"/>
            </a:rPr>
            <a:t>の範囲内で推移しており、良好な財政運営となっている。</a:t>
          </a:r>
          <a:endParaRPr lang="ja-JP" altLang="ja-JP" sz="1400">
            <a:effectLst/>
          </a:endParaRPr>
        </a:p>
        <a:p>
          <a:r>
            <a:rPr lang="ja-JP" altLang="ja-JP" sz="1100" b="0" i="0" baseline="0">
              <a:solidFill>
                <a:schemeClr val="dk1"/>
              </a:solidFill>
              <a:effectLst/>
              <a:latin typeface="+mn-lt"/>
              <a:ea typeface="+mn-ea"/>
              <a:cs typeface="+mn-cs"/>
            </a:rPr>
            <a:t>実質単年度収支・・・平成２１年度からは財政調整基金の積立等の影響によりプラスとなり５年平均で</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％となっていたが、平成２６年度は実質単年度収支</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、約９０百万円の赤字となり</a:t>
          </a:r>
          <a:r>
            <a:rPr lang="ja-JP" altLang="en-US" sz="1100" b="0" i="0" baseline="0">
              <a:solidFill>
                <a:schemeClr val="dk1"/>
              </a:solidFill>
              <a:effectLst/>
              <a:latin typeface="+mn-lt"/>
              <a:ea typeface="+mn-ea"/>
              <a:cs typeface="+mn-cs"/>
            </a:rPr>
            <a:t>基準財政規模比で▲</a:t>
          </a:r>
          <a:r>
            <a:rPr lang="en-US" altLang="ja-JP" sz="1100" b="0" i="0" baseline="0">
              <a:solidFill>
                <a:schemeClr val="dk1"/>
              </a:solidFill>
              <a:effectLst/>
              <a:latin typeface="+mn-lt"/>
              <a:ea typeface="+mn-ea"/>
              <a:cs typeface="+mn-cs"/>
            </a:rPr>
            <a:t>1.79%</a:t>
          </a:r>
          <a:r>
            <a:rPr lang="ja-JP" altLang="en-US" sz="1100" b="0" i="0" baseline="0">
              <a:solidFill>
                <a:schemeClr val="dk1"/>
              </a:solidFill>
              <a:effectLst/>
              <a:latin typeface="+mn-lt"/>
              <a:ea typeface="+mn-ea"/>
              <a:cs typeface="+mn-cs"/>
            </a:rPr>
            <a:t>となっていた。平成２７年度は財政調整基金の積立を行い、</a:t>
          </a:r>
          <a:r>
            <a:rPr lang="ja-JP" altLang="ja-JP" sz="1100" b="0" i="0" baseline="0">
              <a:solidFill>
                <a:schemeClr val="dk1"/>
              </a:solidFill>
              <a:effectLst/>
              <a:latin typeface="+mn-lt"/>
              <a:ea typeface="+mn-ea"/>
              <a:cs typeface="+mn-cs"/>
            </a:rPr>
            <a:t>標準財政規模比で</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プラス</a:t>
          </a:r>
          <a:r>
            <a:rPr lang="ja-JP" altLang="ja-JP" sz="1100" b="0" i="0" baseline="0">
              <a:solidFill>
                <a:schemeClr val="dk1"/>
              </a:solidFill>
              <a:effectLst/>
              <a:latin typeface="+mn-lt"/>
              <a:ea typeface="+mn-ea"/>
              <a:cs typeface="+mn-cs"/>
            </a:rPr>
            <a:t>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○水道事業会計・・・平成１４年度に料金改定を行って以降、安定した実質収支比率となっている。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○一般会計・・・近年、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％台の範囲内で推移しており、良好な財政運営を行っている。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○工業用水道会計・・・実質収支比率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％台で推移しており安定的な運営となっている。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○国民健康保険、介護保険、後期高齢者医療事業・・・保険料収入等の不足額を一般会計からの繰入れによって運営しているため、</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％台で推移している。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M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8758429</v>
      </c>
      <c r="BO4" s="409"/>
      <c r="BP4" s="409"/>
      <c r="BQ4" s="409"/>
      <c r="BR4" s="409"/>
      <c r="BS4" s="409"/>
      <c r="BT4" s="409"/>
      <c r="BU4" s="410"/>
      <c r="BV4" s="408">
        <v>8739071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v>
      </c>
      <c r="CU4" s="586"/>
      <c r="CV4" s="586"/>
      <c r="CW4" s="586"/>
      <c r="CX4" s="586"/>
      <c r="CY4" s="586"/>
      <c r="CZ4" s="586"/>
      <c r="DA4" s="587"/>
      <c r="DB4" s="585">
        <v>3.6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8547230</v>
      </c>
      <c r="BO5" s="414"/>
      <c r="BP5" s="414"/>
      <c r="BQ5" s="414"/>
      <c r="BR5" s="414"/>
      <c r="BS5" s="414"/>
      <c r="BT5" s="414"/>
      <c r="BU5" s="415"/>
      <c r="BV5" s="413">
        <v>8543234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87.2</v>
      </c>
      <c r="CU5" s="384"/>
      <c r="CV5" s="384"/>
      <c r="CW5" s="384"/>
      <c r="CX5" s="384"/>
      <c r="CY5" s="384"/>
      <c r="CZ5" s="384"/>
      <c r="DA5" s="385"/>
      <c r="DB5" s="383">
        <v>90.3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211199</v>
      </c>
      <c r="BO6" s="414"/>
      <c r="BP6" s="414"/>
      <c r="BQ6" s="414"/>
      <c r="BR6" s="414"/>
      <c r="BS6" s="414"/>
      <c r="BT6" s="414"/>
      <c r="BU6" s="415"/>
      <c r="BV6" s="413">
        <v>195837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95.2</v>
      </c>
      <c r="CU6" s="560"/>
      <c r="CV6" s="560"/>
      <c r="CW6" s="560"/>
      <c r="CX6" s="560"/>
      <c r="CY6" s="560"/>
      <c r="CZ6" s="560"/>
      <c r="DA6" s="561"/>
      <c r="DB6" s="559">
        <v>99.6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59110</v>
      </c>
      <c r="BO7" s="414"/>
      <c r="BP7" s="414"/>
      <c r="BQ7" s="414"/>
      <c r="BR7" s="414"/>
      <c r="BS7" s="414"/>
      <c r="BT7" s="414"/>
      <c r="BU7" s="415"/>
      <c r="BV7" s="413">
        <v>13152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5152454</v>
      </c>
      <c r="CU7" s="414"/>
      <c r="CV7" s="414"/>
      <c r="CW7" s="414"/>
      <c r="CX7" s="414"/>
      <c r="CY7" s="414"/>
      <c r="CZ7" s="414"/>
      <c r="DA7" s="415"/>
      <c r="DB7" s="413">
        <v>5034772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152089</v>
      </c>
      <c r="BO8" s="414"/>
      <c r="BP8" s="414"/>
      <c r="BQ8" s="414"/>
      <c r="BR8" s="414"/>
      <c r="BS8" s="414"/>
      <c r="BT8" s="414"/>
      <c r="BU8" s="415"/>
      <c r="BV8" s="413">
        <v>182685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0.73</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19738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-30596</v>
      </c>
      <c r="BO9" s="414"/>
      <c r="BP9" s="414"/>
      <c r="BQ9" s="414"/>
      <c r="BR9" s="414"/>
      <c r="BS9" s="414"/>
      <c r="BT9" s="414"/>
      <c r="BU9" s="415"/>
      <c r="BV9" s="413">
        <v>1011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14.5</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19830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47300</v>
      </c>
      <c r="BO10" s="414"/>
      <c r="BP10" s="414"/>
      <c r="BQ10" s="414"/>
      <c r="BR10" s="414"/>
      <c r="BS10" s="414"/>
      <c r="BT10" s="414"/>
      <c r="BU10" s="415"/>
      <c r="BV10" s="413">
        <v>1500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19568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92500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19214</v>
      </c>
      <c r="S13" s="515"/>
      <c r="T13" s="515"/>
      <c r="U13" s="515"/>
      <c r="V13" s="516"/>
      <c r="W13" s="502" t="s">
        <v>121</v>
      </c>
      <c r="X13" s="426"/>
      <c r="Y13" s="426"/>
      <c r="Z13" s="426"/>
      <c r="AA13" s="426"/>
      <c r="AB13" s="427"/>
      <c r="AC13" s="389">
        <v>277</v>
      </c>
      <c r="AD13" s="390"/>
      <c r="AE13" s="390"/>
      <c r="AF13" s="390"/>
      <c r="AG13" s="391"/>
      <c r="AH13" s="389">
        <v>452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16704</v>
      </c>
      <c r="BO13" s="414"/>
      <c r="BP13" s="414"/>
      <c r="BQ13" s="414"/>
      <c r="BR13" s="414"/>
      <c r="BS13" s="414"/>
      <c r="BT13" s="414"/>
      <c r="BU13" s="415"/>
      <c r="BV13" s="413">
        <v>-89989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12.1</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19591</v>
      </c>
      <c r="S14" s="515"/>
      <c r="T14" s="515"/>
      <c r="U14" s="515"/>
      <c r="V14" s="516"/>
      <c r="W14" s="517"/>
      <c r="X14" s="429"/>
      <c r="Y14" s="429"/>
      <c r="Z14" s="429"/>
      <c r="AA14" s="429"/>
      <c r="AB14" s="430"/>
      <c r="AC14" s="507">
        <v>3.1</v>
      </c>
      <c r="AD14" s="508"/>
      <c r="AE14" s="508"/>
      <c r="AF14" s="508"/>
      <c r="AG14" s="509"/>
      <c r="AH14" s="507">
        <v>4.5999999999999996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153.9</v>
      </c>
      <c r="CU14" s="486"/>
      <c r="CV14" s="486"/>
      <c r="CW14" s="486"/>
      <c r="CX14" s="486"/>
      <c r="CY14" s="486"/>
      <c r="CZ14" s="486"/>
      <c r="DA14" s="487"/>
      <c r="DB14" s="518">
        <v>153.4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19263</v>
      </c>
      <c r="S15" s="515"/>
      <c r="T15" s="515"/>
      <c r="U15" s="515"/>
      <c r="V15" s="516"/>
      <c r="W15" s="502" t="s">
        <v>128</v>
      </c>
      <c r="X15" s="426"/>
      <c r="Y15" s="426"/>
      <c r="Z15" s="426"/>
      <c r="AA15" s="426"/>
      <c r="AB15" s="427"/>
      <c r="AC15" s="389">
        <v>3320</v>
      </c>
      <c r="AD15" s="390"/>
      <c r="AE15" s="390"/>
      <c r="AF15" s="390"/>
      <c r="AG15" s="391"/>
      <c r="AH15" s="389">
        <v>3590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2832311</v>
      </c>
      <c r="BO15" s="409"/>
      <c r="BP15" s="409"/>
      <c r="BQ15" s="409"/>
      <c r="BR15" s="409"/>
      <c r="BS15" s="409"/>
      <c r="BT15" s="409"/>
      <c r="BU15" s="410"/>
      <c r="BV15" s="408">
        <v>2725951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37.299999999999997</v>
      </c>
      <c r="AD16" s="508"/>
      <c r="AE16" s="508"/>
      <c r="AF16" s="508"/>
      <c r="AG16" s="509"/>
      <c r="AH16" s="507">
        <v>36.799999999999997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3902570</v>
      </c>
      <c r="BO16" s="414"/>
      <c r="BP16" s="414"/>
      <c r="BQ16" s="414"/>
      <c r="BR16" s="414"/>
      <c r="BS16" s="414"/>
      <c r="BT16" s="414"/>
      <c r="BU16" s="415"/>
      <c r="BV16" s="413">
        <v>3742830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5312</v>
      </c>
      <c r="AD17" s="390"/>
      <c r="AE17" s="390"/>
      <c r="AF17" s="390"/>
      <c r="AG17" s="391"/>
      <c r="AH17" s="389">
        <v>5655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3634495</v>
      </c>
      <c r="BO17" s="414"/>
      <c r="BP17" s="414"/>
      <c r="BQ17" s="414"/>
      <c r="BR17" s="414"/>
      <c r="BS17" s="414"/>
      <c r="BT17" s="414"/>
      <c r="BU17" s="415"/>
      <c r="BV17" s="413">
        <v>3526933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45.79</v>
      </c>
      <c r="M18" s="478"/>
      <c r="N18" s="478"/>
      <c r="O18" s="478"/>
      <c r="P18" s="478"/>
      <c r="Q18" s="478"/>
      <c r="R18" s="479"/>
      <c r="S18" s="479"/>
      <c r="T18" s="479"/>
      <c r="U18" s="479"/>
      <c r="V18" s="480"/>
      <c r="W18" s="494"/>
      <c r="X18" s="495"/>
      <c r="Y18" s="495"/>
      <c r="Z18" s="495"/>
      <c r="AA18" s="495"/>
      <c r="AB18" s="503"/>
      <c r="AC18" s="377">
        <v>59.6</v>
      </c>
      <c r="AD18" s="378"/>
      <c r="AE18" s="378"/>
      <c r="AF18" s="378"/>
      <c r="AG18" s="481"/>
      <c r="AH18" s="377">
        <v>57.9</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4618849</v>
      </c>
      <c r="BO18" s="414"/>
      <c r="BP18" s="414"/>
      <c r="BQ18" s="414"/>
      <c r="BR18" s="414"/>
      <c r="BS18" s="414"/>
      <c r="BT18" s="414"/>
      <c r="BU18" s="415"/>
      <c r="BV18" s="413">
        <v>4625328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431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5749476</v>
      </c>
      <c r="BO19" s="414"/>
      <c r="BP19" s="414"/>
      <c r="BQ19" s="414"/>
      <c r="BR19" s="414"/>
      <c r="BS19" s="414"/>
      <c r="BT19" s="414"/>
      <c r="BU19" s="415"/>
      <c r="BV19" s="413">
        <v>5698411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6906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10747071</v>
      </c>
      <c r="BO23" s="414"/>
      <c r="BP23" s="414"/>
      <c r="BQ23" s="414"/>
      <c r="BR23" s="414"/>
      <c r="BS23" s="414"/>
      <c r="BT23" s="414"/>
      <c r="BU23" s="415"/>
      <c r="BV23" s="413">
        <v>10239947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8300</v>
      </c>
      <c r="R24" s="390"/>
      <c r="S24" s="390"/>
      <c r="T24" s="390"/>
      <c r="U24" s="390"/>
      <c r="V24" s="391"/>
      <c r="W24" s="455"/>
      <c r="X24" s="446"/>
      <c r="Y24" s="447"/>
      <c r="Z24" s="386" t="s">
        <v>152</v>
      </c>
      <c r="AA24" s="387"/>
      <c r="AB24" s="387"/>
      <c r="AC24" s="387"/>
      <c r="AD24" s="387"/>
      <c r="AE24" s="387"/>
      <c r="AF24" s="387"/>
      <c r="AG24" s="388"/>
      <c r="AH24" s="389">
        <v>142</v>
      </c>
      <c r="AI24" s="390"/>
      <c r="AJ24" s="390"/>
      <c r="AK24" s="390"/>
      <c r="AL24" s="391"/>
      <c r="AM24" s="389">
        <v>434946</v>
      </c>
      <c r="AN24" s="390"/>
      <c r="AO24" s="390"/>
      <c r="AP24" s="390"/>
      <c r="AQ24" s="390"/>
      <c r="AR24" s="391"/>
      <c r="AS24" s="389">
        <v>3063</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8443674</v>
      </c>
      <c r="BO24" s="414"/>
      <c r="BP24" s="414"/>
      <c r="BQ24" s="414"/>
      <c r="BR24" s="414"/>
      <c r="BS24" s="414"/>
      <c r="BT24" s="414"/>
      <c r="BU24" s="415"/>
      <c r="BV24" s="413">
        <v>7858895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6730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354410</v>
      </c>
      <c r="BO25" s="409"/>
      <c r="BP25" s="409"/>
      <c r="BQ25" s="409"/>
      <c r="BR25" s="409"/>
      <c r="BS25" s="409"/>
      <c r="BT25" s="409"/>
      <c r="BU25" s="410"/>
      <c r="BV25" s="408">
        <v>1474456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6200</v>
      </c>
      <c r="R26" s="390"/>
      <c r="S26" s="390"/>
      <c r="T26" s="390"/>
      <c r="U26" s="390"/>
      <c r="V26" s="391"/>
      <c r="W26" s="455"/>
      <c r="X26" s="446"/>
      <c r="Y26" s="447"/>
      <c r="Z26" s="386" t="s">
        <v>158</v>
      </c>
      <c r="AA26" s="468"/>
      <c r="AB26" s="468"/>
      <c r="AC26" s="468"/>
      <c r="AD26" s="468"/>
      <c r="AE26" s="468"/>
      <c r="AF26" s="468"/>
      <c r="AG26" s="469"/>
      <c r="AH26" s="389">
        <v>10</v>
      </c>
      <c r="AI26" s="390"/>
      <c r="AJ26" s="390"/>
      <c r="AK26" s="390"/>
      <c r="AL26" s="391"/>
      <c r="AM26" s="389">
        <v>34030</v>
      </c>
      <c r="AN26" s="390"/>
      <c r="AO26" s="390"/>
      <c r="AP26" s="390"/>
      <c r="AQ26" s="390"/>
      <c r="AR26" s="391"/>
      <c r="AS26" s="389">
        <v>3403</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3560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668000</v>
      </c>
      <c r="BO27" s="417"/>
      <c r="BP27" s="417"/>
      <c r="BQ27" s="417"/>
      <c r="BR27" s="417"/>
      <c r="BS27" s="417"/>
      <c r="BT27" s="417"/>
      <c r="BU27" s="418"/>
      <c r="BV27" s="416">
        <v>668000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2650</v>
      </c>
      <c r="R28" s="390"/>
      <c r="S28" s="390"/>
      <c r="T28" s="390"/>
      <c r="U28" s="390"/>
      <c r="V28" s="391"/>
      <c r="W28" s="455"/>
      <c r="X28" s="446"/>
      <c r="Y28" s="447"/>
      <c r="Z28" s="386" t="s">
        <v>164</v>
      </c>
      <c r="AA28" s="387"/>
      <c r="AB28" s="387"/>
      <c r="AC28" s="387"/>
      <c r="AD28" s="387"/>
      <c r="AE28" s="387"/>
      <c r="AF28" s="387"/>
      <c r="AG28" s="388"/>
      <c r="AH28" s="389">
        <v>14</v>
      </c>
      <c r="AI28" s="390"/>
      <c r="AJ28" s="390"/>
      <c r="AK28" s="390"/>
      <c r="AL28" s="391"/>
      <c r="AM28" s="389">
        <v>24486</v>
      </c>
      <c r="AN28" s="390"/>
      <c r="AO28" s="390"/>
      <c r="AP28" s="390"/>
      <c r="AQ28" s="390"/>
      <c r="AR28" s="391"/>
      <c r="AS28" s="389">
        <v>1749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1323300</v>
      </c>
      <c r="BO28" s="409"/>
      <c r="BP28" s="409"/>
      <c r="BQ28" s="409"/>
      <c r="BR28" s="409"/>
      <c r="BS28" s="409"/>
      <c r="BT28" s="409"/>
      <c r="BU28" s="410"/>
      <c r="BV28" s="408">
        <v>1276000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12</v>
      </c>
      <c r="M29" s="390"/>
      <c r="N29" s="390"/>
      <c r="O29" s="390"/>
      <c r="P29" s="391"/>
      <c r="Q29" s="389">
        <v>2450</v>
      </c>
      <c r="R29" s="390"/>
      <c r="S29" s="390"/>
      <c r="T29" s="390"/>
      <c r="U29" s="390"/>
      <c r="V29" s="391"/>
      <c r="W29" s="456"/>
      <c r="X29" s="457"/>
      <c r="Y29" s="458"/>
      <c r="Z29" s="386" t="s">
        <v>168</v>
      </c>
      <c r="AA29" s="387"/>
      <c r="AB29" s="387"/>
      <c r="AC29" s="387"/>
      <c r="AD29" s="387"/>
      <c r="AE29" s="387"/>
      <c r="AF29" s="387"/>
      <c r="AG29" s="388"/>
      <c r="AH29" s="389">
        <v>156</v>
      </c>
      <c r="AI29" s="390"/>
      <c r="AJ29" s="390"/>
      <c r="AK29" s="390"/>
      <c r="AL29" s="391"/>
      <c r="AM29" s="389">
        <v>459432</v>
      </c>
      <c r="AN29" s="390"/>
      <c r="AO29" s="390"/>
      <c r="AP29" s="390"/>
      <c r="AQ29" s="390"/>
      <c r="AR29" s="391"/>
      <c r="AS29" s="389">
        <v>2945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328105</v>
      </c>
      <c r="BO30" s="417"/>
      <c r="BP30" s="417"/>
      <c r="BQ30" s="417"/>
      <c r="BR30" s="417"/>
      <c r="BS30" s="417"/>
      <c r="BT30" s="417"/>
      <c r="BU30" s="418"/>
      <c r="BV30" s="416">
        <v>308872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農業集落排水事業</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中播衛生施設事務組合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介護サービス会計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工業用水道会計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公共下水道事業</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くれさか環境事務組合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姫路福崎斎苑事務組合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兵庫県後期高齢者医療広域連合（一般会計）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兵庫県後期高齢者医療広域連合（特別会計）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兵庫県市町村職員退職手当組合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兵庫県市町交通災害共済組合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兵庫県町議会議員公務災害補償組合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5" zoomScaleNormal="75" zoomScaleSheetLayoutView="100" workbookViewId="0">
      <selection activeCell="I41" sqref="I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13.92</v>
      </c>
      <c r="G34" s="33">
        <v>14.73</v>
      </c>
      <c r="H34" s="33">
        <v>12.91</v>
      </c>
      <c r="I34" s="33">
        <v>14.08</v>
      </c>
      <c r="J34" s="34">
        <v>15.61</v>
      </c>
      <c r="K34" s="22"/>
      <c r="L34" s="22"/>
      <c r="M34" s="22"/>
      <c r="N34" s="22"/>
      <c r="O34" s="22"/>
      <c r="P34" s="22"/>
    </row>
    <row r="35" spans="1:16" ht="39" customHeight="1" x14ac:dyDescent="0.15">
      <c r="A35" s="22"/>
      <c r="B35" s="35"/>
      <c r="C35" s="1175" t="s">
        <v>529</v>
      </c>
      <c r="D35" s="1176"/>
      <c r="E35" s="1177"/>
      <c r="F35" s="36">
        <v>3.67</v>
      </c>
      <c r="G35" s="37">
        <v>3.34</v>
      </c>
      <c r="H35" s="37">
        <v>3.55</v>
      </c>
      <c r="I35" s="37">
        <v>3.62</v>
      </c>
      <c r="J35" s="38">
        <v>2.95</v>
      </c>
      <c r="K35" s="22"/>
      <c r="L35" s="22"/>
      <c r="M35" s="22"/>
      <c r="N35" s="22"/>
      <c r="O35" s="22"/>
      <c r="P35" s="22"/>
    </row>
    <row r="36" spans="1:16" ht="39" customHeight="1" x14ac:dyDescent="0.15">
      <c r="A36" s="22"/>
      <c r="B36" s="35"/>
      <c r="C36" s="1175" t="s">
        <v>530</v>
      </c>
      <c r="D36" s="1176"/>
      <c r="E36" s="1177"/>
      <c r="F36" s="36">
        <v>1</v>
      </c>
      <c r="G36" s="37">
        <v>1.03</v>
      </c>
      <c r="H36" s="37">
        <v>1.1499999999999999</v>
      </c>
      <c r="I36" s="37">
        <v>1.56</v>
      </c>
      <c r="J36" s="38">
        <v>1.59</v>
      </c>
      <c r="K36" s="22"/>
      <c r="L36" s="22"/>
      <c r="M36" s="22"/>
      <c r="N36" s="22"/>
      <c r="O36" s="22"/>
      <c r="P36" s="22"/>
    </row>
    <row r="37" spans="1:16" ht="39" customHeight="1" x14ac:dyDescent="0.15">
      <c r="A37" s="22"/>
      <c r="B37" s="35"/>
      <c r="C37" s="1175" t="s">
        <v>531</v>
      </c>
      <c r="D37" s="1176"/>
      <c r="E37" s="1177"/>
      <c r="F37" s="36">
        <v>0</v>
      </c>
      <c r="G37" s="37">
        <v>0</v>
      </c>
      <c r="H37" s="37">
        <v>0</v>
      </c>
      <c r="I37" s="37" t="s">
        <v>482</v>
      </c>
      <c r="J37" s="38">
        <v>0.79</v>
      </c>
      <c r="K37" s="22"/>
      <c r="L37" s="22"/>
      <c r="M37" s="22"/>
      <c r="N37" s="22"/>
      <c r="O37" s="22"/>
      <c r="P37" s="22"/>
    </row>
    <row r="38" spans="1:16" ht="39" customHeight="1" x14ac:dyDescent="0.15">
      <c r="A38" s="22"/>
      <c r="B38" s="35"/>
      <c r="C38" s="1175" t="s">
        <v>532</v>
      </c>
      <c r="D38" s="1176"/>
      <c r="E38" s="1177"/>
      <c r="F38" s="36">
        <v>1.05</v>
      </c>
      <c r="G38" s="37">
        <v>1.46</v>
      </c>
      <c r="H38" s="37">
        <v>0.89</v>
      </c>
      <c r="I38" s="37">
        <v>0.1</v>
      </c>
      <c r="J38" s="38">
        <v>0.66</v>
      </c>
      <c r="K38" s="22"/>
      <c r="L38" s="22"/>
      <c r="M38" s="22"/>
      <c r="N38" s="22"/>
      <c r="O38" s="22"/>
      <c r="P38" s="22"/>
    </row>
    <row r="39" spans="1:16" ht="39" customHeight="1" x14ac:dyDescent="0.15">
      <c r="A39" s="22"/>
      <c r="B39" s="35"/>
      <c r="C39" s="1175" t="s">
        <v>533</v>
      </c>
      <c r="D39" s="1176"/>
      <c r="E39" s="1177"/>
      <c r="F39" s="36">
        <v>0.05</v>
      </c>
      <c r="G39" s="37">
        <v>0.56000000000000005</v>
      </c>
      <c r="H39" s="37">
        <v>0.09</v>
      </c>
      <c r="I39" s="37">
        <v>0</v>
      </c>
      <c r="J39" s="38">
        <v>0.63</v>
      </c>
      <c r="K39" s="22"/>
      <c r="L39" s="22"/>
      <c r="M39" s="22"/>
      <c r="N39" s="22"/>
      <c r="O39" s="22"/>
      <c r="P39" s="22"/>
    </row>
    <row r="40" spans="1:16" ht="39" customHeight="1" x14ac:dyDescent="0.15">
      <c r="A40" s="22"/>
      <c r="B40" s="35"/>
      <c r="C40" s="1175" t="s">
        <v>534</v>
      </c>
      <c r="D40" s="1176"/>
      <c r="E40" s="1177"/>
      <c r="F40" s="36">
        <v>0</v>
      </c>
      <c r="G40" s="37">
        <v>0</v>
      </c>
      <c r="H40" s="37">
        <v>0</v>
      </c>
      <c r="I40" s="37" t="s">
        <v>482</v>
      </c>
      <c r="J40" s="38">
        <v>0.2</v>
      </c>
      <c r="K40" s="22"/>
      <c r="L40" s="22"/>
      <c r="M40" s="22"/>
      <c r="N40" s="22"/>
      <c r="O40" s="22"/>
      <c r="P40" s="22"/>
    </row>
    <row r="41" spans="1:16" ht="39" customHeight="1" x14ac:dyDescent="0.15">
      <c r="A41" s="22"/>
      <c r="B41" s="35"/>
      <c r="C41" s="1175" t="s">
        <v>535</v>
      </c>
      <c r="D41" s="1176"/>
      <c r="E41" s="1177"/>
      <c r="F41" s="36">
        <v>0.05</v>
      </c>
      <c r="G41" s="37">
        <v>0.04</v>
      </c>
      <c r="H41" s="37">
        <v>0.05</v>
      </c>
      <c r="I41" s="37">
        <v>7.0000000000000007E-2</v>
      </c>
      <c r="J41" s="38">
        <v>0.09</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864</v>
      </c>
      <c r="L45" s="60">
        <v>827</v>
      </c>
      <c r="M45" s="60">
        <v>822</v>
      </c>
      <c r="N45" s="60">
        <v>848</v>
      </c>
      <c r="O45" s="61">
        <v>848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321</v>
      </c>
      <c r="L48" s="64">
        <v>388</v>
      </c>
      <c r="M48" s="64">
        <v>445</v>
      </c>
      <c r="N48" s="64">
        <v>471</v>
      </c>
      <c r="O48" s="65">
        <v>483</v>
      </c>
      <c r="P48" s="48"/>
      <c r="Q48" s="48"/>
      <c r="R48" s="48"/>
      <c r="S48" s="48"/>
      <c r="T48" s="48"/>
      <c r="U48" s="48"/>
    </row>
    <row r="49" spans="1:21" ht="30.75" customHeight="1" x14ac:dyDescent="0.15">
      <c r="A49" s="48"/>
      <c r="B49" s="1193"/>
      <c r="C49" s="1194"/>
      <c r="D49" s="62"/>
      <c r="E49" s="1185" t="s">
        <v>16</v>
      </c>
      <c r="F49" s="1185"/>
      <c r="G49" s="1185"/>
      <c r="H49" s="1185"/>
      <c r="I49" s="1185"/>
      <c r="J49" s="1186"/>
      <c r="K49" s="63">
        <v>62</v>
      </c>
      <c r="L49" s="64">
        <v>63</v>
      </c>
      <c r="M49" s="64">
        <v>71</v>
      </c>
      <c r="N49" s="64">
        <v>80</v>
      </c>
      <c r="O49" s="65">
        <v>57</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v>
      </c>
      <c r="L50" s="64">
        <v>1</v>
      </c>
      <c r="M50" s="64">
        <v>1</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482</v>
      </c>
      <c r="L51" s="64" t="s">
        <v>482</v>
      </c>
      <c r="M51" s="64" t="s">
        <v>482</v>
      </c>
      <c r="N51" s="64" t="s">
        <v>482</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756</v>
      </c>
      <c r="L52" s="64">
        <v>794</v>
      </c>
      <c r="M52" s="64">
        <v>829</v>
      </c>
      <c r="N52" s="64">
        <v>877</v>
      </c>
      <c r="O52" s="65">
        <v>877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501</v>
      </c>
      <c r="L53" s="69">
        <v>485</v>
      </c>
      <c r="M53" s="69">
        <v>510</v>
      </c>
      <c r="N53" s="69">
        <v>522</v>
      </c>
      <c r="O53" s="70">
        <v>511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Normal="100" zoomScaleSheetLayoutView="100" workbookViewId="0">
      <selection activeCell="P53" sqref="P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1" t="s">
        <v>24</v>
      </c>
      <c r="C41" s="1212"/>
      <c r="D41" s="81"/>
      <c r="E41" s="1213" t="s">
        <v>25</v>
      </c>
      <c r="F41" s="1213"/>
      <c r="G41" s="1213"/>
      <c r="H41" s="1214"/>
      <c r="I41" s="82">
        <v>9492</v>
      </c>
      <c r="J41" s="83">
        <v>9472</v>
      </c>
      <c r="K41" s="83">
        <v>9632</v>
      </c>
      <c r="L41" s="83">
        <v>10263</v>
      </c>
      <c r="M41" s="84">
        <v>10766</v>
      </c>
    </row>
    <row r="42" spans="2:13" ht="27.75" customHeight="1" x14ac:dyDescent="0.15">
      <c r="B42" s="1201"/>
      <c r="C42" s="1202"/>
      <c r="D42" s="85"/>
      <c r="E42" s="1205" t="s">
        <v>26</v>
      </c>
      <c r="F42" s="1205"/>
      <c r="G42" s="1205"/>
      <c r="H42" s="1206"/>
      <c r="I42" s="86">
        <v>3</v>
      </c>
      <c r="J42" s="87">
        <v>2</v>
      </c>
      <c r="K42" s="87">
        <v>1</v>
      </c>
      <c r="L42" s="87">
        <v>1</v>
      </c>
      <c r="M42" s="88">
        <v>1</v>
      </c>
    </row>
    <row r="43" spans="2:13" ht="27.75" customHeight="1" x14ac:dyDescent="0.15">
      <c r="B43" s="1201"/>
      <c r="C43" s="1202"/>
      <c r="D43" s="85"/>
      <c r="E43" s="1205" t="s">
        <v>27</v>
      </c>
      <c r="F43" s="1205"/>
      <c r="G43" s="1205"/>
      <c r="H43" s="1206"/>
      <c r="I43" s="86">
        <v>6994</v>
      </c>
      <c r="J43" s="87">
        <v>7242</v>
      </c>
      <c r="K43" s="87">
        <v>7701</v>
      </c>
      <c r="L43" s="87">
        <v>8340</v>
      </c>
      <c r="M43" s="88">
        <v>8299</v>
      </c>
    </row>
    <row r="44" spans="2:13" ht="27.75" customHeight="1" x14ac:dyDescent="0.15">
      <c r="B44" s="1201"/>
      <c r="C44" s="1202"/>
      <c r="D44" s="85"/>
      <c r="E44" s="1205" t="s">
        <v>28</v>
      </c>
      <c r="F44" s="1205"/>
      <c r="G44" s="1205"/>
      <c r="H44" s="1206"/>
      <c r="I44" s="86">
        <v>373</v>
      </c>
      <c r="J44" s="87">
        <v>313</v>
      </c>
      <c r="K44" s="87">
        <v>239</v>
      </c>
      <c r="L44" s="87">
        <v>163</v>
      </c>
      <c r="M44" s="88">
        <v>107</v>
      </c>
    </row>
    <row r="45" spans="2:13" ht="27.75" customHeight="1" x14ac:dyDescent="0.15">
      <c r="B45" s="1201"/>
      <c r="C45" s="1202"/>
      <c r="D45" s="85"/>
      <c r="E45" s="1205" t="s">
        <v>29</v>
      </c>
      <c r="F45" s="1205"/>
      <c r="G45" s="1205"/>
      <c r="H45" s="1206"/>
      <c r="I45" s="86">
        <v>1579</v>
      </c>
      <c r="J45" s="87">
        <v>1494</v>
      </c>
      <c r="K45" s="87">
        <v>1393</v>
      </c>
      <c r="L45" s="87">
        <v>1278</v>
      </c>
      <c r="M45" s="88">
        <v>1166</v>
      </c>
    </row>
    <row r="46" spans="2:13" ht="27.75" customHeight="1" x14ac:dyDescent="0.15">
      <c r="B46" s="1201"/>
      <c r="C46" s="1202"/>
      <c r="D46" s="85"/>
      <c r="E46" s="1205" t="s">
        <v>30</v>
      </c>
      <c r="F46" s="1205"/>
      <c r="G46" s="1205"/>
      <c r="H46" s="1206"/>
      <c r="I46" s="86" t="s">
        <v>482</v>
      </c>
      <c r="J46" s="87" t="s">
        <v>482</v>
      </c>
      <c r="K46" s="87" t="s">
        <v>482</v>
      </c>
      <c r="L46" s="87" t="s">
        <v>482</v>
      </c>
      <c r="M46" s="88" t="s">
        <v>482</v>
      </c>
    </row>
    <row r="47" spans="2:13" ht="27.75" customHeight="1" x14ac:dyDescent="0.15">
      <c r="B47" s="1201"/>
      <c r="C47" s="1202"/>
      <c r="D47" s="85"/>
      <c r="E47" s="1205" t="s">
        <v>31</v>
      </c>
      <c r="F47" s="1205"/>
      <c r="G47" s="1205"/>
      <c r="H47" s="1206"/>
      <c r="I47" s="86" t="s">
        <v>482</v>
      </c>
      <c r="J47" s="87" t="s">
        <v>482</v>
      </c>
      <c r="K47" s="87" t="s">
        <v>482</v>
      </c>
      <c r="L47" s="87" t="s">
        <v>482</v>
      </c>
      <c r="M47" s="88" t="s">
        <v>482</v>
      </c>
    </row>
    <row r="48" spans="2:13" ht="27.75" customHeight="1" x14ac:dyDescent="0.15">
      <c r="B48" s="1203"/>
      <c r="C48" s="1204"/>
      <c r="D48" s="85"/>
      <c r="E48" s="1205" t="s">
        <v>32</v>
      </c>
      <c r="F48" s="1205"/>
      <c r="G48" s="1205"/>
      <c r="H48" s="1206"/>
      <c r="I48" s="86" t="s">
        <v>482</v>
      </c>
      <c r="J48" s="87" t="s">
        <v>482</v>
      </c>
      <c r="K48" s="87" t="s">
        <v>482</v>
      </c>
      <c r="L48" s="87" t="s">
        <v>482</v>
      </c>
      <c r="M48" s="88" t="s">
        <v>482</v>
      </c>
    </row>
    <row r="49" spans="2:13" ht="27.75" customHeight="1" x14ac:dyDescent="0.15">
      <c r="B49" s="1199" t="s">
        <v>33</v>
      </c>
      <c r="C49" s="1200"/>
      <c r="D49" s="89"/>
      <c r="E49" s="1205" t="s">
        <v>34</v>
      </c>
      <c r="F49" s="1205"/>
      <c r="G49" s="1205"/>
      <c r="H49" s="1206"/>
      <c r="I49" s="86">
        <v>1797</v>
      </c>
      <c r="J49" s="87">
        <v>1900</v>
      </c>
      <c r="K49" s="87">
        <v>2313</v>
      </c>
      <c r="L49" s="87">
        <v>2013</v>
      </c>
      <c r="M49" s="88">
        <v>2018</v>
      </c>
    </row>
    <row r="50" spans="2:13" ht="27.75" customHeight="1" x14ac:dyDescent="0.15">
      <c r="B50" s="1201"/>
      <c r="C50" s="1202"/>
      <c r="D50" s="85"/>
      <c r="E50" s="1205" t="s">
        <v>35</v>
      </c>
      <c r="F50" s="1205"/>
      <c r="G50" s="1205"/>
      <c r="H50" s="1206"/>
      <c r="I50" s="86">
        <v>223</v>
      </c>
      <c r="J50" s="87">
        <v>212</v>
      </c>
      <c r="K50" s="87">
        <v>204</v>
      </c>
      <c r="L50" s="87">
        <v>188</v>
      </c>
      <c r="M50" s="88">
        <v>167</v>
      </c>
    </row>
    <row r="51" spans="2:13" ht="27.75" customHeight="1" x14ac:dyDescent="0.15">
      <c r="B51" s="1203"/>
      <c r="C51" s="1204"/>
      <c r="D51" s="85"/>
      <c r="E51" s="1205" t="s">
        <v>36</v>
      </c>
      <c r="F51" s="1205"/>
      <c r="G51" s="1205"/>
      <c r="H51" s="1206"/>
      <c r="I51" s="86">
        <v>10708</v>
      </c>
      <c r="J51" s="87">
        <v>10844</v>
      </c>
      <c r="K51" s="87">
        <v>11228</v>
      </c>
      <c r="L51" s="87">
        <v>11437</v>
      </c>
      <c r="M51" s="88">
        <v>11552</v>
      </c>
    </row>
    <row r="52" spans="2:13" ht="27.75" customHeight="1" thickBot="1" x14ac:dyDescent="0.2">
      <c r="B52" s="1207" t="s">
        <v>37</v>
      </c>
      <c r="C52" s="1208"/>
      <c r="D52" s="90"/>
      <c r="E52" s="1209" t="s">
        <v>38</v>
      </c>
      <c r="F52" s="1209"/>
      <c r="G52" s="1209"/>
      <c r="H52" s="1210"/>
      <c r="I52" s="91">
        <v>5713</v>
      </c>
      <c r="J52" s="92">
        <v>5567</v>
      </c>
      <c r="K52" s="92">
        <v>5221</v>
      </c>
      <c r="L52" s="92">
        <v>6407</v>
      </c>
      <c r="M52" s="93">
        <v>6603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5" zoomScaleNormal="75"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550</v>
      </c>
      <c r="H51" s="1228"/>
      <c r="I51" s="1233" t="s">
        <v>551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553</v>
      </c>
      <c r="H55" s="1239"/>
      <c r="I55" s="1237" t="s">
        <v>551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550</v>
      </c>
      <c r="H73" s="1228"/>
      <c r="I73" s="1233" t="s">
        <v>551</v>
      </c>
      <c r="J73" s="1233"/>
      <c r="K73" s="1248">
        <v>136.6</v>
      </c>
      <c r="L73" s="1248">
        <v>132</v>
      </c>
      <c r="M73" s="1236">
        <v>121.5</v>
      </c>
      <c r="N73" s="1236">
        <v>153.4</v>
      </c>
      <c r="O73" s="1236">
        <v>153.9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9">
        <v>13.3</v>
      </c>
      <c r="L75" s="1249">
        <v>12.1</v>
      </c>
      <c r="M75" s="1249">
        <v>11.7</v>
      </c>
      <c r="N75" s="1249">
        <v>11.9</v>
      </c>
      <c r="O75" s="1249">
        <v>12.1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553</v>
      </c>
      <c r="H77" s="1239"/>
      <c r="I77" s="1237" t="s">
        <v>551</v>
      </c>
      <c r="J77" s="1237"/>
      <c r="K77" s="1248">
        <v>64.3</v>
      </c>
      <c r="L77" s="1248">
        <v>61.3</v>
      </c>
      <c r="M77" s="1236">
        <v>54.6</v>
      </c>
      <c r="N77" s="1236">
        <v>48.7</v>
      </c>
      <c r="O77" s="1236">
        <v>44.9</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557</v>
      </c>
      <c r="J79" s="1246"/>
      <c r="K79" s="1251">
        <v>12.3</v>
      </c>
      <c r="L79" s="1251">
        <v>11.7</v>
      </c>
      <c r="M79" s="1251">
        <v>11.2</v>
      </c>
      <c r="N79" s="1251">
        <v>10.4</v>
      </c>
      <c r="O79" s="1251">
        <v>8.5</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M83" sqref="M83:M8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7" zoomScaleNormal="100" zoomScaleSheetLayoutView="55" workbookViewId="0">
      <selection activeCell="M83" sqref="M83:M8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56291</v>
      </c>
      <c r="E3" s="116"/>
      <c r="F3" s="117">
        <v>61557</v>
      </c>
      <c r="G3" s="118"/>
      <c r="H3" s="119"/>
    </row>
    <row r="4" spans="1:8" x14ac:dyDescent="0.15">
      <c r="A4" s="120"/>
      <c r="B4" s="121"/>
      <c r="C4" s="122"/>
      <c r="D4" s="123">
        <v>32233</v>
      </c>
      <c r="E4" s="124"/>
      <c r="F4" s="125">
        <v>32497</v>
      </c>
      <c r="G4" s="126"/>
      <c r="H4" s="127"/>
    </row>
    <row r="5" spans="1:8" x14ac:dyDescent="0.15">
      <c r="A5" s="108" t="s">
        <v>516</v>
      </c>
      <c r="B5" s="113"/>
      <c r="C5" s="114"/>
      <c r="D5" s="115">
        <v>25333</v>
      </c>
      <c r="E5" s="116"/>
      <c r="F5" s="117">
        <v>69806</v>
      </c>
      <c r="G5" s="118"/>
      <c r="H5" s="119"/>
    </row>
    <row r="6" spans="1:8" x14ac:dyDescent="0.15">
      <c r="A6" s="120"/>
      <c r="B6" s="121"/>
      <c r="C6" s="122"/>
      <c r="D6" s="123">
        <v>20197</v>
      </c>
      <c r="E6" s="124"/>
      <c r="F6" s="125">
        <v>32823</v>
      </c>
      <c r="G6" s="126"/>
      <c r="H6" s="127"/>
    </row>
    <row r="7" spans="1:8" x14ac:dyDescent="0.15">
      <c r="A7" s="108" t="s">
        <v>517</v>
      </c>
      <c r="B7" s="113"/>
      <c r="C7" s="114"/>
      <c r="D7" s="115">
        <v>32750</v>
      </c>
      <c r="E7" s="116"/>
      <c r="F7" s="117">
        <v>74444</v>
      </c>
      <c r="G7" s="118"/>
      <c r="H7" s="119"/>
    </row>
    <row r="8" spans="1:8" x14ac:dyDescent="0.15">
      <c r="A8" s="120"/>
      <c r="B8" s="121"/>
      <c r="C8" s="122"/>
      <c r="D8" s="123">
        <v>27805</v>
      </c>
      <c r="E8" s="124"/>
      <c r="F8" s="125">
        <v>34175</v>
      </c>
      <c r="G8" s="126"/>
      <c r="H8" s="127"/>
    </row>
    <row r="9" spans="1:8" x14ac:dyDescent="0.15">
      <c r="A9" s="108" t="s">
        <v>518</v>
      </c>
      <c r="B9" s="113"/>
      <c r="C9" s="114"/>
      <c r="D9" s="115">
        <v>85920</v>
      </c>
      <c r="E9" s="116"/>
      <c r="F9" s="117">
        <v>85205</v>
      </c>
      <c r="G9" s="118"/>
      <c r="H9" s="119"/>
    </row>
    <row r="10" spans="1:8" x14ac:dyDescent="0.15">
      <c r="A10" s="120"/>
      <c r="B10" s="121"/>
      <c r="C10" s="122"/>
      <c r="D10" s="123">
        <v>58290</v>
      </c>
      <c r="E10" s="124"/>
      <c r="F10" s="125">
        <v>38847</v>
      </c>
      <c r="G10" s="126"/>
      <c r="H10" s="127"/>
    </row>
    <row r="11" spans="1:8" x14ac:dyDescent="0.15">
      <c r="A11" s="108" t="s">
        <v>519</v>
      </c>
      <c r="B11" s="113"/>
      <c r="C11" s="114"/>
      <c r="D11" s="115">
        <v>84577</v>
      </c>
      <c r="E11" s="116"/>
      <c r="F11" s="117">
        <v>77577</v>
      </c>
      <c r="G11" s="118"/>
      <c r="H11" s="119"/>
    </row>
    <row r="12" spans="1:8" x14ac:dyDescent="0.15">
      <c r="A12" s="120"/>
      <c r="B12" s="121"/>
      <c r="C12" s="128"/>
      <c r="D12" s="123">
        <v>37997</v>
      </c>
      <c r="E12" s="124"/>
      <c r="F12" s="125">
        <v>40870</v>
      </c>
      <c r="G12" s="126"/>
      <c r="H12" s="127"/>
    </row>
    <row r="13" spans="1:8" x14ac:dyDescent="0.15">
      <c r="A13" s="108"/>
      <c r="B13" s="113"/>
      <c r="C13" s="129"/>
      <c r="D13" s="130">
        <v>56974</v>
      </c>
      <c r="E13" s="131"/>
      <c r="F13" s="132">
        <v>73718</v>
      </c>
      <c r="G13" s="133"/>
      <c r="H13" s="119"/>
    </row>
    <row r="14" spans="1:8" x14ac:dyDescent="0.15">
      <c r="A14" s="120"/>
      <c r="B14" s="121"/>
      <c r="C14" s="122"/>
      <c r="D14" s="123">
        <v>35304</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3.68</v>
      </c>
      <c r="C19" s="134">
        <f>ROUND(VALUE(SUBSTITUTE(実質収支比率等に係る経年分析!G$48,"▲","-")),2)</f>
        <v>3.34</v>
      </c>
      <c r="D19" s="134">
        <f>ROUND(VALUE(SUBSTITUTE(実質収支比率等に係る経年分析!H$48,"▲","-")),2)</f>
        <v>3.56</v>
      </c>
      <c r="E19" s="134">
        <f>ROUND(VALUE(SUBSTITUTE(実質収支比率等に係る経年分析!I$48,"▲","-")),2)</f>
        <v>3.63</v>
      </c>
      <c r="F19" s="134">
        <f>ROUND(VALUE(SUBSTITUTE(実質収支比率等に係る経年分析!J$48,"▲","-")),2)</f>
        <v>2.95</v>
      </c>
    </row>
    <row r="20" spans="1:11" x14ac:dyDescent="0.15">
      <c r="A20" s="134" t="s">
        <v>43</v>
      </c>
      <c r="B20" s="134">
        <f>ROUND(VALUE(SUBSTITUTE(実質収支比率等に係る経年分析!F$47,"▲","-")),2)</f>
        <v>21.26</v>
      </c>
      <c r="C20" s="134">
        <f>ROUND(VALUE(SUBSTITUTE(実質収支比率等に係る経年分析!G$47,"▲","-")),2)</f>
        <v>22.41</v>
      </c>
      <c r="D20" s="134">
        <f>ROUND(VALUE(SUBSTITUTE(実質収支比率等に係る経年分析!H$47,"▲","-")),2)</f>
        <v>26.75</v>
      </c>
      <c r="E20" s="134">
        <f>ROUND(VALUE(SUBSTITUTE(実質収支比率等に係る経年分析!I$47,"▲","-")),2)</f>
        <v>25.34</v>
      </c>
      <c r="F20" s="134">
        <f>ROUND(VALUE(SUBSTITUTE(実質収支比率等に係る経年分析!J$47,"▲","-")),2)</f>
        <v>25.68</v>
      </c>
    </row>
    <row r="21" spans="1:11" x14ac:dyDescent="0.15">
      <c r="A21" s="134" t="s">
        <v>44</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1.76</v>
      </c>
      <c r="D21" s="134">
        <f>IF(ISNUMBER(VALUE(SUBSTITUTE(実質収支比率等に係る経年分析!H$49,"▲","-"))),ROUND(VALUE(SUBSTITUTE(実質収支比率等に係る経年分析!H$49,"▲","-")),2),NA())</f>
        <v>5.14</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0.32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農業集落排水事業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x14ac:dyDescent="0.15">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x14ac:dyDescent="0.15">
      <c r="A33" s="135" t="str">
        <f>IF(連結実質赤字比率に係る赤字・黒字の構成分析!C$37="",NA(),連結実質赤字比率に係る赤字・黒字の構成分析!C$37)</f>
        <v>公共下水道事業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工業用水道会計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15.61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756</v>
      </c>
      <c r="E42" s="136"/>
      <c r="F42" s="136"/>
      <c r="G42" s="136">
        <f>'実質公債費比率（分子）の構造'!L$52</f>
        <v>794</v>
      </c>
      <c r="H42" s="136"/>
      <c r="I42" s="136"/>
      <c r="J42" s="136">
        <f>'実質公債費比率（分子）の構造'!M$52</f>
        <v>829</v>
      </c>
      <c r="K42" s="136"/>
      <c r="L42" s="136"/>
      <c r="M42" s="136">
        <f>'実質公債費比率（分子）の構造'!N$52</f>
        <v>877</v>
      </c>
      <c r="N42" s="136"/>
      <c r="O42" s="136"/>
      <c r="P42" s="136">
        <f>'実質公債費比率（分子）の構造'!O$52</f>
        <v>877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10</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62</v>
      </c>
      <c r="C45" s="136"/>
      <c r="D45" s="136"/>
      <c r="E45" s="136">
        <f>'実質公債費比率（分子）の構造'!L$49</f>
        <v>63</v>
      </c>
      <c r="F45" s="136"/>
      <c r="G45" s="136"/>
      <c r="H45" s="136">
        <f>'実質公債費比率（分子）の構造'!M$49</f>
        <v>71</v>
      </c>
      <c r="I45" s="136"/>
      <c r="J45" s="136"/>
      <c r="K45" s="136">
        <f>'実質公債費比率（分子）の構造'!N$49</f>
        <v>80</v>
      </c>
      <c r="L45" s="136"/>
      <c r="M45" s="136"/>
      <c r="N45" s="136">
        <f>'実質公債費比率（分子）の構造'!O$49</f>
        <v>57</v>
      </c>
      <c r="O45" s="136"/>
      <c r="P45" s="136"/>
    </row>
    <row r="46" spans="1:16" x14ac:dyDescent="0.15">
      <c r="A46" s="136" t="s">
        <v>55</v>
      </c>
      <c r="B46" s="136">
        <f>'実質公債費比率（分子）の構造'!K$48</f>
        <v>321</v>
      </c>
      <c r="C46" s="136"/>
      <c r="D46" s="136"/>
      <c r="E46" s="136">
        <f>'実質公債費比率（分子）の構造'!L$48</f>
        <v>388</v>
      </c>
      <c r="F46" s="136"/>
      <c r="G46" s="136"/>
      <c r="H46" s="136">
        <f>'実質公債費比率（分子）の構造'!M$48</f>
        <v>445</v>
      </c>
      <c r="I46" s="136"/>
      <c r="J46" s="136"/>
      <c r="K46" s="136">
        <f>'実質公債費比率（分子）の構造'!N$48</f>
        <v>471</v>
      </c>
      <c r="L46" s="136"/>
      <c r="M46" s="136"/>
      <c r="N46" s="136">
        <f>'実質公債費比率（分子）の構造'!O$48</f>
        <v>483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864</v>
      </c>
      <c r="C49" s="136"/>
      <c r="D49" s="136"/>
      <c r="E49" s="136">
        <f>'実質公債費比率（分子）の構造'!L$45</f>
        <v>827</v>
      </c>
      <c r="F49" s="136"/>
      <c r="G49" s="136"/>
      <c r="H49" s="136">
        <f>'実質公債費比率（分子）の構造'!M$45</f>
        <v>822</v>
      </c>
      <c r="I49" s="136"/>
      <c r="J49" s="136"/>
      <c r="K49" s="136">
        <f>'実質公債費比率（分子）の構造'!N$45</f>
        <v>848</v>
      </c>
      <c r="L49" s="136"/>
      <c r="M49" s="136"/>
      <c r="N49" s="136">
        <f>'実質公債費比率（分子）の構造'!O$45</f>
        <v>848</v>
      </c>
      <c r="O49" s="136"/>
      <c r="P49" s="136"/>
    </row>
    <row r="50" spans="1:16" x14ac:dyDescent="0.15">
      <c r="A50" s="136" t="s">
        <v>59</v>
      </c>
      <c r="B50" s="136" t="e">
        <f>NA()</f>
        <v>#N/A</v>
      </c>
      <c r="C50" s="136">
        <f>IF(ISNUMBER('実質公債費比率（分子）の構造'!K$53),'実質公債費比率（分子）の構造'!K$53,NA())</f>
        <v>501</v>
      </c>
      <c r="D50" s="136" t="e">
        <f>NA()</f>
        <v>#N/A</v>
      </c>
      <c r="E50" s="136" t="e">
        <f>NA()</f>
        <v>#N/A</v>
      </c>
      <c r="F50" s="136">
        <f>IF(ISNUMBER('実質公債費比率（分子）の構造'!L$53),'実質公債費比率（分子）の構造'!L$53,NA())</f>
        <v>485</v>
      </c>
      <c r="G50" s="136" t="e">
        <f>NA()</f>
        <v>#N/A</v>
      </c>
      <c r="H50" s="136" t="e">
        <f>NA()</f>
        <v>#N/A</v>
      </c>
      <c r="I50" s="136">
        <f>IF(ISNUMBER('実質公債費比率（分子）の構造'!M$53),'実質公債費比率（分子）の構造'!M$53,NA())</f>
        <v>510</v>
      </c>
      <c r="J50" s="136" t="e">
        <f>NA()</f>
        <v>#N/A</v>
      </c>
      <c r="K50" s="136" t="e">
        <f>NA()</f>
        <v>#N/A</v>
      </c>
      <c r="L50" s="136">
        <f>IF(ISNUMBER('実質公債費比率（分子）の構造'!N$53),'実質公債費比率（分子）の構造'!N$53,NA())</f>
        <v>522</v>
      </c>
      <c r="M50" s="136" t="e">
        <f>NA()</f>
        <v>#N/A</v>
      </c>
      <c r="N50" s="136" t="e">
        <f>NA()</f>
        <v>#N/A</v>
      </c>
      <c r="O50" s="136">
        <f>IF(ISNUMBER('実質公債費比率（分子）の構造'!O$53),'実質公債費比率（分子）の構造'!O$53,NA())</f>
        <v>511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10708</v>
      </c>
      <c r="E56" s="135"/>
      <c r="F56" s="135"/>
      <c r="G56" s="135">
        <f>'将来負担比率（分子）の構造'!J$51</f>
        <v>10844</v>
      </c>
      <c r="H56" s="135"/>
      <c r="I56" s="135"/>
      <c r="J56" s="135">
        <f>'将来負担比率（分子）の構造'!K$51</f>
        <v>11228</v>
      </c>
      <c r="K56" s="135"/>
      <c r="L56" s="135"/>
      <c r="M56" s="135">
        <f>'将来負担比率（分子）の構造'!L$51</f>
        <v>11437</v>
      </c>
      <c r="N56" s="135"/>
      <c r="O56" s="135"/>
      <c r="P56" s="135">
        <f>'将来負担比率（分子）の構造'!M$51</f>
        <v>11552</v>
      </c>
    </row>
    <row r="57" spans="1:16" x14ac:dyDescent="0.15">
      <c r="A57" s="135" t="s">
        <v>35</v>
      </c>
      <c r="B57" s="135"/>
      <c r="C57" s="135"/>
      <c r="D57" s="135">
        <f>'将来負担比率（分子）の構造'!I$50</f>
        <v>223</v>
      </c>
      <c r="E57" s="135"/>
      <c r="F57" s="135"/>
      <c r="G57" s="135">
        <f>'将来負担比率（分子）の構造'!J$50</f>
        <v>212</v>
      </c>
      <c r="H57" s="135"/>
      <c r="I57" s="135"/>
      <c r="J57" s="135">
        <f>'将来負担比率（分子）の構造'!K$50</f>
        <v>204</v>
      </c>
      <c r="K57" s="135"/>
      <c r="L57" s="135"/>
      <c r="M57" s="135">
        <f>'将来負担比率（分子）の構造'!L$50</f>
        <v>188</v>
      </c>
      <c r="N57" s="135"/>
      <c r="O57" s="135"/>
      <c r="P57" s="135">
        <f>'将来負担比率（分子）の構造'!M$50</f>
        <v>167</v>
      </c>
    </row>
    <row r="58" spans="1:16" x14ac:dyDescent="0.15">
      <c r="A58" s="135" t="s">
        <v>34</v>
      </c>
      <c r="B58" s="135"/>
      <c r="C58" s="135"/>
      <c r="D58" s="135">
        <f>'将来負担比率（分子）の構造'!I$49</f>
        <v>1797</v>
      </c>
      <c r="E58" s="135"/>
      <c r="F58" s="135"/>
      <c r="G58" s="135">
        <f>'将来負担比率（分子）の構造'!J$49</f>
        <v>1900</v>
      </c>
      <c r="H58" s="135"/>
      <c r="I58" s="135"/>
      <c r="J58" s="135">
        <f>'将来負担比率（分子）の構造'!K$49</f>
        <v>2313</v>
      </c>
      <c r="K58" s="135"/>
      <c r="L58" s="135"/>
      <c r="M58" s="135">
        <f>'将来負担比率（分子）の構造'!L$49</f>
        <v>2013</v>
      </c>
      <c r="N58" s="135"/>
      <c r="O58" s="135"/>
      <c r="P58" s="135">
        <f>'将来負担比率（分子）の構造'!M$49</f>
        <v>2018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1579</v>
      </c>
      <c r="C62" s="135"/>
      <c r="D62" s="135"/>
      <c r="E62" s="135">
        <f>'将来負担比率（分子）の構造'!J$45</f>
        <v>1494</v>
      </c>
      <c r="F62" s="135"/>
      <c r="G62" s="135"/>
      <c r="H62" s="135">
        <f>'将来負担比率（分子）の構造'!K$45</f>
        <v>1393</v>
      </c>
      <c r="I62" s="135"/>
      <c r="J62" s="135"/>
      <c r="K62" s="135">
        <f>'将来負担比率（分子）の構造'!L$45</f>
        <v>1278</v>
      </c>
      <c r="L62" s="135"/>
      <c r="M62" s="135"/>
      <c r="N62" s="135">
        <f>'将来負担比率（分子）の構造'!M$45</f>
        <v>1166</v>
      </c>
      <c r="O62" s="135"/>
      <c r="P62" s="135"/>
    </row>
    <row r="63" spans="1:16" x14ac:dyDescent="0.15">
      <c r="A63" s="135" t="s">
        <v>28</v>
      </c>
      <c r="B63" s="135">
        <f>'将来負担比率（分子）の構造'!I$44</f>
        <v>373</v>
      </c>
      <c r="C63" s="135"/>
      <c r="D63" s="135"/>
      <c r="E63" s="135">
        <f>'将来負担比率（分子）の構造'!J$44</f>
        <v>313</v>
      </c>
      <c r="F63" s="135"/>
      <c r="G63" s="135"/>
      <c r="H63" s="135">
        <f>'将来負担比率（分子）の構造'!K$44</f>
        <v>239</v>
      </c>
      <c r="I63" s="135"/>
      <c r="J63" s="135"/>
      <c r="K63" s="135">
        <f>'将来負担比率（分子）の構造'!L$44</f>
        <v>163</v>
      </c>
      <c r="L63" s="135"/>
      <c r="M63" s="135"/>
      <c r="N63" s="135">
        <f>'将来負担比率（分子）の構造'!M$44</f>
        <v>107</v>
      </c>
      <c r="O63" s="135"/>
      <c r="P63" s="135"/>
    </row>
    <row r="64" spans="1:16" x14ac:dyDescent="0.15">
      <c r="A64" s="135" t="s">
        <v>27</v>
      </c>
      <c r="B64" s="135">
        <f>'将来負担比率（分子）の構造'!I$43</f>
        <v>6994</v>
      </c>
      <c r="C64" s="135"/>
      <c r="D64" s="135"/>
      <c r="E64" s="135">
        <f>'将来負担比率（分子）の構造'!J$43</f>
        <v>7242</v>
      </c>
      <c r="F64" s="135"/>
      <c r="G64" s="135"/>
      <c r="H64" s="135">
        <f>'将来負担比率（分子）の構造'!K$43</f>
        <v>7701</v>
      </c>
      <c r="I64" s="135"/>
      <c r="J64" s="135"/>
      <c r="K64" s="135">
        <f>'将来負担比率（分子）の構造'!L$43</f>
        <v>8340</v>
      </c>
      <c r="L64" s="135"/>
      <c r="M64" s="135"/>
      <c r="N64" s="135">
        <f>'将来負担比率（分子）の構造'!M$43</f>
        <v>8299</v>
      </c>
      <c r="O64" s="135"/>
      <c r="P64" s="135"/>
    </row>
    <row r="65" spans="1:16" x14ac:dyDescent="0.15">
      <c r="A65" s="135" t="s">
        <v>26</v>
      </c>
      <c r="B65" s="135">
        <f>'将来負担比率（分子）の構造'!I$42</f>
        <v>3</v>
      </c>
      <c r="C65" s="135"/>
      <c r="D65" s="135"/>
      <c r="E65" s="135">
        <f>'将来負担比率（分子）の構造'!J$42</f>
        <v>2</v>
      </c>
      <c r="F65" s="135"/>
      <c r="G65" s="135"/>
      <c r="H65" s="135">
        <f>'将来負担比率（分子）の構造'!K$42</f>
        <v>1</v>
      </c>
      <c r="I65" s="135"/>
      <c r="J65" s="135"/>
      <c r="K65" s="135">
        <f>'将来負担比率（分子）の構造'!L$42</f>
        <v>1</v>
      </c>
      <c r="L65" s="135"/>
      <c r="M65" s="135"/>
      <c r="N65" s="135">
        <f>'将来負担比率（分子）の構造'!M$42</f>
        <v>1</v>
      </c>
      <c r="O65" s="135"/>
      <c r="P65" s="135"/>
    </row>
    <row r="66" spans="1:16" x14ac:dyDescent="0.15">
      <c r="A66" s="135" t="s">
        <v>25</v>
      </c>
      <c r="B66" s="135">
        <f>'将来負担比率（分子）の構造'!I$41</f>
        <v>9492</v>
      </c>
      <c r="C66" s="135"/>
      <c r="D66" s="135"/>
      <c r="E66" s="135">
        <f>'将来負担比率（分子）の構造'!J$41</f>
        <v>9472</v>
      </c>
      <c r="F66" s="135"/>
      <c r="G66" s="135"/>
      <c r="H66" s="135">
        <f>'将来負担比率（分子）の構造'!K$41</f>
        <v>9632</v>
      </c>
      <c r="I66" s="135"/>
      <c r="J66" s="135"/>
      <c r="K66" s="135">
        <f>'将来負担比率（分子）の構造'!L$41</f>
        <v>10263</v>
      </c>
      <c r="L66" s="135"/>
      <c r="M66" s="135"/>
      <c r="N66" s="135">
        <f>'将来負担比率（分子）の構造'!M$41</f>
        <v>10766</v>
      </c>
      <c r="O66" s="135"/>
      <c r="P66" s="135"/>
    </row>
    <row r="67" spans="1:16" x14ac:dyDescent="0.15">
      <c r="A67" s="135" t="s">
        <v>63</v>
      </c>
      <c r="B67" s="135" t="e">
        <f>NA()</f>
        <v>#N/A</v>
      </c>
      <c r="C67" s="135">
        <f>IF(ISNUMBER('将来負担比率（分子）の構造'!I$52), IF('将来負担比率（分子）の構造'!I$52 &lt; 0, 0, '将来負担比率（分子）の構造'!I$52), NA())</f>
        <v>5713</v>
      </c>
      <c r="D67" s="135" t="e">
        <f>NA()</f>
        <v>#N/A</v>
      </c>
      <c r="E67" s="135" t="e">
        <f>NA()</f>
        <v>#N/A</v>
      </c>
      <c r="F67" s="135">
        <f>IF(ISNUMBER('将来負担比率（分子）の構造'!J$52), IF('将来負担比率（分子）の構造'!J$52 &lt; 0, 0, '将来負担比率（分子）の構造'!J$52), NA())</f>
        <v>5567</v>
      </c>
      <c r="G67" s="135" t="e">
        <f>NA()</f>
        <v>#N/A</v>
      </c>
      <c r="H67" s="135" t="e">
        <f>NA()</f>
        <v>#N/A</v>
      </c>
      <c r="I67" s="135">
        <f>IF(ISNUMBER('将来負担比率（分子）の構造'!K$52), IF('将来負担比率（分子）の構造'!K$52 &lt; 0, 0, '将来負担比率（分子）の構造'!K$52), NA())</f>
        <v>5221</v>
      </c>
      <c r="J67" s="135" t="e">
        <f>NA()</f>
        <v>#N/A</v>
      </c>
      <c r="K67" s="135" t="e">
        <f>NA()</f>
        <v>#N/A</v>
      </c>
      <c r="L67" s="135">
        <f>IF(ISNUMBER('将来負担比率（分子）の構造'!L$52), IF('将来負担比率（分子）の構造'!L$52 &lt; 0, 0, '将来負担比率（分子）の構造'!L$52), NA())</f>
        <v>6407</v>
      </c>
      <c r="M67" s="135" t="e">
        <f>NA()</f>
        <v>#N/A</v>
      </c>
      <c r="N67" s="135" t="e">
        <f>NA()</f>
        <v>#N/A</v>
      </c>
      <c r="O67" s="135">
        <f>IF(ISNUMBER('将来負担比率（分子）の構造'!M$52), IF('将来負担比率（分子）の構造'!M$52 &lt; 0, 0, '将来負担比率（分子）の構造'!M$52), NA())</f>
        <v>6603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3185048</v>
      </c>
      <c r="S5" s="669"/>
      <c r="T5" s="669"/>
      <c r="U5" s="669"/>
      <c r="V5" s="669"/>
      <c r="W5" s="669"/>
      <c r="X5" s="669"/>
      <c r="Y5" s="716"/>
      <c r="Z5" s="729">
        <v>36.4</v>
      </c>
      <c r="AA5" s="729"/>
      <c r="AB5" s="729"/>
      <c r="AC5" s="729"/>
      <c r="AD5" s="730">
        <v>3185048</v>
      </c>
      <c r="AE5" s="730"/>
      <c r="AF5" s="730"/>
      <c r="AG5" s="730"/>
      <c r="AH5" s="730"/>
      <c r="AI5" s="730"/>
      <c r="AJ5" s="730"/>
      <c r="AK5" s="730"/>
      <c r="AL5" s="717">
        <v>65.7</v>
      </c>
      <c r="AM5" s="686"/>
      <c r="AN5" s="686"/>
      <c r="AO5" s="718"/>
      <c r="AP5" s="705" t="s">
        <v>207</v>
      </c>
      <c r="AQ5" s="706"/>
      <c r="AR5" s="706"/>
      <c r="AS5" s="706"/>
      <c r="AT5" s="706"/>
      <c r="AU5" s="706"/>
      <c r="AV5" s="706"/>
      <c r="AW5" s="706"/>
      <c r="AX5" s="706"/>
      <c r="AY5" s="706"/>
      <c r="AZ5" s="706"/>
      <c r="BA5" s="706"/>
      <c r="BB5" s="706"/>
      <c r="BC5" s="706"/>
      <c r="BD5" s="706"/>
      <c r="BE5" s="706"/>
      <c r="BF5" s="707"/>
      <c r="BG5" s="618">
        <v>3184720</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75220</v>
      </c>
      <c r="S6" s="619"/>
      <c r="T6" s="619"/>
      <c r="U6" s="619"/>
      <c r="V6" s="619"/>
      <c r="W6" s="619"/>
      <c r="X6" s="619"/>
      <c r="Y6" s="620"/>
      <c r="Z6" s="671">
        <v>0.9</v>
      </c>
      <c r="AA6" s="671"/>
      <c r="AB6" s="671"/>
      <c r="AC6" s="671"/>
      <c r="AD6" s="672">
        <v>75220</v>
      </c>
      <c r="AE6" s="672"/>
      <c r="AF6" s="672"/>
      <c r="AG6" s="672"/>
      <c r="AH6" s="672"/>
      <c r="AI6" s="672"/>
      <c r="AJ6" s="672"/>
      <c r="AK6" s="672"/>
      <c r="AL6" s="641">
        <v>1.6</v>
      </c>
      <c r="AM6" s="673"/>
      <c r="AN6" s="673"/>
      <c r="AO6" s="674"/>
      <c r="AP6" s="615" t="s">
        <v>213</v>
      </c>
      <c r="AQ6" s="616"/>
      <c r="AR6" s="616"/>
      <c r="AS6" s="616"/>
      <c r="AT6" s="616"/>
      <c r="AU6" s="616"/>
      <c r="AV6" s="616"/>
      <c r="AW6" s="616"/>
      <c r="AX6" s="616"/>
      <c r="AY6" s="616"/>
      <c r="AZ6" s="616"/>
      <c r="BA6" s="616"/>
      <c r="BB6" s="616"/>
      <c r="BC6" s="616"/>
      <c r="BD6" s="616"/>
      <c r="BE6" s="616"/>
      <c r="BF6" s="617"/>
      <c r="BG6" s="618">
        <v>3184720</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113392</v>
      </c>
      <c r="CS6" s="619"/>
      <c r="CT6" s="619"/>
      <c r="CU6" s="619"/>
      <c r="CV6" s="619"/>
      <c r="CW6" s="619"/>
      <c r="CX6" s="619"/>
      <c r="CY6" s="620"/>
      <c r="CZ6" s="671">
        <v>1.3</v>
      </c>
      <c r="DA6" s="671"/>
      <c r="DB6" s="671"/>
      <c r="DC6" s="671"/>
      <c r="DD6" s="624" t="s">
        <v>208</v>
      </c>
      <c r="DE6" s="619"/>
      <c r="DF6" s="619"/>
      <c r="DG6" s="619"/>
      <c r="DH6" s="619"/>
      <c r="DI6" s="619"/>
      <c r="DJ6" s="619"/>
      <c r="DK6" s="619"/>
      <c r="DL6" s="619"/>
      <c r="DM6" s="619"/>
      <c r="DN6" s="619"/>
      <c r="DO6" s="619"/>
      <c r="DP6" s="620"/>
      <c r="DQ6" s="624">
        <v>113392</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5594</v>
      </c>
      <c r="S7" s="619"/>
      <c r="T7" s="619"/>
      <c r="U7" s="619"/>
      <c r="V7" s="619"/>
      <c r="W7" s="619"/>
      <c r="X7" s="619"/>
      <c r="Y7" s="620"/>
      <c r="Z7" s="671">
        <v>0.1</v>
      </c>
      <c r="AA7" s="671"/>
      <c r="AB7" s="671"/>
      <c r="AC7" s="671"/>
      <c r="AD7" s="672">
        <v>5594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1246215</v>
      </c>
      <c r="BH7" s="619"/>
      <c r="BI7" s="619"/>
      <c r="BJ7" s="619"/>
      <c r="BK7" s="619"/>
      <c r="BL7" s="619"/>
      <c r="BM7" s="619"/>
      <c r="BN7" s="620"/>
      <c r="BO7" s="671">
        <v>39.1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987635</v>
      </c>
      <c r="CS7" s="619"/>
      <c r="CT7" s="619"/>
      <c r="CU7" s="619"/>
      <c r="CV7" s="619"/>
      <c r="CW7" s="619"/>
      <c r="CX7" s="619"/>
      <c r="CY7" s="620"/>
      <c r="CZ7" s="671">
        <v>11.6</v>
      </c>
      <c r="DA7" s="671"/>
      <c r="DB7" s="671"/>
      <c r="DC7" s="671"/>
      <c r="DD7" s="624">
        <v>47259</v>
      </c>
      <c r="DE7" s="619"/>
      <c r="DF7" s="619"/>
      <c r="DG7" s="619"/>
      <c r="DH7" s="619"/>
      <c r="DI7" s="619"/>
      <c r="DJ7" s="619"/>
      <c r="DK7" s="619"/>
      <c r="DL7" s="619"/>
      <c r="DM7" s="619"/>
      <c r="DN7" s="619"/>
      <c r="DO7" s="619"/>
      <c r="DP7" s="620"/>
      <c r="DQ7" s="624">
        <v>807669</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17995</v>
      </c>
      <c r="S8" s="619"/>
      <c r="T8" s="619"/>
      <c r="U8" s="619"/>
      <c r="V8" s="619"/>
      <c r="W8" s="619"/>
      <c r="X8" s="619"/>
      <c r="Y8" s="620"/>
      <c r="Z8" s="671">
        <v>0.2</v>
      </c>
      <c r="AA8" s="671"/>
      <c r="AB8" s="671"/>
      <c r="AC8" s="671"/>
      <c r="AD8" s="672">
        <v>17995</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32260</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2226750</v>
      </c>
      <c r="CS8" s="619"/>
      <c r="CT8" s="619"/>
      <c r="CU8" s="619"/>
      <c r="CV8" s="619"/>
      <c r="CW8" s="619"/>
      <c r="CX8" s="619"/>
      <c r="CY8" s="620"/>
      <c r="CZ8" s="671">
        <v>26.1</v>
      </c>
      <c r="DA8" s="671"/>
      <c r="DB8" s="671"/>
      <c r="DC8" s="671"/>
      <c r="DD8" s="624">
        <v>22938</v>
      </c>
      <c r="DE8" s="619"/>
      <c r="DF8" s="619"/>
      <c r="DG8" s="619"/>
      <c r="DH8" s="619"/>
      <c r="DI8" s="619"/>
      <c r="DJ8" s="619"/>
      <c r="DK8" s="619"/>
      <c r="DL8" s="619"/>
      <c r="DM8" s="619"/>
      <c r="DN8" s="619"/>
      <c r="DO8" s="619"/>
      <c r="DP8" s="620"/>
      <c r="DQ8" s="624">
        <v>1264116</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17697</v>
      </c>
      <c r="S9" s="619"/>
      <c r="T9" s="619"/>
      <c r="U9" s="619"/>
      <c r="V9" s="619"/>
      <c r="W9" s="619"/>
      <c r="X9" s="619"/>
      <c r="Y9" s="620"/>
      <c r="Z9" s="671">
        <v>0.2</v>
      </c>
      <c r="AA9" s="671"/>
      <c r="AB9" s="671"/>
      <c r="AC9" s="671"/>
      <c r="AD9" s="672">
        <v>17697</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818175</v>
      </c>
      <c r="BH9" s="619"/>
      <c r="BI9" s="619"/>
      <c r="BJ9" s="619"/>
      <c r="BK9" s="619"/>
      <c r="BL9" s="619"/>
      <c r="BM9" s="619"/>
      <c r="BN9" s="620"/>
      <c r="BO9" s="671">
        <v>25.7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591082</v>
      </c>
      <c r="CS9" s="619"/>
      <c r="CT9" s="619"/>
      <c r="CU9" s="619"/>
      <c r="CV9" s="619"/>
      <c r="CW9" s="619"/>
      <c r="CX9" s="619"/>
      <c r="CY9" s="620"/>
      <c r="CZ9" s="671">
        <v>6.9</v>
      </c>
      <c r="DA9" s="671"/>
      <c r="DB9" s="671"/>
      <c r="DC9" s="671"/>
      <c r="DD9" s="624" t="s">
        <v>109</v>
      </c>
      <c r="DE9" s="619"/>
      <c r="DF9" s="619"/>
      <c r="DG9" s="619"/>
      <c r="DH9" s="619"/>
      <c r="DI9" s="619"/>
      <c r="DJ9" s="619"/>
      <c r="DK9" s="619"/>
      <c r="DL9" s="619"/>
      <c r="DM9" s="619"/>
      <c r="DN9" s="619"/>
      <c r="DO9" s="619"/>
      <c r="DP9" s="620"/>
      <c r="DQ9" s="624">
        <v>472329</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401069</v>
      </c>
      <c r="S10" s="619"/>
      <c r="T10" s="619"/>
      <c r="U10" s="619"/>
      <c r="V10" s="619"/>
      <c r="W10" s="619"/>
      <c r="X10" s="619"/>
      <c r="Y10" s="620"/>
      <c r="Z10" s="671">
        <v>4.5999999999999996</v>
      </c>
      <c r="AA10" s="671"/>
      <c r="AB10" s="671"/>
      <c r="AC10" s="671"/>
      <c r="AD10" s="672">
        <v>401069</v>
      </c>
      <c r="AE10" s="672"/>
      <c r="AF10" s="672"/>
      <c r="AG10" s="672"/>
      <c r="AH10" s="672"/>
      <c r="AI10" s="672"/>
      <c r="AJ10" s="672"/>
      <c r="AK10" s="672"/>
      <c r="AL10" s="641">
        <v>8.3000000000000007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81092</v>
      </c>
      <c r="BH10" s="619"/>
      <c r="BI10" s="619"/>
      <c r="BJ10" s="619"/>
      <c r="BK10" s="619"/>
      <c r="BL10" s="619"/>
      <c r="BM10" s="619"/>
      <c r="BN10" s="620"/>
      <c r="BO10" s="671">
        <v>2.5</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29646</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4406</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17515</v>
      </c>
      <c r="S11" s="619"/>
      <c r="T11" s="619"/>
      <c r="U11" s="619"/>
      <c r="V11" s="619"/>
      <c r="W11" s="619"/>
      <c r="X11" s="619"/>
      <c r="Y11" s="620"/>
      <c r="Z11" s="671">
        <v>0.2</v>
      </c>
      <c r="AA11" s="671"/>
      <c r="AB11" s="671"/>
      <c r="AC11" s="671"/>
      <c r="AD11" s="672">
        <v>17515</v>
      </c>
      <c r="AE11" s="672"/>
      <c r="AF11" s="672"/>
      <c r="AG11" s="672"/>
      <c r="AH11" s="672"/>
      <c r="AI11" s="672"/>
      <c r="AJ11" s="672"/>
      <c r="AK11" s="672"/>
      <c r="AL11" s="641">
        <v>0.4</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314688</v>
      </c>
      <c r="BH11" s="619"/>
      <c r="BI11" s="619"/>
      <c r="BJ11" s="619"/>
      <c r="BK11" s="619"/>
      <c r="BL11" s="619"/>
      <c r="BM11" s="619"/>
      <c r="BN11" s="620"/>
      <c r="BO11" s="671">
        <v>9.9</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478917</v>
      </c>
      <c r="CS11" s="619"/>
      <c r="CT11" s="619"/>
      <c r="CU11" s="619"/>
      <c r="CV11" s="619"/>
      <c r="CW11" s="619"/>
      <c r="CX11" s="619"/>
      <c r="CY11" s="620"/>
      <c r="CZ11" s="671">
        <v>5.6</v>
      </c>
      <c r="DA11" s="671"/>
      <c r="DB11" s="671"/>
      <c r="DC11" s="671"/>
      <c r="DD11" s="624">
        <v>29021</v>
      </c>
      <c r="DE11" s="619"/>
      <c r="DF11" s="619"/>
      <c r="DG11" s="619"/>
      <c r="DH11" s="619"/>
      <c r="DI11" s="619"/>
      <c r="DJ11" s="619"/>
      <c r="DK11" s="619"/>
      <c r="DL11" s="619"/>
      <c r="DM11" s="619"/>
      <c r="DN11" s="619"/>
      <c r="DO11" s="619"/>
      <c r="DP11" s="620"/>
      <c r="DQ11" s="624">
        <v>315887</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1729655</v>
      </c>
      <c r="BH12" s="619"/>
      <c r="BI12" s="619"/>
      <c r="BJ12" s="619"/>
      <c r="BK12" s="619"/>
      <c r="BL12" s="619"/>
      <c r="BM12" s="619"/>
      <c r="BN12" s="620"/>
      <c r="BO12" s="671">
        <v>54.3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205568</v>
      </c>
      <c r="CS12" s="619"/>
      <c r="CT12" s="619"/>
      <c r="CU12" s="619"/>
      <c r="CV12" s="619"/>
      <c r="CW12" s="619"/>
      <c r="CX12" s="619"/>
      <c r="CY12" s="620"/>
      <c r="CZ12" s="671">
        <v>2.4</v>
      </c>
      <c r="DA12" s="671"/>
      <c r="DB12" s="671"/>
      <c r="DC12" s="671"/>
      <c r="DD12" s="624">
        <v>32640</v>
      </c>
      <c r="DE12" s="619"/>
      <c r="DF12" s="619"/>
      <c r="DG12" s="619"/>
      <c r="DH12" s="619"/>
      <c r="DI12" s="619"/>
      <c r="DJ12" s="619"/>
      <c r="DK12" s="619"/>
      <c r="DL12" s="619"/>
      <c r="DM12" s="619"/>
      <c r="DN12" s="619"/>
      <c r="DO12" s="619"/>
      <c r="DP12" s="620"/>
      <c r="DQ12" s="624">
        <v>66291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20740</v>
      </c>
      <c r="S13" s="619"/>
      <c r="T13" s="619"/>
      <c r="U13" s="619"/>
      <c r="V13" s="619"/>
      <c r="W13" s="619"/>
      <c r="X13" s="619"/>
      <c r="Y13" s="620"/>
      <c r="Z13" s="671">
        <v>0.2</v>
      </c>
      <c r="AA13" s="671"/>
      <c r="AB13" s="671"/>
      <c r="AC13" s="671"/>
      <c r="AD13" s="672">
        <v>20740</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1728757</v>
      </c>
      <c r="BH13" s="619"/>
      <c r="BI13" s="619"/>
      <c r="BJ13" s="619"/>
      <c r="BK13" s="619"/>
      <c r="BL13" s="619"/>
      <c r="BM13" s="619"/>
      <c r="BN13" s="620"/>
      <c r="BO13" s="671">
        <v>54.3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1463169</v>
      </c>
      <c r="CS13" s="619"/>
      <c r="CT13" s="619"/>
      <c r="CU13" s="619"/>
      <c r="CV13" s="619"/>
      <c r="CW13" s="619"/>
      <c r="CX13" s="619"/>
      <c r="CY13" s="620"/>
      <c r="CZ13" s="671">
        <v>17.100000000000001</v>
      </c>
      <c r="DA13" s="671"/>
      <c r="DB13" s="671"/>
      <c r="DC13" s="671"/>
      <c r="DD13" s="624">
        <v>890962</v>
      </c>
      <c r="DE13" s="619"/>
      <c r="DF13" s="619"/>
      <c r="DG13" s="619"/>
      <c r="DH13" s="619"/>
      <c r="DI13" s="619"/>
      <c r="DJ13" s="619"/>
      <c r="DK13" s="619"/>
      <c r="DL13" s="619"/>
      <c r="DM13" s="619"/>
      <c r="DN13" s="619"/>
      <c r="DO13" s="619"/>
      <c r="DP13" s="620"/>
      <c r="DQ13" s="624">
        <v>800127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47178</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293750</v>
      </c>
      <c r="CS14" s="619"/>
      <c r="CT14" s="619"/>
      <c r="CU14" s="619"/>
      <c r="CV14" s="619"/>
      <c r="CW14" s="619"/>
      <c r="CX14" s="619"/>
      <c r="CY14" s="620"/>
      <c r="CZ14" s="671">
        <v>3.4</v>
      </c>
      <c r="DA14" s="671"/>
      <c r="DB14" s="671"/>
      <c r="DC14" s="671"/>
      <c r="DD14" s="624">
        <v>33503</v>
      </c>
      <c r="DE14" s="619"/>
      <c r="DF14" s="619"/>
      <c r="DG14" s="619"/>
      <c r="DH14" s="619"/>
      <c r="DI14" s="619"/>
      <c r="DJ14" s="619"/>
      <c r="DK14" s="619"/>
      <c r="DL14" s="619"/>
      <c r="DM14" s="619"/>
      <c r="DN14" s="619"/>
      <c r="DO14" s="619"/>
      <c r="DP14" s="620"/>
      <c r="DQ14" s="624">
        <v>254386</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12142</v>
      </c>
      <c r="S15" s="619"/>
      <c r="T15" s="619"/>
      <c r="U15" s="619"/>
      <c r="V15" s="619"/>
      <c r="W15" s="619"/>
      <c r="X15" s="619"/>
      <c r="Y15" s="620"/>
      <c r="Z15" s="671">
        <v>0.1</v>
      </c>
      <c r="AA15" s="671"/>
      <c r="AB15" s="671"/>
      <c r="AC15" s="671"/>
      <c r="AD15" s="672">
        <v>12142</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161672</v>
      </c>
      <c r="BH15" s="619"/>
      <c r="BI15" s="619"/>
      <c r="BJ15" s="619"/>
      <c r="BK15" s="619"/>
      <c r="BL15" s="619"/>
      <c r="BM15" s="619"/>
      <c r="BN15" s="620"/>
      <c r="BO15" s="671">
        <v>5.0999999999999996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1306588</v>
      </c>
      <c r="CS15" s="619"/>
      <c r="CT15" s="619"/>
      <c r="CU15" s="619"/>
      <c r="CV15" s="619"/>
      <c r="CW15" s="619"/>
      <c r="CX15" s="619"/>
      <c r="CY15" s="620"/>
      <c r="CZ15" s="671">
        <v>15.3</v>
      </c>
      <c r="DA15" s="671"/>
      <c r="DB15" s="671"/>
      <c r="DC15" s="671"/>
      <c r="DD15" s="624">
        <v>598688</v>
      </c>
      <c r="DE15" s="619"/>
      <c r="DF15" s="619"/>
      <c r="DG15" s="619"/>
      <c r="DH15" s="619"/>
      <c r="DI15" s="619"/>
      <c r="DJ15" s="619"/>
      <c r="DK15" s="619"/>
      <c r="DL15" s="619"/>
      <c r="DM15" s="619"/>
      <c r="DN15" s="619"/>
      <c r="DO15" s="619"/>
      <c r="DP15" s="620"/>
      <c r="DQ15" s="624">
        <v>604633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1175660</v>
      </c>
      <c r="S16" s="619"/>
      <c r="T16" s="619"/>
      <c r="U16" s="619"/>
      <c r="V16" s="619"/>
      <c r="W16" s="619"/>
      <c r="X16" s="619"/>
      <c r="Y16" s="620"/>
      <c r="Z16" s="671">
        <v>13.4</v>
      </c>
      <c r="AA16" s="671"/>
      <c r="AB16" s="671"/>
      <c r="AC16" s="671"/>
      <c r="AD16" s="672">
        <v>1070259</v>
      </c>
      <c r="AE16" s="672"/>
      <c r="AF16" s="672"/>
      <c r="AG16" s="672"/>
      <c r="AH16" s="672"/>
      <c r="AI16" s="672"/>
      <c r="AJ16" s="672"/>
      <c r="AK16" s="672"/>
      <c r="AL16" s="641">
        <v>22.1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3018</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335</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1070259</v>
      </c>
      <c r="S17" s="619"/>
      <c r="T17" s="619"/>
      <c r="U17" s="619"/>
      <c r="V17" s="619"/>
      <c r="W17" s="619"/>
      <c r="X17" s="619"/>
      <c r="Y17" s="620"/>
      <c r="Z17" s="671">
        <v>12.2</v>
      </c>
      <c r="AA17" s="671"/>
      <c r="AB17" s="671"/>
      <c r="AC17" s="671"/>
      <c r="AD17" s="672">
        <v>1070259</v>
      </c>
      <c r="AE17" s="672"/>
      <c r="AF17" s="672"/>
      <c r="AG17" s="672"/>
      <c r="AH17" s="672"/>
      <c r="AI17" s="672"/>
      <c r="AJ17" s="672"/>
      <c r="AK17" s="672"/>
      <c r="AL17" s="641">
        <v>22.1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847715</v>
      </c>
      <c r="CS17" s="619"/>
      <c r="CT17" s="619"/>
      <c r="CU17" s="619"/>
      <c r="CV17" s="619"/>
      <c r="CW17" s="619"/>
      <c r="CX17" s="619"/>
      <c r="CY17" s="620"/>
      <c r="CZ17" s="671">
        <v>9.9</v>
      </c>
      <c r="DA17" s="671"/>
      <c r="DB17" s="671"/>
      <c r="DC17" s="671"/>
      <c r="DD17" s="624" t="s">
        <v>109</v>
      </c>
      <c r="DE17" s="619"/>
      <c r="DF17" s="619"/>
      <c r="DG17" s="619"/>
      <c r="DH17" s="619"/>
      <c r="DI17" s="619"/>
      <c r="DJ17" s="619"/>
      <c r="DK17" s="619"/>
      <c r="DL17" s="619"/>
      <c r="DM17" s="619"/>
      <c r="DN17" s="619"/>
      <c r="DO17" s="619"/>
      <c r="DP17" s="620"/>
      <c r="DQ17" s="624">
        <v>834706</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105400</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328</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4928680</v>
      </c>
      <c r="S20" s="619"/>
      <c r="T20" s="619"/>
      <c r="U20" s="619"/>
      <c r="V20" s="619"/>
      <c r="W20" s="619"/>
      <c r="X20" s="619"/>
      <c r="Y20" s="620"/>
      <c r="Z20" s="671">
        <v>56.3</v>
      </c>
      <c r="AA20" s="671"/>
      <c r="AB20" s="671"/>
      <c r="AC20" s="671"/>
      <c r="AD20" s="672">
        <v>4823279</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328</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8547230</v>
      </c>
      <c r="CS20" s="619"/>
      <c r="CT20" s="619"/>
      <c r="CU20" s="619"/>
      <c r="CV20" s="619"/>
      <c r="CW20" s="619"/>
      <c r="CX20" s="619"/>
      <c r="CY20" s="620"/>
      <c r="CZ20" s="671">
        <v>100</v>
      </c>
      <c r="DA20" s="671"/>
      <c r="DB20" s="671"/>
      <c r="DC20" s="671"/>
      <c r="DD20" s="624">
        <v>1655011</v>
      </c>
      <c r="DE20" s="619"/>
      <c r="DF20" s="619"/>
      <c r="DG20" s="619"/>
      <c r="DH20" s="619"/>
      <c r="DI20" s="619"/>
      <c r="DJ20" s="619"/>
      <c r="DK20" s="619"/>
      <c r="DL20" s="619"/>
      <c r="DM20" s="619"/>
      <c r="DN20" s="619"/>
      <c r="DO20" s="619"/>
      <c r="DP20" s="620"/>
      <c r="DQ20" s="624">
        <v>5538277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3451</v>
      </c>
      <c r="S21" s="619"/>
      <c r="T21" s="619"/>
      <c r="U21" s="619"/>
      <c r="V21" s="619"/>
      <c r="W21" s="619"/>
      <c r="X21" s="619"/>
      <c r="Y21" s="620"/>
      <c r="Z21" s="671">
        <v>0</v>
      </c>
      <c r="AA21" s="671"/>
      <c r="AB21" s="671"/>
      <c r="AC21" s="671"/>
      <c r="AD21" s="672">
        <v>3451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328</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120417</v>
      </c>
      <c r="S22" s="619"/>
      <c r="T22" s="619"/>
      <c r="U22" s="619"/>
      <c r="V22" s="619"/>
      <c r="W22" s="619"/>
      <c r="X22" s="619"/>
      <c r="Y22" s="620"/>
      <c r="Z22" s="671">
        <v>1.4</v>
      </c>
      <c r="AA22" s="671"/>
      <c r="AB22" s="671"/>
      <c r="AC22" s="671"/>
      <c r="AD22" s="672">
        <v>669</v>
      </c>
      <c r="AE22" s="672"/>
      <c r="AF22" s="672"/>
      <c r="AG22" s="672"/>
      <c r="AH22" s="672"/>
      <c r="AI22" s="672"/>
      <c r="AJ22" s="672"/>
      <c r="AK22" s="672"/>
      <c r="AL22" s="641">
        <v>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168983</v>
      </c>
      <c r="S23" s="619"/>
      <c r="T23" s="619"/>
      <c r="U23" s="619"/>
      <c r="V23" s="619"/>
      <c r="W23" s="619"/>
      <c r="X23" s="619"/>
      <c r="Y23" s="620"/>
      <c r="Z23" s="671">
        <v>1.9</v>
      </c>
      <c r="AA23" s="671"/>
      <c r="AB23" s="671"/>
      <c r="AC23" s="671"/>
      <c r="AD23" s="672">
        <v>22491</v>
      </c>
      <c r="AE23" s="672"/>
      <c r="AF23" s="672"/>
      <c r="AG23" s="672"/>
      <c r="AH23" s="672"/>
      <c r="AI23" s="672"/>
      <c r="AJ23" s="672"/>
      <c r="AK23" s="672"/>
      <c r="AL23" s="641">
        <v>0.5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17142</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3114898</v>
      </c>
      <c r="CS24" s="669"/>
      <c r="CT24" s="669"/>
      <c r="CU24" s="669"/>
      <c r="CV24" s="669"/>
      <c r="CW24" s="669"/>
      <c r="CX24" s="669"/>
      <c r="CY24" s="716"/>
      <c r="CZ24" s="720">
        <v>36.4</v>
      </c>
      <c r="DA24" s="721"/>
      <c r="DB24" s="721"/>
      <c r="DC24" s="722"/>
      <c r="DD24" s="715">
        <v>2261713</v>
      </c>
      <c r="DE24" s="669"/>
      <c r="DF24" s="669"/>
      <c r="DG24" s="669"/>
      <c r="DH24" s="669"/>
      <c r="DI24" s="669"/>
      <c r="DJ24" s="669"/>
      <c r="DK24" s="716"/>
      <c r="DL24" s="715">
        <v>2201542</v>
      </c>
      <c r="DM24" s="669"/>
      <c r="DN24" s="669"/>
      <c r="DO24" s="669"/>
      <c r="DP24" s="669"/>
      <c r="DQ24" s="669"/>
      <c r="DR24" s="669"/>
      <c r="DS24" s="669"/>
      <c r="DT24" s="669"/>
      <c r="DU24" s="669"/>
      <c r="DV24" s="716"/>
      <c r="DW24" s="717">
        <v>41.5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1081738</v>
      </c>
      <c r="S25" s="619"/>
      <c r="T25" s="619"/>
      <c r="U25" s="619"/>
      <c r="V25" s="619"/>
      <c r="W25" s="619"/>
      <c r="X25" s="619"/>
      <c r="Y25" s="620"/>
      <c r="Z25" s="671">
        <v>12.4</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1243412</v>
      </c>
      <c r="CS25" s="637"/>
      <c r="CT25" s="637"/>
      <c r="CU25" s="637"/>
      <c r="CV25" s="637"/>
      <c r="CW25" s="637"/>
      <c r="CX25" s="637"/>
      <c r="CY25" s="638"/>
      <c r="CZ25" s="621">
        <v>14.5</v>
      </c>
      <c r="DA25" s="639"/>
      <c r="DB25" s="639"/>
      <c r="DC25" s="640"/>
      <c r="DD25" s="624">
        <v>1076871</v>
      </c>
      <c r="DE25" s="637"/>
      <c r="DF25" s="637"/>
      <c r="DG25" s="637"/>
      <c r="DH25" s="637"/>
      <c r="DI25" s="637"/>
      <c r="DJ25" s="637"/>
      <c r="DK25" s="638"/>
      <c r="DL25" s="624">
        <v>1050037</v>
      </c>
      <c r="DM25" s="637"/>
      <c r="DN25" s="637"/>
      <c r="DO25" s="637"/>
      <c r="DP25" s="637"/>
      <c r="DQ25" s="637"/>
      <c r="DR25" s="637"/>
      <c r="DS25" s="637"/>
      <c r="DT25" s="637"/>
      <c r="DU25" s="637"/>
      <c r="DV25" s="638"/>
      <c r="DW25" s="641">
        <v>19.8</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803032</v>
      </c>
      <c r="CS26" s="619"/>
      <c r="CT26" s="619"/>
      <c r="CU26" s="619"/>
      <c r="CV26" s="619"/>
      <c r="CW26" s="619"/>
      <c r="CX26" s="619"/>
      <c r="CY26" s="620"/>
      <c r="CZ26" s="621">
        <v>9.4</v>
      </c>
      <c r="DA26" s="639"/>
      <c r="DB26" s="639"/>
      <c r="DC26" s="640"/>
      <c r="DD26" s="624">
        <v>649940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556334</v>
      </c>
      <c r="S27" s="619"/>
      <c r="T27" s="619"/>
      <c r="U27" s="619"/>
      <c r="V27" s="619"/>
      <c r="W27" s="619"/>
      <c r="X27" s="619"/>
      <c r="Y27" s="620"/>
      <c r="Z27" s="671">
        <v>6.4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3185048</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1023771</v>
      </c>
      <c r="CS27" s="637"/>
      <c r="CT27" s="637"/>
      <c r="CU27" s="637"/>
      <c r="CV27" s="637"/>
      <c r="CW27" s="637"/>
      <c r="CX27" s="637"/>
      <c r="CY27" s="638"/>
      <c r="CZ27" s="621">
        <v>12</v>
      </c>
      <c r="DA27" s="639"/>
      <c r="DB27" s="639"/>
      <c r="DC27" s="640"/>
      <c r="DD27" s="624">
        <v>350136</v>
      </c>
      <c r="DE27" s="637"/>
      <c r="DF27" s="637"/>
      <c r="DG27" s="637"/>
      <c r="DH27" s="637"/>
      <c r="DI27" s="637"/>
      <c r="DJ27" s="637"/>
      <c r="DK27" s="638"/>
      <c r="DL27" s="624">
        <v>316799</v>
      </c>
      <c r="DM27" s="637"/>
      <c r="DN27" s="637"/>
      <c r="DO27" s="637"/>
      <c r="DP27" s="637"/>
      <c r="DQ27" s="637"/>
      <c r="DR27" s="637"/>
      <c r="DS27" s="637"/>
      <c r="DT27" s="637"/>
      <c r="DU27" s="637"/>
      <c r="DV27" s="638"/>
      <c r="DW27" s="641">
        <v>6</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64244</v>
      </c>
      <c r="S28" s="619"/>
      <c r="T28" s="619"/>
      <c r="U28" s="619"/>
      <c r="V28" s="619"/>
      <c r="W28" s="619"/>
      <c r="X28" s="619"/>
      <c r="Y28" s="620"/>
      <c r="Z28" s="671">
        <v>0.7</v>
      </c>
      <c r="AA28" s="671"/>
      <c r="AB28" s="671"/>
      <c r="AC28" s="671"/>
      <c r="AD28" s="672">
        <v>876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847715</v>
      </c>
      <c r="CS28" s="619"/>
      <c r="CT28" s="619"/>
      <c r="CU28" s="619"/>
      <c r="CV28" s="619"/>
      <c r="CW28" s="619"/>
      <c r="CX28" s="619"/>
      <c r="CY28" s="620"/>
      <c r="CZ28" s="621">
        <v>9.9</v>
      </c>
      <c r="DA28" s="639"/>
      <c r="DB28" s="639"/>
      <c r="DC28" s="640"/>
      <c r="DD28" s="624">
        <v>834706</v>
      </c>
      <c r="DE28" s="619"/>
      <c r="DF28" s="619"/>
      <c r="DG28" s="619"/>
      <c r="DH28" s="619"/>
      <c r="DI28" s="619"/>
      <c r="DJ28" s="619"/>
      <c r="DK28" s="620"/>
      <c r="DL28" s="624">
        <v>834706</v>
      </c>
      <c r="DM28" s="619"/>
      <c r="DN28" s="619"/>
      <c r="DO28" s="619"/>
      <c r="DP28" s="619"/>
      <c r="DQ28" s="619"/>
      <c r="DR28" s="619"/>
      <c r="DS28" s="619"/>
      <c r="DT28" s="619"/>
      <c r="DU28" s="619"/>
      <c r="DV28" s="620"/>
      <c r="DW28" s="641">
        <v>15.8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40745</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847640</v>
      </c>
      <c r="CS29" s="637"/>
      <c r="CT29" s="637"/>
      <c r="CU29" s="637"/>
      <c r="CV29" s="637"/>
      <c r="CW29" s="637"/>
      <c r="CX29" s="637"/>
      <c r="CY29" s="638"/>
      <c r="CZ29" s="621">
        <v>9.9</v>
      </c>
      <c r="DA29" s="639"/>
      <c r="DB29" s="639"/>
      <c r="DC29" s="640"/>
      <c r="DD29" s="624">
        <v>834631</v>
      </c>
      <c r="DE29" s="637"/>
      <c r="DF29" s="637"/>
      <c r="DG29" s="637"/>
      <c r="DH29" s="637"/>
      <c r="DI29" s="637"/>
      <c r="DJ29" s="637"/>
      <c r="DK29" s="638"/>
      <c r="DL29" s="624">
        <v>834631</v>
      </c>
      <c r="DM29" s="637"/>
      <c r="DN29" s="637"/>
      <c r="DO29" s="637"/>
      <c r="DP29" s="637"/>
      <c r="DQ29" s="637"/>
      <c r="DR29" s="637"/>
      <c r="DS29" s="637"/>
      <c r="DT29" s="637"/>
      <c r="DU29" s="637"/>
      <c r="DV29" s="638"/>
      <c r="DW29" s="641">
        <v>15.8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16224</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95.2</v>
      </c>
      <c r="BN30" s="685"/>
      <c r="BO30" s="685"/>
      <c r="BP30" s="685"/>
      <c r="BQ30" s="687"/>
      <c r="BR30" s="684">
        <v>99</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759676</v>
      </c>
      <c r="CS30" s="619"/>
      <c r="CT30" s="619"/>
      <c r="CU30" s="619"/>
      <c r="CV30" s="619"/>
      <c r="CW30" s="619"/>
      <c r="CX30" s="619"/>
      <c r="CY30" s="620"/>
      <c r="CZ30" s="621">
        <v>8.9</v>
      </c>
      <c r="DA30" s="639"/>
      <c r="DB30" s="639"/>
      <c r="DC30" s="640"/>
      <c r="DD30" s="624">
        <v>746715</v>
      </c>
      <c r="DE30" s="619"/>
      <c r="DF30" s="619"/>
      <c r="DG30" s="619"/>
      <c r="DH30" s="619"/>
      <c r="DI30" s="619"/>
      <c r="DJ30" s="619"/>
      <c r="DK30" s="620"/>
      <c r="DL30" s="624">
        <v>746715</v>
      </c>
      <c r="DM30" s="619"/>
      <c r="DN30" s="619"/>
      <c r="DO30" s="619"/>
      <c r="DP30" s="619"/>
      <c r="DQ30" s="619"/>
      <c r="DR30" s="619"/>
      <c r="DS30" s="619"/>
      <c r="DT30" s="619"/>
      <c r="DU30" s="619"/>
      <c r="DV30" s="620"/>
      <c r="DW30" s="641">
        <v>14.1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195838</v>
      </c>
      <c r="S31" s="619"/>
      <c r="T31" s="619"/>
      <c r="U31" s="619"/>
      <c r="V31" s="619"/>
      <c r="W31" s="619"/>
      <c r="X31" s="619"/>
      <c r="Y31" s="620"/>
      <c r="Z31" s="671">
        <v>2.2000000000000002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95.6</v>
      </c>
      <c r="BN31" s="683"/>
      <c r="BO31" s="683"/>
      <c r="BP31" s="683"/>
      <c r="BQ31" s="647"/>
      <c r="BR31" s="682">
        <v>99.1</v>
      </c>
      <c r="BS31" s="637"/>
      <c r="BT31" s="637"/>
      <c r="BU31" s="637"/>
      <c r="BV31" s="637"/>
      <c r="BW31" s="637"/>
      <c r="BX31" s="673">
        <v>94.5</v>
      </c>
      <c r="BY31" s="683"/>
      <c r="BZ31" s="683"/>
      <c r="CA31" s="683"/>
      <c r="CB31" s="647"/>
      <c r="CD31" s="690"/>
      <c r="CE31" s="691"/>
      <c r="CF31" s="655" t="s">
        <v>295</v>
      </c>
      <c r="CG31" s="652"/>
      <c r="CH31" s="652"/>
      <c r="CI31" s="652"/>
      <c r="CJ31" s="652"/>
      <c r="CK31" s="652"/>
      <c r="CL31" s="652"/>
      <c r="CM31" s="652"/>
      <c r="CN31" s="652"/>
      <c r="CO31" s="652"/>
      <c r="CP31" s="652"/>
      <c r="CQ31" s="653"/>
      <c r="CR31" s="618">
        <v>87964</v>
      </c>
      <c r="CS31" s="637"/>
      <c r="CT31" s="637"/>
      <c r="CU31" s="637"/>
      <c r="CV31" s="637"/>
      <c r="CW31" s="637"/>
      <c r="CX31" s="637"/>
      <c r="CY31" s="638"/>
      <c r="CZ31" s="621">
        <v>1</v>
      </c>
      <c r="DA31" s="639"/>
      <c r="DB31" s="639"/>
      <c r="DC31" s="640"/>
      <c r="DD31" s="624">
        <v>87916</v>
      </c>
      <c r="DE31" s="637"/>
      <c r="DF31" s="637"/>
      <c r="DG31" s="637"/>
      <c r="DH31" s="637"/>
      <c r="DI31" s="637"/>
      <c r="DJ31" s="637"/>
      <c r="DK31" s="638"/>
      <c r="DL31" s="624">
        <v>87916</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297833</v>
      </c>
      <c r="S32" s="619"/>
      <c r="T32" s="619"/>
      <c r="U32" s="619"/>
      <c r="V32" s="619"/>
      <c r="W32" s="619"/>
      <c r="X32" s="619"/>
      <c r="Y32" s="620"/>
      <c r="Z32" s="671">
        <v>3.4</v>
      </c>
      <c r="AA32" s="671"/>
      <c r="AB32" s="671"/>
      <c r="AC32" s="671"/>
      <c r="AD32" s="672">
        <v>433</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98.9</v>
      </c>
      <c r="BH32" s="603"/>
      <c r="BI32" s="603"/>
      <c r="BJ32" s="603"/>
      <c r="BK32" s="603"/>
      <c r="BL32" s="603"/>
      <c r="BM32" s="666">
        <v>94.5</v>
      </c>
      <c r="BN32" s="603"/>
      <c r="BO32" s="603"/>
      <c r="BP32" s="603"/>
      <c r="BQ32" s="660"/>
      <c r="BR32" s="681">
        <v>98.9</v>
      </c>
      <c r="BS32" s="603"/>
      <c r="BT32" s="603"/>
      <c r="BU32" s="603"/>
      <c r="BV32" s="603"/>
      <c r="BW32" s="603"/>
      <c r="BX32" s="666">
        <v>92.1</v>
      </c>
      <c r="BY32" s="603"/>
      <c r="BZ32" s="603"/>
      <c r="CA32" s="603"/>
      <c r="CB32" s="660"/>
      <c r="CD32" s="692"/>
      <c r="CE32" s="693"/>
      <c r="CF32" s="655" t="s">
        <v>298</v>
      </c>
      <c r="CG32" s="652"/>
      <c r="CH32" s="652"/>
      <c r="CI32" s="652"/>
      <c r="CJ32" s="652"/>
      <c r="CK32" s="652"/>
      <c r="CL32" s="652"/>
      <c r="CM32" s="652"/>
      <c r="CN32" s="652"/>
      <c r="CO32" s="652"/>
      <c r="CP32" s="652"/>
      <c r="CQ32" s="653"/>
      <c r="CR32" s="618">
        <v>75</v>
      </c>
      <c r="CS32" s="619"/>
      <c r="CT32" s="619"/>
      <c r="CU32" s="619"/>
      <c r="CV32" s="619"/>
      <c r="CW32" s="619"/>
      <c r="CX32" s="619"/>
      <c r="CY32" s="620"/>
      <c r="CZ32" s="621">
        <v>0</v>
      </c>
      <c r="DA32" s="639"/>
      <c r="DB32" s="639"/>
      <c r="DC32" s="640"/>
      <c r="DD32" s="624">
        <v>75</v>
      </c>
      <c r="DE32" s="619"/>
      <c r="DF32" s="619"/>
      <c r="DG32" s="619"/>
      <c r="DH32" s="619"/>
      <c r="DI32" s="619"/>
      <c r="DJ32" s="619"/>
      <c r="DK32" s="620"/>
      <c r="DL32" s="624">
        <v>75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1266800</v>
      </c>
      <c r="S33" s="619"/>
      <c r="T33" s="619"/>
      <c r="U33" s="619"/>
      <c r="V33" s="619"/>
      <c r="W33" s="619"/>
      <c r="X33" s="619"/>
      <c r="Y33" s="620"/>
      <c r="Z33" s="671">
        <v>14.5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3774303</v>
      </c>
      <c r="CS33" s="637"/>
      <c r="CT33" s="637"/>
      <c r="CU33" s="637"/>
      <c r="CV33" s="637"/>
      <c r="CW33" s="637"/>
      <c r="CX33" s="637"/>
      <c r="CY33" s="638"/>
      <c r="CZ33" s="621">
        <v>44.2</v>
      </c>
      <c r="DA33" s="639"/>
      <c r="DB33" s="639"/>
      <c r="DC33" s="640"/>
      <c r="DD33" s="624">
        <v>2896597</v>
      </c>
      <c r="DE33" s="637"/>
      <c r="DF33" s="637"/>
      <c r="DG33" s="637"/>
      <c r="DH33" s="637"/>
      <c r="DI33" s="637"/>
      <c r="DJ33" s="637"/>
      <c r="DK33" s="638"/>
      <c r="DL33" s="624">
        <v>2417307</v>
      </c>
      <c r="DM33" s="637"/>
      <c r="DN33" s="637"/>
      <c r="DO33" s="637"/>
      <c r="DP33" s="637"/>
      <c r="DQ33" s="637"/>
      <c r="DR33" s="637"/>
      <c r="DS33" s="637"/>
      <c r="DT33" s="637"/>
      <c r="DU33" s="637"/>
      <c r="DV33" s="638"/>
      <c r="DW33" s="641">
        <v>45.6</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1285434</v>
      </c>
      <c r="CS34" s="619"/>
      <c r="CT34" s="619"/>
      <c r="CU34" s="619"/>
      <c r="CV34" s="619"/>
      <c r="CW34" s="619"/>
      <c r="CX34" s="619"/>
      <c r="CY34" s="620"/>
      <c r="CZ34" s="621">
        <v>15</v>
      </c>
      <c r="DA34" s="639"/>
      <c r="DB34" s="639"/>
      <c r="DC34" s="640"/>
      <c r="DD34" s="624">
        <v>954634</v>
      </c>
      <c r="DE34" s="619"/>
      <c r="DF34" s="619"/>
      <c r="DG34" s="619"/>
      <c r="DH34" s="619"/>
      <c r="DI34" s="619"/>
      <c r="DJ34" s="619"/>
      <c r="DK34" s="620"/>
      <c r="DL34" s="624">
        <v>664938</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447700</v>
      </c>
      <c r="S35" s="619"/>
      <c r="T35" s="619"/>
      <c r="U35" s="619"/>
      <c r="V35" s="619"/>
      <c r="W35" s="619"/>
      <c r="X35" s="619"/>
      <c r="Y35" s="620"/>
      <c r="Z35" s="671">
        <v>5.0999999999999996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1293245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34388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28397</v>
      </c>
      <c r="CS35" s="637"/>
      <c r="CT35" s="637"/>
      <c r="CU35" s="637"/>
      <c r="CV35" s="637"/>
      <c r="CW35" s="637"/>
      <c r="CX35" s="637"/>
      <c r="CY35" s="638"/>
      <c r="CZ35" s="621">
        <v>0.3</v>
      </c>
      <c r="DA35" s="639"/>
      <c r="DB35" s="639"/>
      <c r="DC35" s="640"/>
      <c r="DD35" s="624">
        <v>18860</v>
      </c>
      <c r="DE35" s="637"/>
      <c r="DF35" s="637"/>
      <c r="DG35" s="637"/>
      <c r="DH35" s="637"/>
      <c r="DI35" s="637"/>
      <c r="DJ35" s="637"/>
      <c r="DK35" s="638"/>
      <c r="DL35" s="624">
        <v>18771</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8758429</v>
      </c>
      <c r="S36" s="659"/>
      <c r="T36" s="659"/>
      <c r="U36" s="659"/>
      <c r="V36" s="659"/>
      <c r="W36" s="659"/>
      <c r="X36" s="659"/>
      <c r="Y36" s="662"/>
      <c r="Z36" s="663">
        <v>100</v>
      </c>
      <c r="AA36" s="663"/>
      <c r="AB36" s="663"/>
      <c r="AC36" s="663"/>
      <c r="AD36" s="664">
        <v>4851199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595977</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23614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1022094</v>
      </c>
      <c r="CS36" s="619"/>
      <c r="CT36" s="619"/>
      <c r="CU36" s="619"/>
      <c r="CV36" s="619"/>
      <c r="CW36" s="619"/>
      <c r="CX36" s="619"/>
      <c r="CY36" s="620"/>
      <c r="CZ36" s="621">
        <v>12</v>
      </c>
      <c r="DA36" s="639"/>
      <c r="DB36" s="639"/>
      <c r="DC36" s="640"/>
      <c r="DD36" s="624">
        <v>776785</v>
      </c>
      <c r="DE36" s="619"/>
      <c r="DF36" s="619"/>
      <c r="DG36" s="619"/>
      <c r="DH36" s="619"/>
      <c r="DI36" s="619"/>
      <c r="DJ36" s="619"/>
      <c r="DK36" s="620"/>
      <c r="DL36" s="624">
        <v>666450</v>
      </c>
      <c r="DM36" s="619"/>
      <c r="DN36" s="619"/>
      <c r="DO36" s="619"/>
      <c r="DP36" s="619"/>
      <c r="DQ36" s="619"/>
      <c r="DR36" s="619"/>
      <c r="DS36" s="619"/>
      <c r="DT36" s="619"/>
      <c r="DU36" s="619"/>
      <c r="DV36" s="620"/>
      <c r="DW36" s="641">
        <v>12.6</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87153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2657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262378</v>
      </c>
      <c r="CS37" s="637"/>
      <c r="CT37" s="637"/>
      <c r="CU37" s="637"/>
      <c r="CV37" s="637"/>
      <c r="CW37" s="637"/>
      <c r="CX37" s="637"/>
      <c r="CY37" s="638"/>
      <c r="CZ37" s="621">
        <v>3.1</v>
      </c>
      <c r="DA37" s="639"/>
      <c r="DB37" s="639"/>
      <c r="DC37" s="640"/>
      <c r="DD37" s="624">
        <v>262378</v>
      </c>
      <c r="DE37" s="637"/>
      <c r="DF37" s="637"/>
      <c r="DG37" s="637"/>
      <c r="DH37" s="637"/>
      <c r="DI37" s="637"/>
      <c r="DJ37" s="637"/>
      <c r="DK37" s="638"/>
      <c r="DL37" s="624">
        <v>262378</v>
      </c>
      <c r="DM37" s="637"/>
      <c r="DN37" s="637"/>
      <c r="DO37" s="637"/>
      <c r="DP37" s="637"/>
      <c r="DQ37" s="637"/>
      <c r="DR37" s="637"/>
      <c r="DS37" s="637"/>
      <c r="DT37" s="637"/>
      <c r="DU37" s="637"/>
      <c r="DV37" s="638"/>
      <c r="DW37" s="641">
        <v>5</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4560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1195694</v>
      </c>
      <c r="CS38" s="619"/>
      <c r="CT38" s="619"/>
      <c r="CU38" s="619"/>
      <c r="CV38" s="619"/>
      <c r="CW38" s="619"/>
      <c r="CX38" s="619"/>
      <c r="CY38" s="620"/>
      <c r="CZ38" s="621">
        <v>14</v>
      </c>
      <c r="DA38" s="639"/>
      <c r="DB38" s="639"/>
      <c r="DC38" s="640"/>
      <c r="DD38" s="624">
        <v>1100222</v>
      </c>
      <c r="DE38" s="619"/>
      <c r="DF38" s="619"/>
      <c r="DG38" s="619"/>
      <c r="DH38" s="619"/>
      <c r="DI38" s="619"/>
      <c r="DJ38" s="619"/>
      <c r="DK38" s="620"/>
      <c r="DL38" s="624">
        <v>1067148</v>
      </c>
      <c r="DM38" s="619"/>
      <c r="DN38" s="619"/>
      <c r="DO38" s="619"/>
      <c r="DP38" s="619"/>
      <c r="DQ38" s="619"/>
      <c r="DR38" s="619"/>
      <c r="DS38" s="619"/>
      <c r="DT38" s="619"/>
      <c r="DU38" s="619"/>
      <c r="DV38" s="620"/>
      <c r="DW38" s="641">
        <v>20.100000000000001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81530</v>
      </c>
      <c r="CS39" s="637"/>
      <c r="CT39" s="637"/>
      <c r="CU39" s="637"/>
      <c r="CV39" s="637"/>
      <c r="CW39" s="637"/>
      <c r="CX39" s="637"/>
      <c r="CY39" s="638"/>
      <c r="CZ39" s="621">
        <v>1</v>
      </c>
      <c r="DA39" s="639"/>
      <c r="DB39" s="639"/>
      <c r="DC39" s="640"/>
      <c r="DD39" s="624">
        <v>46096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142601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161154</v>
      </c>
      <c r="CS40" s="619"/>
      <c r="CT40" s="619"/>
      <c r="CU40" s="619"/>
      <c r="CV40" s="619"/>
      <c r="CW40" s="619"/>
      <c r="CX40" s="619"/>
      <c r="CY40" s="620"/>
      <c r="CZ40" s="621">
        <v>1.9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467514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1658029</v>
      </c>
      <c r="CS42" s="619"/>
      <c r="CT42" s="619"/>
      <c r="CU42" s="619"/>
      <c r="CV42" s="619"/>
      <c r="CW42" s="619"/>
      <c r="CX42" s="619"/>
      <c r="CY42" s="620"/>
      <c r="CZ42" s="621">
        <v>19.399999999999999</v>
      </c>
      <c r="DA42" s="622"/>
      <c r="DB42" s="622"/>
      <c r="DC42" s="623"/>
      <c r="DD42" s="624">
        <v>379967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43940</v>
      </c>
      <c r="CS43" s="637"/>
      <c r="CT43" s="637"/>
      <c r="CU43" s="637"/>
      <c r="CV43" s="637"/>
      <c r="CW43" s="637"/>
      <c r="CX43" s="637"/>
      <c r="CY43" s="638"/>
      <c r="CZ43" s="621">
        <v>0.5</v>
      </c>
      <c r="DA43" s="639"/>
      <c r="DB43" s="639"/>
      <c r="DC43" s="640"/>
      <c r="DD43" s="624">
        <v>30840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1655011</v>
      </c>
      <c r="CS44" s="619"/>
      <c r="CT44" s="619"/>
      <c r="CU44" s="619"/>
      <c r="CV44" s="619"/>
      <c r="CW44" s="619"/>
      <c r="CX44" s="619"/>
      <c r="CY44" s="620"/>
      <c r="CZ44" s="621">
        <v>19.399999999999999</v>
      </c>
      <c r="DA44" s="622"/>
      <c r="DB44" s="622"/>
      <c r="DC44" s="623"/>
      <c r="DD44" s="624">
        <v>379632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906973</v>
      </c>
      <c r="CS45" s="637"/>
      <c r="CT45" s="637"/>
      <c r="CU45" s="637"/>
      <c r="CV45" s="637"/>
      <c r="CW45" s="637"/>
      <c r="CX45" s="637"/>
      <c r="CY45" s="638"/>
      <c r="CZ45" s="621">
        <v>10.6</v>
      </c>
      <c r="DA45" s="639"/>
      <c r="DB45" s="639"/>
      <c r="DC45" s="640"/>
      <c r="DD45" s="624">
        <v>45844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743523</v>
      </c>
      <c r="CS46" s="619"/>
      <c r="CT46" s="619"/>
      <c r="CU46" s="619"/>
      <c r="CV46" s="619"/>
      <c r="CW46" s="619"/>
      <c r="CX46" s="619"/>
      <c r="CY46" s="620"/>
      <c r="CZ46" s="621">
        <v>8.6999999999999993</v>
      </c>
      <c r="DA46" s="622"/>
      <c r="DB46" s="622"/>
      <c r="DC46" s="623"/>
      <c r="DD46" s="624">
        <v>333524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3018</v>
      </c>
      <c r="CS47" s="637"/>
      <c r="CT47" s="637"/>
      <c r="CU47" s="637"/>
      <c r="CV47" s="637"/>
      <c r="CW47" s="637"/>
      <c r="CX47" s="637"/>
      <c r="CY47" s="638"/>
      <c r="CZ47" s="621">
        <v>0</v>
      </c>
      <c r="DA47" s="639"/>
      <c r="DB47" s="639"/>
      <c r="DC47" s="640"/>
      <c r="DD47" s="624">
        <v>335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8547230</v>
      </c>
      <c r="CS49" s="603"/>
      <c r="CT49" s="603"/>
      <c r="CU49" s="603"/>
      <c r="CV49" s="603"/>
      <c r="CW49" s="603"/>
      <c r="CX49" s="603"/>
      <c r="CY49" s="604"/>
      <c r="CZ49" s="605">
        <v>100</v>
      </c>
      <c r="DA49" s="606"/>
      <c r="DB49" s="606"/>
      <c r="DC49" s="607"/>
      <c r="DD49" s="608">
        <v>5538277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M16" zoomScale="70" zoomScaleNormal="25" zoomScaleSheetLayoutView="70" workbookViewId="0">
      <selection activeCell="AF95" sqref="AF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2" t="s">
        <v>345</v>
      </c>
      <c r="B5" s="1023"/>
      <c r="C5" s="1023"/>
      <c r="D5" s="1023"/>
      <c r="E5" s="1023"/>
      <c r="F5" s="1023"/>
      <c r="G5" s="1023"/>
      <c r="H5" s="1023"/>
      <c r="I5" s="1023"/>
      <c r="J5" s="1023"/>
      <c r="K5" s="1023"/>
      <c r="L5" s="1023"/>
      <c r="M5" s="1023"/>
      <c r="N5" s="1023"/>
      <c r="O5" s="1023"/>
      <c r="P5" s="1024"/>
      <c r="Q5" s="1028" t="s">
        <v>346</v>
      </c>
      <c r="R5" s="1029"/>
      <c r="S5" s="1029"/>
      <c r="T5" s="1029"/>
      <c r="U5" s="1030"/>
      <c r="V5" s="1028" t="s">
        <v>347</v>
      </c>
      <c r="W5" s="1029"/>
      <c r="X5" s="1029"/>
      <c r="Y5" s="1029"/>
      <c r="Z5" s="1030"/>
      <c r="AA5" s="1028" t="s">
        <v>348</v>
      </c>
      <c r="AB5" s="1029"/>
      <c r="AC5" s="1029"/>
      <c r="AD5" s="1029"/>
      <c r="AE5" s="1029"/>
      <c r="AF5" s="1139" t="s">
        <v>349</v>
      </c>
      <c r="AG5" s="1029"/>
      <c r="AH5" s="1029"/>
      <c r="AI5" s="1029"/>
      <c r="AJ5" s="1044"/>
      <c r="AK5" s="1029" t="s">
        <v>350</v>
      </c>
      <c r="AL5" s="1029"/>
      <c r="AM5" s="1029"/>
      <c r="AN5" s="1029"/>
      <c r="AO5" s="1030"/>
      <c r="AP5" s="1028" t="s">
        <v>351</v>
      </c>
      <c r="AQ5" s="1029"/>
      <c r="AR5" s="1029"/>
      <c r="AS5" s="1029"/>
      <c r="AT5" s="1030"/>
      <c r="AU5" s="1028" t="s">
        <v>352</v>
      </c>
      <c r="AV5" s="1029"/>
      <c r="AW5" s="1029"/>
      <c r="AX5" s="1029"/>
      <c r="AY5" s="1044"/>
      <c r="AZ5" s="207"/>
      <c r="BA5" s="207"/>
      <c r="BB5" s="207"/>
      <c r="BC5" s="207"/>
      <c r="BD5" s="207"/>
      <c r="BE5" s="208"/>
      <c r="BF5" s="208"/>
      <c r="BG5" s="208"/>
      <c r="BH5" s="208"/>
      <c r="BI5" s="208"/>
      <c r="BJ5" s="208"/>
      <c r="BK5" s="208"/>
      <c r="BL5" s="208"/>
      <c r="BM5" s="208"/>
      <c r="BN5" s="208"/>
      <c r="BO5" s="208"/>
      <c r="BP5" s="208"/>
      <c r="BQ5" s="1022" t="s">
        <v>353</v>
      </c>
      <c r="BR5" s="1023"/>
      <c r="BS5" s="1023"/>
      <c r="BT5" s="1023"/>
      <c r="BU5" s="1023"/>
      <c r="BV5" s="1023"/>
      <c r="BW5" s="1023"/>
      <c r="BX5" s="1023"/>
      <c r="BY5" s="1023"/>
      <c r="BZ5" s="1023"/>
      <c r="CA5" s="1023"/>
      <c r="CB5" s="1023"/>
      <c r="CC5" s="1023"/>
      <c r="CD5" s="1023"/>
      <c r="CE5" s="1023"/>
      <c r="CF5" s="1023"/>
      <c r="CG5" s="1024"/>
      <c r="CH5" s="1028" t="s">
        <v>354</v>
      </c>
      <c r="CI5" s="1029"/>
      <c r="CJ5" s="1029"/>
      <c r="CK5" s="1029"/>
      <c r="CL5" s="1030"/>
      <c r="CM5" s="1028" t="s">
        <v>355</v>
      </c>
      <c r="CN5" s="1029"/>
      <c r="CO5" s="1029"/>
      <c r="CP5" s="1029"/>
      <c r="CQ5" s="1030"/>
      <c r="CR5" s="1028" t="s">
        <v>356</v>
      </c>
      <c r="CS5" s="1029"/>
      <c r="CT5" s="1029"/>
      <c r="CU5" s="1029"/>
      <c r="CV5" s="1030"/>
      <c r="CW5" s="1028" t="s">
        <v>357</v>
      </c>
      <c r="CX5" s="1029"/>
      <c r="CY5" s="1029"/>
      <c r="CZ5" s="1029"/>
      <c r="DA5" s="1030"/>
      <c r="DB5" s="1028" t="s">
        <v>358</v>
      </c>
      <c r="DC5" s="1029"/>
      <c r="DD5" s="1029"/>
      <c r="DE5" s="1029"/>
      <c r="DF5" s="1030"/>
      <c r="DG5" s="1124" t="s">
        <v>359</v>
      </c>
      <c r="DH5" s="1125"/>
      <c r="DI5" s="1125"/>
      <c r="DJ5" s="1125"/>
      <c r="DK5" s="1126"/>
      <c r="DL5" s="1124" t="s">
        <v>360</v>
      </c>
      <c r="DM5" s="1125"/>
      <c r="DN5" s="1125"/>
      <c r="DO5" s="1125"/>
      <c r="DP5" s="1126"/>
      <c r="DQ5" s="1028" t="s">
        <v>361</v>
      </c>
      <c r="DR5" s="1029"/>
      <c r="DS5" s="1029"/>
      <c r="DT5" s="1029"/>
      <c r="DU5" s="1030"/>
      <c r="DV5" s="1028" t="s">
        <v>352</v>
      </c>
      <c r="DW5" s="1029"/>
      <c r="DX5" s="1029"/>
      <c r="DY5" s="1029"/>
      <c r="DZ5" s="1044"/>
      <c r="EA5" s="205"/>
    </row>
    <row r="6" spans="1:131" s="206"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0"/>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7"/>
      <c r="DH6" s="1128"/>
      <c r="DI6" s="1128"/>
      <c r="DJ6" s="1128"/>
      <c r="DK6" s="1129"/>
      <c r="DL6" s="1127"/>
      <c r="DM6" s="1128"/>
      <c r="DN6" s="1128"/>
      <c r="DO6" s="1128"/>
      <c r="DP6" s="1129"/>
      <c r="DQ6" s="1031"/>
      <c r="DR6" s="1032"/>
      <c r="DS6" s="1032"/>
      <c r="DT6" s="1032"/>
      <c r="DU6" s="1033"/>
      <c r="DV6" s="1031"/>
      <c r="DW6" s="1032"/>
      <c r="DX6" s="1032"/>
      <c r="DY6" s="1032"/>
      <c r="DZ6" s="1045"/>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8768</v>
      </c>
      <c r="R7" s="1131"/>
      <c r="S7" s="1131"/>
      <c r="T7" s="1131"/>
      <c r="U7" s="1131"/>
      <c r="V7" s="1131">
        <v>8557</v>
      </c>
      <c r="W7" s="1131"/>
      <c r="X7" s="1131"/>
      <c r="Y7" s="1131"/>
      <c r="Z7" s="1131"/>
      <c r="AA7" s="1131">
        <v>211</v>
      </c>
      <c r="AB7" s="1131"/>
      <c r="AC7" s="1131"/>
      <c r="AD7" s="1131"/>
      <c r="AE7" s="1132"/>
      <c r="AF7" s="1133">
        <v>152</v>
      </c>
      <c r="AG7" s="1134"/>
      <c r="AH7" s="1134"/>
      <c r="AI7" s="1134"/>
      <c r="AJ7" s="1135"/>
      <c r="AK7" s="1117">
        <v>196</v>
      </c>
      <c r="AL7" s="1118"/>
      <c r="AM7" s="1118"/>
      <c r="AN7" s="1118"/>
      <c r="AO7" s="1118"/>
      <c r="AP7" s="1118">
        <v>10766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4" t="s">
        <v>363</v>
      </c>
      <c r="C8" s="1065"/>
      <c r="D8" s="1065"/>
      <c r="E8" s="1065"/>
      <c r="F8" s="1065"/>
      <c r="G8" s="1065"/>
      <c r="H8" s="1065"/>
      <c r="I8" s="1065"/>
      <c r="J8" s="1065"/>
      <c r="K8" s="1065"/>
      <c r="L8" s="1065"/>
      <c r="M8" s="1065"/>
      <c r="N8" s="1065"/>
      <c r="O8" s="1065"/>
      <c r="P8" s="1066"/>
      <c r="Q8" s="1069">
        <v>13</v>
      </c>
      <c r="R8" s="1070"/>
      <c r="S8" s="1070"/>
      <c r="T8" s="1070"/>
      <c r="U8" s="1070"/>
      <c r="V8" s="1070">
        <v>13</v>
      </c>
      <c r="W8" s="1070"/>
      <c r="X8" s="1070"/>
      <c r="Y8" s="1070"/>
      <c r="Z8" s="1070"/>
      <c r="AA8" s="1070">
        <v>0</v>
      </c>
      <c r="AB8" s="1070"/>
      <c r="AC8" s="1070"/>
      <c r="AD8" s="1070"/>
      <c r="AE8" s="1071"/>
      <c r="AF8" s="1046" t="s">
        <v>109</v>
      </c>
      <c r="AG8" s="1047"/>
      <c r="AH8" s="1047"/>
      <c r="AI8" s="1047"/>
      <c r="AJ8" s="1048"/>
      <c r="AK8" s="1112">
        <v>7</v>
      </c>
      <c r="AL8" s="1113"/>
      <c r="AM8" s="1113"/>
      <c r="AN8" s="1113"/>
      <c r="AO8" s="1113"/>
      <c r="AP8" s="1112">
        <v>19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05"/>
    </row>
    <row r="9" spans="1:131" s="206" customFormat="1" ht="26.25" customHeight="1" x14ac:dyDescent="0.15">
      <c r="A9" s="212">
        <v>3</v>
      </c>
      <c r="B9" s="1064"/>
      <c r="C9" s="1065"/>
      <c r="D9" s="1065"/>
      <c r="E9" s="1065"/>
      <c r="F9" s="1065"/>
      <c r="G9" s="1065"/>
      <c r="H9" s="1065"/>
      <c r="I9" s="1065"/>
      <c r="J9" s="1065"/>
      <c r="K9" s="1065"/>
      <c r="L9" s="1065"/>
      <c r="M9" s="1065"/>
      <c r="N9" s="1065"/>
      <c r="O9" s="1065"/>
      <c r="P9" s="1066"/>
      <c r="Q9" s="1069"/>
      <c r="R9" s="1070"/>
      <c r="S9" s="1070"/>
      <c r="T9" s="1070"/>
      <c r="U9" s="1070"/>
      <c r="V9" s="1070"/>
      <c r="W9" s="1070"/>
      <c r="X9" s="1070"/>
      <c r="Y9" s="1070"/>
      <c r="Z9" s="1070"/>
      <c r="AA9" s="1070"/>
      <c r="AB9" s="1070"/>
      <c r="AC9" s="1070"/>
      <c r="AD9" s="1070"/>
      <c r="AE9" s="1071"/>
      <c r="AF9" s="1046"/>
      <c r="AG9" s="1047"/>
      <c r="AH9" s="1047"/>
      <c r="AI9" s="1047"/>
      <c r="AJ9" s="1048"/>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x14ac:dyDescent="0.15">
      <c r="A10" s="212">
        <v>4</v>
      </c>
      <c r="B10" s="1064"/>
      <c r="C10" s="1065"/>
      <c r="D10" s="1065"/>
      <c r="E10" s="1065"/>
      <c r="F10" s="1065"/>
      <c r="G10" s="1065"/>
      <c r="H10" s="1065"/>
      <c r="I10" s="1065"/>
      <c r="J10" s="1065"/>
      <c r="K10" s="1065"/>
      <c r="L10" s="1065"/>
      <c r="M10" s="1065"/>
      <c r="N10" s="1065"/>
      <c r="O10" s="1065"/>
      <c r="P10" s="1066"/>
      <c r="Q10" s="1069"/>
      <c r="R10" s="1070"/>
      <c r="S10" s="1070"/>
      <c r="T10" s="1070"/>
      <c r="U10" s="1070"/>
      <c r="V10" s="1070"/>
      <c r="W10" s="1070"/>
      <c r="X10" s="1070"/>
      <c r="Y10" s="1070"/>
      <c r="Z10" s="1070"/>
      <c r="AA10" s="1070"/>
      <c r="AB10" s="1070"/>
      <c r="AC10" s="1070"/>
      <c r="AD10" s="1070"/>
      <c r="AE10" s="1071"/>
      <c r="AF10" s="1046"/>
      <c r="AG10" s="1047"/>
      <c r="AH10" s="1047"/>
      <c r="AI10" s="1047"/>
      <c r="AJ10" s="1048"/>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x14ac:dyDescent="0.15">
      <c r="A11" s="212">
        <v>5</v>
      </c>
      <c r="B11" s="1064"/>
      <c r="C11" s="1065"/>
      <c r="D11" s="1065"/>
      <c r="E11" s="1065"/>
      <c r="F11" s="1065"/>
      <c r="G11" s="1065"/>
      <c r="H11" s="1065"/>
      <c r="I11" s="1065"/>
      <c r="J11" s="1065"/>
      <c r="K11" s="1065"/>
      <c r="L11" s="1065"/>
      <c r="M11" s="1065"/>
      <c r="N11" s="1065"/>
      <c r="O11" s="1065"/>
      <c r="P11" s="1066"/>
      <c r="Q11" s="1069"/>
      <c r="R11" s="1070"/>
      <c r="S11" s="1070"/>
      <c r="T11" s="1070"/>
      <c r="U11" s="1070"/>
      <c r="V11" s="1070"/>
      <c r="W11" s="1070"/>
      <c r="X11" s="1070"/>
      <c r="Y11" s="1070"/>
      <c r="Z11" s="1070"/>
      <c r="AA11" s="1070"/>
      <c r="AB11" s="1070"/>
      <c r="AC11" s="1070"/>
      <c r="AD11" s="1070"/>
      <c r="AE11" s="1071"/>
      <c r="AF11" s="1046"/>
      <c r="AG11" s="1047"/>
      <c r="AH11" s="1047"/>
      <c r="AI11" s="1047"/>
      <c r="AJ11" s="1048"/>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x14ac:dyDescent="0.15">
      <c r="A12" s="212">
        <v>6</v>
      </c>
      <c r="B12" s="1064"/>
      <c r="C12" s="1065"/>
      <c r="D12" s="1065"/>
      <c r="E12" s="1065"/>
      <c r="F12" s="1065"/>
      <c r="G12" s="1065"/>
      <c r="H12" s="1065"/>
      <c r="I12" s="1065"/>
      <c r="J12" s="1065"/>
      <c r="K12" s="1065"/>
      <c r="L12" s="1065"/>
      <c r="M12" s="1065"/>
      <c r="N12" s="1065"/>
      <c r="O12" s="1065"/>
      <c r="P12" s="1066"/>
      <c r="Q12" s="1069"/>
      <c r="R12" s="1070"/>
      <c r="S12" s="1070"/>
      <c r="T12" s="1070"/>
      <c r="U12" s="1070"/>
      <c r="V12" s="1070"/>
      <c r="W12" s="1070"/>
      <c r="X12" s="1070"/>
      <c r="Y12" s="1070"/>
      <c r="Z12" s="1070"/>
      <c r="AA12" s="1070"/>
      <c r="AB12" s="1070"/>
      <c r="AC12" s="1070"/>
      <c r="AD12" s="1070"/>
      <c r="AE12" s="1071"/>
      <c r="AF12" s="1046"/>
      <c r="AG12" s="1047"/>
      <c r="AH12" s="1047"/>
      <c r="AI12" s="1047"/>
      <c r="AJ12" s="1048"/>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x14ac:dyDescent="0.15">
      <c r="A13" s="212">
        <v>7</v>
      </c>
      <c r="B13" s="1064"/>
      <c r="C13" s="1065"/>
      <c r="D13" s="1065"/>
      <c r="E13" s="1065"/>
      <c r="F13" s="1065"/>
      <c r="G13" s="1065"/>
      <c r="H13" s="1065"/>
      <c r="I13" s="1065"/>
      <c r="J13" s="1065"/>
      <c r="K13" s="1065"/>
      <c r="L13" s="1065"/>
      <c r="M13" s="1065"/>
      <c r="N13" s="1065"/>
      <c r="O13" s="1065"/>
      <c r="P13" s="1066"/>
      <c r="Q13" s="1069"/>
      <c r="R13" s="1070"/>
      <c r="S13" s="1070"/>
      <c r="T13" s="1070"/>
      <c r="U13" s="1070"/>
      <c r="V13" s="1070"/>
      <c r="W13" s="1070"/>
      <c r="X13" s="1070"/>
      <c r="Y13" s="1070"/>
      <c r="Z13" s="1070"/>
      <c r="AA13" s="1070"/>
      <c r="AB13" s="1070"/>
      <c r="AC13" s="1070"/>
      <c r="AD13" s="1070"/>
      <c r="AE13" s="1071"/>
      <c r="AF13" s="1046"/>
      <c r="AG13" s="1047"/>
      <c r="AH13" s="1047"/>
      <c r="AI13" s="1047"/>
      <c r="AJ13" s="1048"/>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x14ac:dyDescent="0.15">
      <c r="A14" s="212">
        <v>8</v>
      </c>
      <c r="B14" s="1064"/>
      <c r="C14" s="1065"/>
      <c r="D14" s="1065"/>
      <c r="E14" s="1065"/>
      <c r="F14" s="1065"/>
      <c r="G14" s="1065"/>
      <c r="H14" s="1065"/>
      <c r="I14" s="1065"/>
      <c r="J14" s="1065"/>
      <c r="K14" s="1065"/>
      <c r="L14" s="1065"/>
      <c r="M14" s="1065"/>
      <c r="N14" s="1065"/>
      <c r="O14" s="1065"/>
      <c r="P14" s="1066"/>
      <c r="Q14" s="1069"/>
      <c r="R14" s="1070"/>
      <c r="S14" s="1070"/>
      <c r="T14" s="1070"/>
      <c r="U14" s="1070"/>
      <c r="V14" s="1070"/>
      <c r="W14" s="1070"/>
      <c r="X14" s="1070"/>
      <c r="Y14" s="1070"/>
      <c r="Z14" s="1070"/>
      <c r="AA14" s="1070"/>
      <c r="AB14" s="1070"/>
      <c r="AC14" s="1070"/>
      <c r="AD14" s="1070"/>
      <c r="AE14" s="1071"/>
      <c r="AF14" s="1046"/>
      <c r="AG14" s="1047"/>
      <c r="AH14" s="1047"/>
      <c r="AI14" s="1047"/>
      <c r="AJ14" s="1048"/>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x14ac:dyDescent="0.15">
      <c r="A15" s="212">
        <v>9</v>
      </c>
      <c r="B15" s="1064"/>
      <c r="C15" s="1065"/>
      <c r="D15" s="1065"/>
      <c r="E15" s="1065"/>
      <c r="F15" s="1065"/>
      <c r="G15" s="1065"/>
      <c r="H15" s="1065"/>
      <c r="I15" s="1065"/>
      <c r="J15" s="1065"/>
      <c r="K15" s="1065"/>
      <c r="L15" s="1065"/>
      <c r="M15" s="1065"/>
      <c r="N15" s="1065"/>
      <c r="O15" s="1065"/>
      <c r="P15" s="1066"/>
      <c r="Q15" s="1069"/>
      <c r="R15" s="1070"/>
      <c r="S15" s="1070"/>
      <c r="T15" s="1070"/>
      <c r="U15" s="1070"/>
      <c r="V15" s="1070"/>
      <c r="W15" s="1070"/>
      <c r="X15" s="1070"/>
      <c r="Y15" s="1070"/>
      <c r="Z15" s="1070"/>
      <c r="AA15" s="1070"/>
      <c r="AB15" s="1070"/>
      <c r="AC15" s="1070"/>
      <c r="AD15" s="1070"/>
      <c r="AE15" s="1071"/>
      <c r="AF15" s="1046"/>
      <c r="AG15" s="1047"/>
      <c r="AH15" s="1047"/>
      <c r="AI15" s="1047"/>
      <c r="AJ15" s="1048"/>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x14ac:dyDescent="0.15">
      <c r="A16" s="212">
        <v>10</v>
      </c>
      <c r="B16" s="1064"/>
      <c r="C16" s="1065"/>
      <c r="D16" s="1065"/>
      <c r="E16" s="1065"/>
      <c r="F16" s="1065"/>
      <c r="G16" s="1065"/>
      <c r="H16" s="1065"/>
      <c r="I16" s="1065"/>
      <c r="J16" s="1065"/>
      <c r="K16" s="1065"/>
      <c r="L16" s="1065"/>
      <c r="M16" s="1065"/>
      <c r="N16" s="1065"/>
      <c r="O16" s="1065"/>
      <c r="P16" s="1066"/>
      <c r="Q16" s="1069"/>
      <c r="R16" s="1070"/>
      <c r="S16" s="1070"/>
      <c r="T16" s="1070"/>
      <c r="U16" s="1070"/>
      <c r="V16" s="1070"/>
      <c r="W16" s="1070"/>
      <c r="X16" s="1070"/>
      <c r="Y16" s="1070"/>
      <c r="Z16" s="1070"/>
      <c r="AA16" s="1070"/>
      <c r="AB16" s="1070"/>
      <c r="AC16" s="1070"/>
      <c r="AD16" s="1070"/>
      <c r="AE16" s="1071"/>
      <c r="AF16" s="1046"/>
      <c r="AG16" s="1047"/>
      <c r="AH16" s="1047"/>
      <c r="AI16" s="1047"/>
      <c r="AJ16" s="1048"/>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x14ac:dyDescent="0.15">
      <c r="A17" s="212">
        <v>11</v>
      </c>
      <c r="B17" s="1064"/>
      <c r="C17" s="1065"/>
      <c r="D17" s="1065"/>
      <c r="E17" s="1065"/>
      <c r="F17" s="1065"/>
      <c r="G17" s="1065"/>
      <c r="H17" s="1065"/>
      <c r="I17" s="1065"/>
      <c r="J17" s="1065"/>
      <c r="K17" s="1065"/>
      <c r="L17" s="1065"/>
      <c r="M17" s="1065"/>
      <c r="N17" s="1065"/>
      <c r="O17" s="1065"/>
      <c r="P17" s="1066"/>
      <c r="Q17" s="1069"/>
      <c r="R17" s="1070"/>
      <c r="S17" s="1070"/>
      <c r="T17" s="1070"/>
      <c r="U17" s="1070"/>
      <c r="V17" s="1070"/>
      <c r="W17" s="1070"/>
      <c r="X17" s="1070"/>
      <c r="Y17" s="1070"/>
      <c r="Z17" s="1070"/>
      <c r="AA17" s="1070"/>
      <c r="AB17" s="1070"/>
      <c r="AC17" s="1070"/>
      <c r="AD17" s="1070"/>
      <c r="AE17" s="1071"/>
      <c r="AF17" s="1046"/>
      <c r="AG17" s="1047"/>
      <c r="AH17" s="1047"/>
      <c r="AI17" s="1047"/>
      <c r="AJ17" s="1048"/>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x14ac:dyDescent="0.15">
      <c r="A18" s="212">
        <v>12</v>
      </c>
      <c r="B18" s="1064"/>
      <c r="C18" s="1065"/>
      <c r="D18" s="1065"/>
      <c r="E18" s="1065"/>
      <c r="F18" s="1065"/>
      <c r="G18" s="1065"/>
      <c r="H18" s="1065"/>
      <c r="I18" s="1065"/>
      <c r="J18" s="1065"/>
      <c r="K18" s="1065"/>
      <c r="L18" s="1065"/>
      <c r="M18" s="1065"/>
      <c r="N18" s="1065"/>
      <c r="O18" s="1065"/>
      <c r="P18" s="1066"/>
      <c r="Q18" s="1069"/>
      <c r="R18" s="1070"/>
      <c r="S18" s="1070"/>
      <c r="T18" s="1070"/>
      <c r="U18" s="1070"/>
      <c r="V18" s="1070"/>
      <c r="W18" s="1070"/>
      <c r="X18" s="1070"/>
      <c r="Y18" s="1070"/>
      <c r="Z18" s="1070"/>
      <c r="AA18" s="1070"/>
      <c r="AB18" s="1070"/>
      <c r="AC18" s="1070"/>
      <c r="AD18" s="1070"/>
      <c r="AE18" s="1071"/>
      <c r="AF18" s="1046"/>
      <c r="AG18" s="1047"/>
      <c r="AH18" s="1047"/>
      <c r="AI18" s="1047"/>
      <c r="AJ18" s="1048"/>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x14ac:dyDescent="0.15">
      <c r="A19" s="212">
        <v>13</v>
      </c>
      <c r="B19" s="1064"/>
      <c r="C19" s="1065"/>
      <c r="D19" s="1065"/>
      <c r="E19" s="1065"/>
      <c r="F19" s="1065"/>
      <c r="G19" s="1065"/>
      <c r="H19" s="1065"/>
      <c r="I19" s="1065"/>
      <c r="J19" s="1065"/>
      <c r="K19" s="1065"/>
      <c r="L19" s="1065"/>
      <c r="M19" s="1065"/>
      <c r="N19" s="1065"/>
      <c r="O19" s="1065"/>
      <c r="P19" s="1066"/>
      <c r="Q19" s="1069"/>
      <c r="R19" s="1070"/>
      <c r="S19" s="1070"/>
      <c r="T19" s="1070"/>
      <c r="U19" s="1070"/>
      <c r="V19" s="1070"/>
      <c r="W19" s="1070"/>
      <c r="X19" s="1070"/>
      <c r="Y19" s="1070"/>
      <c r="Z19" s="1070"/>
      <c r="AA19" s="1070"/>
      <c r="AB19" s="1070"/>
      <c r="AC19" s="1070"/>
      <c r="AD19" s="1070"/>
      <c r="AE19" s="1071"/>
      <c r="AF19" s="1046"/>
      <c r="AG19" s="1047"/>
      <c r="AH19" s="1047"/>
      <c r="AI19" s="1047"/>
      <c r="AJ19" s="1048"/>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x14ac:dyDescent="0.15">
      <c r="A20" s="212">
        <v>14</v>
      </c>
      <c r="B20" s="1064"/>
      <c r="C20" s="1065"/>
      <c r="D20" s="1065"/>
      <c r="E20" s="1065"/>
      <c r="F20" s="1065"/>
      <c r="G20" s="1065"/>
      <c r="H20" s="1065"/>
      <c r="I20" s="1065"/>
      <c r="J20" s="1065"/>
      <c r="K20" s="1065"/>
      <c r="L20" s="1065"/>
      <c r="M20" s="1065"/>
      <c r="N20" s="1065"/>
      <c r="O20" s="1065"/>
      <c r="P20" s="1066"/>
      <c r="Q20" s="1069"/>
      <c r="R20" s="1070"/>
      <c r="S20" s="1070"/>
      <c r="T20" s="1070"/>
      <c r="U20" s="1070"/>
      <c r="V20" s="1070"/>
      <c r="W20" s="1070"/>
      <c r="X20" s="1070"/>
      <c r="Y20" s="1070"/>
      <c r="Z20" s="1070"/>
      <c r="AA20" s="1070"/>
      <c r="AB20" s="1070"/>
      <c r="AC20" s="1070"/>
      <c r="AD20" s="1070"/>
      <c r="AE20" s="1071"/>
      <c r="AF20" s="1046"/>
      <c r="AG20" s="1047"/>
      <c r="AH20" s="1047"/>
      <c r="AI20" s="1047"/>
      <c r="AJ20" s="1048"/>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x14ac:dyDescent="0.2">
      <c r="A21" s="212">
        <v>15</v>
      </c>
      <c r="B21" s="1064"/>
      <c r="C21" s="1065"/>
      <c r="D21" s="1065"/>
      <c r="E21" s="1065"/>
      <c r="F21" s="1065"/>
      <c r="G21" s="1065"/>
      <c r="H21" s="1065"/>
      <c r="I21" s="1065"/>
      <c r="J21" s="1065"/>
      <c r="K21" s="1065"/>
      <c r="L21" s="1065"/>
      <c r="M21" s="1065"/>
      <c r="N21" s="1065"/>
      <c r="O21" s="1065"/>
      <c r="P21" s="1066"/>
      <c r="Q21" s="1069"/>
      <c r="R21" s="1070"/>
      <c r="S21" s="1070"/>
      <c r="T21" s="1070"/>
      <c r="U21" s="1070"/>
      <c r="V21" s="1070"/>
      <c r="W21" s="1070"/>
      <c r="X21" s="1070"/>
      <c r="Y21" s="1070"/>
      <c r="Z21" s="1070"/>
      <c r="AA21" s="1070"/>
      <c r="AB21" s="1070"/>
      <c r="AC21" s="1070"/>
      <c r="AD21" s="1070"/>
      <c r="AE21" s="1071"/>
      <c r="AF21" s="1046"/>
      <c r="AG21" s="1047"/>
      <c r="AH21" s="1047"/>
      <c r="AI21" s="1047"/>
      <c r="AJ21" s="1048"/>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x14ac:dyDescent="0.15">
      <c r="A22" s="212">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46"/>
      <c r="AG22" s="1047"/>
      <c r="AH22" s="1047"/>
      <c r="AI22" s="1047"/>
      <c r="AJ22" s="1048"/>
      <c r="AK22" s="1103"/>
      <c r="AL22" s="1104"/>
      <c r="AM22" s="1104"/>
      <c r="AN22" s="1104"/>
      <c r="AO22" s="1104"/>
      <c r="AP22" s="1104"/>
      <c r="AQ22" s="1104"/>
      <c r="AR22" s="1104"/>
      <c r="AS22" s="1104"/>
      <c r="AT22" s="1104"/>
      <c r="AU22" s="1105"/>
      <c r="AV22" s="1105"/>
      <c r="AW22" s="1105"/>
      <c r="AX22" s="1105"/>
      <c r="AY22" s="1106"/>
      <c r="AZ22" s="1062" t="s">
        <v>364</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8768</v>
      </c>
      <c r="R23" s="1095"/>
      <c r="S23" s="1095"/>
      <c r="T23" s="1095"/>
      <c r="U23" s="1095"/>
      <c r="V23" s="1095">
        <v>8557</v>
      </c>
      <c r="W23" s="1095"/>
      <c r="X23" s="1095"/>
      <c r="Y23" s="1095"/>
      <c r="Z23" s="1095"/>
      <c r="AA23" s="1095">
        <v>211</v>
      </c>
      <c r="AB23" s="1095"/>
      <c r="AC23" s="1095"/>
      <c r="AD23" s="1095"/>
      <c r="AE23" s="1096"/>
      <c r="AF23" s="1097">
        <v>152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x14ac:dyDescent="0.15">
      <c r="A26" s="1022" t="s">
        <v>345</v>
      </c>
      <c r="B26" s="1023"/>
      <c r="C26" s="1023"/>
      <c r="D26" s="1023"/>
      <c r="E26" s="1023"/>
      <c r="F26" s="1023"/>
      <c r="G26" s="1023"/>
      <c r="H26" s="1023"/>
      <c r="I26" s="1023"/>
      <c r="J26" s="1023"/>
      <c r="K26" s="1023"/>
      <c r="L26" s="1023"/>
      <c r="M26" s="1023"/>
      <c r="N26" s="1023"/>
      <c r="O26" s="1023"/>
      <c r="P26" s="1024"/>
      <c r="Q26" s="1028" t="s">
        <v>369</v>
      </c>
      <c r="R26" s="1029"/>
      <c r="S26" s="1029"/>
      <c r="T26" s="1029"/>
      <c r="U26" s="1030"/>
      <c r="V26" s="1028" t="s">
        <v>370</v>
      </c>
      <c r="W26" s="1029"/>
      <c r="X26" s="1029"/>
      <c r="Y26" s="1029"/>
      <c r="Z26" s="1030"/>
      <c r="AA26" s="1028" t="s">
        <v>371</v>
      </c>
      <c r="AB26" s="1029"/>
      <c r="AC26" s="1029"/>
      <c r="AD26" s="1029"/>
      <c r="AE26" s="1029"/>
      <c r="AF26" s="1085" t="s">
        <v>372</v>
      </c>
      <c r="AG26" s="1035"/>
      <c r="AH26" s="1035"/>
      <c r="AI26" s="1035"/>
      <c r="AJ26" s="1086"/>
      <c r="AK26" s="1029" t="s">
        <v>373</v>
      </c>
      <c r="AL26" s="1029"/>
      <c r="AM26" s="1029"/>
      <c r="AN26" s="1029"/>
      <c r="AO26" s="1030"/>
      <c r="AP26" s="1028" t="s">
        <v>374</v>
      </c>
      <c r="AQ26" s="1029"/>
      <c r="AR26" s="1029"/>
      <c r="AS26" s="1029"/>
      <c r="AT26" s="1030"/>
      <c r="AU26" s="1028" t="s">
        <v>375</v>
      </c>
      <c r="AV26" s="1029"/>
      <c r="AW26" s="1029"/>
      <c r="AX26" s="1029"/>
      <c r="AY26" s="1030"/>
      <c r="AZ26" s="1028" t="s">
        <v>376</v>
      </c>
      <c r="BA26" s="1029"/>
      <c r="BB26" s="1029"/>
      <c r="BC26" s="1029"/>
      <c r="BD26" s="1030"/>
      <c r="BE26" s="1028" t="s">
        <v>352</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7"/>
      <c r="AG27" s="1038"/>
      <c r="AH27" s="1038"/>
      <c r="AI27" s="1038"/>
      <c r="AJ27" s="1088"/>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2306</v>
      </c>
      <c r="R28" s="1080"/>
      <c r="S28" s="1080"/>
      <c r="T28" s="1080"/>
      <c r="U28" s="1080"/>
      <c r="V28" s="1080">
        <v>2271</v>
      </c>
      <c r="W28" s="1080"/>
      <c r="X28" s="1080"/>
      <c r="Y28" s="1080"/>
      <c r="Z28" s="1080"/>
      <c r="AA28" s="1080">
        <v>34</v>
      </c>
      <c r="AB28" s="1080"/>
      <c r="AC28" s="1080"/>
      <c r="AD28" s="1080"/>
      <c r="AE28" s="1081"/>
      <c r="AF28" s="1082">
        <v>34</v>
      </c>
      <c r="AG28" s="1080"/>
      <c r="AH28" s="1080"/>
      <c r="AI28" s="1080"/>
      <c r="AJ28" s="1083"/>
      <c r="AK28" s="1084">
        <v>143</v>
      </c>
      <c r="AL28" s="1072"/>
      <c r="AM28" s="1072"/>
      <c r="AN28" s="1072"/>
      <c r="AO28" s="1072"/>
      <c r="AP28" s="1072">
        <v>0</v>
      </c>
      <c r="AQ28" s="1072"/>
      <c r="AR28" s="1072"/>
      <c r="AS28" s="1072"/>
      <c r="AT28" s="1072"/>
      <c r="AU28" s="1072">
        <v>0</v>
      </c>
      <c r="AV28" s="1072"/>
      <c r="AW28" s="1072"/>
      <c r="AX28" s="1072"/>
      <c r="AY28" s="1072"/>
      <c r="AZ28" s="1073" t="s">
        <v>482</v>
      </c>
      <c r="BA28" s="1073"/>
      <c r="BB28" s="1073"/>
      <c r="BC28" s="1073"/>
      <c r="BD28" s="1073"/>
      <c r="BE28" s="1074"/>
      <c r="BF28" s="1074"/>
      <c r="BG28" s="1074"/>
      <c r="BH28" s="1074"/>
      <c r="BI28" s="1075"/>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x14ac:dyDescent="0.15">
      <c r="A29" s="217">
        <v>2</v>
      </c>
      <c r="B29" s="1064" t="s">
        <v>378</v>
      </c>
      <c r="C29" s="1065"/>
      <c r="D29" s="1065"/>
      <c r="E29" s="1065"/>
      <c r="F29" s="1065"/>
      <c r="G29" s="1065"/>
      <c r="H29" s="1065"/>
      <c r="I29" s="1065"/>
      <c r="J29" s="1065"/>
      <c r="K29" s="1065"/>
      <c r="L29" s="1065"/>
      <c r="M29" s="1065"/>
      <c r="N29" s="1065"/>
      <c r="O29" s="1065"/>
      <c r="P29" s="1066"/>
      <c r="Q29" s="1069">
        <v>1533</v>
      </c>
      <c r="R29" s="1070"/>
      <c r="S29" s="1070"/>
      <c r="T29" s="1070"/>
      <c r="U29" s="1070"/>
      <c r="V29" s="1070">
        <v>1500</v>
      </c>
      <c r="W29" s="1070"/>
      <c r="X29" s="1070"/>
      <c r="Y29" s="1070"/>
      <c r="Z29" s="1070"/>
      <c r="AA29" s="1070">
        <v>33</v>
      </c>
      <c r="AB29" s="1070"/>
      <c r="AC29" s="1070"/>
      <c r="AD29" s="1070"/>
      <c r="AE29" s="1071"/>
      <c r="AF29" s="1046">
        <v>33</v>
      </c>
      <c r="AG29" s="1047"/>
      <c r="AH29" s="1047"/>
      <c r="AI29" s="1047"/>
      <c r="AJ29" s="1048"/>
      <c r="AK29" s="1006">
        <v>237</v>
      </c>
      <c r="AL29" s="997"/>
      <c r="AM29" s="997"/>
      <c r="AN29" s="997"/>
      <c r="AO29" s="997"/>
      <c r="AP29" s="997">
        <v>0</v>
      </c>
      <c r="AQ29" s="997"/>
      <c r="AR29" s="997"/>
      <c r="AS29" s="997"/>
      <c r="AT29" s="997"/>
      <c r="AU29" s="997">
        <v>0</v>
      </c>
      <c r="AV29" s="997"/>
      <c r="AW29" s="997"/>
      <c r="AX29" s="997"/>
      <c r="AY29" s="997"/>
      <c r="AZ29" s="1008" t="s">
        <v>482</v>
      </c>
      <c r="BA29" s="1008"/>
      <c r="BB29" s="1008"/>
      <c r="BC29" s="1008"/>
      <c r="BD29" s="1008"/>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x14ac:dyDescent="0.15">
      <c r="A30" s="217">
        <v>3</v>
      </c>
      <c r="B30" s="1064" t="s">
        <v>379</v>
      </c>
      <c r="C30" s="1065"/>
      <c r="D30" s="1065"/>
      <c r="E30" s="1065"/>
      <c r="F30" s="1065"/>
      <c r="G30" s="1065"/>
      <c r="H30" s="1065"/>
      <c r="I30" s="1065"/>
      <c r="J30" s="1065"/>
      <c r="K30" s="1065"/>
      <c r="L30" s="1065"/>
      <c r="M30" s="1065"/>
      <c r="N30" s="1065"/>
      <c r="O30" s="1065"/>
      <c r="P30" s="1066"/>
      <c r="Q30" s="1069">
        <v>228</v>
      </c>
      <c r="R30" s="1070"/>
      <c r="S30" s="1070"/>
      <c r="T30" s="1070"/>
      <c r="U30" s="1070"/>
      <c r="V30" s="1070">
        <v>223</v>
      </c>
      <c r="W30" s="1070"/>
      <c r="X30" s="1070"/>
      <c r="Y30" s="1070"/>
      <c r="Z30" s="1070"/>
      <c r="AA30" s="1070">
        <v>5</v>
      </c>
      <c r="AB30" s="1070"/>
      <c r="AC30" s="1070"/>
      <c r="AD30" s="1070"/>
      <c r="AE30" s="1071"/>
      <c r="AF30" s="1046">
        <v>5</v>
      </c>
      <c r="AG30" s="1047"/>
      <c r="AH30" s="1047"/>
      <c r="AI30" s="1047"/>
      <c r="AJ30" s="1048"/>
      <c r="AK30" s="1006">
        <v>55</v>
      </c>
      <c r="AL30" s="997"/>
      <c r="AM30" s="997"/>
      <c r="AN30" s="997"/>
      <c r="AO30" s="997"/>
      <c r="AP30" s="997">
        <v>0</v>
      </c>
      <c r="AQ30" s="997"/>
      <c r="AR30" s="997"/>
      <c r="AS30" s="997"/>
      <c r="AT30" s="997"/>
      <c r="AU30" s="997">
        <v>0</v>
      </c>
      <c r="AV30" s="997"/>
      <c r="AW30" s="997"/>
      <c r="AX30" s="997"/>
      <c r="AY30" s="997"/>
      <c r="AZ30" s="1008" t="s">
        <v>482</v>
      </c>
      <c r="BA30" s="1008"/>
      <c r="BB30" s="1008"/>
      <c r="BC30" s="1008"/>
      <c r="BD30" s="1008"/>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x14ac:dyDescent="0.15">
      <c r="A31" s="217">
        <v>4</v>
      </c>
      <c r="B31" s="1064" t="s">
        <v>380</v>
      </c>
      <c r="C31" s="1065"/>
      <c r="D31" s="1065"/>
      <c r="E31" s="1065"/>
      <c r="F31" s="1065"/>
      <c r="G31" s="1065"/>
      <c r="H31" s="1065"/>
      <c r="I31" s="1065"/>
      <c r="J31" s="1065"/>
      <c r="K31" s="1065"/>
      <c r="L31" s="1065"/>
      <c r="M31" s="1065"/>
      <c r="N31" s="1065"/>
      <c r="O31" s="1065"/>
      <c r="P31" s="1066"/>
      <c r="Q31" s="1069">
        <v>832</v>
      </c>
      <c r="R31" s="1070"/>
      <c r="S31" s="1070"/>
      <c r="T31" s="1070"/>
      <c r="U31" s="1070"/>
      <c r="V31" s="1070">
        <v>28</v>
      </c>
      <c r="W31" s="1070"/>
      <c r="X31" s="1070"/>
      <c r="Y31" s="1070"/>
      <c r="Z31" s="1070"/>
      <c r="AA31" s="1070">
        <v>804</v>
      </c>
      <c r="AB31" s="1070"/>
      <c r="AC31" s="1070"/>
      <c r="AD31" s="1070"/>
      <c r="AE31" s="1071"/>
      <c r="AF31" s="1046">
        <v>804</v>
      </c>
      <c r="AG31" s="1047"/>
      <c r="AH31" s="1047"/>
      <c r="AI31" s="1047"/>
      <c r="AJ31" s="1048"/>
      <c r="AK31" s="1006">
        <v>2</v>
      </c>
      <c r="AL31" s="997"/>
      <c r="AM31" s="997"/>
      <c r="AN31" s="997"/>
      <c r="AO31" s="997"/>
      <c r="AP31" s="997">
        <v>975</v>
      </c>
      <c r="AQ31" s="997"/>
      <c r="AR31" s="997"/>
      <c r="AS31" s="997"/>
      <c r="AT31" s="997"/>
      <c r="AU31" s="997">
        <v>46</v>
      </c>
      <c r="AV31" s="997"/>
      <c r="AW31" s="997"/>
      <c r="AX31" s="997"/>
      <c r="AY31" s="997"/>
      <c r="AZ31" s="1008" t="s">
        <v>482</v>
      </c>
      <c r="BA31" s="1008"/>
      <c r="BB31" s="1008"/>
      <c r="BC31" s="1008"/>
      <c r="BD31" s="1008"/>
      <c r="BE31" s="1059" t="s">
        <v>381</v>
      </c>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x14ac:dyDescent="0.15">
      <c r="A32" s="217">
        <v>5</v>
      </c>
      <c r="B32" s="1064" t="s">
        <v>382</v>
      </c>
      <c r="C32" s="1065"/>
      <c r="D32" s="1065"/>
      <c r="E32" s="1065"/>
      <c r="F32" s="1065"/>
      <c r="G32" s="1065"/>
      <c r="H32" s="1065"/>
      <c r="I32" s="1065"/>
      <c r="J32" s="1065"/>
      <c r="K32" s="1065"/>
      <c r="L32" s="1065"/>
      <c r="M32" s="1065"/>
      <c r="N32" s="1065"/>
      <c r="O32" s="1065"/>
      <c r="P32" s="1066"/>
      <c r="Q32" s="1069">
        <v>83</v>
      </c>
      <c r="R32" s="1070"/>
      <c r="S32" s="1070"/>
      <c r="T32" s="1070"/>
      <c r="U32" s="1070"/>
      <c r="V32" s="1070">
        <v>1</v>
      </c>
      <c r="W32" s="1070"/>
      <c r="X32" s="1070"/>
      <c r="Y32" s="1070"/>
      <c r="Z32" s="1070"/>
      <c r="AA32" s="1070">
        <v>82</v>
      </c>
      <c r="AB32" s="1070"/>
      <c r="AC32" s="1070"/>
      <c r="AD32" s="1070"/>
      <c r="AE32" s="1071"/>
      <c r="AF32" s="1046">
        <v>82</v>
      </c>
      <c r="AG32" s="1047"/>
      <c r="AH32" s="1047"/>
      <c r="AI32" s="1047"/>
      <c r="AJ32" s="1048"/>
      <c r="AK32" s="1006">
        <v>0</v>
      </c>
      <c r="AL32" s="997"/>
      <c r="AM32" s="997"/>
      <c r="AN32" s="997"/>
      <c r="AO32" s="997"/>
      <c r="AP32" s="997">
        <v>242</v>
      </c>
      <c r="AQ32" s="997"/>
      <c r="AR32" s="997"/>
      <c r="AS32" s="997"/>
      <c r="AT32" s="997"/>
      <c r="AU32" s="997">
        <v>0</v>
      </c>
      <c r="AV32" s="997"/>
      <c r="AW32" s="997"/>
      <c r="AX32" s="997"/>
      <c r="AY32" s="997"/>
      <c r="AZ32" s="1008" t="s">
        <v>482</v>
      </c>
      <c r="BA32" s="1008"/>
      <c r="BB32" s="1008"/>
      <c r="BC32" s="1008"/>
      <c r="BD32" s="1008"/>
      <c r="BE32" s="1059" t="s">
        <v>381</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x14ac:dyDescent="0.15">
      <c r="A33" s="217">
        <v>6</v>
      </c>
      <c r="B33" s="1064" t="s">
        <v>383</v>
      </c>
      <c r="C33" s="1065"/>
      <c r="D33" s="1065"/>
      <c r="E33" s="1065"/>
      <c r="F33" s="1065"/>
      <c r="G33" s="1065"/>
      <c r="H33" s="1065"/>
      <c r="I33" s="1065"/>
      <c r="J33" s="1065"/>
      <c r="K33" s="1065"/>
      <c r="L33" s="1065"/>
      <c r="M33" s="1065"/>
      <c r="N33" s="1065"/>
      <c r="O33" s="1065"/>
      <c r="P33" s="1066"/>
      <c r="Q33" s="1069">
        <v>248</v>
      </c>
      <c r="R33" s="1070"/>
      <c r="S33" s="1070"/>
      <c r="T33" s="1070"/>
      <c r="U33" s="1070"/>
      <c r="V33" s="1070">
        <v>237</v>
      </c>
      <c r="W33" s="1070"/>
      <c r="X33" s="1070"/>
      <c r="Y33" s="1070"/>
      <c r="Z33" s="1070"/>
      <c r="AA33" s="1070">
        <v>11</v>
      </c>
      <c r="AB33" s="1070"/>
      <c r="AC33" s="1070"/>
      <c r="AD33" s="1070"/>
      <c r="AE33" s="1071"/>
      <c r="AF33" s="1046">
        <v>11</v>
      </c>
      <c r="AG33" s="1047"/>
      <c r="AH33" s="1047"/>
      <c r="AI33" s="1047"/>
      <c r="AJ33" s="1048"/>
      <c r="AK33" s="1006">
        <v>191</v>
      </c>
      <c r="AL33" s="997"/>
      <c r="AM33" s="997"/>
      <c r="AN33" s="997"/>
      <c r="AO33" s="997"/>
      <c r="AP33" s="997">
        <v>1795</v>
      </c>
      <c r="AQ33" s="997"/>
      <c r="AR33" s="997"/>
      <c r="AS33" s="997"/>
      <c r="AT33" s="997"/>
      <c r="AU33" s="997">
        <v>1503</v>
      </c>
      <c r="AV33" s="997"/>
      <c r="AW33" s="997"/>
      <c r="AX33" s="997"/>
      <c r="AY33" s="997"/>
      <c r="AZ33" s="1008" t="s">
        <v>482</v>
      </c>
      <c r="BA33" s="1008"/>
      <c r="BB33" s="1008"/>
      <c r="BC33" s="1008"/>
      <c r="BD33" s="1008"/>
      <c r="BE33" s="1059" t="s">
        <v>384</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x14ac:dyDescent="0.15">
      <c r="A34" s="217">
        <v>7</v>
      </c>
      <c r="B34" s="1064" t="s">
        <v>385</v>
      </c>
      <c r="C34" s="1065"/>
      <c r="D34" s="1065"/>
      <c r="E34" s="1065"/>
      <c r="F34" s="1065"/>
      <c r="G34" s="1065"/>
      <c r="H34" s="1065"/>
      <c r="I34" s="1065"/>
      <c r="J34" s="1065"/>
      <c r="K34" s="1065"/>
      <c r="L34" s="1065"/>
      <c r="M34" s="1065"/>
      <c r="N34" s="1065"/>
      <c r="O34" s="1065"/>
      <c r="P34" s="1066"/>
      <c r="Q34" s="1069">
        <v>1093</v>
      </c>
      <c r="R34" s="1070"/>
      <c r="S34" s="1070"/>
      <c r="T34" s="1070"/>
      <c r="U34" s="1070"/>
      <c r="V34" s="1070">
        <v>1053</v>
      </c>
      <c r="W34" s="1070"/>
      <c r="X34" s="1070"/>
      <c r="Y34" s="1070"/>
      <c r="Z34" s="1070"/>
      <c r="AA34" s="1070">
        <v>41</v>
      </c>
      <c r="AB34" s="1070"/>
      <c r="AC34" s="1070"/>
      <c r="AD34" s="1070"/>
      <c r="AE34" s="1071"/>
      <c r="AF34" s="1046">
        <v>41</v>
      </c>
      <c r="AG34" s="1047"/>
      <c r="AH34" s="1047"/>
      <c r="AI34" s="1047"/>
      <c r="AJ34" s="1048"/>
      <c r="AK34" s="1006">
        <v>459</v>
      </c>
      <c r="AL34" s="997"/>
      <c r="AM34" s="997"/>
      <c r="AN34" s="997"/>
      <c r="AO34" s="997"/>
      <c r="AP34" s="997">
        <v>9401</v>
      </c>
      <c r="AQ34" s="997"/>
      <c r="AR34" s="997"/>
      <c r="AS34" s="997"/>
      <c r="AT34" s="997"/>
      <c r="AU34" s="997">
        <v>6750</v>
      </c>
      <c r="AV34" s="997"/>
      <c r="AW34" s="997"/>
      <c r="AX34" s="997"/>
      <c r="AY34" s="997"/>
      <c r="AZ34" s="1008" t="s">
        <v>482</v>
      </c>
      <c r="BA34" s="1008"/>
      <c r="BB34" s="1008"/>
      <c r="BC34" s="1008"/>
      <c r="BD34" s="1008"/>
      <c r="BE34" s="1059" t="s">
        <v>384</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x14ac:dyDescent="0.15">
      <c r="A35" s="217">
        <v>8</v>
      </c>
      <c r="B35" s="1064"/>
      <c r="C35" s="1065"/>
      <c r="D35" s="1065"/>
      <c r="E35" s="1065"/>
      <c r="F35" s="1065"/>
      <c r="G35" s="1065"/>
      <c r="H35" s="1065"/>
      <c r="I35" s="1065"/>
      <c r="J35" s="1065"/>
      <c r="K35" s="1065"/>
      <c r="L35" s="1065"/>
      <c r="M35" s="1065"/>
      <c r="N35" s="1065"/>
      <c r="O35" s="1065"/>
      <c r="P35" s="1066"/>
      <c r="Q35" s="1069"/>
      <c r="R35" s="1070"/>
      <c r="S35" s="1070"/>
      <c r="T35" s="1070"/>
      <c r="U35" s="1070"/>
      <c r="V35" s="1070"/>
      <c r="W35" s="1070"/>
      <c r="X35" s="1070"/>
      <c r="Y35" s="1070"/>
      <c r="Z35" s="1070"/>
      <c r="AA35" s="1070"/>
      <c r="AB35" s="1070"/>
      <c r="AC35" s="1070"/>
      <c r="AD35" s="1070"/>
      <c r="AE35" s="1071"/>
      <c r="AF35" s="1046"/>
      <c r="AG35" s="1047"/>
      <c r="AH35" s="1047"/>
      <c r="AI35" s="1047"/>
      <c r="AJ35" s="1048"/>
      <c r="AK35" s="1006"/>
      <c r="AL35" s="997"/>
      <c r="AM35" s="997"/>
      <c r="AN35" s="997"/>
      <c r="AO35" s="997"/>
      <c r="AP35" s="997"/>
      <c r="AQ35" s="997"/>
      <c r="AR35" s="997"/>
      <c r="AS35" s="997"/>
      <c r="AT35" s="997"/>
      <c r="AU35" s="997"/>
      <c r="AV35" s="997"/>
      <c r="AW35" s="997"/>
      <c r="AX35" s="997"/>
      <c r="AY35" s="997"/>
      <c r="AZ35" s="1008"/>
      <c r="BA35" s="1008"/>
      <c r="BB35" s="1008"/>
      <c r="BC35" s="1008"/>
      <c r="BD35" s="1008"/>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x14ac:dyDescent="0.15">
      <c r="A36" s="217">
        <v>9</v>
      </c>
      <c r="B36" s="1064"/>
      <c r="C36" s="1065"/>
      <c r="D36" s="1065"/>
      <c r="E36" s="1065"/>
      <c r="F36" s="1065"/>
      <c r="G36" s="1065"/>
      <c r="H36" s="1065"/>
      <c r="I36" s="1065"/>
      <c r="J36" s="1065"/>
      <c r="K36" s="1065"/>
      <c r="L36" s="1065"/>
      <c r="M36" s="1065"/>
      <c r="N36" s="1065"/>
      <c r="O36" s="1065"/>
      <c r="P36" s="1066"/>
      <c r="Q36" s="1069"/>
      <c r="R36" s="1070"/>
      <c r="S36" s="1070"/>
      <c r="T36" s="1070"/>
      <c r="U36" s="1070"/>
      <c r="V36" s="1070"/>
      <c r="W36" s="1070"/>
      <c r="X36" s="1070"/>
      <c r="Y36" s="1070"/>
      <c r="Z36" s="1070"/>
      <c r="AA36" s="1070"/>
      <c r="AB36" s="1070"/>
      <c r="AC36" s="1070"/>
      <c r="AD36" s="1070"/>
      <c r="AE36" s="1071"/>
      <c r="AF36" s="1046"/>
      <c r="AG36" s="1047"/>
      <c r="AH36" s="1047"/>
      <c r="AI36" s="1047"/>
      <c r="AJ36" s="1048"/>
      <c r="AK36" s="1006"/>
      <c r="AL36" s="997"/>
      <c r="AM36" s="997"/>
      <c r="AN36" s="997"/>
      <c r="AO36" s="997"/>
      <c r="AP36" s="997"/>
      <c r="AQ36" s="997"/>
      <c r="AR36" s="997"/>
      <c r="AS36" s="997"/>
      <c r="AT36" s="997"/>
      <c r="AU36" s="997"/>
      <c r="AV36" s="997"/>
      <c r="AW36" s="997"/>
      <c r="AX36" s="997"/>
      <c r="AY36" s="997"/>
      <c r="AZ36" s="1008"/>
      <c r="BA36" s="1008"/>
      <c r="BB36" s="1008"/>
      <c r="BC36" s="1008"/>
      <c r="BD36" s="1008"/>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x14ac:dyDescent="0.15">
      <c r="A37" s="217">
        <v>10</v>
      </c>
      <c r="B37" s="1064"/>
      <c r="C37" s="1065"/>
      <c r="D37" s="1065"/>
      <c r="E37" s="1065"/>
      <c r="F37" s="1065"/>
      <c r="G37" s="1065"/>
      <c r="H37" s="1065"/>
      <c r="I37" s="1065"/>
      <c r="J37" s="1065"/>
      <c r="K37" s="1065"/>
      <c r="L37" s="1065"/>
      <c r="M37" s="1065"/>
      <c r="N37" s="1065"/>
      <c r="O37" s="1065"/>
      <c r="P37" s="1066"/>
      <c r="Q37" s="1069"/>
      <c r="R37" s="1070"/>
      <c r="S37" s="1070"/>
      <c r="T37" s="1070"/>
      <c r="U37" s="1070"/>
      <c r="V37" s="1070"/>
      <c r="W37" s="1070"/>
      <c r="X37" s="1070"/>
      <c r="Y37" s="1070"/>
      <c r="Z37" s="1070"/>
      <c r="AA37" s="1070"/>
      <c r="AB37" s="1070"/>
      <c r="AC37" s="1070"/>
      <c r="AD37" s="1070"/>
      <c r="AE37" s="1071"/>
      <c r="AF37" s="1046"/>
      <c r="AG37" s="1047"/>
      <c r="AH37" s="1047"/>
      <c r="AI37" s="1047"/>
      <c r="AJ37" s="1048"/>
      <c r="AK37" s="1006"/>
      <c r="AL37" s="997"/>
      <c r="AM37" s="997"/>
      <c r="AN37" s="997"/>
      <c r="AO37" s="997"/>
      <c r="AP37" s="997"/>
      <c r="AQ37" s="997"/>
      <c r="AR37" s="997"/>
      <c r="AS37" s="997"/>
      <c r="AT37" s="997"/>
      <c r="AU37" s="997"/>
      <c r="AV37" s="997"/>
      <c r="AW37" s="997"/>
      <c r="AX37" s="997"/>
      <c r="AY37" s="997"/>
      <c r="AZ37" s="1008"/>
      <c r="BA37" s="1008"/>
      <c r="BB37" s="1008"/>
      <c r="BC37" s="1008"/>
      <c r="BD37" s="1008"/>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x14ac:dyDescent="0.15">
      <c r="A38" s="217">
        <v>11</v>
      </c>
      <c r="B38" s="1064"/>
      <c r="C38" s="1065"/>
      <c r="D38" s="1065"/>
      <c r="E38" s="1065"/>
      <c r="F38" s="1065"/>
      <c r="G38" s="1065"/>
      <c r="H38" s="1065"/>
      <c r="I38" s="1065"/>
      <c r="J38" s="1065"/>
      <c r="K38" s="1065"/>
      <c r="L38" s="1065"/>
      <c r="M38" s="1065"/>
      <c r="N38" s="1065"/>
      <c r="O38" s="1065"/>
      <c r="P38" s="1066"/>
      <c r="Q38" s="1069"/>
      <c r="R38" s="1070"/>
      <c r="S38" s="1070"/>
      <c r="T38" s="1070"/>
      <c r="U38" s="1070"/>
      <c r="V38" s="1070"/>
      <c r="W38" s="1070"/>
      <c r="X38" s="1070"/>
      <c r="Y38" s="1070"/>
      <c r="Z38" s="1070"/>
      <c r="AA38" s="1070"/>
      <c r="AB38" s="1070"/>
      <c r="AC38" s="1070"/>
      <c r="AD38" s="1070"/>
      <c r="AE38" s="1071"/>
      <c r="AF38" s="1046"/>
      <c r="AG38" s="1047"/>
      <c r="AH38" s="1047"/>
      <c r="AI38" s="1047"/>
      <c r="AJ38" s="1048"/>
      <c r="AK38" s="1006"/>
      <c r="AL38" s="997"/>
      <c r="AM38" s="997"/>
      <c r="AN38" s="997"/>
      <c r="AO38" s="997"/>
      <c r="AP38" s="997"/>
      <c r="AQ38" s="997"/>
      <c r="AR38" s="997"/>
      <c r="AS38" s="997"/>
      <c r="AT38" s="997"/>
      <c r="AU38" s="997"/>
      <c r="AV38" s="997"/>
      <c r="AW38" s="997"/>
      <c r="AX38" s="997"/>
      <c r="AY38" s="997"/>
      <c r="AZ38" s="1008"/>
      <c r="BA38" s="1008"/>
      <c r="BB38" s="1008"/>
      <c r="BC38" s="1008"/>
      <c r="BD38" s="1008"/>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x14ac:dyDescent="0.15">
      <c r="A39" s="217">
        <v>12</v>
      </c>
      <c r="B39" s="1064"/>
      <c r="C39" s="1065"/>
      <c r="D39" s="1065"/>
      <c r="E39" s="1065"/>
      <c r="F39" s="1065"/>
      <c r="G39" s="1065"/>
      <c r="H39" s="1065"/>
      <c r="I39" s="1065"/>
      <c r="J39" s="1065"/>
      <c r="K39" s="1065"/>
      <c r="L39" s="1065"/>
      <c r="M39" s="1065"/>
      <c r="N39" s="1065"/>
      <c r="O39" s="1065"/>
      <c r="P39" s="1066"/>
      <c r="Q39" s="1069"/>
      <c r="R39" s="1070"/>
      <c r="S39" s="1070"/>
      <c r="T39" s="1070"/>
      <c r="U39" s="1070"/>
      <c r="V39" s="1070"/>
      <c r="W39" s="1070"/>
      <c r="X39" s="1070"/>
      <c r="Y39" s="1070"/>
      <c r="Z39" s="1070"/>
      <c r="AA39" s="1070"/>
      <c r="AB39" s="1070"/>
      <c r="AC39" s="1070"/>
      <c r="AD39" s="1070"/>
      <c r="AE39" s="1071"/>
      <c r="AF39" s="1046"/>
      <c r="AG39" s="1047"/>
      <c r="AH39" s="1047"/>
      <c r="AI39" s="1047"/>
      <c r="AJ39" s="1048"/>
      <c r="AK39" s="1006"/>
      <c r="AL39" s="997"/>
      <c r="AM39" s="997"/>
      <c r="AN39" s="997"/>
      <c r="AO39" s="997"/>
      <c r="AP39" s="997"/>
      <c r="AQ39" s="997"/>
      <c r="AR39" s="997"/>
      <c r="AS39" s="997"/>
      <c r="AT39" s="997"/>
      <c r="AU39" s="997"/>
      <c r="AV39" s="997"/>
      <c r="AW39" s="997"/>
      <c r="AX39" s="997"/>
      <c r="AY39" s="997"/>
      <c r="AZ39" s="1008"/>
      <c r="BA39" s="1008"/>
      <c r="BB39" s="1008"/>
      <c r="BC39" s="1008"/>
      <c r="BD39" s="1008"/>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x14ac:dyDescent="0.15">
      <c r="A40" s="212">
        <v>13</v>
      </c>
      <c r="B40" s="1064"/>
      <c r="C40" s="1065"/>
      <c r="D40" s="1065"/>
      <c r="E40" s="1065"/>
      <c r="F40" s="1065"/>
      <c r="G40" s="1065"/>
      <c r="H40" s="1065"/>
      <c r="I40" s="1065"/>
      <c r="J40" s="1065"/>
      <c r="K40" s="1065"/>
      <c r="L40" s="1065"/>
      <c r="M40" s="1065"/>
      <c r="N40" s="1065"/>
      <c r="O40" s="1065"/>
      <c r="P40" s="1066"/>
      <c r="Q40" s="1069"/>
      <c r="R40" s="1070"/>
      <c r="S40" s="1070"/>
      <c r="T40" s="1070"/>
      <c r="U40" s="1070"/>
      <c r="V40" s="1070"/>
      <c r="W40" s="1070"/>
      <c r="X40" s="1070"/>
      <c r="Y40" s="1070"/>
      <c r="Z40" s="1070"/>
      <c r="AA40" s="1070"/>
      <c r="AB40" s="1070"/>
      <c r="AC40" s="1070"/>
      <c r="AD40" s="1070"/>
      <c r="AE40" s="1071"/>
      <c r="AF40" s="1046"/>
      <c r="AG40" s="1047"/>
      <c r="AH40" s="1047"/>
      <c r="AI40" s="1047"/>
      <c r="AJ40" s="1048"/>
      <c r="AK40" s="1006"/>
      <c r="AL40" s="997"/>
      <c r="AM40" s="997"/>
      <c r="AN40" s="997"/>
      <c r="AO40" s="997"/>
      <c r="AP40" s="997"/>
      <c r="AQ40" s="997"/>
      <c r="AR40" s="997"/>
      <c r="AS40" s="997"/>
      <c r="AT40" s="997"/>
      <c r="AU40" s="997"/>
      <c r="AV40" s="997"/>
      <c r="AW40" s="997"/>
      <c r="AX40" s="997"/>
      <c r="AY40" s="997"/>
      <c r="AZ40" s="1008"/>
      <c r="BA40" s="1008"/>
      <c r="BB40" s="1008"/>
      <c r="BC40" s="1008"/>
      <c r="BD40" s="1008"/>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x14ac:dyDescent="0.15">
      <c r="A41" s="212">
        <v>14</v>
      </c>
      <c r="B41" s="1064"/>
      <c r="C41" s="1065"/>
      <c r="D41" s="1065"/>
      <c r="E41" s="1065"/>
      <c r="F41" s="1065"/>
      <c r="G41" s="1065"/>
      <c r="H41" s="1065"/>
      <c r="I41" s="1065"/>
      <c r="J41" s="1065"/>
      <c r="K41" s="1065"/>
      <c r="L41" s="1065"/>
      <c r="M41" s="1065"/>
      <c r="N41" s="1065"/>
      <c r="O41" s="1065"/>
      <c r="P41" s="1066"/>
      <c r="Q41" s="1069"/>
      <c r="R41" s="1070"/>
      <c r="S41" s="1070"/>
      <c r="T41" s="1070"/>
      <c r="U41" s="1070"/>
      <c r="V41" s="1070"/>
      <c r="W41" s="1070"/>
      <c r="X41" s="1070"/>
      <c r="Y41" s="1070"/>
      <c r="Z41" s="1070"/>
      <c r="AA41" s="1070"/>
      <c r="AB41" s="1070"/>
      <c r="AC41" s="1070"/>
      <c r="AD41" s="1070"/>
      <c r="AE41" s="1071"/>
      <c r="AF41" s="1046"/>
      <c r="AG41" s="1047"/>
      <c r="AH41" s="1047"/>
      <c r="AI41" s="1047"/>
      <c r="AJ41" s="1048"/>
      <c r="AK41" s="1006"/>
      <c r="AL41" s="997"/>
      <c r="AM41" s="997"/>
      <c r="AN41" s="997"/>
      <c r="AO41" s="997"/>
      <c r="AP41" s="997"/>
      <c r="AQ41" s="997"/>
      <c r="AR41" s="997"/>
      <c r="AS41" s="997"/>
      <c r="AT41" s="997"/>
      <c r="AU41" s="997"/>
      <c r="AV41" s="997"/>
      <c r="AW41" s="997"/>
      <c r="AX41" s="997"/>
      <c r="AY41" s="997"/>
      <c r="AZ41" s="1008"/>
      <c r="BA41" s="1008"/>
      <c r="BB41" s="1008"/>
      <c r="BC41" s="1008"/>
      <c r="BD41" s="1008"/>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x14ac:dyDescent="0.15">
      <c r="A42" s="212">
        <v>15</v>
      </c>
      <c r="B42" s="1064"/>
      <c r="C42" s="1065"/>
      <c r="D42" s="1065"/>
      <c r="E42" s="1065"/>
      <c r="F42" s="1065"/>
      <c r="G42" s="1065"/>
      <c r="H42" s="1065"/>
      <c r="I42" s="1065"/>
      <c r="J42" s="1065"/>
      <c r="K42" s="1065"/>
      <c r="L42" s="1065"/>
      <c r="M42" s="1065"/>
      <c r="N42" s="1065"/>
      <c r="O42" s="1065"/>
      <c r="P42" s="1066"/>
      <c r="Q42" s="1069"/>
      <c r="R42" s="1070"/>
      <c r="S42" s="1070"/>
      <c r="T42" s="1070"/>
      <c r="U42" s="1070"/>
      <c r="V42" s="1070"/>
      <c r="W42" s="1070"/>
      <c r="X42" s="1070"/>
      <c r="Y42" s="1070"/>
      <c r="Z42" s="1070"/>
      <c r="AA42" s="1070"/>
      <c r="AB42" s="1070"/>
      <c r="AC42" s="1070"/>
      <c r="AD42" s="1070"/>
      <c r="AE42" s="1071"/>
      <c r="AF42" s="1046"/>
      <c r="AG42" s="1047"/>
      <c r="AH42" s="1047"/>
      <c r="AI42" s="1047"/>
      <c r="AJ42" s="1048"/>
      <c r="AK42" s="1006"/>
      <c r="AL42" s="997"/>
      <c r="AM42" s="997"/>
      <c r="AN42" s="997"/>
      <c r="AO42" s="997"/>
      <c r="AP42" s="997"/>
      <c r="AQ42" s="997"/>
      <c r="AR42" s="997"/>
      <c r="AS42" s="997"/>
      <c r="AT42" s="997"/>
      <c r="AU42" s="997"/>
      <c r="AV42" s="997"/>
      <c r="AW42" s="997"/>
      <c r="AX42" s="997"/>
      <c r="AY42" s="997"/>
      <c r="AZ42" s="1008"/>
      <c r="BA42" s="1008"/>
      <c r="BB42" s="1008"/>
      <c r="BC42" s="1008"/>
      <c r="BD42" s="1008"/>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x14ac:dyDescent="0.15">
      <c r="A43" s="212">
        <v>16</v>
      </c>
      <c r="B43" s="1064"/>
      <c r="C43" s="1065"/>
      <c r="D43" s="1065"/>
      <c r="E43" s="1065"/>
      <c r="F43" s="1065"/>
      <c r="G43" s="1065"/>
      <c r="H43" s="1065"/>
      <c r="I43" s="1065"/>
      <c r="J43" s="1065"/>
      <c r="K43" s="1065"/>
      <c r="L43" s="1065"/>
      <c r="M43" s="1065"/>
      <c r="N43" s="1065"/>
      <c r="O43" s="1065"/>
      <c r="P43" s="1066"/>
      <c r="Q43" s="1069"/>
      <c r="R43" s="1070"/>
      <c r="S43" s="1070"/>
      <c r="T43" s="1070"/>
      <c r="U43" s="1070"/>
      <c r="V43" s="1070"/>
      <c r="W43" s="1070"/>
      <c r="X43" s="1070"/>
      <c r="Y43" s="1070"/>
      <c r="Z43" s="1070"/>
      <c r="AA43" s="1070"/>
      <c r="AB43" s="1070"/>
      <c r="AC43" s="1070"/>
      <c r="AD43" s="1070"/>
      <c r="AE43" s="1071"/>
      <c r="AF43" s="1046"/>
      <c r="AG43" s="1047"/>
      <c r="AH43" s="1047"/>
      <c r="AI43" s="1047"/>
      <c r="AJ43" s="1048"/>
      <c r="AK43" s="1006"/>
      <c r="AL43" s="997"/>
      <c r="AM43" s="997"/>
      <c r="AN43" s="997"/>
      <c r="AO43" s="997"/>
      <c r="AP43" s="997"/>
      <c r="AQ43" s="997"/>
      <c r="AR43" s="997"/>
      <c r="AS43" s="997"/>
      <c r="AT43" s="997"/>
      <c r="AU43" s="997"/>
      <c r="AV43" s="997"/>
      <c r="AW43" s="997"/>
      <c r="AX43" s="997"/>
      <c r="AY43" s="997"/>
      <c r="AZ43" s="1008"/>
      <c r="BA43" s="1008"/>
      <c r="BB43" s="1008"/>
      <c r="BC43" s="1008"/>
      <c r="BD43" s="1008"/>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x14ac:dyDescent="0.15">
      <c r="A44" s="212">
        <v>17</v>
      </c>
      <c r="B44" s="1064"/>
      <c r="C44" s="1065"/>
      <c r="D44" s="1065"/>
      <c r="E44" s="1065"/>
      <c r="F44" s="1065"/>
      <c r="G44" s="1065"/>
      <c r="H44" s="1065"/>
      <c r="I44" s="1065"/>
      <c r="J44" s="1065"/>
      <c r="K44" s="1065"/>
      <c r="L44" s="1065"/>
      <c r="M44" s="1065"/>
      <c r="N44" s="1065"/>
      <c r="O44" s="1065"/>
      <c r="P44" s="1066"/>
      <c r="Q44" s="1069"/>
      <c r="R44" s="1070"/>
      <c r="S44" s="1070"/>
      <c r="T44" s="1070"/>
      <c r="U44" s="1070"/>
      <c r="V44" s="1070"/>
      <c r="W44" s="1070"/>
      <c r="X44" s="1070"/>
      <c r="Y44" s="1070"/>
      <c r="Z44" s="1070"/>
      <c r="AA44" s="1070"/>
      <c r="AB44" s="1070"/>
      <c r="AC44" s="1070"/>
      <c r="AD44" s="1070"/>
      <c r="AE44" s="1071"/>
      <c r="AF44" s="1046"/>
      <c r="AG44" s="1047"/>
      <c r="AH44" s="1047"/>
      <c r="AI44" s="1047"/>
      <c r="AJ44" s="1048"/>
      <c r="AK44" s="1006"/>
      <c r="AL44" s="997"/>
      <c r="AM44" s="997"/>
      <c r="AN44" s="997"/>
      <c r="AO44" s="997"/>
      <c r="AP44" s="997"/>
      <c r="AQ44" s="997"/>
      <c r="AR44" s="997"/>
      <c r="AS44" s="997"/>
      <c r="AT44" s="997"/>
      <c r="AU44" s="997"/>
      <c r="AV44" s="997"/>
      <c r="AW44" s="997"/>
      <c r="AX44" s="997"/>
      <c r="AY44" s="997"/>
      <c r="AZ44" s="1008"/>
      <c r="BA44" s="1008"/>
      <c r="BB44" s="1008"/>
      <c r="BC44" s="1008"/>
      <c r="BD44" s="1008"/>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x14ac:dyDescent="0.15">
      <c r="A45" s="212">
        <v>18</v>
      </c>
      <c r="B45" s="1064"/>
      <c r="C45" s="1065"/>
      <c r="D45" s="1065"/>
      <c r="E45" s="1065"/>
      <c r="F45" s="1065"/>
      <c r="G45" s="1065"/>
      <c r="H45" s="1065"/>
      <c r="I45" s="1065"/>
      <c r="J45" s="1065"/>
      <c r="K45" s="1065"/>
      <c r="L45" s="1065"/>
      <c r="M45" s="1065"/>
      <c r="N45" s="1065"/>
      <c r="O45" s="1065"/>
      <c r="P45" s="1066"/>
      <c r="Q45" s="1069"/>
      <c r="R45" s="1070"/>
      <c r="S45" s="1070"/>
      <c r="T45" s="1070"/>
      <c r="U45" s="1070"/>
      <c r="V45" s="1070"/>
      <c r="W45" s="1070"/>
      <c r="X45" s="1070"/>
      <c r="Y45" s="1070"/>
      <c r="Z45" s="1070"/>
      <c r="AA45" s="1070"/>
      <c r="AB45" s="1070"/>
      <c r="AC45" s="1070"/>
      <c r="AD45" s="1070"/>
      <c r="AE45" s="1071"/>
      <c r="AF45" s="1046"/>
      <c r="AG45" s="1047"/>
      <c r="AH45" s="1047"/>
      <c r="AI45" s="1047"/>
      <c r="AJ45" s="1048"/>
      <c r="AK45" s="1006"/>
      <c r="AL45" s="997"/>
      <c r="AM45" s="997"/>
      <c r="AN45" s="997"/>
      <c r="AO45" s="997"/>
      <c r="AP45" s="997"/>
      <c r="AQ45" s="997"/>
      <c r="AR45" s="997"/>
      <c r="AS45" s="997"/>
      <c r="AT45" s="997"/>
      <c r="AU45" s="997"/>
      <c r="AV45" s="997"/>
      <c r="AW45" s="997"/>
      <c r="AX45" s="997"/>
      <c r="AY45" s="997"/>
      <c r="AZ45" s="1008"/>
      <c r="BA45" s="1008"/>
      <c r="BB45" s="1008"/>
      <c r="BC45" s="1008"/>
      <c r="BD45" s="1008"/>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x14ac:dyDescent="0.15">
      <c r="A46" s="212">
        <v>19</v>
      </c>
      <c r="B46" s="1064"/>
      <c r="C46" s="1065"/>
      <c r="D46" s="1065"/>
      <c r="E46" s="1065"/>
      <c r="F46" s="1065"/>
      <c r="G46" s="1065"/>
      <c r="H46" s="1065"/>
      <c r="I46" s="1065"/>
      <c r="J46" s="1065"/>
      <c r="K46" s="1065"/>
      <c r="L46" s="1065"/>
      <c r="M46" s="1065"/>
      <c r="N46" s="1065"/>
      <c r="O46" s="1065"/>
      <c r="P46" s="1066"/>
      <c r="Q46" s="1069"/>
      <c r="R46" s="1070"/>
      <c r="S46" s="1070"/>
      <c r="T46" s="1070"/>
      <c r="U46" s="1070"/>
      <c r="V46" s="1070"/>
      <c r="W46" s="1070"/>
      <c r="X46" s="1070"/>
      <c r="Y46" s="1070"/>
      <c r="Z46" s="1070"/>
      <c r="AA46" s="1070"/>
      <c r="AB46" s="1070"/>
      <c r="AC46" s="1070"/>
      <c r="AD46" s="1070"/>
      <c r="AE46" s="1071"/>
      <c r="AF46" s="1046"/>
      <c r="AG46" s="1047"/>
      <c r="AH46" s="1047"/>
      <c r="AI46" s="1047"/>
      <c r="AJ46" s="1048"/>
      <c r="AK46" s="1006"/>
      <c r="AL46" s="997"/>
      <c r="AM46" s="997"/>
      <c r="AN46" s="997"/>
      <c r="AO46" s="997"/>
      <c r="AP46" s="997"/>
      <c r="AQ46" s="997"/>
      <c r="AR46" s="997"/>
      <c r="AS46" s="997"/>
      <c r="AT46" s="997"/>
      <c r="AU46" s="997"/>
      <c r="AV46" s="997"/>
      <c r="AW46" s="997"/>
      <c r="AX46" s="997"/>
      <c r="AY46" s="997"/>
      <c r="AZ46" s="1008"/>
      <c r="BA46" s="1008"/>
      <c r="BB46" s="1008"/>
      <c r="BC46" s="1008"/>
      <c r="BD46" s="1008"/>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x14ac:dyDescent="0.15">
      <c r="A47" s="212">
        <v>20</v>
      </c>
      <c r="B47" s="1064"/>
      <c r="C47" s="1065"/>
      <c r="D47" s="1065"/>
      <c r="E47" s="1065"/>
      <c r="F47" s="1065"/>
      <c r="G47" s="1065"/>
      <c r="H47" s="1065"/>
      <c r="I47" s="1065"/>
      <c r="J47" s="1065"/>
      <c r="K47" s="1065"/>
      <c r="L47" s="1065"/>
      <c r="M47" s="1065"/>
      <c r="N47" s="1065"/>
      <c r="O47" s="1065"/>
      <c r="P47" s="1066"/>
      <c r="Q47" s="1069"/>
      <c r="R47" s="1070"/>
      <c r="S47" s="1070"/>
      <c r="T47" s="1070"/>
      <c r="U47" s="1070"/>
      <c r="V47" s="1070"/>
      <c r="W47" s="1070"/>
      <c r="X47" s="1070"/>
      <c r="Y47" s="1070"/>
      <c r="Z47" s="1070"/>
      <c r="AA47" s="1070"/>
      <c r="AB47" s="1070"/>
      <c r="AC47" s="1070"/>
      <c r="AD47" s="1070"/>
      <c r="AE47" s="1071"/>
      <c r="AF47" s="1046"/>
      <c r="AG47" s="1047"/>
      <c r="AH47" s="1047"/>
      <c r="AI47" s="1047"/>
      <c r="AJ47" s="1048"/>
      <c r="AK47" s="1006"/>
      <c r="AL47" s="997"/>
      <c r="AM47" s="997"/>
      <c r="AN47" s="997"/>
      <c r="AO47" s="997"/>
      <c r="AP47" s="997"/>
      <c r="AQ47" s="997"/>
      <c r="AR47" s="997"/>
      <c r="AS47" s="997"/>
      <c r="AT47" s="997"/>
      <c r="AU47" s="997"/>
      <c r="AV47" s="997"/>
      <c r="AW47" s="997"/>
      <c r="AX47" s="997"/>
      <c r="AY47" s="997"/>
      <c r="AZ47" s="1008"/>
      <c r="BA47" s="1008"/>
      <c r="BB47" s="1008"/>
      <c r="BC47" s="1008"/>
      <c r="BD47" s="1008"/>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x14ac:dyDescent="0.15">
      <c r="A48" s="212">
        <v>21</v>
      </c>
      <c r="B48" s="1064"/>
      <c r="C48" s="1065"/>
      <c r="D48" s="1065"/>
      <c r="E48" s="1065"/>
      <c r="F48" s="1065"/>
      <c r="G48" s="1065"/>
      <c r="H48" s="1065"/>
      <c r="I48" s="1065"/>
      <c r="J48" s="1065"/>
      <c r="K48" s="1065"/>
      <c r="L48" s="1065"/>
      <c r="M48" s="1065"/>
      <c r="N48" s="1065"/>
      <c r="O48" s="1065"/>
      <c r="P48" s="1066"/>
      <c r="Q48" s="1069"/>
      <c r="R48" s="1070"/>
      <c r="S48" s="1070"/>
      <c r="T48" s="1070"/>
      <c r="U48" s="1070"/>
      <c r="V48" s="1070"/>
      <c r="W48" s="1070"/>
      <c r="X48" s="1070"/>
      <c r="Y48" s="1070"/>
      <c r="Z48" s="1070"/>
      <c r="AA48" s="1070"/>
      <c r="AB48" s="1070"/>
      <c r="AC48" s="1070"/>
      <c r="AD48" s="1070"/>
      <c r="AE48" s="1071"/>
      <c r="AF48" s="1046"/>
      <c r="AG48" s="1047"/>
      <c r="AH48" s="1047"/>
      <c r="AI48" s="1047"/>
      <c r="AJ48" s="1048"/>
      <c r="AK48" s="1006"/>
      <c r="AL48" s="997"/>
      <c r="AM48" s="997"/>
      <c r="AN48" s="997"/>
      <c r="AO48" s="997"/>
      <c r="AP48" s="997"/>
      <c r="AQ48" s="997"/>
      <c r="AR48" s="997"/>
      <c r="AS48" s="997"/>
      <c r="AT48" s="997"/>
      <c r="AU48" s="997"/>
      <c r="AV48" s="997"/>
      <c r="AW48" s="997"/>
      <c r="AX48" s="997"/>
      <c r="AY48" s="997"/>
      <c r="AZ48" s="1008"/>
      <c r="BA48" s="1008"/>
      <c r="BB48" s="1008"/>
      <c r="BC48" s="1008"/>
      <c r="BD48" s="1008"/>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x14ac:dyDescent="0.15">
      <c r="A49" s="212">
        <v>22</v>
      </c>
      <c r="B49" s="1064"/>
      <c r="C49" s="1065"/>
      <c r="D49" s="1065"/>
      <c r="E49" s="1065"/>
      <c r="F49" s="1065"/>
      <c r="G49" s="1065"/>
      <c r="H49" s="1065"/>
      <c r="I49" s="1065"/>
      <c r="J49" s="1065"/>
      <c r="K49" s="1065"/>
      <c r="L49" s="1065"/>
      <c r="M49" s="1065"/>
      <c r="N49" s="1065"/>
      <c r="O49" s="1065"/>
      <c r="P49" s="1066"/>
      <c r="Q49" s="1069"/>
      <c r="R49" s="1070"/>
      <c r="S49" s="1070"/>
      <c r="T49" s="1070"/>
      <c r="U49" s="1070"/>
      <c r="V49" s="1070"/>
      <c r="W49" s="1070"/>
      <c r="X49" s="1070"/>
      <c r="Y49" s="1070"/>
      <c r="Z49" s="1070"/>
      <c r="AA49" s="1070"/>
      <c r="AB49" s="1070"/>
      <c r="AC49" s="1070"/>
      <c r="AD49" s="1070"/>
      <c r="AE49" s="1071"/>
      <c r="AF49" s="1046"/>
      <c r="AG49" s="1047"/>
      <c r="AH49" s="1047"/>
      <c r="AI49" s="1047"/>
      <c r="AJ49" s="1048"/>
      <c r="AK49" s="1006"/>
      <c r="AL49" s="997"/>
      <c r="AM49" s="997"/>
      <c r="AN49" s="997"/>
      <c r="AO49" s="997"/>
      <c r="AP49" s="997"/>
      <c r="AQ49" s="997"/>
      <c r="AR49" s="997"/>
      <c r="AS49" s="997"/>
      <c r="AT49" s="997"/>
      <c r="AU49" s="997"/>
      <c r="AV49" s="997"/>
      <c r="AW49" s="997"/>
      <c r="AX49" s="997"/>
      <c r="AY49" s="997"/>
      <c r="AZ49" s="1008"/>
      <c r="BA49" s="1008"/>
      <c r="BB49" s="1008"/>
      <c r="BC49" s="1008"/>
      <c r="BD49" s="1008"/>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x14ac:dyDescent="0.15">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x14ac:dyDescent="0.15">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x14ac:dyDescent="0.15">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x14ac:dyDescent="0.15">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x14ac:dyDescent="0.15">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x14ac:dyDescent="0.15">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x14ac:dyDescent="0.15">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x14ac:dyDescent="0.15">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x14ac:dyDescent="0.15">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x14ac:dyDescent="0.15">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x14ac:dyDescent="0.15">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x14ac:dyDescent="0.2">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x14ac:dyDescent="0.15">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386</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1010</v>
      </c>
      <c r="AG63" s="985"/>
      <c r="AH63" s="985"/>
      <c r="AI63" s="985"/>
      <c r="AJ63" s="1057"/>
      <c r="AK63" s="1058"/>
      <c r="AL63" s="989"/>
      <c r="AM63" s="989"/>
      <c r="AN63" s="989"/>
      <c r="AO63" s="989"/>
      <c r="AP63" s="985"/>
      <c r="AQ63" s="985"/>
      <c r="AR63" s="985"/>
      <c r="AS63" s="985"/>
      <c r="AT63" s="985"/>
      <c r="AU63" s="985"/>
      <c r="AV63" s="985"/>
      <c r="AW63" s="985"/>
      <c r="AX63" s="985"/>
      <c r="AY63" s="985"/>
      <c r="AZ63" s="1052"/>
      <c r="BA63" s="1052"/>
      <c r="BB63" s="1052"/>
      <c r="BC63" s="1052"/>
      <c r="BD63" s="1052"/>
      <c r="BE63" s="986"/>
      <c r="BF63" s="986"/>
      <c r="BG63" s="986"/>
      <c r="BH63" s="986"/>
      <c r="BI63" s="987"/>
      <c r="BJ63" s="1053" t="s">
        <v>109</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x14ac:dyDescent="0.15">
      <c r="A66" s="1022" t="s">
        <v>389</v>
      </c>
      <c r="B66" s="1023"/>
      <c r="C66" s="1023"/>
      <c r="D66" s="1023"/>
      <c r="E66" s="1023"/>
      <c r="F66" s="1023"/>
      <c r="G66" s="1023"/>
      <c r="H66" s="1023"/>
      <c r="I66" s="1023"/>
      <c r="J66" s="1023"/>
      <c r="K66" s="1023"/>
      <c r="L66" s="1023"/>
      <c r="M66" s="1023"/>
      <c r="N66" s="1023"/>
      <c r="O66" s="1023"/>
      <c r="P66" s="1024"/>
      <c r="Q66" s="1028" t="s">
        <v>369</v>
      </c>
      <c r="R66" s="1029"/>
      <c r="S66" s="1029"/>
      <c r="T66" s="1029"/>
      <c r="U66" s="1030"/>
      <c r="V66" s="1028" t="s">
        <v>370</v>
      </c>
      <c r="W66" s="1029"/>
      <c r="X66" s="1029"/>
      <c r="Y66" s="1029"/>
      <c r="Z66" s="1030"/>
      <c r="AA66" s="1028" t="s">
        <v>371</v>
      </c>
      <c r="AB66" s="1029"/>
      <c r="AC66" s="1029"/>
      <c r="AD66" s="1029"/>
      <c r="AE66" s="1030"/>
      <c r="AF66" s="1034" t="s">
        <v>372</v>
      </c>
      <c r="AG66" s="1035"/>
      <c r="AH66" s="1035"/>
      <c r="AI66" s="1035"/>
      <c r="AJ66" s="1036"/>
      <c r="AK66" s="1028" t="s">
        <v>373</v>
      </c>
      <c r="AL66" s="1023"/>
      <c r="AM66" s="1023"/>
      <c r="AN66" s="1023"/>
      <c r="AO66" s="1024"/>
      <c r="AP66" s="1028" t="s">
        <v>374</v>
      </c>
      <c r="AQ66" s="1029"/>
      <c r="AR66" s="1029"/>
      <c r="AS66" s="1029"/>
      <c r="AT66" s="1030"/>
      <c r="AU66" s="1028" t="s">
        <v>390</v>
      </c>
      <c r="AV66" s="1029"/>
      <c r="AW66" s="1029"/>
      <c r="AX66" s="1029"/>
      <c r="AY66" s="1030"/>
      <c r="AZ66" s="1028" t="s">
        <v>352</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2" t="s">
        <v>538</v>
      </c>
      <c r="C68" s="1013"/>
      <c r="D68" s="1013"/>
      <c r="E68" s="1013"/>
      <c r="F68" s="1013"/>
      <c r="G68" s="1013"/>
      <c r="H68" s="1013"/>
      <c r="I68" s="1013"/>
      <c r="J68" s="1013"/>
      <c r="K68" s="1013"/>
      <c r="L68" s="1013"/>
      <c r="M68" s="1013"/>
      <c r="N68" s="1013"/>
      <c r="O68" s="1013"/>
      <c r="P68" s="1014"/>
      <c r="Q68" s="1015">
        <v>285</v>
      </c>
      <c r="R68" s="1009"/>
      <c r="S68" s="1009"/>
      <c r="T68" s="1009"/>
      <c r="U68" s="1009"/>
      <c r="V68" s="1009">
        <v>273</v>
      </c>
      <c r="W68" s="1009"/>
      <c r="X68" s="1009"/>
      <c r="Y68" s="1009"/>
      <c r="Z68" s="1009"/>
      <c r="AA68" s="1009">
        <v>13</v>
      </c>
      <c r="AB68" s="1009"/>
      <c r="AC68" s="1009"/>
      <c r="AD68" s="1009"/>
      <c r="AE68" s="1009"/>
      <c r="AF68" s="1009">
        <v>13</v>
      </c>
      <c r="AG68" s="1009"/>
      <c r="AH68" s="1009"/>
      <c r="AI68" s="1009"/>
      <c r="AJ68" s="1009"/>
      <c r="AK68" s="1009">
        <v>0</v>
      </c>
      <c r="AL68" s="1009"/>
      <c r="AM68" s="1009"/>
      <c r="AN68" s="1009"/>
      <c r="AO68" s="1009"/>
      <c r="AP68" s="1009">
        <v>509</v>
      </c>
      <c r="AQ68" s="1009"/>
      <c r="AR68" s="1009"/>
      <c r="AS68" s="1009"/>
      <c r="AT68" s="1009"/>
      <c r="AU68" s="1009">
        <v>108</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581</v>
      </c>
      <c r="R69" s="997"/>
      <c r="S69" s="997"/>
      <c r="T69" s="997"/>
      <c r="U69" s="997"/>
      <c r="V69" s="997">
        <v>546</v>
      </c>
      <c r="W69" s="997"/>
      <c r="X69" s="997"/>
      <c r="Y69" s="997"/>
      <c r="Z69" s="997"/>
      <c r="AA69" s="997">
        <v>35</v>
      </c>
      <c r="AB69" s="997"/>
      <c r="AC69" s="997"/>
      <c r="AD69" s="997"/>
      <c r="AE69" s="997"/>
      <c r="AF69" s="997">
        <v>35</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49</v>
      </c>
      <c r="R70" s="997"/>
      <c r="S70" s="997"/>
      <c r="T70" s="997"/>
      <c r="U70" s="997"/>
      <c r="V70" s="997">
        <v>46</v>
      </c>
      <c r="W70" s="997"/>
      <c r="X70" s="997"/>
      <c r="Y70" s="997"/>
      <c r="Z70" s="997"/>
      <c r="AA70" s="997">
        <v>4</v>
      </c>
      <c r="AB70" s="997"/>
      <c r="AC70" s="997"/>
      <c r="AD70" s="997"/>
      <c r="AE70" s="997"/>
      <c r="AF70" s="997">
        <v>4</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3919</v>
      </c>
      <c r="R71" s="997"/>
      <c r="S71" s="997"/>
      <c r="T71" s="997"/>
      <c r="U71" s="997"/>
      <c r="V71" s="997">
        <v>3829</v>
      </c>
      <c r="W71" s="997"/>
      <c r="X71" s="997"/>
      <c r="Y71" s="997"/>
      <c r="Z71" s="997"/>
      <c r="AA71" s="997">
        <v>91</v>
      </c>
      <c r="AB71" s="997"/>
      <c r="AC71" s="997"/>
      <c r="AD71" s="997"/>
      <c r="AE71" s="997"/>
      <c r="AF71" s="997">
        <v>91</v>
      </c>
      <c r="AG71" s="997"/>
      <c r="AH71" s="997"/>
      <c r="AI71" s="997"/>
      <c r="AJ71" s="997"/>
      <c r="AK71" s="997">
        <v>179</v>
      </c>
      <c r="AL71" s="997"/>
      <c r="AM71" s="997"/>
      <c r="AN71" s="997"/>
      <c r="AO71" s="997"/>
      <c r="AP71" s="1008" t="s">
        <v>482</v>
      </c>
      <c r="AQ71" s="1008"/>
      <c r="AR71" s="1008"/>
      <c r="AS71" s="1008"/>
      <c r="AT71" s="1008"/>
      <c r="AU71" s="1008" t="s">
        <v>482</v>
      </c>
      <c r="AV71" s="1008"/>
      <c r="AW71" s="1008"/>
      <c r="AX71" s="1008"/>
      <c r="AY71" s="1008"/>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690109</v>
      </c>
      <c r="R72" s="997"/>
      <c r="S72" s="997"/>
      <c r="T72" s="997"/>
      <c r="U72" s="997"/>
      <c r="V72" s="997">
        <v>676255</v>
      </c>
      <c r="W72" s="997"/>
      <c r="X72" s="997"/>
      <c r="Y72" s="997"/>
      <c r="Z72" s="997"/>
      <c r="AA72" s="997">
        <v>13854</v>
      </c>
      <c r="AB72" s="997"/>
      <c r="AC72" s="997"/>
      <c r="AD72" s="997"/>
      <c r="AE72" s="997"/>
      <c r="AF72" s="997">
        <v>13854</v>
      </c>
      <c r="AG72" s="997"/>
      <c r="AH72" s="997"/>
      <c r="AI72" s="997"/>
      <c r="AJ72" s="997"/>
      <c r="AK72" s="997">
        <v>7096</v>
      </c>
      <c r="AL72" s="997"/>
      <c r="AM72" s="997"/>
      <c r="AN72" s="997"/>
      <c r="AO72" s="997"/>
      <c r="AP72" s="1008" t="s">
        <v>482</v>
      </c>
      <c r="AQ72" s="1008"/>
      <c r="AR72" s="1008"/>
      <c r="AS72" s="1008"/>
      <c r="AT72" s="1008"/>
      <c r="AU72" s="1008" t="s">
        <v>482</v>
      </c>
      <c r="AV72" s="1008"/>
      <c r="AW72" s="1008"/>
      <c r="AX72" s="1008"/>
      <c r="AY72" s="1008"/>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15974</v>
      </c>
      <c r="R73" s="997"/>
      <c r="S73" s="997"/>
      <c r="T73" s="997"/>
      <c r="U73" s="997"/>
      <c r="V73" s="997">
        <v>13504</v>
      </c>
      <c r="W73" s="997"/>
      <c r="X73" s="997"/>
      <c r="Y73" s="997"/>
      <c r="Z73" s="997"/>
      <c r="AA73" s="997">
        <v>2470</v>
      </c>
      <c r="AB73" s="997"/>
      <c r="AC73" s="997"/>
      <c r="AD73" s="997"/>
      <c r="AE73" s="997"/>
      <c r="AF73" s="997">
        <v>2470</v>
      </c>
      <c r="AG73" s="997"/>
      <c r="AH73" s="997"/>
      <c r="AI73" s="997"/>
      <c r="AJ73" s="997"/>
      <c r="AK73" s="1008" t="s">
        <v>482</v>
      </c>
      <c r="AL73" s="1008"/>
      <c r="AM73" s="1008"/>
      <c r="AN73" s="1008"/>
      <c r="AO73" s="1008"/>
      <c r="AP73" s="1008" t="s">
        <v>482</v>
      </c>
      <c r="AQ73" s="1008"/>
      <c r="AR73" s="1008"/>
      <c r="AS73" s="1008"/>
      <c r="AT73" s="1008"/>
      <c r="AU73" s="1008" t="s">
        <v>482</v>
      </c>
      <c r="AV73" s="1008"/>
      <c r="AW73" s="1008"/>
      <c r="AX73" s="1008"/>
      <c r="AY73" s="1008"/>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127</v>
      </c>
      <c r="R74" s="997"/>
      <c r="S74" s="997"/>
      <c r="T74" s="997"/>
      <c r="U74" s="997"/>
      <c r="V74" s="997">
        <v>126</v>
      </c>
      <c r="W74" s="997"/>
      <c r="X74" s="997"/>
      <c r="Y74" s="997"/>
      <c r="Z74" s="997"/>
      <c r="AA74" s="997">
        <v>1</v>
      </c>
      <c r="AB74" s="997"/>
      <c r="AC74" s="997"/>
      <c r="AD74" s="997"/>
      <c r="AE74" s="997"/>
      <c r="AF74" s="997">
        <v>1</v>
      </c>
      <c r="AG74" s="997"/>
      <c r="AH74" s="997"/>
      <c r="AI74" s="997"/>
      <c r="AJ74" s="997"/>
      <c r="AK74" s="1008" t="s">
        <v>482</v>
      </c>
      <c r="AL74" s="1008"/>
      <c r="AM74" s="1008"/>
      <c r="AN74" s="1008"/>
      <c r="AO74" s="1008"/>
      <c r="AP74" s="1008" t="s">
        <v>482</v>
      </c>
      <c r="AQ74" s="1008"/>
      <c r="AR74" s="1008"/>
      <c r="AS74" s="1008"/>
      <c r="AT74" s="1008"/>
      <c r="AU74" s="1008" t="s">
        <v>482</v>
      </c>
      <c r="AV74" s="1008"/>
      <c r="AW74" s="1008"/>
      <c r="AX74" s="1008"/>
      <c r="AY74" s="1008"/>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11</v>
      </c>
      <c r="R75" s="1005"/>
      <c r="S75" s="1005"/>
      <c r="T75" s="1005"/>
      <c r="U75" s="1006"/>
      <c r="V75" s="1007">
        <v>10</v>
      </c>
      <c r="W75" s="1005"/>
      <c r="X75" s="1005"/>
      <c r="Y75" s="1005"/>
      <c r="Z75" s="1006"/>
      <c r="AA75" s="1007">
        <v>1</v>
      </c>
      <c r="AB75" s="1005"/>
      <c r="AC75" s="1005"/>
      <c r="AD75" s="1005"/>
      <c r="AE75" s="1006"/>
      <c r="AF75" s="1007">
        <v>1</v>
      </c>
      <c r="AG75" s="1005"/>
      <c r="AH75" s="1005"/>
      <c r="AI75" s="1005"/>
      <c r="AJ75" s="1006"/>
      <c r="AK75" s="1007">
        <v>1</v>
      </c>
      <c r="AL75" s="1005"/>
      <c r="AM75" s="1005"/>
      <c r="AN75" s="1005"/>
      <c r="AO75" s="1006"/>
      <c r="AP75" s="1008" t="s">
        <v>482</v>
      </c>
      <c r="AQ75" s="1008"/>
      <c r="AR75" s="1008"/>
      <c r="AS75" s="1008"/>
      <c r="AT75" s="1008"/>
      <c r="AU75" s="1008" t="s">
        <v>482</v>
      </c>
      <c r="AV75" s="1008"/>
      <c r="AW75" s="1008"/>
      <c r="AX75" s="1008"/>
      <c r="AY75" s="1008"/>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16469</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822319</v>
      </c>
      <c r="AB110" s="903"/>
      <c r="AC110" s="903"/>
      <c r="AD110" s="903"/>
      <c r="AE110" s="904"/>
      <c r="AF110" s="905">
        <v>847800</v>
      </c>
      <c r="AG110" s="903"/>
      <c r="AH110" s="903"/>
      <c r="AI110" s="903"/>
      <c r="AJ110" s="904"/>
      <c r="AK110" s="905">
        <v>847640</v>
      </c>
      <c r="AL110" s="903"/>
      <c r="AM110" s="903"/>
      <c r="AN110" s="903"/>
      <c r="AO110" s="904"/>
      <c r="AP110" s="906">
        <v>19.8</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9631659</v>
      </c>
      <c r="BR110" s="830"/>
      <c r="BS110" s="830"/>
      <c r="BT110" s="830"/>
      <c r="BU110" s="830"/>
      <c r="BV110" s="830">
        <v>10263198</v>
      </c>
      <c r="BW110" s="830"/>
      <c r="BX110" s="830"/>
      <c r="BY110" s="830"/>
      <c r="BZ110" s="830"/>
      <c r="CA110" s="830">
        <v>10766172</v>
      </c>
      <c r="CB110" s="830"/>
      <c r="CC110" s="830"/>
      <c r="CD110" s="830"/>
      <c r="CE110" s="830"/>
      <c r="CF110" s="891">
        <v>251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1440</v>
      </c>
      <c r="BR111" s="801"/>
      <c r="BS111" s="801"/>
      <c r="BT111" s="801"/>
      <c r="BU111" s="801"/>
      <c r="BV111" s="801">
        <v>1069</v>
      </c>
      <c r="BW111" s="801"/>
      <c r="BX111" s="801"/>
      <c r="BY111" s="801"/>
      <c r="BZ111" s="801"/>
      <c r="CA111" s="801">
        <v>705</v>
      </c>
      <c r="CB111" s="801"/>
      <c r="CC111" s="801"/>
      <c r="CD111" s="801"/>
      <c r="CE111" s="801"/>
      <c r="CF111" s="878">
        <v>0</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7701305</v>
      </c>
      <c r="BR112" s="801"/>
      <c r="BS112" s="801"/>
      <c r="BT112" s="801"/>
      <c r="BU112" s="801"/>
      <c r="BV112" s="801">
        <v>8339519</v>
      </c>
      <c r="BW112" s="801"/>
      <c r="BX112" s="801"/>
      <c r="BY112" s="801"/>
      <c r="BZ112" s="801"/>
      <c r="CA112" s="801">
        <v>8298528</v>
      </c>
      <c r="CB112" s="801"/>
      <c r="CC112" s="801"/>
      <c r="CD112" s="801"/>
      <c r="CE112" s="801"/>
      <c r="CF112" s="878">
        <v>193.5</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444567</v>
      </c>
      <c r="AB113" s="939"/>
      <c r="AC113" s="939"/>
      <c r="AD113" s="939"/>
      <c r="AE113" s="940"/>
      <c r="AF113" s="941">
        <v>471422</v>
      </c>
      <c r="AG113" s="939"/>
      <c r="AH113" s="939"/>
      <c r="AI113" s="939"/>
      <c r="AJ113" s="940"/>
      <c r="AK113" s="941">
        <v>483111</v>
      </c>
      <c r="AL113" s="939"/>
      <c r="AM113" s="939"/>
      <c r="AN113" s="939"/>
      <c r="AO113" s="940"/>
      <c r="AP113" s="942">
        <v>11.3</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239244</v>
      </c>
      <c r="BR113" s="801"/>
      <c r="BS113" s="801"/>
      <c r="BT113" s="801"/>
      <c r="BU113" s="801"/>
      <c r="BV113" s="801">
        <v>163357</v>
      </c>
      <c r="BW113" s="801"/>
      <c r="BX113" s="801"/>
      <c r="BY113" s="801"/>
      <c r="BZ113" s="801"/>
      <c r="CA113" s="801">
        <v>107382</v>
      </c>
      <c r="CB113" s="801"/>
      <c r="CC113" s="801"/>
      <c r="CD113" s="801"/>
      <c r="CE113" s="801"/>
      <c r="CF113" s="878">
        <v>2.5</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70813</v>
      </c>
      <c r="AB114" s="814"/>
      <c r="AC114" s="814"/>
      <c r="AD114" s="814"/>
      <c r="AE114" s="815"/>
      <c r="AF114" s="816">
        <v>79586</v>
      </c>
      <c r="AG114" s="814"/>
      <c r="AH114" s="814"/>
      <c r="AI114" s="814"/>
      <c r="AJ114" s="815"/>
      <c r="AK114" s="816">
        <v>56885</v>
      </c>
      <c r="AL114" s="814"/>
      <c r="AM114" s="814"/>
      <c r="AN114" s="814"/>
      <c r="AO114" s="815"/>
      <c r="AP114" s="784">
        <v>1.3</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1392713</v>
      </c>
      <c r="BR114" s="801"/>
      <c r="BS114" s="801"/>
      <c r="BT114" s="801"/>
      <c r="BU114" s="801"/>
      <c r="BV114" s="801">
        <v>1278363</v>
      </c>
      <c r="BW114" s="801"/>
      <c r="BX114" s="801"/>
      <c r="BY114" s="801"/>
      <c r="BZ114" s="801"/>
      <c r="CA114" s="801">
        <v>1165673</v>
      </c>
      <c r="CB114" s="801"/>
      <c r="CC114" s="801"/>
      <c r="CD114" s="801"/>
      <c r="CE114" s="801"/>
      <c r="CF114" s="878">
        <v>27.2</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907</v>
      </c>
      <c r="AB115" s="939"/>
      <c r="AC115" s="939"/>
      <c r="AD115" s="939"/>
      <c r="AE115" s="940"/>
      <c r="AF115" s="941">
        <v>371</v>
      </c>
      <c r="AG115" s="939"/>
      <c r="AH115" s="939"/>
      <c r="AI115" s="939"/>
      <c r="AJ115" s="940"/>
      <c r="AK115" s="941">
        <v>364</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75</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1440</v>
      </c>
      <c r="DH116" s="814"/>
      <c r="DI116" s="814"/>
      <c r="DJ116" s="814"/>
      <c r="DK116" s="815"/>
      <c r="DL116" s="816">
        <v>1069</v>
      </c>
      <c r="DM116" s="814"/>
      <c r="DN116" s="814"/>
      <c r="DO116" s="814"/>
      <c r="DP116" s="815"/>
      <c r="DQ116" s="816">
        <v>705</v>
      </c>
      <c r="DR116" s="814"/>
      <c r="DS116" s="814"/>
      <c r="DT116" s="814"/>
      <c r="DU116" s="815"/>
      <c r="DV116" s="784">
        <v>0</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1338606</v>
      </c>
      <c r="AB117" s="925"/>
      <c r="AC117" s="925"/>
      <c r="AD117" s="925"/>
      <c r="AE117" s="926"/>
      <c r="AF117" s="928">
        <v>1399179</v>
      </c>
      <c r="AG117" s="925"/>
      <c r="AH117" s="925"/>
      <c r="AI117" s="925"/>
      <c r="AJ117" s="926"/>
      <c r="AK117" s="928">
        <v>1388075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18966361</v>
      </c>
      <c r="BR118" s="888"/>
      <c r="BS118" s="888"/>
      <c r="BT118" s="888"/>
      <c r="BU118" s="888"/>
      <c r="BV118" s="888">
        <v>20045506</v>
      </c>
      <c r="BW118" s="888"/>
      <c r="BX118" s="888"/>
      <c r="BY118" s="888"/>
      <c r="BZ118" s="888"/>
      <c r="CA118" s="888">
        <v>20338460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2313012</v>
      </c>
      <c r="BR119" s="830"/>
      <c r="BS119" s="830"/>
      <c r="BT119" s="830"/>
      <c r="BU119" s="830"/>
      <c r="BV119" s="830">
        <v>2012953</v>
      </c>
      <c r="BW119" s="830"/>
      <c r="BX119" s="830"/>
      <c r="BY119" s="830"/>
      <c r="BZ119" s="830"/>
      <c r="CA119" s="830">
        <v>2017539</v>
      </c>
      <c r="CB119" s="830"/>
      <c r="CC119" s="830"/>
      <c r="CD119" s="830"/>
      <c r="CE119" s="830"/>
      <c r="CF119" s="891">
        <v>47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204159</v>
      </c>
      <c r="BR120" s="801"/>
      <c r="BS120" s="801"/>
      <c r="BT120" s="801"/>
      <c r="BU120" s="801"/>
      <c r="BV120" s="801">
        <v>188391</v>
      </c>
      <c r="BW120" s="801"/>
      <c r="BX120" s="801"/>
      <c r="BY120" s="801"/>
      <c r="BZ120" s="801"/>
      <c r="CA120" s="801">
        <v>166566</v>
      </c>
      <c r="CB120" s="801"/>
      <c r="CC120" s="801"/>
      <c r="CD120" s="801"/>
      <c r="CE120" s="801"/>
      <c r="CF120" s="878">
        <v>3.9</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5967027</v>
      </c>
      <c r="DH120" s="830"/>
      <c r="DI120" s="830"/>
      <c r="DJ120" s="830"/>
      <c r="DK120" s="830"/>
      <c r="DL120" s="830">
        <v>6699601</v>
      </c>
      <c r="DM120" s="830"/>
      <c r="DN120" s="830"/>
      <c r="DO120" s="830"/>
      <c r="DP120" s="830"/>
      <c r="DQ120" s="830">
        <v>6749884</v>
      </c>
      <c r="DR120" s="830"/>
      <c r="DS120" s="830"/>
      <c r="DT120" s="830"/>
      <c r="DU120" s="830"/>
      <c r="DV120" s="831">
        <v>157.4</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11228263</v>
      </c>
      <c r="BR121" s="888"/>
      <c r="BS121" s="888"/>
      <c r="BT121" s="888"/>
      <c r="BU121" s="888"/>
      <c r="BV121" s="888">
        <v>11437133</v>
      </c>
      <c r="BW121" s="888"/>
      <c r="BX121" s="888"/>
      <c r="BY121" s="888"/>
      <c r="BZ121" s="888"/>
      <c r="CA121" s="888">
        <v>11551615</v>
      </c>
      <c r="CB121" s="888"/>
      <c r="CC121" s="888"/>
      <c r="CD121" s="888"/>
      <c r="CE121" s="888"/>
      <c r="CF121" s="889">
        <v>269.3</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1727622</v>
      </c>
      <c r="DH121" s="801"/>
      <c r="DI121" s="801"/>
      <c r="DJ121" s="801"/>
      <c r="DK121" s="801"/>
      <c r="DL121" s="801">
        <v>1615108</v>
      </c>
      <c r="DM121" s="801"/>
      <c r="DN121" s="801"/>
      <c r="DO121" s="801"/>
      <c r="DP121" s="801"/>
      <c r="DQ121" s="801">
        <v>1502803</v>
      </c>
      <c r="DR121" s="801"/>
      <c r="DS121" s="801"/>
      <c r="DT121" s="801"/>
      <c r="DU121" s="801"/>
      <c r="DV121" s="853">
        <v>35</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441</v>
      </c>
      <c r="BP122" s="868"/>
      <c r="BQ122" s="869">
        <v>13745434</v>
      </c>
      <c r="BR122" s="870"/>
      <c r="BS122" s="870"/>
      <c r="BT122" s="870"/>
      <c r="BU122" s="870"/>
      <c r="BV122" s="870">
        <v>13638477</v>
      </c>
      <c r="BW122" s="870"/>
      <c r="BX122" s="870"/>
      <c r="BY122" s="870"/>
      <c r="BZ122" s="870"/>
      <c r="CA122" s="870">
        <v>13735720</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6656</v>
      </c>
      <c r="DH122" s="801"/>
      <c r="DI122" s="801"/>
      <c r="DJ122" s="801"/>
      <c r="DK122" s="801"/>
      <c r="DL122" s="801">
        <v>24810</v>
      </c>
      <c r="DM122" s="801"/>
      <c r="DN122" s="801"/>
      <c r="DO122" s="801"/>
      <c r="DP122" s="801"/>
      <c r="DQ122" s="801">
        <v>45841</v>
      </c>
      <c r="DR122" s="801"/>
      <c r="DS122" s="801"/>
      <c r="DT122" s="801"/>
      <c r="DU122" s="801"/>
      <c r="DV122" s="853">
        <v>1.1000000000000001</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907</v>
      </c>
      <c r="AB123" s="814"/>
      <c r="AC123" s="814"/>
      <c r="AD123" s="814"/>
      <c r="AE123" s="815"/>
      <c r="AF123" s="816">
        <v>371</v>
      </c>
      <c r="AG123" s="814"/>
      <c r="AH123" s="814"/>
      <c r="AI123" s="814"/>
      <c r="AJ123" s="815"/>
      <c r="AK123" s="816">
        <v>364</v>
      </c>
      <c r="AL123" s="814"/>
      <c r="AM123" s="814"/>
      <c r="AN123" s="814"/>
      <c r="AO123" s="815"/>
      <c r="AP123" s="784">
        <v>0</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121.5</v>
      </c>
      <c r="BR123" s="862"/>
      <c r="BS123" s="862"/>
      <c r="BT123" s="862"/>
      <c r="BU123" s="862"/>
      <c r="BV123" s="862">
        <v>153.4</v>
      </c>
      <c r="BW123" s="862"/>
      <c r="BX123" s="862"/>
      <c r="BY123" s="862"/>
      <c r="BZ123" s="862"/>
      <c r="CA123" s="862">
        <v>153.9</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14.9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14504</v>
      </c>
      <c r="AB128" s="754"/>
      <c r="AC128" s="754"/>
      <c r="AD128" s="754"/>
      <c r="AE128" s="755"/>
      <c r="AF128" s="756">
        <v>16626</v>
      </c>
      <c r="AG128" s="754"/>
      <c r="AH128" s="754"/>
      <c r="AI128" s="754"/>
      <c r="AJ128" s="755"/>
      <c r="AK128" s="756">
        <v>13009</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19.899999999999999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5109645</v>
      </c>
      <c r="AB129" s="814"/>
      <c r="AC129" s="814"/>
      <c r="AD129" s="814"/>
      <c r="AE129" s="815"/>
      <c r="AF129" s="816">
        <v>5034772</v>
      </c>
      <c r="AG129" s="814"/>
      <c r="AH129" s="814"/>
      <c r="AI129" s="814"/>
      <c r="AJ129" s="815"/>
      <c r="AK129" s="816">
        <v>5152454</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12.1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813077</v>
      </c>
      <c r="AB130" s="814"/>
      <c r="AC130" s="814"/>
      <c r="AD130" s="814"/>
      <c r="AE130" s="815"/>
      <c r="AF130" s="816">
        <v>860680</v>
      </c>
      <c r="AG130" s="814"/>
      <c r="AH130" s="814"/>
      <c r="AI130" s="814"/>
      <c r="AJ130" s="815"/>
      <c r="AK130" s="816">
        <v>863402</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153.9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4296568</v>
      </c>
      <c r="AB131" s="747"/>
      <c r="AC131" s="747"/>
      <c r="AD131" s="747"/>
      <c r="AE131" s="748"/>
      <c r="AF131" s="749">
        <v>4174092</v>
      </c>
      <c r="AG131" s="747"/>
      <c r="AH131" s="747"/>
      <c r="AI131" s="747"/>
      <c r="AJ131" s="748"/>
      <c r="AK131" s="749">
        <v>4289052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11.89379523</v>
      </c>
      <c r="AB132" s="770"/>
      <c r="AC132" s="770"/>
      <c r="AD132" s="770"/>
      <c r="AE132" s="771"/>
      <c r="AF132" s="772">
        <v>12.50267124</v>
      </c>
      <c r="AG132" s="770"/>
      <c r="AH132" s="770"/>
      <c r="AI132" s="770"/>
      <c r="AJ132" s="771"/>
      <c r="AK132" s="772">
        <v>11.929535939999999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11.7</v>
      </c>
      <c r="AB133" s="779"/>
      <c r="AC133" s="779"/>
      <c r="AD133" s="779"/>
      <c r="AE133" s="780"/>
      <c r="AF133" s="778">
        <v>11.9</v>
      </c>
      <c r="AG133" s="779"/>
      <c r="AH133" s="779"/>
      <c r="AI133" s="779"/>
      <c r="AJ133" s="780"/>
      <c r="AK133" s="778">
        <v>12.1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3" zoomScaleNormal="85" zoomScaleSheetLayoutView="55" workbookViewId="0">
      <selection activeCell="AE50" sqref="AE5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1243412</v>
      </c>
      <c r="L9" s="264">
        <v>63543</v>
      </c>
      <c r="M9" s="265">
        <v>77257</v>
      </c>
      <c r="N9" s="266">
        <v>-17.8</v>
      </c>
    </row>
    <row r="10" spans="1:16" x14ac:dyDescent="0.15">
      <c r="A10" s="248"/>
      <c r="B10" s="244"/>
      <c r="C10" s="244"/>
      <c r="D10" s="244"/>
      <c r="E10" s="244"/>
      <c r="F10" s="244"/>
      <c r="G10" s="1163" t="s">
        <v>479</v>
      </c>
      <c r="H10" s="1164"/>
      <c r="I10" s="1164"/>
      <c r="J10" s="1165"/>
      <c r="K10" s="267">
        <v>93114</v>
      </c>
      <c r="L10" s="268">
        <v>4758</v>
      </c>
      <c r="M10" s="269">
        <v>7577</v>
      </c>
      <c r="N10" s="270">
        <v>-37.200000000000003</v>
      </c>
    </row>
    <row r="11" spans="1:16" ht="13.5" customHeight="1" x14ac:dyDescent="0.15">
      <c r="A11" s="248"/>
      <c r="B11" s="244"/>
      <c r="C11" s="244"/>
      <c r="D11" s="244"/>
      <c r="E11" s="244"/>
      <c r="F11" s="244"/>
      <c r="G11" s="1163" t="s">
        <v>480</v>
      </c>
      <c r="H11" s="1164"/>
      <c r="I11" s="1164"/>
      <c r="J11" s="1165"/>
      <c r="K11" s="267">
        <v>71896</v>
      </c>
      <c r="L11" s="268">
        <v>3674</v>
      </c>
      <c r="M11" s="269">
        <v>12059</v>
      </c>
      <c r="N11" s="270">
        <v>-69.5</v>
      </c>
    </row>
    <row r="12" spans="1:16" ht="13.5" customHeight="1" x14ac:dyDescent="0.15">
      <c r="A12" s="248"/>
      <c r="B12" s="244"/>
      <c r="C12" s="244"/>
      <c r="D12" s="244"/>
      <c r="E12" s="244"/>
      <c r="F12" s="244"/>
      <c r="G12" s="1163" t="s">
        <v>481</v>
      </c>
      <c r="H12" s="1164"/>
      <c r="I12" s="1164"/>
      <c r="J12" s="1165"/>
      <c r="K12" s="267" t="s">
        <v>482</v>
      </c>
      <c r="L12" s="268" t="s">
        <v>482</v>
      </c>
      <c r="M12" s="269">
        <v>890</v>
      </c>
      <c r="N12" s="270" t="s">
        <v>482</v>
      </c>
    </row>
    <row r="13" spans="1:16" ht="13.5" customHeight="1" x14ac:dyDescent="0.15">
      <c r="A13" s="248"/>
      <c r="B13" s="244"/>
      <c r="C13" s="244"/>
      <c r="D13" s="244"/>
      <c r="E13" s="244"/>
      <c r="F13" s="244"/>
      <c r="G13" s="1163" t="s">
        <v>483</v>
      </c>
      <c r="H13" s="1164"/>
      <c r="I13" s="1164"/>
      <c r="J13" s="1165"/>
      <c r="K13" s="267" t="s">
        <v>482</v>
      </c>
      <c r="L13" s="268" t="s">
        <v>482</v>
      </c>
      <c r="M13" s="269">
        <v>0</v>
      </c>
      <c r="N13" s="270" t="s">
        <v>482</v>
      </c>
    </row>
    <row r="14" spans="1:16" ht="13.5" customHeight="1" x14ac:dyDescent="0.15">
      <c r="A14" s="248"/>
      <c r="B14" s="244"/>
      <c r="C14" s="244"/>
      <c r="D14" s="244"/>
      <c r="E14" s="244"/>
      <c r="F14" s="244"/>
      <c r="G14" s="1163" t="s">
        <v>484</v>
      </c>
      <c r="H14" s="1164"/>
      <c r="I14" s="1164"/>
      <c r="J14" s="1165"/>
      <c r="K14" s="267">
        <v>66816</v>
      </c>
      <c r="L14" s="268">
        <v>3415</v>
      </c>
      <c r="M14" s="269">
        <v>4205</v>
      </c>
      <c r="N14" s="270">
        <v>-18.8</v>
      </c>
    </row>
    <row r="15" spans="1:16" ht="13.5" customHeight="1" x14ac:dyDescent="0.15">
      <c r="A15" s="248"/>
      <c r="B15" s="244"/>
      <c r="C15" s="244"/>
      <c r="D15" s="244"/>
      <c r="E15" s="244"/>
      <c r="F15" s="244"/>
      <c r="G15" s="1163" t="s">
        <v>485</v>
      </c>
      <c r="H15" s="1164"/>
      <c r="I15" s="1164"/>
      <c r="J15" s="1165"/>
      <c r="K15" s="267">
        <v>43940</v>
      </c>
      <c r="L15" s="268">
        <v>2246</v>
      </c>
      <c r="M15" s="269">
        <v>1846</v>
      </c>
      <c r="N15" s="270">
        <v>21.7</v>
      </c>
    </row>
    <row r="16" spans="1:16" x14ac:dyDescent="0.15">
      <c r="A16" s="248"/>
      <c r="B16" s="244"/>
      <c r="C16" s="244"/>
      <c r="D16" s="244"/>
      <c r="E16" s="244"/>
      <c r="F16" s="244"/>
      <c r="G16" s="1166" t="s">
        <v>486</v>
      </c>
      <c r="H16" s="1167"/>
      <c r="I16" s="1167"/>
      <c r="J16" s="1168"/>
      <c r="K16" s="268">
        <v>-129150</v>
      </c>
      <c r="L16" s="268">
        <v>-6600</v>
      </c>
      <c r="M16" s="269">
        <v>-8513</v>
      </c>
      <c r="N16" s="270">
        <v>-22.5</v>
      </c>
    </row>
    <row r="17" spans="1:16" x14ac:dyDescent="0.15">
      <c r="A17" s="248"/>
      <c r="B17" s="244"/>
      <c r="C17" s="244"/>
      <c r="D17" s="244"/>
      <c r="E17" s="244"/>
      <c r="F17" s="244"/>
      <c r="G17" s="1166" t="s">
        <v>168</v>
      </c>
      <c r="H17" s="1167"/>
      <c r="I17" s="1167"/>
      <c r="J17" s="1168"/>
      <c r="K17" s="268">
        <v>1390028</v>
      </c>
      <c r="L17" s="268">
        <v>71036</v>
      </c>
      <c r="M17" s="269">
        <v>95320</v>
      </c>
      <c r="N17" s="270">
        <v>-25.5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7.97</v>
      </c>
      <c r="L21" s="281">
        <v>8.93</v>
      </c>
      <c r="M21" s="282">
        <v>-0.96</v>
      </c>
      <c r="N21" s="249"/>
      <c r="O21" s="283"/>
      <c r="P21" s="279"/>
    </row>
    <row r="22" spans="1:16" s="284" customFormat="1" x14ac:dyDescent="0.15">
      <c r="A22" s="279"/>
      <c r="B22" s="249"/>
      <c r="C22" s="249"/>
      <c r="D22" s="249"/>
      <c r="E22" s="249"/>
      <c r="F22" s="249"/>
      <c r="G22" s="1160" t="s">
        <v>492</v>
      </c>
      <c r="H22" s="1161"/>
      <c r="I22" s="1161"/>
      <c r="J22" s="1162"/>
      <c r="K22" s="285">
        <v>99.5</v>
      </c>
      <c r="L22" s="286">
        <v>96.9</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847640</v>
      </c>
      <c r="L32" s="294">
        <v>43318</v>
      </c>
      <c r="M32" s="295">
        <v>49286</v>
      </c>
      <c r="N32" s="296">
        <v>-12.1</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t="s">
        <v>482</v>
      </c>
      <c r="L34" s="294" t="s">
        <v>482</v>
      </c>
      <c r="M34" s="295">
        <v>6</v>
      </c>
      <c r="N34" s="296" t="s">
        <v>482</v>
      </c>
    </row>
    <row r="35" spans="1:16" ht="27" customHeight="1" x14ac:dyDescent="0.15">
      <c r="A35" s="248"/>
      <c r="B35" s="244"/>
      <c r="C35" s="244"/>
      <c r="D35" s="244"/>
      <c r="E35" s="244"/>
      <c r="F35" s="244"/>
      <c r="G35" s="1151" t="s">
        <v>499</v>
      </c>
      <c r="H35" s="1152"/>
      <c r="I35" s="1152"/>
      <c r="J35" s="1153"/>
      <c r="K35" s="294">
        <v>483111</v>
      </c>
      <c r="L35" s="294">
        <v>24689</v>
      </c>
      <c r="M35" s="295">
        <v>18395</v>
      </c>
      <c r="N35" s="296">
        <v>34.200000000000003</v>
      </c>
    </row>
    <row r="36" spans="1:16" ht="27" customHeight="1" x14ac:dyDescent="0.15">
      <c r="A36" s="248"/>
      <c r="B36" s="244"/>
      <c r="C36" s="244"/>
      <c r="D36" s="244"/>
      <c r="E36" s="244"/>
      <c r="F36" s="244"/>
      <c r="G36" s="1151" t="s">
        <v>500</v>
      </c>
      <c r="H36" s="1152"/>
      <c r="I36" s="1152"/>
      <c r="J36" s="1153"/>
      <c r="K36" s="294">
        <v>56885</v>
      </c>
      <c r="L36" s="294">
        <v>2907</v>
      </c>
      <c r="M36" s="295">
        <v>4784</v>
      </c>
      <c r="N36" s="296">
        <v>-39.200000000000003</v>
      </c>
    </row>
    <row r="37" spans="1:16" ht="13.5" customHeight="1" x14ac:dyDescent="0.15">
      <c r="A37" s="248"/>
      <c r="B37" s="244"/>
      <c r="C37" s="244"/>
      <c r="D37" s="244"/>
      <c r="E37" s="244"/>
      <c r="F37" s="244"/>
      <c r="G37" s="1151" t="s">
        <v>501</v>
      </c>
      <c r="H37" s="1152"/>
      <c r="I37" s="1152"/>
      <c r="J37" s="1153"/>
      <c r="K37" s="294">
        <v>364</v>
      </c>
      <c r="L37" s="294">
        <v>19</v>
      </c>
      <c r="M37" s="295">
        <v>901</v>
      </c>
      <c r="N37" s="296">
        <v>-97.9</v>
      </c>
    </row>
    <row r="38" spans="1:16" ht="27" customHeight="1" x14ac:dyDescent="0.15">
      <c r="A38" s="248"/>
      <c r="B38" s="244"/>
      <c r="C38" s="244"/>
      <c r="D38" s="244"/>
      <c r="E38" s="244"/>
      <c r="F38" s="244"/>
      <c r="G38" s="1154" t="s">
        <v>502</v>
      </c>
      <c r="H38" s="1155"/>
      <c r="I38" s="1155"/>
      <c r="J38" s="1156"/>
      <c r="K38" s="297">
        <v>75</v>
      </c>
      <c r="L38" s="297">
        <v>4</v>
      </c>
      <c r="M38" s="298">
        <v>6</v>
      </c>
      <c r="N38" s="299">
        <v>-33.299999999999997</v>
      </c>
      <c r="O38" s="293"/>
    </row>
    <row r="39" spans="1:16" x14ac:dyDescent="0.15">
      <c r="A39" s="248"/>
      <c r="B39" s="244"/>
      <c r="C39" s="244"/>
      <c r="D39" s="244"/>
      <c r="E39" s="244"/>
      <c r="F39" s="244"/>
      <c r="G39" s="1154" t="s">
        <v>503</v>
      </c>
      <c r="H39" s="1155"/>
      <c r="I39" s="1155"/>
      <c r="J39" s="1156"/>
      <c r="K39" s="300">
        <v>-13009</v>
      </c>
      <c r="L39" s="300">
        <v>-665</v>
      </c>
      <c r="M39" s="301">
        <v>-3045</v>
      </c>
      <c r="N39" s="302">
        <v>-78.2</v>
      </c>
      <c r="O39" s="293"/>
    </row>
    <row r="40" spans="1:16" ht="27" customHeight="1" x14ac:dyDescent="0.15">
      <c r="A40" s="248"/>
      <c r="B40" s="244"/>
      <c r="C40" s="244"/>
      <c r="D40" s="244"/>
      <c r="E40" s="244"/>
      <c r="F40" s="244"/>
      <c r="G40" s="1151" t="s">
        <v>504</v>
      </c>
      <c r="H40" s="1152"/>
      <c r="I40" s="1152"/>
      <c r="J40" s="1153"/>
      <c r="K40" s="300">
        <v>-863402</v>
      </c>
      <c r="L40" s="300">
        <v>-44123</v>
      </c>
      <c r="M40" s="301">
        <v>-49958</v>
      </c>
      <c r="N40" s="302">
        <v>-11.7</v>
      </c>
      <c r="O40" s="293"/>
    </row>
    <row r="41" spans="1:16" x14ac:dyDescent="0.15">
      <c r="A41" s="248"/>
      <c r="B41" s="244"/>
      <c r="C41" s="244"/>
      <c r="D41" s="244"/>
      <c r="E41" s="244"/>
      <c r="F41" s="244"/>
      <c r="G41" s="1157" t="s">
        <v>279</v>
      </c>
      <c r="H41" s="1158"/>
      <c r="I41" s="1158"/>
      <c r="J41" s="1159"/>
      <c r="K41" s="294">
        <v>511664</v>
      </c>
      <c r="L41" s="300">
        <v>26148</v>
      </c>
      <c r="M41" s="301">
        <v>20376</v>
      </c>
      <c r="N41" s="302">
        <v>28.3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1085523</v>
      </c>
      <c r="J51" s="320">
        <v>56291</v>
      </c>
      <c r="K51" s="321">
        <v>44.3</v>
      </c>
      <c r="L51" s="322">
        <v>61557</v>
      </c>
      <c r="M51" s="323">
        <v>24.5</v>
      </c>
      <c r="N51" s="324">
        <v>19.8</v>
      </c>
    </row>
    <row r="52" spans="1:14" x14ac:dyDescent="0.15">
      <c r="A52" s="248"/>
      <c r="B52" s="244"/>
      <c r="C52" s="244"/>
      <c r="D52" s="244"/>
      <c r="E52" s="244"/>
      <c r="F52" s="244"/>
      <c r="G52" s="325"/>
      <c r="H52" s="326" t="s">
        <v>515</v>
      </c>
      <c r="I52" s="327">
        <v>621587</v>
      </c>
      <c r="J52" s="328">
        <v>32233</v>
      </c>
      <c r="K52" s="329">
        <v>80.900000000000006</v>
      </c>
      <c r="L52" s="330">
        <v>32497</v>
      </c>
      <c r="M52" s="331">
        <v>22.3</v>
      </c>
      <c r="N52" s="332">
        <v>58.6</v>
      </c>
    </row>
    <row r="53" spans="1:14" x14ac:dyDescent="0.15">
      <c r="A53" s="248"/>
      <c r="B53" s="244"/>
      <c r="C53" s="244"/>
      <c r="D53" s="244"/>
      <c r="E53" s="244"/>
      <c r="F53" s="244"/>
      <c r="G53" s="310" t="s">
        <v>516</v>
      </c>
      <c r="H53" s="311"/>
      <c r="I53" s="319">
        <v>495089</v>
      </c>
      <c r="J53" s="320">
        <v>25333</v>
      </c>
      <c r="K53" s="321">
        <v>-55</v>
      </c>
      <c r="L53" s="322">
        <v>69806</v>
      </c>
      <c r="M53" s="323">
        <v>13.4</v>
      </c>
      <c r="N53" s="324">
        <v>-68.400000000000006</v>
      </c>
    </row>
    <row r="54" spans="1:14" x14ac:dyDescent="0.15">
      <c r="A54" s="248"/>
      <c r="B54" s="244"/>
      <c r="C54" s="244"/>
      <c r="D54" s="244"/>
      <c r="E54" s="244"/>
      <c r="F54" s="244"/>
      <c r="G54" s="325"/>
      <c r="H54" s="326" t="s">
        <v>515</v>
      </c>
      <c r="I54" s="327">
        <v>394715</v>
      </c>
      <c r="J54" s="328">
        <v>20197</v>
      </c>
      <c r="K54" s="329">
        <v>-37.299999999999997</v>
      </c>
      <c r="L54" s="330">
        <v>32823</v>
      </c>
      <c r="M54" s="331">
        <v>1</v>
      </c>
      <c r="N54" s="332">
        <v>-38.299999999999997</v>
      </c>
    </row>
    <row r="55" spans="1:14" x14ac:dyDescent="0.15">
      <c r="A55" s="248"/>
      <c r="B55" s="244"/>
      <c r="C55" s="244"/>
      <c r="D55" s="244"/>
      <c r="E55" s="244"/>
      <c r="F55" s="244"/>
      <c r="G55" s="310" t="s">
        <v>517</v>
      </c>
      <c r="H55" s="311"/>
      <c r="I55" s="319">
        <v>639807</v>
      </c>
      <c r="J55" s="320">
        <v>32750</v>
      </c>
      <c r="K55" s="321">
        <v>29.3</v>
      </c>
      <c r="L55" s="322">
        <v>74444</v>
      </c>
      <c r="M55" s="323">
        <v>6.6</v>
      </c>
      <c r="N55" s="324">
        <v>22.7</v>
      </c>
    </row>
    <row r="56" spans="1:14" x14ac:dyDescent="0.15">
      <c r="A56" s="248"/>
      <c r="B56" s="244"/>
      <c r="C56" s="244"/>
      <c r="D56" s="244"/>
      <c r="E56" s="244"/>
      <c r="F56" s="244"/>
      <c r="G56" s="325"/>
      <c r="H56" s="326" t="s">
        <v>515</v>
      </c>
      <c r="I56" s="327">
        <v>543201</v>
      </c>
      <c r="J56" s="328">
        <v>27805</v>
      </c>
      <c r="K56" s="329">
        <v>37.700000000000003</v>
      </c>
      <c r="L56" s="330">
        <v>34175</v>
      </c>
      <c r="M56" s="331">
        <v>4.0999999999999996</v>
      </c>
      <c r="N56" s="332">
        <v>33.6</v>
      </c>
    </row>
    <row r="57" spans="1:14" x14ac:dyDescent="0.15">
      <c r="A57" s="248"/>
      <c r="B57" s="244"/>
      <c r="C57" s="244"/>
      <c r="D57" s="244"/>
      <c r="E57" s="244"/>
      <c r="F57" s="244"/>
      <c r="G57" s="310" t="s">
        <v>518</v>
      </c>
      <c r="H57" s="311"/>
      <c r="I57" s="319">
        <v>1683266</v>
      </c>
      <c r="J57" s="320">
        <v>85920</v>
      </c>
      <c r="K57" s="321">
        <v>162.4</v>
      </c>
      <c r="L57" s="322">
        <v>85205</v>
      </c>
      <c r="M57" s="323">
        <v>14.5</v>
      </c>
      <c r="N57" s="324">
        <v>147.9</v>
      </c>
    </row>
    <row r="58" spans="1:14" x14ac:dyDescent="0.15">
      <c r="A58" s="248"/>
      <c r="B58" s="244"/>
      <c r="C58" s="244"/>
      <c r="D58" s="244"/>
      <c r="E58" s="244"/>
      <c r="F58" s="244"/>
      <c r="G58" s="325"/>
      <c r="H58" s="326" t="s">
        <v>515</v>
      </c>
      <c r="I58" s="327">
        <v>1141958</v>
      </c>
      <c r="J58" s="328">
        <v>58290</v>
      </c>
      <c r="K58" s="329">
        <v>109.6</v>
      </c>
      <c r="L58" s="330">
        <v>38847</v>
      </c>
      <c r="M58" s="331">
        <v>13.7</v>
      </c>
      <c r="N58" s="332">
        <v>95.9</v>
      </c>
    </row>
    <row r="59" spans="1:14" x14ac:dyDescent="0.15">
      <c r="A59" s="248"/>
      <c r="B59" s="244"/>
      <c r="C59" s="244"/>
      <c r="D59" s="244"/>
      <c r="E59" s="244"/>
      <c r="F59" s="244"/>
      <c r="G59" s="310" t="s">
        <v>519</v>
      </c>
      <c r="H59" s="311"/>
      <c r="I59" s="319">
        <v>1655011</v>
      </c>
      <c r="J59" s="320">
        <v>84577</v>
      </c>
      <c r="K59" s="321">
        <v>-1.6</v>
      </c>
      <c r="L59" s="322">
        <v>77577</v>
      </c>
      <c r="M59" s="323">
        <v>-9</v>
      </c>
      <c r="N59" s="324">
        <v>7.4</v>
      </c>
    </row>
    <row r="60" spans="1:14" x14ac:dyDescent="0.15">
      <c r="A60" s="248"/>
      <c r="B60" s="244"/>
      <c r="C60" s="244"/>
      <c r="D60" s="244"/>
      <c r="E60" s="244"/>
      <c r="F60" s="244"/>
      <c r="G60" s="325"/>
      <c r="H60" s="326" t="s">
        <v>515</v>
      </c>
      <c r="I60" s="333">
        <v>743523</v>
      </c>
      <c r="J60" s="328">
        <v>37997</v>
      </c>
      <c r="K60" s="329">
        <v>-34.799999999999997</v>
      </c>
      <c r="L60" s="330">
        <v>40870</v>
      </c>
      <c r="M60" s="331">
        <v>5.2</v>
      </c>
      <c r="N60" s="332">
        <v>-40</v>
      </c>
    </row>
    <row r="61" spans="1:14" x14ac:dyDescent="0.15">
      <c r="A61" s="248"/>
      <c r="B61" s="244"/>
      <c r="C61" s="244"/>
      <c r="D61" s="244"/>
      <c r="E61" s="244"/>
      <c r="F61" s="244"/>
      <c r="G61" s="310" t="s">
        <v>520</v>
      </c>
      <c r="H61" s="334"/>
      <c r="I61" s="335">
        <v>1111739</v>
      </c>
      <c r="J61" s="336">
        <v>56974</v>
      </c>
      <c r="K61" s="337">
        <v>35.9</v>
      </c>
      <c r="L61" s="338">
        <v>73718</v>
      </c>
      <c r="M61" s="339">
        <v>10</v>
      </c>
      <c r="N61" s="324">
        <v>25.9</v>
      </c>
    </row>
    <row r="62" spans="1:14" x14ac:dyDescent="0.15">
      <c r="A62" s="248"/>
      <c r="B62" s="244"/>
      <c r="C62" s="244"/>
      <c r="D62" s="244"/>
      <c r="E62" s="244"/>
      <c r="F62" s="244"/>
      <c r="G62" s="325"/>
      <c r="H62" s="326" t="s">
        <v>515</v>
      </c>
      <c r="I62" s="327">
        <v>688997</v>
      </c>
      <c r="J62" s="328">
        <v>35304</v>
      </c>
      <c r="K62" s="329">
        <v>31.2</v>
      </c>
      <c r="L62" s="330">
        <v>35842</v>
      </c>
      <c r="M62" s="331">
        <v>9.3000000000000007</v>
      </c>
      <c r="N62" s="332">
        <v>21.9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79" zoomScale="75" zoomScaleNormal="75" zoomScaleSheetLayoutView="55" workbookViewId="0">
      <selection activeCell="R101" sqref="R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Q98" sqref="Q9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5" zoomScaleNormal="75"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21.26</v>
      </c>
      <c r="G47" s="12">
        <v>22.41</v>
      </c>
      <c r="H47" s="12">
        <v>26.75</v>
      </c>
      <c r="I47" s="12">
        <v>25.34</v>
      </c>
      <c r="J47" s="13">
        <v>25.68</v>
      </c>
    </row>
    <row r="48" spans="2:10" ht="57.75" customHeight="1" x14ac:dyDescent="0.15">
      <c r="B48" s="14"/>
      <c r="C48" s="1171" t="s">
        <v>4</v>
      </c>
      <c r="D48" s="1171"/>
      <c r="E48" s="1172"/>
      <c r="F48" s="15">
        <v>3.68</v>
      </c>
      <c r="G48" s="16">
        <v>3.34</v>
      </c>
      <c r="H48" s="16">
        <v>3.56</v>
      </c>
      <c r="I48" s="16">
        <v>3.63</v>
      </c>
      <c r="J48" s="17">
        <v>2.95</v>
      </c>
    </row>
    <row r="49" spans="2:10" ht="57.75" customHeight="1" thickBot="1" x14ac:dyDescent="0.2">
      <c r="B49" s="18"/>
      <c r="C49" s="1173" t="s">
        <v>5</v>
      </c>
      <c r="D49" s="1173"/>
      <c r="E49" s="1174"/>
      <c r="F49" s="19">
        <v>1.8</v>
      </c>
      <c r="G49" s="20">
        <v>1.76</v>
      </c>
      <c r="H49" s="20">
        <v>5.14</v>
      </c>
      <c r="I49" s="20" t="s">
        <v>527</v>
      </c>
      <c r="J49" s="21">
        <v>0.32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FUKUSAKI</cp:lastModifiedBy>
  <cp:lastPrinted>2017-03-01T00:16:43Z</cp:lastPrinted>
  <dcterms:created xsi:type="dcterms:W3CDTF">2017-02-15T20:49:37Z</dcterms:created>
  <dcterms:modified xsi:type="dcterms:W3CDTF">2017-05-22T22:41:16Z</dcterms:modified>
</cp:coreProperties>
</file>