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tabRatio="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AU88" i="11"/>
  <c r="AP88" i="11"/>
  <c r="AF88" i="11"/>
  <c r="AU63" i="11"/>
  <c r="AP63" i="11"/>
  <c r="AP23" i="11"/>
  <c r="AA23" i="11"/>
  <c r="V23" i="11"/>
  <c r="Q23" i="1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O34" i="9"/>
  <c r="BW34" i="9"/>
  <c r="BE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<sst xmlns="http://schemas.openxmlformats.org/spreadsheetml/2006/main" count="1008" uniqueCount="554">
  <si>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</si>
  <si>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</si>
  <si>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</si>
  <si>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</si>
  <si>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</si>
  <si>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</si>
  <si>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</si>
  <si>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</si>
  <si>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</si>
  <si>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</si>
  <si>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</si>
  <si>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</si>
  <si>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</si>
  <si>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</si>
  <si>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</si>
  <si>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</si>
  <si>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</si>
  <si>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</si>
  <si>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</si>
  <si>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</si>
  <si>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</si>
  <si>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</si>
  <si>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</si>
  <si>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</si>
  <si>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</si>
  <si>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</si>
  <si>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</si>
  <si>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</si>
  <si>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</si>
  <si>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</si>
  <si>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</si>
  <si>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</si>
  <si>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</si>
  <si>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</si>
  <si>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</si>
  <si>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</si>
  <si>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</si>
  <si>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</si>
  <si>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</si>
  <si>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</si>
  <si>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</si>
  <si>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</si>
  <si>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</si>
  <si>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</si>
  <si>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</si>
  <si>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</si>
  <si>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</si>
  <si>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</si>
  <si>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</si>
  <si>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</si>
  <si>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</si>
  <si>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</si>
  <si>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</si>
  <si>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</si>
  <si>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</si>
  <si>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</si>
  <si>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</si>
  <si>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</si>
  <si>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</si>
  <si>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</si>
  <si>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</si>
  <si>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</si>
  <si>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</si>
  <si>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</si>
  <si>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</si>
  <si>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</si>
  <si>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</si>
  <si>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</si>
  <si>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</si>
  <si>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</si>
  <si>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</si>
  <si>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</si>
  <si>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</si>
  <si>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</si>
  <si>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</si>
  <si>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</si>
  <si>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</si>
  <si>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</si>
  <si>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</si>
  <si>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</si>
  <si>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</si>
  <si>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</si>
  <si>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</si>
  <si>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</si>
  <si>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</si>
  <si>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</si>
  <si>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</si>
  <si>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</si>
  <si>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</si>
  <si>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</si>
  <si>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</si>
  <si>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</si>
  <si>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</si>
  <si>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</si>
  <si>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</si>
  <si>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</si>
  <si>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</si>
  <si>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</si>
  <si>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</si>
  <si>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</si>
  <si>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</si>
  <si>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</si>
  <si>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</si>
  <si>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</si>
  <si>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</si>
  <si>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</si>
  <si>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</si>
  <si>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</si>
  <si>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</si>
  <si>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</si>
  <si>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</si>
  <si>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</si>
  <si>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</si>
  <si>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</si>
  <si>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</si>
  <si>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</si>
  <si>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</si>
  <si>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</si>
  <si>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</si>
  <si>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</si>
  <si>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</si>
  <si>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</si>
  <si>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</si>
  <si>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</si>
  <si>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</si>
  <si>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</si>
  <si>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</si>
  <si>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</si>
  <si>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</si>
  <si>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</si>
  <si>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</si>
  <si>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</si>
  <si>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</si>
  <si>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</si>
  <si>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</si>
  <si>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</si>
  <si>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</si>
  <si>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</si>
  <si>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</si>
  <si>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</si>
  <si>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</si>
  <si>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</si>
  <si>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</si>
  <si>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</si>
  <si>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</si>
  <si>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</si>
  <si>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</si>
  <si>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</si>
  <si>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</si>
  <si>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</si>
  <si>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</si>
  <si>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</si>
  <si>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</si>
  <si>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</si>
  <si>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</si>
  <si>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</si>
  <si>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</si>
  <si>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</si>
  <si>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</si>
  <si>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</si>
  <si>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</si>
  <si>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</si>
  <si>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</si>
  <si>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</si>
  <si>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</si>
  <si>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</si>
  <si>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</si>
  <si>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</si>
  <si>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</si>
  <si>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</si>
  <si>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</si>
  <si>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</si>
  <si>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</si>
  <si>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</si>
  <si>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</si>
  <si>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</si>
  <si>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</si>
  <si>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</si>
  <si>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</si>
  <si>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</si>
  <si>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</si>
  <si>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</si>
  <si>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</si>
  <si>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</si>
  <si>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</si>
  <si>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</si>
  <si>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</si>
  <si>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</si>
  <si>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</si>
  <si>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</si>
  <si>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</si>
  <si>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</si>
  <si>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兵庫県猪名川町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</si>
  <si>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</si>
  <si>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</si>
  <si>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</si>
  <si>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</si>
  <si>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</si>
  <si>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</si>
  <si>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</si>
  <si>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</si>
  <si>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</si>
  <si>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</si>
  <si>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</si>
  <si>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</si>
  <si>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</si>
  <si>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</si>
  <si>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</si>
  <si>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</si>
  <si>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</si>
  <si>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</si>
  <si>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</si>
  <si>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</si>
  <si>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</si>
  <si>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</si>
  <si>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</si>
  <si>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</si>
  <si>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</si>
  <si>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</si>
  <si>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</si>
  <si>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</si>
  <si>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</si>
  <si>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</si>
  <si>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</si>
  <si>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</si>
  <si>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</si>
  <si>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</si>
  <si>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</si>
  <si>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</si>
  <si>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</si>
  <si>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</si>
  <si>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</si>
  <si>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</si>
  <si>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</si>
  <si>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</si>
  <si>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</si>
  <si>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</si>
  <si>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</si>
  <si>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</si>
  <si>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</si>
  <si>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</si>
  <si>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</si>
  <si>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</si>
  <si>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</si>
  <si>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</si>
  <si>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</si>
  <si>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</si>
  <si>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</si>
  <si>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</si>
  <si>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</si>
  <si>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</si>
  <si>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</si>
  <si>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</si>
  <si>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</si>
  <si>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</si>
  <si>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</si>
  <si>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</si>
  <si>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</si>
  <si>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</si>
  <si>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</si>
  <si>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</si>
  <si>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</si>
  <si>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</si>
  <si>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</si>
  <si>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</si>
  <si>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</si>
  <si>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</si>
  <si>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</si>
  <si>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</si>
  <si>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</si>
  <si>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</si>
  <si>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</si>
  <si>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</si>
  <si>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</si>
  <si>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</si>
  <si>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</si>
  <si>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</si>
  <si>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</si>
  <si>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</si>
  <si>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</si>
  <si>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</si>
  <si>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</si>
  <si>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</si>
  <si>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</si>
  <si>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</si>
  <si>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</si>
  <si>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</si>
  <si>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</si>
  <si>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</si>
  <si>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</si>
  <si>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</si>
  <si>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</si>
  <si>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</si>
  <si>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</si>
  <si>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</si>
  <si>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</si>
  <si>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</si>
  <si>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</si>
  <si>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</si>
  <si>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</si>
  <si>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</si>
  <si>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</si>
  <si>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</si>
  <si>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</si>
  <si>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</si>
  <si>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</si>
  <si>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</si>
  <si>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</si>
  <si>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</si>
  <si>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</si>
  <si>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</si>
  <si>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</si>
  <si>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</si>
  <si>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</si>
  <si>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</si>
  <si>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</si>
  <si>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</si>
  <si>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</si>
  <si>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</si>
  <si>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</si>
  <si>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</si>
  <si>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</si>
  <si>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</si>
  <si>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</si>
  <si>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</si>
  <si>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</si>
  <si>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</si>
  <si>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</si>
  <si>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</si>
  <si>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</si>
  <si>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</si>
  <si>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</si>
  <si>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</si>
  <si>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</si>
  <si>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</si>
  <si>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</si>
  <si>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</si>
  <si>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</si>
  <si>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</si>
  <si>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</si>
  <si>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兵庫県猪名川町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</si>
  <si>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</si>
  <si>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</si>
  <si>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</si>
  <si>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</si>
  <si>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</si>
  <si>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</si>
  <si>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</si>
  <si>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</si>
  <si>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</si>
  <si>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</si>
  <si>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</si>
  <si>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</si>
  <si>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</si>
  <si>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</si>
  <si>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</si>
  <si>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</si>
  <si>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</si>
  <si>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</si>
  <si>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</si>
  <si>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</si>
  <si>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</si>
  <si>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</si>
  <si>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</si>
  <si>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</si>
  <si>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</si>
  <si>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</si>
  <si>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</si>
  <si>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</si>
  <si>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</si>
  <si>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</si>
  <si>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</si>
  <si>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</si>
  <si>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</si>
  <si>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</si>
  <si>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</si>
  <si>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</si>
  <si>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</si>
  <si>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農業共済特別会計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</si>
  <si>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</si>
  <si>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</si>
  <si>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</si>
  <si>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</si>
  <si>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</si>
  <si>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</si>
  <si>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</si>
  <si>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</si>
  <si>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</si>
  <si>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</si>
  <si>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</si>
  <si>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</si>
  <si>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</si>
  <si>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</si>
  <si>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</si>
  <si>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</si>
  <si>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</si>
  <si>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</si>
  <si>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</si>
  <si>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</si>
  <si>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</si>
  <si>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</si>
  <si>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</si>
  <si>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</si>
  <si>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</si>
  <si>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</si>
  <si>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</si>
  <si>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</si>
  <si>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</si>
  <si>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</si>
  <si>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</si>
  <si>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</si>
  <si>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</si>
  <si>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</si>
  <si>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</si>
  <si>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</si>
  <si>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</si>
  <si>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</si>
  <si>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</si>
  <si>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</si>
  <si>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</si>
  <si>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</si>
  <si>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</si>
  <si>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</si>
  <si>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</si>
  <si>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</si>
  <si>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</si>
  <si>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</si>
  <si>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</si>
  <si>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</si>
  <si>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</si>
  <si>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</si>
  <si>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</si>
  <si>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</si>
  <si>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</si>
  <si>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</si>
  <si>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</si>
  <si>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</si>
  <si>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</si>
  <si>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</si>
  <si>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</si>
  <si>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</si>
  <si>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</si>
  <si>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</si>
  <si>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</si>
  <si>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</si>
  <si>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</si>
  <si>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</si>
  <si>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</si>
  <si>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</si>
  <si>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</si>
  <si>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</si>
  <si>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</si>
  <si>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</si>
  <si>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</si>
  <si>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</si>
  <si>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</si>
  <si>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</si>
  <si>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</si>
  <si>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</si>
  <si>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</si>
  <si>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</si>
  <si>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</si>
  <si>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</si>
  <si>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</si>
  <si>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</si>
  <si>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</si>
  <si>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</si>
  <si>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</si>
  <si>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</si>
  <si>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</si>
  <si>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</si>
  <si>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</si>
  <si>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</si>
  <si>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</si>
  <si>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</si>
  <si>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</si>
  <si>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</si>
  <si>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</si>
  <si>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</si>
  <si>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</si>
  <si>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</si>
  <si>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</si>
  <si>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</si>
  <si>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</si>
  <si>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</si>
  <si>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</si>
  <si>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</si>
  <si>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</si>
  <si>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</si>
  <si>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</si>
  <si>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</si>
  <si>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</si>
  <si>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</si>
  <si>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</si>
  <si>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</si>
  <si>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</si>
  <si>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</si>
  <si>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</si>
  <si>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</si>
  <si>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</si>
  <si>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</si>
  <si>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</si>
  <si>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</si>
  <si>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</si>
  <si>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</si>
  <si>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</si>
  <si>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</si>
  <si>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</si>
  <si>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</si>
  <si>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</si>
  <si>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</si>
  <si>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</si>
  <si>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</si>
  <si>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</si>
  <si>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</si>
  <si>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</si>
  <si>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</si>
  <si>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</si>
  <si>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</si>
  <si>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</si>
  <si>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</si>
  <si>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</si>
  <si>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0.22</t>
  </si>
  <si>
    <t>一般会計</t>
  </si>
  <si>
    <t>水道事業会計</t>
  </si>
  <si>
    <t>下水道事業会計</t>
  </si>
  <si>
    <t>国民健康保険特別会計</t>
  </si>
  <si>
    <t>介護保険特別会計</t>
  </si>
  <si>
    <t>後期高齢者医療保険特別会計</t>
  </si>
  <si>
    <t>農業共済特別会計</t>
  </si>
  <si>
    <t>奨学金特別会計</t>
  </si>
  <si>
    <t>その他会計（赤字）</t>
  </si>
  <si>
    <t>その他会計（黒字）</t>
  </si>
  <si>
    <t>兵庫県市町村職員退職手当組合</t>
    <phoneticPr fontId="2"/>
  </si>
  <si>
    <t>兵庫県市町交通災害共済組合</t>
    <phoneticPr fontId="2"/>
  </si>
  <si>
    <t>兵庫県町議会議員公務災害補償組合</t>
    <phoneticPr fontId="2"/>
  </si>
  <si>
    <t>丹波少年自然の家事務組合</t>
    <phoneticPr fontId="2"/>
  </si>
  <si>
    <t>兵庫県後期高齢者医療広域連合（一般会計）</t>
    <phoneticPr fontId="2"/>
  </si>
  <si>
    <t>兵庫県後期高齢者医療広域連合（特別会計）</t>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</si>
  <si>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</si>
  <si>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いながわフレッシュパーク</t>
    <phoneticPr fontId="2"/>
  </si>
  <si>
    <t>兵庫県町土地開発公社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</si>
  <si>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</si>
  <si>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</si>
  <si>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</si>
  <si>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</si>
  <si>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</si>
  <si>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</si>
  <si>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</si>
  <si>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</si>
  <si>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</si>
  <si>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</si>
  <si>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</si>
  <si>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元利償還金については減少傾向ではあるものの、地方債発行額が平成25年度724,538千円、平成26年度894,543千円、平成27年度841,812千円と近年増加していることから、
据え置き期間が終わり本格的に償還が始まると元利償還額が増加する可能性がある。また、公共施設や義務教育施設の大規模改修や建て替え等の大規模ハード事業が
予定されているため、今後地方債発行額が増加する可能性がある。数年のうちは実質公債費比率は維持又は減少する予定だが、元利償還金の増加に伴い、平成30年頃からは
増加に転じることが予想される。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</si>
</sst>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13839</c:v>
                </c:pt>
                <c:pt idx="1">
                  <c:v>28465</c:v>
                </c:pt>
                <c:pt idx="2">
                  <c:v>24402</c:v>
                </c:pt>
                <c:pt idx="3">
                  <c:v>43052</c:v>
                </c:pt>
                <c:pt idx="4">
                  <c:v>25337</c:v>
                </c:pt>
              </c:numCache>
            </c:numRef>
          </c:val>
          <c:smooth val="0"/>
        </c:ser>
        <c:dLbls>
          <c:showLegendKey val="0"/>
          <c:showVal val="0"/>
          <c:showCatName val="0"/>
          <c:showSerName val="0"/>
          <c:showPercent val="0"/>
          <c:showBubbleSize val="0"/>
        </c:dLbls>
        <c:marker val="1"/>
        <c:smooth val="0"/>
        <c:axId val="47998464"/>
        <c:axId val="48000384"/>
      </c:lineChart>
      <c:catAx>
        <c:axId val="47998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00384"/>
        <c:crosses val="autoZero"/>
        <c:auto val="1"/>
        <c:lblAlgn val="ctr"/>
        <c:lblOffset val="100"/>
        <c:tickLblSkip val="1"/>
        <c:tickMarkSkip val="1"/>
        <c:noMultiLvlLbl val="0"/>
      </c:catAx>
      <c:valAx>
        <c:axId val="48000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9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5.53</c:v>
                </c:pt>
                <c:pt idx="1">
                  <c:v>4.8899999999999997</c:v>
                </c:pt>
                <c:pt idx="2">
                  <c:v>4.62</c:v>
                </c:pt>
                <c:pt idx="3">
                  <c:v>6.27</c:v>
                </c:pt>
                <c:pt idx="4">
                  <c:v>5.45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34.36</c:v>
                </c:pt>
                <c:pt idx="1">
                  <c:v>37.78</c:v>
                </c:pt>
                <c:pt idx="2">
                  <c:v>40.85</c:v>
                </c:pt>
                <c:pt idx="3">
                  <c:v>42.59</c:v>
                </c:pt>
                <c:pt idx="4">
                  <c:v>41.94</c:v>
                </c:pt>
              </c:numCache>
            </c:numRef>
          </c:val>
        </c:ser>
        <c:dLbls>
          <c:showLegendKey val="0"/>
          <c:showVal val="0"/>
          <c:showCatName val="0"/>
          <c:showSerName val="0"/>
          <c:showPercent val="0"/>
          <c:showBubbleSize val="0"/>
        </c:dLbls>
        <c:gapWidth val="250"/>
        <c:overlap val="100"/>
        <c:axId val="149632128"/>
        <c:axId val="14963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0.59</c:v>
                </c:pt>
                <c:pt idx="1">
                  <c:v>2.57</c:v>
                </c:pt>
                <c:pt idx="2">
                  <c:v>4.03</c:v>
                </c:pt>
                <c:pt idx="3">
                  <c:v>3</c:v>
                </c:pt>
                <c:pt idx="4">
                  <c:v>-0.22</c:v>
                </c:pt>
              </c:numCache>
            </c:numRef>
          </c:val>
          <c:smooth val="0"/>
        </c:ser>
        <c:dLbls>
          <c:showLegendKey val="0"/>
          <c:showVal val="0"/>
          <c:showCatName val="0"/>
          <c:showSerName val="0"/>
          <c:showPercent val="0"/>
          <c:showBubbleSize val="0"/>
        </c:dLbls>
        <c:marker val="1"/>
        <c:smooth val="0"/>
        <c:axId val="149632128"/>
        <c:axId val="149634048"/>
      </c:lineChart>
      <c:catAx>
        <c:axId val="1496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634048"/>
        <c:crosses val="autoZero"/>
        <c:auto val="1"/>
        <c:lblAlgn val="ctr"/>
        <c:lblOffset val="100"/>
        <c:tickLblSkip val="1"/>
        <c:tickMarkSkip val="1"/>
        <c:noMultiLvlLbl val="0"/>
      </c:catAx>
      <c:valAx>
        <c:axId val="1496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農業共済特別会計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0.19</c:v>
                </c:pt>
                <c:pt idx="4">
                  <c:v>#N/A</c:v>
                </c:pt>
                <c:pt idx="5">
                  <c:v>0.18</c:v>
                </c:pt>
                <c:pt idx="6">
                  <c:v>#N/A</c:v>
                </c:pt>
                <c:pt idx="7">
                  <c:v>0.17</c:v>
                </c:pt>
                <c:pt idx="8">
                  <c:v>#N/A</c:v>
                </c:pt>
                <c:pt idx="9">
                  <c:v>0.16</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0.19</c:v>
                </c:pt>
                <c:pt idx="4">
                  <c:v>#N/A</c:v>
                </c:pt>
                <c:pt idx="5">
                  <c:v>0.21</c:v>
                </c:pt>
                <c:pt idx="6">
                  <c:v>#N/A</c:v>
                </c:pt>
                <c:pt idx="7">
                  <c:v>0.18</c:v>
                </c:pt>
                <c:pt idx="8">
                  <c:v>#N/A</c:v>
                </c:pt>
                <c:pt idx="9">
                  <c:v>0.17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0.49</c:v>
                </c:pt>
                <c:pt idx="2">
                  <c:v>#N/A</c:v>
                </c:pt>
                <c:pt idx="3">
                  <c:v>0.48</c:v>
                </c:pt>
                <c:pt idx="4">
                  <c:v>#N/A</c:v>
                </c:pt>
                <c:pt idx="5">
                  <c:v>0.88</c:v>
                </c:pt>
                <c:pt idx="6">
                  <c:v>#N/A</c:v>
                </c:pt>
                <c:pt idx="7">
                  <c:v>1.19</c:v>
                </c:pt>
                <c:pt idx="8">
                  <c:v>#N/A</c:v>
                </c:pt>
                <c:pt idx="9">
                  <c:v>1.83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3.73</c:v>
                </c:pt>
                <c:pt idx="2">
                  <c:v>#N/A</c:v>
                </c:pt>
                <c:pt idx="3">
                  <c:v>4.26</c:v>
                </c:pt>
                <c:pt idx="4">
                  <c:v>#N/A</c:v>
                </c:pt>
                <c:pt idx="5">
                  <c:v>3.65</c:v>
                </c:pt>
                <c:pt idx="6">
                  <c:v>#N/A</c:v>
                </c:pt>
                <c:pt idx="7">
                  <c:v>3.85</c:v>
                </c:pt>
                <c:pt idx="8">
                  <c:v>#N/A</c:v>
                </c:pt>
                <c:pt idx="9">
                  <c:v>2.15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2.85</c:v>
                </c:pt>
                <c:pt idx="2">
                  <c:v>#N/A</c:v>
                </c:pt>
                <c:pt idx="3">
                  <c:v>2.5099999999999998</c:v>
                </c:pt>
                <c:pt idx="4">
                  <c:v>#N/A</c:v>
                </c:pt>
                <c:pt idx="5">
                  <c:v>3.19</c:v>
                </c:pt>
                <c:pt idx="6">
                  <c:v>#N/A</c:v>
                </c:pt>
                <c:pt idx="7">
                  <c:v>2.79</c:v>
                </c:pt>
                <c:pt idx="8">
                  <c:v>#N/A</c:v>
                </c:pt>
                <c:pt idx="9">
                  <c:v>2.19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2.88</c:v>
                </c:pt>
                <c:pt idx="2">
                  <c:v>#N/A</c:v>
                </c:pt>
                <c:pt idx="3">
                  <c:v>4.47</c:v>
                </c:pt>
                <c:pt idx="4">
                  <c:v>#N/A</c:v>
                </c:pt>
                <c:pt idx="5">
                  <c:v>6.14</c:v>
                </c:pt>
                <c:pt idx="6">
                  <c:v>#N/A</c:v>
                </c:pt>
                <c:pt idx="7">
                  <c:v>4.51</c:v>
                </c:pt>
                <c:pt idx="8">
                  <c:v>#N/A</c:v>
                </c:pt>
                <c:pt idx="9">
                  <c:v>3.97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5.53</c:v>
                </c:pt>
                <c:pt idx="2">
                  <c:v>#N/A</c:v>
                </c:pt>
                <c:pt idx="3">
                  <c:v>4.8899999999999997</c:v>
                </c:pt>
                <c:pt idx="4">
                  <c:v>#N/A</c:v>
                </c:pt>
                <c:pt idx="5">
                  <c:v>4.6100000000000003</c:v>
                </c:pt>
                <c:pt idx="6">
                  <c:v>#N/A</c:v>
                </c:pt>
                <c:pt idx="7">
                  <c:v>6.27</c:v>
                </c:pt>
                <c:pt idx="8">
                  <c:v>#N/A</c:v>
                </c:pt>
                <c:pt idx="9">
                  <c:v>5.45</c:v>
                </c:pt>
              </c:numCache>
            </c:numRef>
          </c:val>
        </c:ser>
        <c:dLbls>
          <c:showLegendKey val="0"/>
          <c:showVal val="0"/>
          <c:showCatName val="0"/>
          <c:showSerName val="0"/>
          <c:showPercent val="0"/>
          <c:showBubbleSize val="0"/>
        </c:dLbls>
        <c:gapWidth val="150"/>
        <c:overlap val="100"/>
        <c:axId val="149748736"/>
        <c:axId val="149750528"/>
      </c:barChart>
      <c:catAx>
        <c:axId val="1497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750528"/>
        <c:crosses val="autoZero"/>
        <c:auto val="1"/>
        <c:lblAlgn val="ctr"/>
        <c:lblOffset val="100"/>
        <c:tickLblSkip val="1"/>
        <c:tickMarkSkip val="1"/>
        <c:noMultiLvlLbl val="0"/>
      </c:catAx>
      <c:valAx>
        <c:axId val="14975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4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1114</c:v>
                </c:pt>
                <c:pt idx="5">
                  <c:v>1116</c:v>
                </c:pt>
                <c:pt idx="8">
                  <c:v>1107</c:v>
                </c:pt>
                <c:pt idx="11">
                  <c:v>1126</c:v>
                </c:pt>
                <c:pt idx="14">
                  <c:v>1065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163</c:v>
                </c:pt>
                <c:pt idx="3">
                  <c:v>189</c:v>
                </c:pt>
                <c:pt idx="6">
                  <c:v>189</c:v>
                </c:pt>
                <c:pt idx="9">
                  <c:v>189</c:v>
                </c:pt>
                <c:pt idx="12">
                  <c:v>189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243</c:v>
                </c:pt>
                <c:pt idx="3">
                  <c:v>237</c:v>
                </c:pt>
                <c:pt idx="6">
                  <c:v>236</c:v>
                </c:pt>
                <c:pt idx="9">
                  <c:v>250</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928</c:v>
                </c:pt>
                <c:pt idx="3">
                  <c:v>843</c:v>
                </c:pt>
                <c:pt idx="6">
                  <c:v>806</c:v>
                </c:pt>
                <c:pt idx="9">
                  <c:v>713</c:v>
                </c:pt>
                <c:pt idx="12">
                  <c:v>678</c:v>
                </c:pt>
              </c:numCache>
            </c:numRef>
          </c:val>
        </c:ser>
        <c:dLbls>
          <c:showLegendKey val="0"/>
          <c:showVal val="0"/>
          <c:showCatName val="0"/>
          <c:showSerName val="0"/>
          <c:showPercent val="0"/>
          <c:showBubbleSize val="0"/>
        </c:dLbls>
        <c:gapWidth val="100"/>
        <c:overlap val="100"/>
        <c:axId val="150551168"/>
        <c:axId val="15057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220</c:v>
                </c:pt>
                <c:pt idx="2">
                  <c:v>#N/A</c:v>
                </c:pt>
                <c:pt idx="3">
                  <c:v>#N/A</c:v>
                </c:pt>
                <c:pt idx="4">
                  <c:v>153</c:v>
                </c:pt>
                <c:pt idx="5">
                  <c:v>#N/A</c:v>
                </c:pt>
                <c:pt idx="6">
                  <c:v>#N/A</c:v>
                </c:pt>
                <c:pt idx="7">
                  <c:v>125</c:v>
                </c:pt>
                <c:pt idx="8">
                  <c:v>#N/A</c:v>
                </c:pt>
                <c:pt idx="9">
                  <c:v>#N/A</c:v>
                </c:pt>
                <c:pt idx="10">
                  <c:v>26</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150551168"/>
        <c:axId val="150577920"/>
      </c:lineChart>
      <c:catAx>
        <c:axId val="1505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77920"/>
        <c:crosses val="autoZero"/>
        <c:auto val="1"/>
        <c:lblAlgn val="ctr"/>
        <c:lblOffset val="100"/>
        <c:tickLblSkip val="1"/>
        <c:tickMarkSkip val="1"/>
        <c:noMultiLvlLbl val="0"/>
      </c:catAx>
      <c:valAx>
        <c:axId val="15057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5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11250</c:v>
                </c:pt>
                <c:pt idx="5">
                  <c:v>10987</c:v>
                </c:pt>
                <c:pt idx="8">
                  <c:v>10913</c:v>
                </c:pt>
                <c:pt idx="11">
                  <c:v>10690</c:v>
                </c:pt>
                <c:pt idx="14">
                  <c:v>10627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728</c:v>
                </c:pt>
                <c:pt idx="5">
                  <c:v>810</c:v>
                </c:pt>
                <c:pt idx="8">
                  <c:v>924</c:v>
                </c:pt>
                <c:pt idx="11">
                  <c:v>891</c:v>
                </c:pt>
                <c:pt idx="14">
                  <c:v>866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5882</c:v>
                </c:pt>
                <c:pt idx="5">
                  <c:v>6105</c:v>
                </c:pt>
                <c:pt idx="8">
                  <c:v>6297</c:v>
                </c:pt>
                <c:pt idx="11">
                  <c:v>6024</c:v>
                </c:pt>
                <c:pt idx="14">
                  <c:v>6300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7</c:v>
                </c:pt>
                <c:pt idx="6">
                  <c:v>6</c:v>
                </c:pt>
                <c:pt idx="9">
                  <c:v>5</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1811</c:v>
                </c:pt>
                <c:pt idx="3">
                  <c:v>1649</c:v>
                </c:pt>
                <c:pt idx="6">
                  <c:v>1485</c:v>
                </c:pt>
                <c:pt idx="9">
                  <c:v>1318</c:v>
                </c:pt>
                <c:pt idx="12">
                  <c:v>1149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2909</c:v>
                </c:pt>
                <c:pt idx="3">
                  <c:v>2745</c:v>
                </c:pt>
                <c:pt idx="6">
                  <c:v>2552</c:v>
                </c:pt>
                <c:pt idx="9">
                  <c:v>2382</c:v>
                </c:pt>
                <c:pt idx="12">
                  <c:v>2201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c:v>
                </c:pt>
                <c:pt idx="3">
                  <c:v>49</c:v>
                </c:pt>
                <c:pt idx="6">
                  <c:v>22</c:v>
                </c:pt>
                <c:pt idx="9">
                  <c:v>765</c:v>
                </c:pt>
                <c:pt idx="12">
                  <c:v>687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6994</c:v>
                </c:pt>
                <c:pt idx="3">
                  <c:v>7171</c:v>
                </c:pt>
                <c:pt idx="6">
                  <c:v>7095</c:v>
                </c:pt>
                <c:pt idx="9">
                  <c:v>7363</c:v>
                </c:pt>
                <c:pt idx="12">
                  <c:v>7604</c:v>
                </c:pt>
              </c:numCache>
            </c:numRef>
          </c:val>
        </c:ser>
        <c:dLbls>
          <c:showLegendKey val="0"/>
          <c:showVal val="0"/>
          <c:showCatName val="0"/>
          <c:showSerName val="0"/>
          <c:showPercent val="0"/>
          <c:showBubbleSize val="0"/>
        </c:dLbls>
        <c:gapWidth val="100"/>
        <c:overlap val="100"/>
        <c:axId val="151048960"/>
        <c:axId val="15105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1048960"/>
        <c:axId val="151050880"/>
      </c:lineChart>
      <c:catAx>
        <c:axId val="15104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050880"/>
        <c:crosses val="autoZero"/>
        <c:auto val="1"/>
        <c:lblAlgn val="ctr"/>
        <c:lblOffset val="100"/>
        <c:tickLblSkip val="1"/>
        <c:tickMarkSkip val="1"/>
        <c:noMultiLvlLbl val="0"/>
      </c:catAx>
      <c:valAx>
        <c:axId val="1510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04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1531904"/>
        <c:axId val="151533824"/>
      </c:scatterChart>
      <c:valAx>
        <c:axId val="151531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533824"/>
        <c:crosses val="autoZero"/>
        <c:crossBetween val="midCat"/>
      </c:valAx>
      <c:valAx>
        <c:axId val="151533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53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4.0999999999999996</c:v>
                </c:pt>
                <c:pt idx="1">
                  <c:v>3.5</c:v>
                </c:pt>
                <c:pt idx="2">
                  <c:v>2.9</c:v>
                </c:pt>
                <c:pt idx="3">
                  <c:v>1.7</c:v>
                </c:pt>
                <c:pt idx="4">
                  <c:v>1.1000000000000001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51575936"/>
        <c:axId val="151582208"/>
      </c:scatterChart>
      <c:valAx>
        <c:axId val="15157593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582208"/>
        <c:crosses val="autoZero"/>
        <c:crossBetween val="midCat"/>
      </c:valAx>
      <c:valAx>
        <c:axId val="151582208"/>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575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実質公債費比率は、地方債返済に係る公債費の一般財源の額が標準財政規模に占める割合の</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ヵ年の平均を数値で表したものです。</a:t>
          </a:r>
        </a:p>
        <a:p>
          <a:r>
            <a:rPr kumimoji="1" lang="ja-JP" altLang="en-US" sz="1200">
              <a:solidFill>
                <a:sysClr val="windowText" lastClr="000000"/>
              </a:solidFill>
              <a:latin typeface="ＭＳ ゴシック" pitchFamily="49" charset="-128"/>
              <a:ea typeface="ＭＳ ゴシック" pitchFamily="49" charset="-128"/>
            </a:rPr>
            <a:t>　地方債返済に係る公債費には、一般会計だけでなく特別会計への繰出金や一部事務組合に対する補助金のうち、借入金返済にあたる公債費の財源となったものを含みます。 </a:t>
          </a: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年度の償還額は、地方債の発行抑制や繰上償還による元利償還金の減少により</a:t>
          </a:r>
          <a:r>
            <a:rPr kumimoji="1" lang="en-US" altLang="ja-JP" sz="1200">
              <a:solidFill>
                <a:sysClr val="windowText" lastClr="000000"/>
              </a:solidFill>
              <a:latin typeface="ＭＳ ゴシック" pitchFamily="49" charset="-128"/>
              <a:ea typeface="ＭＳ ゴシック" pitchFamily="49" charset="-128"/>
            </a:rPr>
            <a:t>6</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7,820</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千円となり、前年度と比較して</a:t>
          </a:r>
          <a:r>
            <a:rPr kumimoji="1" lang="en-US" altLang="ja-JP" sz="1200">
              <a:solidFill>
                <a:sysClr val="windowText" lastClr="000000"/>
              </a:solidFill>
              <a:latin typeface="ＭＳ ゴシック" pitchFamily="49" charset="-128"/>
              <a:ea typeface="ＭＳ ゴシック" pitchFamily="49" charset="-128"/>
            </a:rPr>
            <a:t>4.9%</a:t>
          </a:r>
          <a:r>
            <a:rPr kumimoji="1" lang="ja-JP" altLang="en-US" sz="1200">
              <a:solidFill>
                <a:sysClr val="windowText" lastClr="000000"/>
              </a:solidFill>
              <a:latin typeface="ＭＳ ゴシック" pitchFamily="49" charset="-128"/>
              <a:ea typeface="ＭＳ ゴシック" pitchFamily="49" charset="-128"/>
            </a:rPr>
            <a:t>減少しました。</a:t>
          </a:r>
        </a:p>
        <a:p>
          <a:r>
            <a:rPr kumimoji="1" lang="ja-JP" altLang="en-US" sz="1200">
              <a:solidFill>
                <a:sysClr val="windowText" lastClr="000000"/>
              </a:solidFill>
              <a:latin typeface="ＭＳ ゴシック" pitchFamily="49" charset="-128"/>
              <a:ea typeface="ＭＳ ゴシック" pitchFamily="49" charset="-128"/>
            </a:rPr>
            <a:t>　起債の抑制により減少傾向が続いていましたが、近年、経済対策による公共施設の改修など投資的経費が増大傾向にあるため、これらの償還が始まると、実質公債費比率は増加に転じる見込みです。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将来負担比率については、地方債残高や水道事業会計、下水道事業会計の公営企業会計への繰出見込額、国崎クリーンセンターや丹波少年自然の家施設の一部事務組合への負担見込額</a:t>
          </a:r>
          <a:r>
            <a:rPr kumimoji="1" lang="en-US" altLang="ja-JP" sz="1050">
              <a:solidFill>
                <a:sysClr val="windowText" lastClr="000000"/>
              </a:solidFill>
              <a:latin typeface="ＭＳ ゴシック" pitchFamily="49" charset="-128"/>
              <a:ea typeface="ＭＳ ゴシック" pitchFamily="49" charset="-128"/>
            </a:rPr>
            <a:t>116</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4,481</a:t>
          </a:r>
          <a:r>
            <a:rPr kumimoji="1" lang="ja-JP" altLang="en-US" sz="1050">
              <a:solidFill>
                <a:sysClr val="windowText" lastClr="000000"/>
              </a:solidFill>
              <a:latin typeface="ＭＳ ゴシック" pitchFamily="49" charset="-128"/>
              <a:ea typeface="ＭＳ ゴシック" pitchFamily="49" charset="-128"/>
            </a:rPr>
            <a:t>万</a:t>
          </a:r>
          <a:r>
            <a:rPr kumimoji="1" lang="en-US" altLang="ja-JP" sz="1050">
              <a:solidFill>
                <a:sysClr val="windowText" lastClr="000000"/>
              </a:solidFill>
              <a:latin typeface="ＭＳ ゴシック" pitchFamily="49" charset="-128"/>
              <a:ea typeface="ＭＳ ゴシック" pitchFamily="49" charset="-128"/>
            </a:rPr>
            <a:t>9</a:t>
          </a:r>
          <a:r>
            <a:rPr kumimoji="1" lang="ja-JP" altLang="en-US" sz="1050">
              <a:solidFill>
                <a:sysClr val="windowText" lastClr="000000"/>
              </a:solidFill>
              <a:latin typeface="ＭＳ ゴシック" pitchFamily="49" charset="-128"/>
              <a:ea typeface="ＭＳ ゴシック" pitchFamily="49" charset="-128"/>
            </a:rPr>
            <a:t>千円に比べ、将来の負担に備えた基金残高や将来交付される交付税へ算入される見込額などが</a:t>
          </a:r>
          <a:r>
            <a:rPr kumimoji="1" lang="en-US" altLang="ja-JP" sz="1050">
              <a:solidFill>
                <a:sysClr val="windowText" lastClr="000000"/>
              </a:solidFill>
              <a:latin typeface="ＭＳ ゴシック" pitchFamily="49" charset="-128"/>
              <a:ea typeface="ＭＳ ゴシック" pitchFamily="49" charset="-128"/>
            </a:rPr>
            <a:t>177</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9,248</a:t>
          </a:r>
          <a:r>
            <a:rPr kumimoji="1" lang="ja-JP" altLang="en-US" sz="1050">
              <a:solidFill>
                <a:sysClr val="windowText" lastClr="000000"/>
              </a:solidFill>
              <a:latin typeface="ＭＳ ゴシック" pitchFamily="49" charset="-128"/>
              <a:ea typeface="ＭＳ ゴシック" pitchFamily="49" charset="-128"/>
            </a:rPr>
            <a:t>万</a:t>
          </a:r>
          <a:r>
            <a:rPr kumimoji="1" lang="en-US" altLang="ja-JP" sz="1050">
              <a:solidFill>
                <a:sysClr val="windowText" lastClr="000000"/>
              </a:solidFill>
              <a:latin typeface="ＭＳ ゴシック" pitchFamily="49" charset="-128"/>
              <a:ea typeface="ＭＳ ゴシック" pitchFamily="49" charset="-128"/>
            </a:rPr>
            <a:t>8</a:t>
          </a:r>
          <a:r>
            <a:rPr kumimoji="1" lang="ja-JP" altLang="en-US" sz="1050">
              <a:solidFill>
                <a:sysClr val="windowText" lastClr="000000"/>
              </a:solidFill>
              <a:latin typeface="ＭＳ ゴシック" pitchFamily="49" charset="-128"/>
              <a:ea typeface="ＭＳ ゴシック" pitchFamily="49" charset="-128"/>
            </a:rPr>
            <a:t>千円と将来負担額を</a:t>
          </a:r>
          <a:r>
            <a:rPr kumimoji="1" lang="en-US" altLang="ja-JP" sz="1050">
              <a:solidFill>
                <a:sysClr val="windowText" lastClr="000000"/>
              </a:solidFill>
              <a:latin typeface="ＭＳ ゴシック" pitchFamily="49" charset="-128"/>
              <a:ea typeface="ＭＳ ゴシック" pitchFamily="49" charset="-128"/>
            </a:rPr>
            <a:t>61</a:t>
          </a:r>
          <a:r>
            <a:rPr kumimoji="1" lang="ja-JP" altLang="en-US" sz="1050">
              <a:solidFill>
                <a:sysClr val="windowText" lastClr="000000"/>
              </a:solidFill>
              <a:latin typeface="ＭＳ ゴシック" pitchFamily="49" charset="-128"/>
              <a:ea typeface="ＭＳ ゴシック" pitchFamily="49" charset="-128"/>
            </a:rPr>
            <a:t>億円程度上回っているため、将来負担比率は△</a:t>
          </a:r>
          <a:r>
            <a:rPr kumimoji="1" lang="en-US" altLang="ja-JP" sz="1050">
              <a:solidFill>
                <a:sysClr val="windowText" lastClr="000000"/>
              </a:solidFill>
              <a:latin typeface="ＭＳ ゴシック" pitchFamily="49" charset="-128"/>
              <a:ea typeface="ＭＳ ゴシック" pitchFamily="49" charset="-128"/>
            </a:rPr>
            <a:t>106.2%</a:t>
          </a:r>
          <a:r>
            <a:rPr kumimoji="1" lang="ja-JP" altLang="en-US" sz="1050">
              <a:solidFill>
                <a:sysClr val="windowText" lastClr="000000"/>
              </a:solidFill>
              <a:latin typeface="ＭＳ ゴシック" pitchFamily="49" charset="-128"/>
              <a:ea typeface="ＭＳ ゴシック" pitchFamily="49" charset="-128"/>
            </a:rPr>
            <a:t>と引き続き健全な状態を維持していますが、前年度の△</a:t>
          </a:r>
          <a:r>
            <a:rPr kumimoji="1" lang="en-US" altLang="ja-JP" sz="1050">
              <a:solidFill>
                <a:sysClr val="windowText" lastClr="000000"/>
              </a:solidFill>
              <a:latin typeface="ＭＳ ゴシック" pitchFamily="49" charset="-128"/>
              <a:ea typeface="ＭＳ ゴシック" pitchFamily="49" charset="-128"/>
            </a:rPr>
            <a:t>104.0%</a:t>
          </a:r>
          <a:r>
            <a:rPr kumimoji="1" lang="ja-JP" altLang="en-US" sz="1050">
              <a:solidFill>
                <a:sysClr val="windowText" lastClr="000000"/>
              </a:solidFill>
              <a:latin typeface="ＭＳ ゴシック" pitchFamily="49" charset="-128"/>
              <a:ea typeface="ＭＳ ゴシック" pitchFamily="49" charset="-128"/>
            </a:rPr>
            <a:t>と比較すると</a:t>
          </a:r>
          <a:r>
            <a:rPr kumimoji="1" lang="en-US" altLang="ja-JP" sz="1050">
              <a:solidFill>
                <a:sysClr val="windowText" lastClr="000000"/>
              </a:solidFill>
              <a:latin typeface="ＭＳ ゴシック" pitchFamily="49" charset="-128"/>
              <a:ea typeface="ＭＳ ゴシック" pitchFamily="49" charset="-128"/>
            </a:rPr>
            <a:t>2.2</a:t>
          </a:r>
          <a:r>
            <a:rPr kumimoji="1" lang="ja-JP" altLang="en-US" sz="1050">
              <a:solidFill>
                <a:sysClr val="windowText" lastClr="000000"/>
              </a:solidFill>
              <a:latin typeface="ＭＳ ゴシック" pitchFamily="49" charset="-128"/>
              <a:ea typeface="ＭＳ ゴシック" pitchFamily="49" charset="-128"/>
            </a:rPr>
            <a:t>ポイント改善しました。</a:t>
          </a:r>
        </a:p>
        <a:p>
          <a:r>
            <a:rPr kumimoji="1" lang="ja-JP" altLang="en-US" sz="1050">
              <a:solidFill>
                <a:sysClr val="windowText" lastClr="000000"/>
              </a:solidFill>
              <a:latin typeface="ＭＳ ゴシック" pitchFamily="49" charset="-128"/>
              <a:ea typeface="ＭＳ ゴシック" pitchFamily="49" charset="-128"/>
            </a:rPr>
            <a:t>　前年度に比べると一般会計地方債残高は増加したものの、公営企業や一部事務組合に係る地方債の償還が進み、下水道事業会計で</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7,785</a:t>
          </a:r>
          <a:r>
            <a:rPr kumimoji="1" lang="ja-JP" altLang="en-US" sz="1050">
              <a:solidFill>
                <a:sysClr val="windowText" lastClr="000000"/>
              </a:solidFill>
              <a:latin typeface="ＭＳ ゴシック" pitchFamily="49" charset="-128"/>
              <a:ea typeface="ＭＳ ゴシック" pitchFamily="49" charset="-128"/>
            </a:rPr>
            <a:t>万</a:t>
          </a:r>
          <a:r>
            <a:rPr kumimoji="1" lang="en-US" altLang="ja-JP" sz="1050">
              <a:solidFill>
                <a:sysClr val="windowText" lastClr="000000"/>
              </a:solidFill>
              <a:latin typeface="ＭＳ ゴシック" pitchFamily="49" charset="-128"/>
              <a:ea typeface="ＭＳ ゴシック" pitchFamily="49" charset="-128"/>
            </a:rPr>
            <a:t>5</a:t>
          </a:r>
          <a:r>
            <a:rPr kumimoji="1" lang="ja-JP" altLang="en-US" sz="1050">
              <a:solidFill>
                <a:sysClr val="windowText" lastClr="000000"/>
              </a:solidFill>
              <a:latin typeface="ＭＳ ゴシック" pitchFamily="49" charset="-128"/>
              <a:ea typeface="ＭＳ ゴシック" pitchFamily="49" charset="-128"/>
            </a:rPr>
            <a:t>千円減少、猪名川上流ごみ処理施設組合で</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6,899</a:t>
          </a:r>
          <a:r>
            <a:rPr kumimoji="1" lang="ja-JP" altLang="en-US" sz="1050">
              <a:solidFill>
                <a:sysClr val="windowText" lastClr="000000"/>
              </a:solidFill>
              <a:latin typeface="ＭＳ ゴシック" pitchFamily="49" charset="-128"/>
              <a:ea typeface="ＭＳ ゴシック" pitchFamily="49" charset="-128"/>
            </a:rPr>
            <a:t>万</a:t>
          </a:r>
          <a:r>
            <a:rPr kumimoji="1" lang="en-US" altLang="ja-JP" sz="1050">
              <a:solidFill>
                <a:sysClr val="windowText" lastClr="000000"/>
              </a:solidFill>
              <a:latin typeface="ＭＳ ゴシック" pitchFamily="49" charset="-128"/>
              <a:ea typeface="ＭＳ ゴシック" pitchFamily="49" charset="-128"/>
            </a:rPr>
            <a:t>5</a:t>
          </a:r>
          <a:r>
            <a:rPr kumimoji="1" lang="ja-JP" altLang="en-US" sz="1050">
              <a:solidFill>
                <a:sysClr val="windowText" lastClr="000000"/>
              </a:solidFill>
              <a:latin typeface="ＭＳ ゴシック" pitchFamily="49" charset="-128"/>
              <a:ea typeface="ＭＳ ゴシック" pitchFamily="49" charset="-128"/>
            </a:rPr>
            <a:t>千円減少となりました。また、当該事業に充てる財源として財政調整基金やまちづくり基金の残高が増加したため、将来負担額合計が</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8,848</a:t>
          </a:r>
          <a:r>
            <a:rPr kumimoji="1" lang="ja-JP" altLang="en-US" sz="1050">
              <a:solidFill>
                <a:sysClr val="windowText" lastClr="000000"/>
              </a:solidFill>
              <a:latin typeface="ＭＳ ゴシック" pitchFamily="49" charset="-128"/>
              <a:ea typeface="ＭＳ ゴシック" pitchFamily="49" charset="-128"/>
            </a:rPr>
            <a:t>万</a:t>
          </a:r>
          <a:r>
            <a:rPr kumimoji="1" lang="en-US" altLang="ja-JP" sz="1050">
              <a:solidFill>
                <a:sysClr val="windowText" lastClr="000000"/>
              </a:solidFill>
              <a:latin typeface="ＭＳ ゴシック" pitchFamily="49" charset="-128"/>
              <a:ea typeface="ＭＳ ゴシック" pitchFamily="49" charset="-128"/>
            </a:rPr>
            <a:t>8</a:t>
          </a:r>
          <a:r>
            <a:rPr kumimoji="1" lang="ja-JP" altLang="en-US" sz="1050">
              <a:solidFill>
                <a:sysClr val="windowText" lastClr="000000"/>
              </a:solidFill>
              <a:latin typeface="ＭＳ ゴシック" pitchFamily="49" charset="-128"/>
              <a:ea typeface="ＭＳ ゴシック" pitchFamily="49" charset="-128"/>
            </a:rPr>
            <a:t>千円減少、充当可能財源が</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8,660</a:t>
          </a:r>
          <a:r>
            <a:rPr kumimoji="1" lang="ja-JP" altLang="en-US" sz="1050">
              <a:solidFill>
                <a:sysClr val="windowText" lastClr="000000"/>
              </a:solidFill>
              <a:latin typeface="ＭＳ ゴシック" pitchFamily="49" charset="-128"/>
              <a:ea typeface="ＭＳ ゴシック" pitchFamily="49" charset="-128"/>
            </a:rPr>
            <a:t>万</a:t>
          </a:r>
          <a:r>
            <a:rPr kumimoji="1" lang="en-US" altLang="ja-JP" sz="1050">
              <a:solidFill>
                <a:sysClr val="windowText" lastClr="000000"/>
              </a:solidFill>
              <a:latin typeface="ＭＳ ゴシック" pitchFamily="49" charset="-128"/>
              <a:ea typeface="ＭＳ ゴシック" pitchFamily="49" charset="-128"/>
            </a:rPr>
            <a:t>8</a:t>
          </a:r>
          <a:r>
            <a:rPr kumimoji="1" lang="ja-JP" altLang="en-US" sz="1050">
              <a:solidFill>
                <a:sysClr val="windowText" lastClr="000000"/>
              </a:solidFill>
              <a:latin typeface="ＭＳ ゴシック" pitchFamily="49" charset="-128"/>
              <a:ea typeface="ＭＳ ゴシック" pitchFamily="49" charset="-128"/>
            </a:rPr>
            <a:t>千円増加したことが主な要因です。 </a:t>
          </a:r>
        </a:p>
        <a:p>
          <a:r>
            <a:rPr kumimoji="1" lang="ja-JP" altLang="en-US" sz="1050">
              <a:solidFill>
                <a:sysClr val="windowText" lastClr="000000"/>
              </a:solidFill>
              <a:latin typeface="ＭＳ ゴシック" pitchFamily="49" charset="-128"/>
              <a:ea typeface="ＭＳ ゴシック" pitchFamily="49" charset="-128"/>
            </a:rPr>
            <a:t>　今後、過去に建設した大型公共施設の改修など経費の増加が見込まれるため、各財政指標を注視し、財政の健全な運営に努めます。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基準財政需要額で人口減少等特別対策事業費が加えられ需要額が増加しましたが、基準財政収入額では町税収入の減少があるものの地方消費税交付金の増額等で収入額も増加したことから、財政力指数は前年度と同じとなりました。</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引き続き人件費や公債費などの義務的経費の削減により歳出を抑制するとともに、徴収業務の強化に取り組み、財政基盤の強化に努めます。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1411</xdr:rowOff>
    </xdr:to>
    <xdr:cxnSp macro="">
      <xdr:nvCxnSpPr>
        <xdr:cNvPr id="71" name="直線コネクタ 70"/>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1411</xdr:rowOff>
    </xdr:to>
    <xdr:cxnSp macro="">
      <xdr:nvCxnSpPr>
        <xdr:cNvPr id="74" name="直線コネクタ 73"/>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43</xdr:row>
      <xdr:rowOff>1411</xdr:rowOff>
    </xdr:to>
    <xdr:cxnSp macro="">
      <xdr:nvCxnSpPr>
        <xdr:cNvPr id="77" name="直線コネクタ 76"/>
        <xdr:cNvCxnSpPr/>
      </xdr:nvCxnSpPr>
      <xdr:spPr>
        <a:xfrm>
          <a:off x="1447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94" name="テキスト ボックス 93"/>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件費や扶助費等で経常経費は増加しましたが、税率改正の影響で地方消費税交付金が大幅に増加、普通交付税についても増加したことから、経常一般財源総額が大幅に増加した結果、１．８ポイント改善しました。</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引き続き人件費の抑制や、地方債発行の抑制など義務的経費の抑制に努めます。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63</xdr:row>
      <xdr:rowOff>51562</xdr:rowOff>
    </xdr:to>
    <xdr:cxnSp macro="">
      <xdr:nvCxnSpPr>
        <xdr:cNvPr id="129" name="直線コネクタ 128"/>
        <xdr:cNvCxnSpPr/>
      </xdr:nvCxnSpPr>
      <xdr:spPr>
        <a:xfrm flipV="1">
          <a:off x="4114800" y="107660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99822</xdr:rowOff>
    </xdr:to>
    <xdr:cxnSp macro="">
      <xdr:nvCxnSpPr>
        <xdr:cNvPr id="132" name="直線コネクタ 131"/>
        <xdr:cNvCxnSpPr/>
      </xdr:nvCxnSpPr>
      <xdr:spPr>
        <a:xfrm flipV="1">
          <a:off x="3225800" y="1085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157734</xdr:rowOff>
    </xdr:to>
    <xdr:cxnSp macro="">
      <xdr:nvCxnSpPr>
        <xdr:cNvPr id="135" name="直線コネクタ 134"/>
        <xdr:cNvCxnSpPr/>
      </xdr:nvCxnSpPr>
      <xdr:spPr>
        <a:xfrm flipV="1">
          <a:off x="2336800" y="1090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63</xdr:row>
      <xdr:rowOff>167386</xdr:rowOff>
    </xdr:to>
    <xdr:cxnSp macro="">
      <xdr:nvCxnSpPr>
        <xdr:cNvPr id="138" name="直線コネクタ 137"/>
        <xdr:cNvCxnSpPr/>
      </xdr:nvCxnSpPr>
      <xdr:spPr>
        <a:xfrm flipV="1">
          <a:off x="1447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8" name="円/楕円 147"/>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101871</xdr:rowOff>
    </xdr:from>
    <xdr:ext cx="762000" cy="259045"/>
    <xdr:sp macro="" textlink="">
      <xdr:nvSpPr>
        <xdr:cNvPr id="149"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1" name="テキスト ボックス 150"/>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3" name="テキスト ボックス 152"/>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4" name="円/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5" name="テキスト ボックス 154"/>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6" name="円/楕円 155"/>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7" name="テキスト ボックス 156"/>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人件費は給与改定により３．１パーセントの増加、物件費は社会保障・税番号制度に係る電算システムの改修等により３．７パーセント増加しました。人件費・物件費等全体では、前年度と比較して</a:t>
          </a:r>
          <a:r>
            <a:rPr kumimoji="1" lang="en-US" altLang="ja-JP" sz="1200">
              <a:solidFill>
                <a:sysClr val="windowText" lastClr="000000"/>
              </a:solidFill>
              <a:latin typeface="ＭＳ Ｐゴシック"/>
            </a:rPr>
            <a:t>5,112 </a:t>
          </a:r>
          <a:r>
            <a:rPr kumimoji="1" lang="ja-JP" altLang="en-US" sz="1200">
              <a:solidFill>
                <a:sysClr val="windowText" lastClr="000000"/>
              </a:solidFill>
              <a:latin typeface="ＭＳ Ｐゴシック"/>
            </a:rPr>
            <a:t>円増加しました。 </a:t>
          </a:r>
        </a:p>
        <a:p>
          <a:r>
            <a:rPr kumimoji="1" lang="ja-JP" altLang="en-US" sz="1200">
              <a:solidFill>
                <a:sysClr val="windowText" lastClr="000000"/>
              </a:solidFill>
              <a:latin typeface="ＭＳ Ｐゴシック"/>
            </a:rPr>
            <a:t>　また、類似団体と比較して</a:t>
          </a:r>
          <a:r>
            <a:rPr kumimoji="1" lang="en-US" altLang="ja-JP" sz="1200">
              <a:solidFill>
                <a:sysClr val="windowText" lastClr="000000"/>
              </a:solidFill>
              <a:latin typeface="ＭＳ Ｐゴシック"/>
            </a:rPr>
            <a:t>25,748</a:t>
          </a:r>
          <a:r>
            <a:rPr kumimoji="1" lang="ja-JP" altLang="en-US" sz="1200">
              <a:solidFill>
                <a:sysClr val="windowText" lastClr="000000"/>
              </a:solidFill>
              <a:latin typeface="ＭＳ Ｐゴシック"/>
            </a:rPr>
            <a:t>円高くなっていますが、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136635</xdr:rowOff>
    </xdr:from>
    <xdr:to>
      <xdr:col>7</xdr:col>
      <xdr:colOff>152400</xdr:colOff>
      <xdr:row>85</xdr:row>
      <xdr:rowOff>23926</xdr:rowOff>
    </xdr:to>
    <xdr:cxnSp macro="">
      <xdr:nvCxnSpPr>
        <xdr:cNvPr id="194" name="直線コネクタ 193"/>
        <xdr:cNvCxnSpPr/>
      </xdr:nvCxnSpPr>
      <xdr:spPr>
        <a:xfrm>
          <a:off x="4114800" y="14538435"/>
          <a:ext cx="838200" cy="5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79287</xdr:rowOff>
    </xdr:from>
    <xdr:to>
      <xdr:col>6</xdr:col>
      <xdr:colOff>0</xdr:colOff>
      <xdr:row>84</xdr:row>
      <xdr:rowOff>136635</xdr:rowOff>
    </xdr:to>
    <xdr:cxnSp macro="">
      <xdr:nvCxnSpPr>
        <xdr:cNvPr id="197" name="直線コネクタ 196"/>
        <xdr:cNvCxnSpPr/>
      </xdr:nvCxnSpPr>
      <xdr:spPr>
        <a:xfrm>
          <a:off x="3225800" y="14481087"/>
          <a:ext cx="889000" cy="5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79287</xdr:rowOff>
    </xdr:from>
    <xdr:to>
      <xdr:col>4</xdr:col>
      <xdr:colOff>482600</xdr:colOff>
      <xdr:row>84</xdr:row>
      <xdr:rowOff>98958</xdr:rowOff>
    </xdr:to>
    <xdr:cxnSp macro="">
      <xdr:nvCxnSpPr>
        <xdr:cNvPr id="200" name="直線コネクタ 199"/>
        <xdr:cNvCxnSpPr/>
      </xdr:nvCxnSpPr>
      <xdr:spPr>
        <a:xfrm flipV="1">
          <a:off x="2336800" y="14481087"/>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98958</xdr:rowOff>
    </xdr:from>
    <xdr:to>
      <xdr:col>3</xdr:col>
      <xdr:colOff>279400</xdr:colOff>
      <xdr:row>84</xdr:row>
      <xdr:rowOff>131866</xdr:rowOff>
    </xdr:to>
    <xdr:cxnSp macro="">
      <xdr:nvCxnSpPr>
        <xdr:cNvPr id="203" name="直線コネクタ 202"/>
        <xdr:cNvCxnSpPr/>
      </xdr:nvCxnSpPr>
      <xdr:spPr>
        <a:xfrm flipV="1">
          <a:off x="1447800" y="14500758"/>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144576</xdr:rowOff>
    </xdr:from>
    <xdr:to>
      <xdr:col>7</xdr:col>
      <xdr:colOff>203200</xdr:colOff>
      <xdr:row>85</xdr:row>
      <xdr:rowOff>74726</xdr:rowOff>
    </xdr:to>
    <xdr:sp macro="" textlink="">
      <xdr:nvSpPr>
        <xdr:cNvPr id="213" name="円/楕円 212"/>
        <xdr:cNvSpPr/>
      </xdr:nvSpPr>
      <xdr:spPr>
        <a:xfrm>
          <a:off x="4902200" y="145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116653</xdr:rowOff>
    </xdr:from>
    <xdr:ext cx="762000" cy="259045"/>
    <xdr:sp macro="" textlink="">
      <xdr:nvSpPr>
        <xdr:cNvPr id="214" name="人件費・物件費等の状況該当値テキスト"/>
        <xdr:cNvSpPr txBox="1"/>
      </xdr:nvSpPr>
      <xdr:spPr>
        <a:xfrm>
          <a:off x="5041900" y="1451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134,319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85835</xdr:rowOff>
    </xdr:from>
    <xdr:to>
      <xdr:col>6</xdr:col>
      <xdr:colOff>50800</xdr:colOff>
      <xdr:row>85</xdr:row>
      <xdr:rowOff>15985</xdr:rowOff>
    </xdr:to>
    <xdr:sp macro="" textlink="">
      <xdr:nvSpPr>
        <xdr:cNvPr id="215" name="円/楕円 214"/>
        <xdr:cNvSpPr/>
      </xdr:nvSpPr>
      <xdr:spPr>
        <a:xfrm>
          <a:off x="4064000" y="144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762</xdr:rowOff>
    </xdr:from>
    <xdr:ext cx="736600" cy="259045"/>
    <xdr:sp macro="" textlink="">
      <xdr:nvSpPr>
        <xdr:cNvPr id="216" name="テキスト ボックス 215"/>
        <xdr:cNvSpPr txBox="1"/>
      </xdr:nvSpPr>
      <xdr:spPr>
        <a:xfrm>
          <a:off x="3733800" y="1457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28487</xdr:rowOff>
    </xdr:from>
    <xdr:to>
      <xdr:col>4</xdr:col>
      <xdr:colOff>533400</xdr:colOff>
      <xdr:row>84</xdr:row>
      <xdr:rowOff>130087</xdr:rowOff>
    </xdr:to>
    <xdr:sp macro="" textlink="">
      <xdr:nvSpPr>
        <xdr:cNvPr id="217" name="円/楕円 216"/>
        <xdr:cNvSpPr/>
      </xdr:nvSpPr>
      <xdr:spPr>
        <a:xfrm>
          <a:off x="3175000" y="144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114864</xdr:rowOff>
    </xdr:from>
    <xdr:ext cx="762000" cy="259045"/>
    <xdr:sp macro="" textlink="">
      <xdr:nvSpPr>
        <xdr:cNvPr id="218" name="テキスト ボックス 217"/>
        <xdr:cNvSpPr txBox="1"/>
      </xdr:nvSpPr>
      <xdr:spPr>
        <a:xfrm>
          <a:off x="2844800" y="1451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124,216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48158</xdr:rowOff>
    </xdr:from>
    <xdr:to>
      <xdr:col>3</xdr:col>
      <xdr:colOff>330200</xdr:colOff>
      <xdr:row>84</xdr:row>
      <xdr:rowOff>149758</xdr:rowOff>
    </xdr:to>
    <xdr:sp macro="" textlink="">
      <xdr:nvSpPr>
        <xdr:cNvPr id="219" name="円/楕円 218"/>
        <xdr:cNvSpPr/>
      </xdr:nvSpPr>
      <xdr:spPr>
        <a:xfrm>
          <a:off x="2286000" y="1444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134535</xdr:rowOff>
    </xdr:from>
    <xdr:ext cx="762000" cy="259045"/>
    <xdr:sp macro="" textlink="">
      <xdr:nvSpPr>
        <xdr:cNvPr id="220" name="テキスト ボックス 219"/>
        <xdr:cNvSpPr txBox="1"/>
      </xdr:nvSpPr>
      <xdr:spPr>
        <a:xfrm>
          <a:off x="1955800" y="1453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81066</xdr:rowOff>
    </xdr:from>
    <xdr:to>
      <xdr:col>2</xdr:col>
      <xdr:colOff>127000</xdr:colOff>
      <xdr:row>85</xdr:row>
      <xdr:rowOff>11216</xdr:rowOff>
    </xdr:to>
    <xdr:sp macro="" textlink="">
      <xdr:nvSpPr>
        <xdr:cNvPr id="221" name="円/楕円 220"/>
        <xdr:cNvSpPr/>
      </xdr:nvSpPr>
      <xdr:spPr>
        <a:xfrm>
          <a:off x="1397000" y="144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167443</xdr:rowOff>
    </xdr:from>
    <xdr:ext cx="762000" cy="259045"/>
    <xdr:sp macro="" textlink="">
      <xdr:nvSpPr>
        <xdr:cNvPr id="222" name="テキスト ボックス 221"/>
        <xdr:cNvSpPr txBox="1"/>
      </xdr:nvSpPr>
      <xdr:spPr>
        <a:xfrm>
          <a:off x="1066800" y="1456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年度から取り組んでいた給与減額措置が平成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月をもって終了したこと、ラスパイレス指数算出に係る階層区分の変動、職員構成が国の職員構成と異なることから、ラスパイレス指数は</a:t>
          </a:r>
          <a:r>
            <a:rPr kumimoji="1" lang="en-US" altLang="ja-JP" sz="1100">
              <a:solidFill>
                <a:schemeClr val="dk1"/>
              </a:solidFill>
              <a:effectLst/>
              <a:latin typeface="+mn-lt"/>
              <a:ea typeface="+mn-ea"/>
              <a:cs typeface="+mn-cs"/>
            </a:rPr>
            <a:t>101.1</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ポイントの増となりました。</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　これまでも職員数の定員適正化等に取り組んできましたが、当町の場合は、職員数が国の職員数と比較して少なく、階層変動による影響が大きいため数値が上昇しています。</a:t>
          </a:r>
          <a:endParaRPr lang="ja-JP" altLang="ja-JP" sz="1200">
            <a:effectLst/>
          </a:endParaRPr>
        </a:p>
        <a:p>
          <a:pPr eaLnBrk="1" fontAlgn="auto" latinLnBrk="0" hangingPunct="1"/>
          <a:r>
            <a:rPr kumimoji="1" lang="ja-JP" altLang="ja-JP" sz="1100">
              <a:solidFill>
                <a:schemeClr val="dk1"/>
              </a:solidFill>
              <a:effectLst/>
              <a:latin typeface="+mn-lt"/>
              <a:ea typeface="+mn-ea"/>
              <a:cs typeface="+mn-cs"/>
            </a:rPr>
            <a:t>　今後においても、国との均衡を考慮しながら、職員定数適正化に務めます。</a:t>
          </a:r>
          <a:endParaRPr kumimoji="1" lang="ja-JP" altLang="en-US" sz="1200">
            <a:solidFill>
              <a:srgbClr val="FF0000"/>
            </a:solidFill>
            <a:latin typeface="ＭＳ Ｐゴシック"/>
          </a:endParaRPr>
        </a:p>
        <a:p>
          <a:endParaRPr kumimoji="1" lang="en-US" altLang="ja-JP" sz="1200">
            <a:latin typeface="ＭＳ Ｐゴシック"/>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85</xdr:row>
      <xdr:rowOff>120227</xdr:rowOff>
    </xdr:to>
    <xdr:cxnSp macro="">
      <xdr:nvCxnSpPr>
        <xdr:cNvPr id="256" name="直線コネクタ 255"/>
        <xdr:cNvCxnSpPr/>
      </xdr:nvCxnSpPr>
      <xdr:spPr>
        <a:xfrm>
          <a:off x="16179800" y="1445217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50377</xdr:rowOff>
    </xdr:to>
    <xdr:cxnSp macro="">
      <xdr:nvCxnSpPr>
        <xdr:cNvPr id="259" name="直線コネクタ 258"/>
        <xdr:cNvCxnSpPr/>
      </xdr:nvCxnSpPr>
      <xdr:spPr>
        <a:xfrm>
          <a:off x="15290800" y="1442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89</xdr:row>
      <xdr:rowOff>45720</xdr:rowOff>
    </xdr:to>
    <xdr:cxnSp macro="">
      <xdr:nvCxnSpPr>
        <xdr:cNvPr id="262" name="直線コネクタ 261"/>
        <xdr:cNvCxnSpPr/>
      </xdr:nvCxnSpPr>
      <xdr:spPr>
        <a:xfrm flipV="1">
          <a:off x="14401800" y="1442000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118111</xdr:rowOff>
    </xdr:to>
    <xdr:cxnSp macro="">
      <xdr:nvCxnSpPr>
        <xdr:cNvPr id="265" name="直線コネクタ 264"/>
        <xdr:cNvCxnSpPr/>
      </xdr:nvCxnSpPr>
      <xdr:spPr>
        <a:xfrm flipV="1">
          <a:off x="13512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6"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7" name="円/楕円 276"/>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78" name="テキスト ボックス 277"/>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9" name="円/楕円 278"/>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53781</xdr:rowOff>
    </xdr:from>
    <xdr:ext cx="762000" cy="259045"/>
    <xdr:sp macro="" textlink="">
      <xdr:nvSpPr>
        <xdr:cNvPr id="280" name="テキスト ボックス 279"/>
        <xdr:cNvSpPr txBox="1"/>
      </xdr:nvSpPr>
      <xdr:spPr>
        <a:xfrm>
          <a:off x="14909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当町では人口千人当たりの職員数は、</a:t>
          </a:r>
          <a:r>
            <a:rPr kumimoji="1" lang="en-US" altLang="ja-JP" sz="1200">
              <a:latin typeface="ＭＳ Ｐゴシック"/>
            </a:rPr>
            <a:t>7.56</a:t>
          </a:r>
          <a:r>
            <a:rPr kumimoji="1" lang="ja-JP" altLang="en-US" sz="1200">
              <a:latin typeface="ＭＳ Ｐゴシック"/>
            </a:rPr>
            <a:t>人と前年度と比較して</a:t>
          </a:r>
          <a:r>
            <a:rPr kumimoji="1" lang="en-US" altLang="ja-JP" sz="1200">
              <a:latin typeface="ＭＳ Ｐゴシック"/>
            </a:rPr>
            <a:t>0.01</a:t>
          </a:r>
          <a:r>
            <a:rPr kumimoji="1" lang="ja-JP" altLang="en-US" sz="1200">
              <a:latin typeface="ＭＳ Ｐゴシック"/>
            </a:rPr>
            <a:t>ポイント増加しています。職員数は</a:t>
          </a:r>
          <a:r>
            <a:rPr kumimoji="1" lang="en-US" altLang="ja-JP" sz="1200">
              <a:latin typeface="ＭＳ Ｐゴシック"/>
            </a:rPr>
            <a:t>240</a:t>
          </a:r>
          <a:r>
            <a:rPr kumimoji="1" lang="ja-JP" altLang="en-US" sz="1200">
              <a:latin typeface="ＭＳ Ｐゴシック"/>
            </a:rPr>
            <a:t>人で前年度と同数となっております。類似団体平均と比較して</a:t>
          </a:r>
          <a:r>
            <a:rPr kumimoji="1" lang="en-US" altLang="ja-JP" sz="1200">
              <a:latin typeface="ＭＳ Ｐゴシック"/>
            </a:rPr>
            <a:t>1.29</a:t>
          </a:r>
          <a:r>
            <a:rPr kumimoji="1" lang="ja-JP" altLang="en-US" sz="1200">
              <a:latin typeface="ＭＳ Ｐゴシック"/>
            </a:rPr>
            <a:t>ポイント高くなっていますが、町単独で消防本部を設置していることが職員数を押し上げる要因となっています。</a:t>
          </a:r>
          <a:endParaRPr kumimoji="1" lang="ja-JP" altLang="en-US" sz="12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86632</xdr:rowOff>
    </xdr:from>
    <xdr:to>
      <xdr:col>24</xdr:col>
      <xdr:colOff>558800</xdr:colOff>
      <xdr:row>61</xdr:row>
      <xdr:rowOff>88356</xdr:rowOff>
    </xdr:to>
    <xdr:cxnSp macro="">
      <xdr:nvCxnSpPr>
        <xdr:cNvPr id="321" name="直線コネクタ 320"/>
        <xdr:cNvCxnSpPr/>
      </xdr:nvCxnSpPr>
      <xdr:spPr>
        <a:xfrm>
          <a:off x="16179800" y="1054508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76291</xdr:rowOff>
    </xdr:from>
    <xdr:to>
      <xdr:col>23</xdr:col>
      <xdr:colOff>406400</xdr:colOff>
      <xdr:row>61</xdr:row>
      <xdr:rowOff>86632</xdr:rowOff>
    </xdr:to>
    <xdr:cxnSp macro="">
      <xdr:nvCxnSpPr>
        <xdr:cNvPr id="324" name="直線コネクタ 323"/>
        <xdr:cNvCxnSpPr/>
      </xdr:nvCxnSpPr>
      <xdr:spPr>
        <a:xfrm>
          <a:off x="15290800" y="1053474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53884</xdr:rowOff>
    </xdr:from>
    <xdr:to>
      <xdr:col>22</xdr:col>
      <xdr:colOff>203200</xdr:colOff>
      <xdr:row>61</xdr:row>
      <xdr:rowOff>76291</xdr:rowOff>
    </xdr:to>
    <xdr:cxnSp macro="">
      <xdr:nvCxnSpPr>
        <xdr:cNvPr id="327" name="直線コネクタ 326"/>
        <xdr:cNvCxnSpPr/>
      </xdr:nvCxnSpPr>
      <xdr:spPr>
        <a:xfrm>
          <a:off x="14401800" y="1051233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53884</xdr:rowOff>
    </xdr:from>
    <xdr:to>
      <xdr:col>21</xdr:col>
      <xdr:colOff>0</xdr:colOff>
      <xdr:row>61</xdr:row>
      <xdr:rowOff>59055</xdr:rowOff>
    </xdr:to>
    <xdr:cxnSp macro="">
      <xdr:nvCxnSpPr>
        <xdr:cNvPr id="330" name="直線コネクタ 329"/>
        <xdr:cNvCxnSpPr/>
      </xdr:nvCxnSpPr>
      <xdr:spPr>
        <a:xfrm flipV="1">
          <a:off x="13512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37556</xdr:rowOff>
    </xdr:from>
    <xdr:to>
      <xdr:col>24</xdr:col>
      <xdr:colOff>609600</xdr:colOff>
      <xdr:row>61</xdr:row>
      <xdr:rowOff>139156</xdr:rowOff>
    </xdr:to>
    <xdr:sp macro="" textlink="">
      <xdr:nvSpPr>
        <xdr:cNvPr id="340" name="円/楕円 339"/>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9633</xdr:rowOff>
    </xdr:from>
    <xdr:ext cx="762000" cy="259045"/>
    <xdr:sp macro="" textlink="">
      <xdr:nvSpPr>
        <xdr:cNvPr id="341" name="定員管理の状況該当値テキスト"/>
        <xdr:cNvSpPr txBox="1"/>
      </xdr:nvSpPr>
      <xdr:spPr>
        <a:xfrm>
          <a:off x="17106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35832</xdr:rowOff>
    </xdr:from>
    <xdr:to>
      <xdr:col>23</xdr:col>
      <xdr:colOff>457200</xdr:colOff>
      <xdr:row>61</xdr:row>
      <xdr:rowOff>137432</xdr:rowOff>
    </xdr:to>
    <xdr:sp macro="" textlink="">
      <xdr:nvSpPr>
        <xdr:cNvPr id="342" name="円/楕円 341"/>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122209</xdr:rowOff>
    </xdr:from>
    <xdr:ext cx="736600" cy="259045"/>
    <xdr:sp macro="" textlink="">
      <xdr:nvSpPr>
        <xdr:cNvPr id="343" name="テキスト ボックス 342"/>
        <xdr:cNvSpPr txBox="1"/>
      </xdr:nvSpPr>
      <xdr:spPr>
        <a:xfrm>
          <a:off x="15798800" y="105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25491</xdr:rowOff>
    </xdr:from>
    <xdr:to>
      <xdr:col>22</xdr:col>
      <xdr:colOff>254000</xdr:colOff>
      <xdr:row>61</xdr:row>
      <xdr:rowOff>127091</xdr:rowOff>
    </xdr:to>
    <xdr:sp macro="" textlink="">
      <xdr:nvSpPr>
        <xdr:cNvPr id="344" name="円/楕円 343"/>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111868</xdr:rowOff>
    </xdr:from>
    <xdr:ext cx="762000" cy="259045"/>
    <xdr:sp macro="" textlink="">
      <xdr:nvSpPr>
        <xdr:cNvPr id="345" name="テキスト ボックス 344"/>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3084</xdr:rowOff>
    </xdr:from>
    <xdr:to>
      <xdr:col>21</xdr:col>
      <xdr:colOff>50800</xdr:colOff>
      <xdr:row>61</xdr:row>
      <xdr:rowOff>104684</xdr:rowOff>
    </xdr:to>
    <xdr:sp macro="" textlink="">
      <xdr:nvSpPr>
        <xdr:cNvPr id="346" name="円/楕円 345"/>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47" name="テキスト ボックス 346"/>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48" name="円/楕円 347"/>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94632</xdr:rowOff>
    </xdr:from>
    <xdr:ext cx="762000" cy="259045"/>
    <xdr:sp macro="" textlink="">
      <xdr:nvSpPr>
        <xdr:cNvPr id="349" name="テキスト ボックス 348"/>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地方債借入金の抑制などの効果から</a:t>
          </a:r>
          <a:r>
            <a:rPr kumimoji="1" lang="en-US" altLang="ja-JP" sz="1200">
              <a:solidFill>
                <a:sysClr val="windowText" lastClr="000000"/>
              </a:solidFill>
              <a:latin typeface="ＭＳ Ｐゴシック"/>
            </a:rPr>
            <a:t>1.1</a:t>
          </a:r>
          <a:r>
            <a:rPr kumimoji="1" lang="ja-JP" altLang="en-US" sz="1200">
              <a:solidFill>
                <a:sysClr val="windowText" lastClr="000000"/>
              </a:solidFill>
              <a:latin typeface="ＭＳ Ｐゴシック"/>
            </a:rPr>
            <a:t>％となり、前年度の</a:t>
          </a:r>
          <a:r>
            <a:rPr kumimoji="1" lang="en-US" altLang="ja-JP" sz="1200">
              <a:solidFill>
                <a:sysClr val="windowText" lastClr="000000"/>
              </a:solidFill>
              <a:latin typeface="ＭＳ Ｐゴシック"/>
            </a:rPr>
            <a:t>1.7</a:t>
          </a:r>
          <a:r>
            <a:rPr kumimoji="1" lang="ja-JP" altLang="en-US" sz="1200">
              <a:solidFill>
                <a:sysClr val="windowText" lastClr="000000"/>
              </a:solidFill>
              <a:latin typeface="ＭＳ Ｐゴシック"/>
            </a:rPr>
            <a:t>％と比較して</a:t>
          </a:r>
          <a:r>
            <a:rPr kumimoji="1" lang="en-US" altLang="ja-JP" sz="1200">
              <a:solidFill>
                <a:sysClr val="windowText" lastClr="000000"/>
              </a:solidFill>
              <a:latin typeface="ＭＳ Ｐゴシック"/>
            </a:rPr>
            <a:t>0.6</a:t>
          </a:r>
          <a:r>
            <a:rPr kumimoji="1" lang="ja-JP" altLang="en-US" sz="1200">
              <a:solidFill>
                <a:sysClr val="windowText" lastClr="000000"/>
              </a:solidFill>
              <a:latin typeface="ＭＳ Ｐゴシック"/>
            </a:rPr>
            <a:t>ポイント改善しました。地方債の元利償還金も前年度と比較して</a:t>
          </a:r>
          <a:r>
            <a:rPr kumimoji="1" lang="en-US" altLang="ja-JP" sz="1200">
              <a:solidFill>
                <a:sysClr val="windowText" lastClr="000000"/>
              </a:solidFill>
              <a:latin typeface="ＭＳ Ｐゴシック"/>
            </a:rPr>
            <a:t>4.9</a:t>
          </a:r>
          <a:r>
            <a:rPr kumimoji="1" lang="ja-JP" altLang="en-US" sz="1200">
              <a:solidFill>
                <a:sysClr val="windowText" lastClr="000000"/>
              </a:solidFill>
              <a:latin typeface="ＭＳ Ｐゴシック"/>
            </a:rPr>
            <a:t>ポイント減少し、順調に減少しています。 また、類似団体平均と比較して</a:t>
          </a:r>
          <a:r>
            <a:rPr kumimoji="1" lang="en-US" altLang="ja-JP" sz="1200">
              <a:solidFill>
                <a:sysClr val="windowText" lastClr="000000"/>
              </a:solidFill>
              <a:latin typeface="ＭＳ Ｐゴシック"/>
            </a:rPr>
            <a:t>5.7</a:t>
          </a:r>
          <a:r>
            <a:rPr kumimoji="1" lang="ja-JP" altLang="en-US" sz="1200">
              <a:solidFill>
                <a:sysClr val="windowText" lastClr="000000"/>
              </a:solidFill>
              <a:latin typeface="ＭＳ Ｐゴシック"/>
            </a:rPr>
            <a:t>ポイント低くなっており、良好な数値を示しています。 </a:t>
          </a:r>
        </a:p>
        <a:p>
          <a:r>
            <a:rPr kumimoji="1" lang="ja-JP" altLang="en-US" sz="1200">
              <a:solidFill>
                <a:sysClr val="windowText" lastClr="000000"/>
              </a:solidFill>
              <a:latin typeface="ＭＳ Ｐゴシック"/>
            </a:rPr>
            <a:t>　今後は、公共施設の老朽化対策が増大すると見込まれるため、実質公債費比率は増加傾向に転じるものと考えられますが、地方債の借り入れにあたっては、各財政指標を注視し、将来に過度の負担を残さないように慎重に対応いたし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33020</xdr:rowOff>
    </xdr:to>
    <xdr:cxnSp macro="">
      <xdr:nvCxnSpPr>
        <xdr:cNvPr id="382" name="直線コネクタ 381"/>
        <xdr:cNvCxnSpPr/>
      </xdr:nvCxnSpPr>
      <xdr:spPr>
        <a:xfrm flipV="1">
          <a:off x="16179800" y="66713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129540</xdr:rowOff>
    </xdr:to>
    <xdr:cxnSp macro="">
      <xdr:nvCxnSpPr>
        <xdr:cNvPr id="385" name="直線コネクタ 384"/>
        <xdr:cNvCxnSpPr/>
      </xdr:nvCxnSpPr>
      <xdr:spPr>
        <a:xfrm flipV="1">
          <a:off x="15290800" y="671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6350</xdr:rowOff>
    </xdr:to>
    <xdr:cxnSp macro="">
      <xdr:nvCxnSpPr>
        <xdr:cNvPr id="388" name="直線コネクタ 387"/>
        <xdr:cNvCxnSpPr/>
      </xdr:nvCxnSpPr>
      <xdr:spPr>
        <a:xfrm flipV="1">
          <a:off x="14401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54610</xdr:rowOff>
    </xdr:to>
    <xdr:cxnSp macro="">
      <xdr:nvCxnSpPr>
        <xdr:cNvPr id="391" name="直線コネクタ 390"/>
        <xdr:cNvCxnSpPr/>
      </xdr:nvCxnSpPr>
      <xdr:spPr>
        <a:xfrm flipV="1">
          <a:off x="13512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401" name="円/楕円 400"/>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402"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3" name="円/楕円 402"/>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4" name="テキスト ボックス 403"/>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405" name="円/楕円 404"/>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406" name="テキスト ボックス 405"/>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407" name="円/楕円 406"/>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08" name="テキスト ボックス 407"/>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9" name="円/楕円 408"/>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10" name="テキスト ボックス 409"/>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将来負担額については、下水道事業会計や猪名川上流広域ごみ処理施設組合に係る償還が進んでいることから、地方債残高全体では微減となっており、将来負担比率は－％（△</a:t>
          </a:r>
          <a:r>
            <a:rPr kumimoji="1" lang="en-US" altLang="ja-JP" sz="1200">
              <a:solidFill>
                <a:sysClr val="windowText" lastClr="000000"/>
              </a:solidFill>
              <a:latin typeface="ＭＳ Ｐゴシック"/>
            </a:rPr>
            <a:t>106.2</a:t>
          </a:r>
          <a:r>
            <a:rPr kumimoji="1" lang="ja-JP" altLang="en-US" sz="1200">
              <a:solidFill>
                <a:sysClr val="windowText" lastClr="000000"/>
              </a:solidFill>
              <a:latin typeface="ＭＳ Ｐゴシック"/>
            </a:rPr>
            <a:t>％）と類似団体平均を大きく上回っているもので、実数では</a:t>
          </a:r>
          <a:r>
            <a:rPr kumimoji="1" lang="en-US" altLang="ja-JP" sz="1200">
              <a:solidFill>
                <a:sysClr val="windowText" lastClr="000000"/>
              </a:solidFill>
              <a:latin typeface="ＭＳ Ｐゴシック"/>
            </a:rPr>
            <a:t>2.2</a:t>
          </a:r>
          <a:r>
            <a:rPr kumimoji="1" lang="ja-JP" altLang="en-US" sz="1200">
              <a:solidFill>
                <a:sysClr val="windowText" lastClr="000000"/>
              </a:solidFill>
              <a:latin typeface="ＭＳ Ｐゴシック"/>
            </a:rPr>
            <a:t>ポイント改善しました。 </a:t>
          </a:r>
        </a:p>
        <a:p>
          <a:r>
            <a:rPr kumimoji="1" lang="ja-JP" altLang="en-US" sz="1200">
              <a:solidFill>
                <a:sysClr val="windowText" lastClr="000000"/>
              </a:solidFill>
              <a:latin typeface="ＭＳ Ｐゴシック"/>
            </a:rPr>
            <a:t>　今後は公共施設の老朽化対策などにより、地方債残高の増加が見込まれるため、各財政指標を注視し、財政の健全な運営に努めます。</a:t>
          </a:r>
          <a:endParaRPr kumimoji="1" lang="en-US" altLang="ja-JP" sz="1200">
            <a:solidFill>
              <a:sysClr val="windowText" lastClr="000000"/>
            </a:solidFill>
            <a:latin typeface="ＭＳ Ｐゴシック"/>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人件費に対する経常収支比率は</a:t>
          </a:r>
          <a:r>
            <a:rPr kumimoji="1" lang="en-US" altLang="ja-JP" sz="1200">
              <a:solidFill>
                <a:sysClr val="windowText" lastClr="000000"/>
              </a:solidFill>
              <a:latin typeface="ＭＳ Ｐゴシック"/>
            </a:rPr>
            <a:t>29.1</a:t>
          </a:r>
          <a:r>
            <a:rPr kumimoji="1" lang="ja-JP" altLang="en-US" sz="1200">
              <a:solidFill>
                <a:sysClr val="windowText" lastClr="000000"/>
              </a:solidFill>
              <a:latin typeface="ＭＳ Ｐゴシック"/>
            </a:rPr>
            <a:t>％で、類似団体の</a:t>
          </a:r>
          <a:r>
            <a:rPr kumimoji="1" lang="en-US" altLang="ja-JP" sz="1200">
              <a:solidFill>
                <a:sysClr val="windowText" lastClr="000000"/>
              </a:solidFill>
              <a:latin typeface="ＭＳ Ｐゴシック"/>
            </a:rPr>
            <a:t>22.5</a:t>
          </a:r>
          <a:r>
            <a:rPr kumimoji="1" lang="ja-JP" altLang="en-US" sz="1200">
              <a:solidFill>
                <a:sysClr val="windowText" lastClr="000000"/>
              </a:solidFill>
              <a:latin typeface="ＭＳ Ｐゴシック"/>
            </a:rPr>
            <a:t>％より</a:t>
          </a:r>
          <a:r>
            <a:rPr kumimoji="1" lang="en-US" altLang="ja-JP" sz="1200">
              <a:solidFill>
                <a:sysClr val="windowText" lastClr="000000"/>
              </a:solidFill>
              <a:latin typeface="ＭＳ Ｐゴシック"/>
            </a:rPr>
            <a:t>6.6</a:t>
          </a:r>
          <a:r>
            <a:rPr kumimoji="1" lang="ja-JP" altLang="en-US" sz="1200">
              <a:solidFill>
                <a:sysClr val="windowText" lastClr="000000"/>
              </a:solidFill>
              <a:latin typeface="ＭＳ Ｐゴシック"/>
            </a:rPr>
            <a:t>ポイント高くなっています。これは、町単独消防本部の設置により職員数が類似団体平均と比較して多いことが主な要因であり、行政サービスの提供方法の差異によるものといえます。</a:t>
          </a:r>
        </a:p>
        <a:p>
          <a:r>
            <a:rPr kumimoji="1" lang="ja-JP" altLang="en-US" sz="1200">
              <a:solidFill>
                <a:sysClr val="windowText" lastClr="000000"/>
              </a:solidFill>
              <a:latin typeface="ＭＳ Ｐゴシック"/>
            </a:rPr>
            <a:t>　前年度と比較すると</a:t>
          </a:r>
          <a:r>
            <a:rPr kumimoji="1" lang="en-US" altLang="ja-JP" sz="1200">
              <a:solidFill>
                <a:sysClr val="windowText" lastClr="000000"/>
              </a:solidFill>
              <a:latin typeface="ＭＳ Ｐゴシック"/>
            </a:rPr>
            <a:t>0.2</a:t>
          </a:r>
          <a:r>
            <a:rPr kumimoji="1" lang="ja-JP" altLang="en-US" sz="1200">
              <a:solidFill>
                <a:sysClr val="windowText" lastClr="000000"/>
              </a:solidFill>
              <a:latin typeface="ＭＳ Ｐゴシック"/>
            </a:rPr>
            <a:t>ポイント改善しました。引き続き人件費を抑制し、経常収支比率改善に努めます。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94996</xdr:rowOff>
    </xdr:to>
    <xdr:cxnSp macro="">
      <xdr:nvCxnSpPr>
        <xdr:cNvPr id="64" name="直線コネクタ 63"/>
        <xdr:cNvCxnSpPr/>
      </xdr:nvCxnSpPr>
      <xdr:spPr>
        <a:xfrm flipV="1">
          <a:off x="3987800" y="66009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94996</xdr:rowOff>
    </xdr:from>
    <xdr:to>
      <xdr:col>5</xdr:col>
      <xdr:colOff>549275</xdr:colOff>
      <xdr:row>38</xdr:row>
      <xdr:rowOff>117856</xdr:rowOff>
    </xdr:to>
    <xdr:cxnSp macro="">
      <xdr:nvCxnSpPr>
        <xdr:cNvPr id="67" name="直線コネクタ 66"/>
        <xdr:cNvCxnSpPr/>
      </xdr:nvCxnSpPr>
      <xdr:spPr>
        <a:xfrm flipV="1">
          <a:off x="3098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117856</xdr:rowOff>
    </xdr:from>
    <xdr:to>
      <xdr:col>4</xdr:col>
      <xdr:colOff>346075</xdr:colOff>
      <xdr:row>38</xdr:row>
      <xdr:rowOff>149860</xdr:rowOff>
    </xdr:to>
    <xdr:cxnSp macro="">
      <xdr:nvCxnSpPr>
        <xdr:cNvPr id="70" name="直線コネクタ 69"/>
        <xdr:cNvCxnSpPr/>
      </xdr:nvCxnSpPr>
      <xdr:spPr>
        <a:xfrm flipV="1">
          <a:off x="2209800" y="66329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38</xdr:row>
      <xdr:rowOff>163576</xdr:rowOff>
    </xdr:to>
    <xdr:cxnSp macro="">
      <xdr:nvCxnSpPr>
        <xdr:cNvPr id="73" name="直線コネクタ 72"/>
        <xdr:cNvCxnSpPr/>
      </xdr:nvCxnSpPr>
      <xdr:spPr>
        <a:xfrm flipV="1">
          <a:off x="1320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35052</xdr:rowOff>
    </xdr:from>
    <xdr:to>
      <xdr:col>7</xdr:col>
      <xdr:colOff>66675</xdr:colOff>
      <xdr:row>38</xdr:row>
      <xdr:rowOff>136652</xdr:rowOff>
    </xdr:to>
    <xdr:sp macro="" textlink="">
      <xdr:nvSpPr>
        <xdr:cNvPr id="83" name="円/楕円 82"/>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7129</xdr:rowOff>
    </xdr:from>
    <xdr:ext cx="762000" cy="259045"/>
    <xdr:sp macro="" textlink="">
      <xdr:nvSpPr>
        <xdr:cNvPr id="84" name="人件費該当値テキスト"/>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44196</xdr:rowOff>
    </xdr:from>
    <xdr:to>
      <xdr:col>5</xdr:col>
      <xdr:colOff>600075</xdr:colOff>
      <xdr:row>38</xdr:row>
      <xdr:rowOff>145796</xdr:rowOff>
    </xdr:to>
    <xdr:sp macro="" textlink="">
      <xdr:nvSpPr>
        <xdr:cNvPr id="85" name="円/楕円 84"/>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130573</xdr:rowOff>
    </xdr:from>
    <xdr:ext cx="736600" cy="259045"/>
    <xdr:sp macro="" textlink="">
      <xdr:nvSpPr>
        <xdr:cNvPr id="86" name="テキスト ボックス 85"/>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67056</xdr:rowOff>
    </xdr:from>
    <xdr:to>
      <xdr:col>4</xdr:col>
      <xdr:colOff>396875</xdr:colOff>
      <xdr:row>38</xdr:row>
      <xdr:rowOff>168656</xdr:rowOff>
    </xdr:to>
    <xdr:sp macro="" textlink="">
      <xdr:nvSpPr>
        <xdr:cNvPr id="87" name="円/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112776</xdr:rowOff>
    </xdr:from>
    <xdr:to>
      <xdr:col>1</xdr:col>
      <xdr:colOff>676275</xdr:colOff>
      <xdr:row>39</xdr:row>
      <xdr:rowOff>42926</xdr:rowOff>
    </xdr:to>
    <xdr:sp macro="" textlink="">
      <xdr:nvSpPr>
        <xdr:cNvPr id="91" name="円/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物件費に対する経常収支比率は</a:t>
          </a:r>
          <a:r>
            <a:rPr kumimoji="1" lang="en-US" altLang="ja-JP" sz="1200">
              <a:solidFill>
                <a:sysClr val="windowText" lastClr="000000"/>
              </a:solidFill>
              <a:latin typeface="ＭＳ Ｐゴシック"/>
            </a:rPr>
            <a:t>17.0</a:t>
          </a:r>
          <a:r>
            <a:rPr kumimoji="1" lang="ja-JP" altLang="en-US" sz="1200">
              <a:solidFill>
                <a:sysClr val="windowText" lastClr="000000"/>
              </a:solidFill>
              <a:latin typeface="ＭＳ Ｐゴシック"/>
            </a:rPr>
            <a:t>％で、類似団体の</a:t>
          </a:r>
          <a:r>
            <a:rPr kumimoji="1" lang="en-US" altLang="ja-JP" sz="1200">
              <a:solidFill>
                <a:sysClr val="windowText" lastClr="000000"/>
              </a:solidFill>
              <a:latin typeface="ＭＳ Ｐゴシック"/>
            </a:rPr>
            <a:t>16.2</a:t>
          </a:r>
          <a:r>
            <a:rPr kumimoji="1" lang="ja-JP" altLang="en-US" sz="1200">
              <a:solidFill>
                <a:sysClr val="windowText" lastClr="000000"/>
              </a:solidFill>
              <a:latin typeface="ＭＳ Ｐゴシック"/>
            </a:rPr>
            <a:t>％と比較すると</a:t>
          </a:r>
          <a:r>
            <a:rPr kumimoji="1" lang="en-US" altLang="ja-JP" sz="1200">
              <a:solidFill>
                <a:sysClr val="windowText" lastClr="000000"/>
              </a:solidFill>
              <a:latin typeface="ＭＳ Ｐゴシック"/>
            </a:rPr>
            <a:t>0.8</a:t>
          </a:r>
          <a:r>
            <a:rPr kumimoji="1" lang="ja-JP" altLang="en-US" sz="1200">
              <a:solidFill>
                <a:sysClr val="windowText" lastClr="000000"/>
              </a:solidFill>
              <a:latin typeface="ＭＳ Ｐゴシック"/>
            </a:rPr>
            <a:t>ポイント高くなっており、前年度と比較すると</a:t>
          </a:r>
          <a:r>
            <a:rPr kumimoji="1" lang="en-US" altLang="ja-JP" sz="1200">
              <a:solidFill>
                <a:sysClr val="windowText" lastClr="000000"/>
              </a:solidFill>
              <a:latin typeface="ＭＳ Ｐゴシック"/>
            </a:rPr>
            <a:t>1.4</a:t>
          </a:r>
          <a:r>
            <a:rPr kumimoji="1" lang="ja-JP" altLang="en-US" sz="1200">
              <a:solidFill>
                <a:sysClr val="windowText" lastClr="000000"/>
              </a:solidFill>
              <a:latin typeface="ＭＳ Ｐゴシック"/>
            </a:rPr>
            <a:t>ポイント減少しています。引き続きコスト削減や事務の効率化を進め、健全な財政運営に努めます。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128633</xdr:rowOff>
    </xdr:to>
    <xdr:cxnSp macro="">
      <xdr:nvCxnSpPr>
        <xdr:cNvPr id="127" name="直線コネクタ 126"/>
        <xdr:cNvCxnSpPr/>
      </xdr:nvCxnSpPr>
      <xdr:spPr>
        <a:xfrm flipV="1">
          <a:off x="15671800" y="295184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128633</xdr:rowOff>
    </xdr:to>
    <xdr:cxnSp macro="">
      <xdr:nvCxnSpPr>
        <xdr:cNvPr id="130" name="直線コネクタ 129"/>
        <xdr:cNvCxnSpPr/>
      </xdr:nvCxnSpPr>
      <xdr:spPr>
        <a:xfrm>
          <a:off x="14782800" y="3017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122101</xdr:rowOff>
    </xdr:to>
    <xdr:cxnSp macro="">
      <xdr:nvCxnSpPr>
        <xdr:cNvPr id="133" name="直線コネクタ 132"/>
        <xdr:cNvCxnSpPr/>
      </xdr:nvCxnSpPr>
      <xdr:spPr>
        <a:xfrm flipV="1">
          <a:off x="13893800" y="3017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122101</xdr:rowOff>
    </xdr:from>
    <xdr:to>
      <xdr:col>20</xdr:col>
      <xdr:colOff>158750</xdr:colOff>
      <xdr:row>17</xdr:row>
      <xdr:rowOff>128633</xdr:rowOff>
    </xdr:to>
    <xdr:cxnSp macro="">
      <xdr:nvCxnSpPr>
        <xdr:cNvPr id="136" name="直線コネクタ 135"/>
        <xdr:cNvCxnSpPr/>
      </xdr:nvCxnSpPr>
      <xdr:spPr>
        <a:xfrm flipV="1">
          <a:off x="13004800" y="30367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77833</xdr:rowOff>
    </xdr:from>
    <xdr:to>
      <xdr:col>22</xdr:col>
      <xdr:colOff>615950</xdr:colOff>
      <xdr:row>18</xdr:row>
      <xdr:rowOff>7983</xdr:rowOff>
    </xdr:to>
    <xdr:sp macro="" textlink="">
      <xdr:nvSpPr>
        <xdr:cNvPr id="148" name="円/楕円 147"/>
        <xdr:cNvSpPr/>
      </xdr:nvSpPr>
      <xdr:spPr>
        <a:xfrm>
          <a:off x="15621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164210</xdr:rowOff>
    </xdr:from>
    <xdr:ext cx="736600" cy="259045"/>
    <xdr:sp macro="" textlink="">
      <xdr:nvSpPr>
        <xdr:cNvPr id="149" name="テキスト ボックス 148"/>
        <xdr:cNvSpPr txBox="1"/>
      </xdr:nvSpPr>
      <xdr:spPr>
        <a:xfrm>
          <a:off x="15290800" y="307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0" name="円/楕円 149"/>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1" name="テキスト ボックス 150"/>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71301</xdr:rowOff>
    </xdr:from>
    <xdr:to>
      <xdr:col>20</xdr:col>
      <xdr:colOff>209550</xdr:colOff>
      <xdr:row>18</xdr:row>
      <xdr:rowOff>1451</xdr:rowOff>
    </xdr:to>
    <xdr:sp macro="" textlink="">
      <xdr:nvSpPr>
        <xdr:cNvPr id="152" name="円/楕円 151"/>
        <xdr:cNvSpPr/>
      </xdr:nvSpPr>
      <xdr:spPr>
        <a:xfrm>
          <a:off x="13843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157678</xdr:rowOff>
    </xdr:from>
    <xdr:ext cx="762000" cy="259045"/>
    <xdr:sp macro="" textlink="">
      <xdr:nvSpPr>
        <xdr:cNvPr id="153" name="テキスト ボックス 152"/>
        <xdr:cNvSpPr txBox="1"/>
      </xdr:nvSpPr>
      <xdr:spPr>
        <a:xfrm>
          <a:off x="13512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77833</xdr:rowOff>
    </xdr:from>
    <xdr:to>
      <xdr:col>19</xdr:col>
      <xdr:colOff>6350</xdr:colOff>
      <xdr:row>18</xdr:row>
      <xdr:rowOff>7983</xdr:rowOff>
    </xdr:to>
    <xdr:sp macro="" textlink="">
      <xdr:nvSpPr>
        <xdr:cNvPr id="154" name="円/楕円 153"/>
        <xdr:cNvSpPr/>
      </xdr:nvSpPr>
      <xdr:spPr>
        <a:xfrm>
          <a:off x="12954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164210</xdr:rowOff>
    </xdr:from>
    <xdr:ext cx="762000" cy="259045"/>
    <xdr:sp macro="" textlink="">
      <xdr:nvSpPr>
        <xdr:cNvPr id="155" name="テキスト ボックス 154"/>
        <xdr:cNvSpPr txBox="1"/>
      </xdr:nvSpPr>
      <xdr:spPr>
        <a:xfrm>
          <a:off x="12623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扶助費に対する経常収支比率は</a:t>
          </a:r>
          <a:r>
            <a:rPr kumimoji="1" lang="en-US" altLang="ja-JP" sz="1200">
              <a:solidFill>
                <a:sysClr val="windowText" lastClr="000000"/>
              </a:solidFill>
              <a:latin typeface="ＭＳ Ｐゴシック"/>
            </a:rPr>
            <a:t>7.0</a:t>
          </a:r>
          <a:r>
            <a:rPr kumimoji="1" lang="ja-JP" altLang="en-US" sz="1200">
              <a:solidFill>
                <a:sysClr val="windowText" lastClr="000000"/>
              </a:solidFill>
              <a:latin typeface="ＭＳ Ｐゴシック"/>
            </a:rPr>
            <a:t>％で、子ども・子育て支援新制度や心身障害者（児）への訓練等給付費等の影響で、前年度と比較し</a:t>
          </a:r>
          <a:r>
            <a:rPr kumimoji="1" lang="en-US" altLang="ja-JP" sz="1200">
              <a:solidFill>
                <a:sysClr val="windowText" lastClr="000000"/>
              </a:solidFill>
              <a:latin typeface="ＭＳ Ｐゴシック"/>
            </a:rPr>
            <a:t>1.8</a:t>
          </a:r>
          <a:r>
            <a:rPr kumimoji="1" lang="ja-JP" altLang="en-US" sz="1200">
              <a:solidFill>
                <a:sysClr val="windowText" lastClr="000000"/>
              </a:solidFill>
              <a:latin typeface="ＭＳ Ｐゴシック"/>
            </a:rPr>
            <a:t>ポイント高くなりましたが、類似団体平均とは</a:t>
          </a:r>
          <a:r>
            <a:rPr kumimoji="1" lang="en-US" altLang="ja-JP" sz="1200">
              <a:solidFill>
                <a:sysClr val="windowText" lastClr="000000"/>
              </a:solidFill>
              <a:latin typeface="ＭＳ Ｐゴシック"/>
            </a:rPr>
            <a:t>1.2</a:t>
          </a:r>
          <a:r>
            <a:rPr kumimoji="1" lang="ja-JP" altLang="en-US" sz="1200">
              <a:solidFill>
                <a:sysClr val="windowText" lastClr="000000"/>
              </a:solidFill>
              <a:latin typeface="ＭＳ Ｐゴシック"/>
            </a:rPr>
            <a:t>ポイント下回っています。</a:t>
          </a:r>
        </a:p>
        <a:p>
          <a:r>
            <a:rPr kumimoji="1" lang="ja-JP" altLang="en-US" sz="1200">
              <a:solidFill>
                <a:sysClr val="windowText" lastClr="000000"/>
              </a:solidFill>
              <a:latin typeface="ＭＳ Ｐゴシック"/>
            </a:rPr>
            <a:t>　類似団体平均と比較して良好であるといえますが、今後においても、これまで以上に社会保障関係経費の増加が予想されるため、財政を圧迫しないよう適正な事業実施に努めます。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55</xdr:row>
      <xdr:rowOff>158750</xdr:rowOff>
    </xdr:to>
    <xdr:cxnSp macro="">
      <xdr:nvCxnSpPr>
        <xdr:cNvPr id="188" name="直線コネクタ 187"/>
        <xdr:cNvCxnSpPr/>
      </xdr:nvCxnSpPr>
      <xdr:spPr>
        <a:xfrm>
          <a:off x="3987800" y="9359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101600</xdr:rowOff>
    </xdr:to>
    <xdr:cxnSp macro="">
      <xdr:nvCxnSpPr>
        <xdr:cNvPr id="191" name="直線コネクタ 190"/>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101600</xdr:rowOff>
    </xdr:to>
    <xdr:cxnSp macro="">
      <xdr:nvCxnSpPr>
        <xdr:cNvPr id="194" name="直線コネクタ 193"/>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101600</xdr:rowOff>
    </xdr:to>
    <xdr:cxnSp macro="">
      <xdr:nvCxnSpPr>
        <xdr:cNvPr id="197" name="直線コネクタ 196"/>
        <xdr:cNvCxnSpPr/>
      </xdr:nvCxnSpPr>
      <xdr:spPr>
        <a:xfrm>
          <a:off x="1320800" y="927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7" name="円/楕円 206"/>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8"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9" name="円/楕円 208"/>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10" name="テキスト ボックス 209"/>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1" name="円/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3" name="円/楕円 212"/>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4" name="テキスト ボックス 213"/>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その他は維持補修費</a:t>
          </a:r>
          <a:r>
            <a:rPr kumimoji="1" lang="en-US" altLang="ja-JP" sz="1200">
              <a:solidFill>
                <a:sysClr val="windowText" lastClr="000000"/>
              </a:solidFill>
              <a:latin typeface="ＭＳ Ｐゴシック"/>
            </a:rPr>
            <a:t>1.1</a:t>
          </a:r>
          <a:r>
            <a:rPr kumimoji="1" lang="ja-JP" altLang="en-US" sz="1200">
              <a:solidFill>
                <a:sysClr val="windowText" lastClr="000000"/>
              </a:solidFill>
              <a:latin typeface="ＭＳ Ｐゴシック"/>
            </a:rPr>
            <a:t>％と特別会計などへの繰出金</a:t>
          </a:r>
          <a:r>
            <a:rPr kumimoji="1" lang="en-US" altLang="ja-JP" sz="1200">
              <a:solidFill>
                <a:sysClr val="windowText" lastClr="000000"/>
              </a:solidFill>
              <a:latin typeface="ＭＳ Ｐゴシック"/>
            </a:rPr>
            <a:t>9.8</a:t>
          </a:r>
          <a:r>
            <a:rPr kumimoji="1" lang="ja-JP" altLang="en-US" sz="1200">
              <a:solidFill>
                <a:sysClr val="windowText" lastClr="000000"/>
              </a:solidFill>
              <a:latin typeface="ＭＳ Ｐゴシック"/>
            </a:rPr>
            <a:t>％の合計です。 </a:t>
          </a:r>
        </a:p>
        <a:p>
          <a:r>
            <a:rPr kumimoji="1" lang="ja-JP" altLang="en-US" sz="1200">
              <a:solidFill>
                <a:sysClr val="windowText" lastClr="000000"/>
              </a:solidFill>
              <a:latin typeface="ＭＳ Ｐゴシック"/>
            </a:rPr>
            <a:t>　維持補修費は公共施設の老朽化に伴い修繕が増加したため</a:t>
          </a:r>
          <a:r>
            <a:rPr kumimoji="1" lang="en-US" altLang="ja-JP" sz="1200">
              <a:solidFill>
                <a:sysClr val="windowText" lastClr="000000"/>
              </a:solidFill>
              <a:latin typeface="ＭＳ Ｐゴシック"/>
            </a:rPr>
            <a:t>0.1</a:t>
          </a:r>
          <a:r>
            <a:rPr kumimoji="1" lang="ja-JP" altLang="en-US" sz="1200">
              <a:solidFill>
                <a:sysClr val="windowText" lastClr="000000"/>
              </a:solidFill>
              <a:latin typeface="ＭＳ Ｐゴシック"/>
            </a:rPr>
            <a:t>ポイント増加、繰出金は後期高齢者医療保険の被保険者数増加に伴い給付費が増加している影響で</a:t>
          </a:r>
          <a:r>
            <a:rPr kumimoji="1" lang="en-US" altLang="ja-JP" sz="1200">
              <a:solidFill>
                <a:sysClr val="windowText" lastClr="000000"/>
              </a:solidFill>
              <a:latin typeface="ＭＳ Ｐゴシック"/>
            </a:rPr>
            <a:t>0.1</a:t>
          </a:r>
          <a:r>
            <a:rPr kumimoji="1" lang="ja-JP" altLang="en-US" sz="1200">
              <a:solidFill>
                <a:sysClr val="windowText" lastClr="000000"/>
              </a:solidFill>
              <a:latin typeface="ＭＳ Ｐゴシック"/>
            </a:rPr>
            <a:t>ポイントの増加となり、その他の経常収支比率は前年度と比較して</a:t>
          </a:r>
          <a:r>
            <a:rPr kumimoji="1" lang="en-US" altLang="ja-JP" sz="1200">
              <a:solidFill>
                <a:sysClr val="windowText" lastClr="000000"/>
              </a:solidFill>
              <a:latin typeface="ＭＳ Ｐゴシック"/>
            </a:rPr>
            <a:t>0.1</a:t>
          </a:r>
          <a:r>
            <a:rPr kumimoji="1" lang="ja-JP" altLang="en-US" sz="1200">
              <a:solidFill>
                <a:sysClr val="windowText" lastClr="000000"/>
              </a:solidFill>
              <a:latin typeface="ＭＳ Ｐゴシック"/>
            </a:rPr>
            <a:t>ポイント増加しました。 </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92710</xdr:rowOff>
    </xdr:to>
    <xdr:cxnSp macro="">
      <xdr:nvCxnSpPr>
        <xdr:cNvPr id="249" name="直線コネクタ 248"/>
        <xdr:cNvCxnSpPr/>
      </xdr:nvCxnSpPr>
      <xdr:spPr>
        <a:xfrm>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85090</xdr:rowOff>
    </xdr:to>
    <xdr:cxnSp macro="">
      <xdr:nvCxnSpPr>
        <xdr:cNvPr id="252" name="直線コネクタ 251"/>
        <xdr:cNvCxnSpPr/>
      </xdr:nvCxnSpPr>
      <xdr:spPr>
        <a:xfrm>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107950</xdr:rowOff>
    </xdr:to>
    <xdr:cxnSp macro="">
      <xdr:nvCxnSpPr>
        <xdr:cNvPr id="255" name="直線コネクタ 254"/>
        <xdr:cNvCxnSpPr/>
      </xdr:nvCxnSpPr>
      <xdr:spPr>
        <a:xfrm flipV="1">
          <a:off x="13893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107950</xdr:rowOff>
    </xdr:to>
    <xdr:cxnSp macro="">
      <xdr:nvCxnSpPr>
        <xdr:cNvPr id="258" name="直線コネクタ 257"/>
        <xdr:cNvCxnSpPr/>
      </xdr:nvCxnSpPr>
      <xdr:spPr>
        <a:xfrm>
          <a:off x="13004800" y="9476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8" name="円/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0" name="円/楕円 269"/>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1" name="テキスト ボックス 270"/>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2" name="円/楕円 271"/>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3" name="テキスト ボックス 272"/>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4" name="円/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6" name="円/楕円 275"/>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7" name="テキスト ボックス 276"/>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下水道事業会計補助金などの増加の影響から、補助費等に対する経常収支比率は</a:t>
          </a:r>
          <a:r>
            <a:rPr kumimoji="1" lang="en-US" altLang="ja-JP" sz="1200">
              <a:solidFill>
                <a:sysClr val="windowText" lastClr="000000"/>
              </a:solidFill>
              <a:latin typeface="ＭＳ Ｐゴシック"/>
            </a:rPr>
            <a:t>10.8</a:t>
          </a:r>
          <a:r>
            <a:rPr kumimoji="1" lang="ja-JP" altLang="en-US" sz="1200">
              <a:solidFill>
                <a:sysClr val="windowText" lastClr="000000"/>
              </a:solidFill>
              <a:latin typeface="ＭＳ Ｐゴシック"/>
            </a:rPr>
            <a:t>％と、前年度と比較すると</a:t>
          </a:r>
          <a:r>
            <a:rPr kumimoji="1" lang="en-US" altLang="ja-JP" sz="1200">
              <a:solidFill>
                <a:sysClr val="windowText" lastClr="000000"/>
              </a:solidFill>
              <a:latin typeface="ＭＳ Ｐゴシック"/>
            </a:rPr>
            <a:t>1.2</a:t>
          </a:r>
          <a:r>
            <a:rPr kumimoji="1" lang="ja-JP" altLang="en-US" sz="1200">
              <a:solidFill>
                <a:sysClr val="windowText" lastClr="000000"/>
              </a:solidFill>
              <a:latin typeface="ＭＳ Ｐゴシック"/>
            </a:rPr>
            <a:t>ポイント減少しています。また、類似団体平均の</a:t>
          </a:r>
          <a:r>
            <a:rPr kumimoji="1" lang="en-US" altLang="ja-JP" sz="1200">
              <a:solidFill>
                <a:sysClr val="windowText" lastClr="000000"/>
              </a:solidFill>
              <a:latin typeface="ＭＳ Ｐゴシック"/>
            </a:rPr>
            <a:t>13.1</a:t>
          </a:r>
          <a:r>
            <a:rPr kumimoji="1" lang="ja-JP" altLang="en-US" sz="1200">
              <a:solidFill>
                <a:sysClr val="windowText" lastClr="000000"/>
              </a:solidFill>
              <a:latin typeface="ＭＳ Ｐゴシック"/>
            </a:rPr>
            <a:t>％と比較して</a:t>
          </a:r>
          <a:r>
            <a:rPr kumimoji="1" lang="en-US" altLang="ja-JP" sz="1200">
              <a:solidFill>
                <a:sysClr val="windowText" lastClr="000000"/>
              </a:solidFill>
              <a:latin typeface="ＭＳ Ｐゴシック"/>
            </a:rPr>
            <a:t>2.3</a:t>
          </a:r>
          <a:r>
            <a:rPr kumimoji="1" lang="ja-JP" altLang="en-US" sz="1200">
              <a:solidFill>
                <a:sysClr val="windowText" lastClr="000000"/>
              </a:solidFill>
              <a:latin typeface="ＭＳ Ｐゴシック"/>
            </a:rPr>
            <a:t>ポイント低くなっています。今後も補助金の必要性や効果などの評価、検証を行いながら過度の支出とならないように努めます。</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104140</xdr:rowOff>
    </xdr:to>
    <xdr:cxnSp macro="">
      <xdr:nvCxnSpPr>
        <xdr:cNvPr id="307" name="直線コネクタ 306"/>
        <xdr:cNvCxnSpPr/>
      </xdr:nvCxnSpPr>
      <xdr:spPr>
        <a:xfrm flipV="1">
          <a:off x="15671800" y="6221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104140</xdr:rowOff>
    </xdr:to>
    <xdr:cxnSp macro="">
      <xdr:nvCxnSpPr>
        <xdr:cNvPr id="310" name="直線コネクタ 309"/>
        <xdr:cNvCxnSpPr/>
      </xdr:nvCxnSpPr>
      <xdr:spPr>
        <a:xfrm>
          <a:off x="14782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104140</xdr:rowOff>
    </xdr:to>
    <xdr:cxnSp macro="">
      <xdr:nvCxnSpPr>
        <xdr:cNvPr id="313" name="直線コネクタ 312"/>
        <xdr:cNvCxnSpPr/>
      </xdr:nvCxnSpPr>
      <xdr:spPr>
        <a:xfrm>
          <a:off x="13893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62992</xdr:rowOff>
    </xdr:to>
    <xdr:cxnSp macro="">
      <xdr:nvCxnSpPr>
        <xdr:cNvPr id="316" name="直線コネクタ 315"/>
        <xdr:cNvCxnSpPr/>
      </xdr:nvCxnSpPr>
      <xdr:spPr>
        <a:xfrm flipV="1">
          <a:off x="13004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6" name="円/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0" name="円/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2" name="円/楕円 331"/>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33" name="テキスト ボックス 332"/>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4" name="円/楕円 333"/>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5" name="テキスト ボックス 334"/>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公債費は</a:t>
          </a:r>
          <a:r>
            <a:rPr kumimoji="1" lang="en-US" altLang="ja-JP" sz="1200">
              <a:solidFill>
                <a:sysClr val="windowText" lastClr="000000"/>
              </a:solidFill>
              <a:latin typeface="ＭＳ Ｐゴシック"/>
            </a:rPr>
            <a:t>9.7</a:t>
          </a:r>
          <a:r>
            <a:rPr kumimoji="1" lang="ja-JP" altLang="en-US" sz="1200">
              <a:solidFill>
                <a:sysClr val="windowText" lastClr="000000"/>
              </a:solidFill>
              <a:latin typeface="ＭＳ Ｐゴシック"/>
            </a:rPr>
            <a:t>％となり、これまで実施してきた地方債発行抑制の効果により、前年度と比較して</a:t>
          </a:r>
          <a:r>
            <a:rPr kumimoji="1" lang="en-US" altLang="ja-JP" sz="1200">
              <a:solidFill>
                <a:sysClr val="windowText" lastClr="000000"/>
              </a:solidFill>
              <a:latin typeface="ＭＳ Ｐゴシック"/>
            </a:rPr>
            <a:t>0.9</a:t>
          </a:r>
          <a:r>
            <a:rPr kumimoji="1" lang="ja-JP" altLang="en-US" sz="1200">
              <a:solidFill>
                <a:sysClr val="windowText" lastClr="000000"/>
              </a:solidFill>
              <a:latin typeface="ＭＳ Ｐゴシック"/>
            </a:rPr>
            <a:t>ポイント減少、類似団体の</a:t>
          </a:r>
          <a:r>
            <a:rPr kumimoji="1" lang="en-US" altLang="ja-JP" sz="1200">
              <a:solidFill>
                <a:sysClr val="windowText" lastClr="000000"/>
              </a:solidFill>
              <a:latin typeface="ＭＳ Ｐゴシック"/>
            </a:rPr>
            <a:t>12.9</a:t>
          </a:r>
          <a:r>
            <a:rPr kumimoji="1" lang="ja-JP" altLang="en-US" sz="1200">
              <a:solidFill>
                <a:sysClr val="windowText" lastClr="000000"/>
              </a:solidFill>
              <a:latin typeface="ＭＳ Ｐゴシック"/>
            </a:rPr>
            <a:t>％と比較しても</a:t>
          </a:r>
          <a:r>
            <a:rPr kumimoji="1" lang="en-US" altLang="ja-JP" sz="1200">
              <a:solidFill>
                <a:sysClr val="windowText" lastClr="000000"/>
              </a:solidFill>
              <a:latin typeface="ＭＳ Ｐゴシック"/>
            </a:rPr>
            <a:t>3.2</a:t>
          </a:r>
          <a:r>
            <a:rPr kumimoji="1" lang="ja-JP" altLang="en-US" sz="1200">
              <a:solidFill>
                <a:sysClr val="windowText" lastClr="000000"/>
              </a:solidFill>
              <a:latin typeface="ＭＳ Ｐゴシック"/>
            </a:rPr>
            <a:t>ポイント低くなっています。</a:t>
          </a:r>
        </a:p>
        <a:p>
          <a:r>
            <a:rPr kumimoji="1" lang="ja-JP" altLang="en-US" sz="1200">
              <a:solidFill>
                <a:sysClr val="windowText" lastClr="000000"/>
              </a:solidFill>
              <a:latin typeface="ＭＳ Ｐゴシック"/>
            </a:rPr>
            <a:t>　過去の償還が終了したことで元利償還金は減少しましたが、臨時財政対策債の増加や国の経済対策による投資的事業の増加などにより地方債残高が増加傾向にあるため、将来世代に過度の負担を残さないよう注意を払い、財政の健全な運営に努めます。</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77470</xdr:rowOff>
    </xdr:to>
    <xdr:cxnSp macro="">
      <xdr:nvCxnSpPr>
        <xdr:cNvPr id="368" name="直線コネクタ 367"/>
        <xdr:cNvCxnSpPr/>
      </xdr:nvCxnSpPr>
      <xdr:spPr>
        <a:xfrm flipV="1">
          <a:off x="3987800" y="12867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76</xdr:row>
      <xdr:rowOff>5080</xdr:rowOff>
    </xdr:to>
    <xdr:cxnSp macro="">
      <xdr:nvCxnSpPr>
        <xdr:cNvPr id="371" name="直線コネクタ 370"/>
        <xdr:cNvCxnSpPr/>
      </xdr:nvCxnSpPr>
      <xdr:spPr>
        <a:xfrm flipV="1">
          <a:off x="3098800" y="12936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50800</xdr:rowOff>
    </xdr:to>
    <xdr:cxnSp macro="">
      <xdr:nvCxnSpPr>
        <xdr:cNvPr id="374" name="直線コネクタ 373"/>
        <xdr:cNvCxnSpPr/>
      </xdr:nvCxnSpPr>
      <xdr:spPr>
        <a:xfrm flipV="1">
          <a:off x="2209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50800</xdr:rowOff>
    </xdr:from>
    <xdr:to>
      <xdr:col>3</xdr:col>
      <xdr:colOff>142875</xdr:colOff>
      <xdr:row>76</xdr:row>
      <xdr:rowOff>134620</xdr:rowOff>
    </xdr:to>
    <xdr:cxnSp macro="">
      <xdr:nvCxnSpPr>
        <xdr:cNvPr id="377" name="直線コネクタ 376"/>
        <xdr:cNvCxnSpPr/>
      </xdr:nvCxnSpPr>
      <xdr:spPr>
        <a:xfrm flipV="1">
          <a:off x="1320800" y="13081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7" name="円/楕円 386"/>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8"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89" name="円/楕円 388"/>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138447</xdr:rowOff>
    </xdr:from>
    <xdr:ext cx="736600" cy="259045"/>
    <xdr:sp macro="" textlink="">
      <xdr:nvSpPr>
        <xdr:cNvPr id="390" name="テキスト ボックス 389"/>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125730</xdr:rowOff>
    </xdr:from>
    <xdr:to>
      <xdr:col>4</xdr:col>
      <xdr:colOff>396875</xdr:colOff>
      <xdr:row>76</xdr:row>
      <xdr:rowOff>55880</xdr:rowOff>
    </xdr:to>
    <xdr:sp macro="" textlink="">
      <xdr:nvSpPr>
        <xdr:cNvPr id="391" name="円/楕円 390"/>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66057</xdr:rowOff>
    </xdr:from>
    <xdr:ext cx="762000" cy="259045"/>
    <xdr:sp macro="" textlink="">
      <xdr:nvSpPr>
        <xdr:cNvPr id="392" name="テキスト ボックス 391"/>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93" name="円/楕円 392"/>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94" name="テキスト ボックス 393"/>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5" name="円/楕円 39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6" name="テキスト ボックス 39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物件費や繰出金に対する経常収支比率が増加した影響により、経常収支比率</a:t>
          </a:r>
          <a:r>
            <a:rPr kumimoji="1" lang="en-US" altLang="ja-JP" sz="1200">
              <a:solidFill>
                <a:sysClr val="windowText" lastClr="000000"/>
              </a:solidFill>
              <a:latin typeface="ＭＳ Ｐゴシック"/>
            </a:rPr>
            <a:t>84.4</a:t>
          </a:r>
          <a:r>
            <a:rPr kumimoji="1" lang="ja-JP" altLang="en-US" sz="1200">
              <a:solidFill>
                <a:sysClr val="windowText" lastClr="000000"/>
              </a:solidFill>
              <a:latin typeface="ＭＳ Ｐゴシック"/>
            </a:rPr>
            <a:t>％から地方債返済に係る公債費</a:t>
          </a:r>
          <a:r>
            <a:rPr kumimoji="1" lang="en-US" altLang="ja-JP" sz="1200">
              <a:solidFill>
                <a:sysClr val="windowText" lastClr="000000"/>
              </a:solidFill>
              <a:latin typeface="ＭＳ Ｐゴシック"/>
            </a:rPr>
            <a:t>9.7</a:t>
          </a:r>
          <a:r>
            <a:rPr kumimoji="1" lang="ja-JP" altLang="en-US" sz="1200">
              <a:solidFill>
                <a:sysClr val="windowText" lastClr="000000"/>
              </a:solidFill>
              <a:latin typeface="ＭＳ Ｐゴシック"/>
            </a:rPr>
            <a:t>％を差し引いた公債費以外の経常収支比率については、</a:t>
          </a:r>
          <a:r>
            <a:rPr kumimoji="1" lang="en-US" altLang="ja-JP" sz="1200">
              <a:solidFill>
                <a:sysClr val="windowText" lastClr="000000"/>
              </a:solidFill>
              <a:latin typeface="ＭＳ Ｐゴシック"/>
            </a:rPr>
            <a:t>74.7</a:t>
          </a:r>
          <a:r>
            <a:rPr kumimoji="1" lang="ja-JP" altLang="en-US" sz="1200">
              <a:solidFill>
                <a:sysClr val="windowText" lastClr="000000"/>
              </a:solidFill>
              <a:latin typeface="ＭＳ Ｐゴシック"/>
            </a:rPr>
            <a:t>％と前年度から</a:t>
          </a:r>
          <a:r>
            <a:rPr kumimoji="1" lang="en-US" altLang="ja-JP" sz="1200">
              <a:solidFill>
                <a:sysClr val="windowText" lastClr="000000"/>
              </a:solidFill>
              <a:latin typeface="ＭＳ Ｐゴシック"/>
            </a:rPr>
            <a:t>0.9</a:t>
          </a:r>
          <a:r>
            <a:rPr kumimoji="1" lang="ja-JP" altLang="en-US" sz="1200">
              <a:solidFill>
                <a:sysClr val="windowText" lastClr="000000"/>
              </a:solidFill>
              <a:latin typeface="ＭＳ Ｐゴシック"/>
            </a:rPr>
            <a:t>ポイント改善しました。 </a:t>
          </a:r>
        </a:p>
        <a:p>
          <a:r>
            <a:rPr kumimoji="1" lang="ja-JP" altLang="en-US" sz="1200">
              <a:solidFill>
                <a:sysClr val="windowText" lastClr="000000"/>
              </a:solidFill>
              <a:latin typeface="ＭＳ Ｐゴシック"/>
            </a:rPr>
            <a:t>　類似団体平均の</a:t>
          </a:r>
          <a:r>
            <a:rPr kumimoji="1" lang="en-US" altLang="ja-JP" sz="1200">
              <a:solidFill>
                <a:sysClr val="windowText" lastClr="000000"/>
              </a:solidFill>
              <a:latin typeface="ＭＳ Ｐゴシック"/>
            </a:rPr>
            <a:t>74.3</a:t>
          </a:r>
          <a:r>
            <a:rPr kumimoji="1" lang="ja-JP" altLang="en-US" sz="1200">
              <a:solidFill>
                <a:sysClr val="windowText" lastClr="000000"/>
              </a:solidFill>
              <a:latin typeface="ＭＳ Ｐゴシック"/>
            </a:rPr>
            <a:t>％と比較すると</a:t>
          </a:r>
          <a:r>
            <a:rPr kumimoji="1" lang="en-US" altLang="ja-JP" sz="1200">
              <a:solidFill>
                <a:sysClr val="windowText" lastClr="000000"/>
              </a:solidFill>
              <a:latin typeface="ＭＳ Ｐゴシック"/>
            </a:rPr>
            <a:t>0.4</a:t>
          </a:r>
          <a:r>
            <a:rPr kumimoji="1" lang="ja-JP" altLang="en-US" sz="1200">
              <a:solidFill>
                <a:sysClr val="windowText" lastClr="000000"/>
              </a:solidFill>
              <a:latin typeface="ＭＳ Ｐゴシック"/>
            </a:rPr>
            <a:t>ポイント高くなっているため、今後も類似団体を上回っている人件費及び物件費について、引き続き歳出抑制に努める必要があります。</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97282</xdr:rowOff>
    </xdr:to>
    <xdr:cxnSp macro="">
      <xdr:nvCxnSpPr>
        <xdr:cNvPr id="427" name="直線コネクタ 426"/>
        <xdr:cNvCxnSpPr/>
      </xdr:nvCxnSpPr>
      <xdr:spPr>
        <a:xfrm flipV="1">
          <a:off x="15671800" y="132577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77</xdr:row>
      <xdr:rowOff>97282</xdr:rowOff>
    </xdr:to>
    <xdr:cxnSp macro="">
      <xdr:nvCxnSpPr>
        <xdr:cNvPr id="430" name="直線コネクタ 429"/>
        <xdr:cNvCxnSpPr/>
      </xdr:nvCxnSpPr>
      <xdr:spPr>
        <a:xfrm>
          <a:off x="14782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110998</xdr:rowOff>
    </xdr:to>
    <xdr:cxnSp macro="">
      <xdr:nvCxnSpPr>
        <xdr:cNvPr id="433" name="直線コネクタ 432"/>
        <xdr:cNvCxnSpPr/>
      </xdr:nvCxnSpPr>
      <xdr:spPr>
        <a:xfrm flipV="1">
          <a:off x="13893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110998</xdr:rowOff>
    </xdr:to>
    <xdr:cxnSp macro="">
      <xdr:nvCxnSpPr>
        <xdr:cNvPr id="436" name="直線コネクタ 435"/>
        <xdr:cNvCxnSpPr/>
      </xdr:nvCxnSpPr>
      <xdr:spPr>
        <a:xfrm>
          <a:off x="13004800" y="13271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6" name="円/楕円 445"/>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148862</xdr:rowOff>
    </xdr:from>
    <xdr:ext cx="762000" cy="259045"/>
    <xdr:sp macro="" textlink="">
      <xdr:nvSpPr>
        <xdr:cNvPr id="447"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48" name="円/楕円 44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49" name="テキスト ボックス 44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50" name="円/楕円 449"/>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1" name="テキスト ボックス 450"/>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52" name="円/楕円 451"/>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53" name="テキスト ボックス 45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4" name="円/楕円 45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5" name="テキスト ボックス 45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兵庫県猪名川町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10784</xdr:rowOff>
    </xdr:from>
    <xdr:to>
      <xdr:col>4</xdr:col>
      <xdr:colOff>1117600</xdr:colOff>
      <xdr:row>17</xdr:row>
      <xdr:rowOff>74074</xdr:rowOff>
    </xdr:to>
    <xdr:cxnSp macro="">
      <xdr:nvCxnSpPr>
        <xdr:cNvPr id="52" name="直線コネクタ 51"/>
        <xdr:cNvCxnSpPr/>
      </xdr:nvCxnSpPr>
      <xdr:spPr bwMode="auto">
        <a:xfrm flipV="1">
          <a:off x="5003800" y="2973059"/>
          <a:ext cx="6477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74074</xdr:rowOff>
    </xdr:from>
    <xdr:to>
      <xdr:col>4</xdr:col>
      <xdr:colOff>469900</xdr:colOff>
      <xdr:row>17</xdr:row>
      <xdr:rowOff>102371</xdr:rowOff>
    </xdr:to>
    <xdr:cxnSp macro="">
      <xdr:nvCxnSpPr>
        <xdr:cNvPr id="55" name="直線コネクタ 54"/>
        <xdr:cNvCxnSpPr/>
      </xdr:nvCxnSpPr>
      <xdr:spPr bwMode="auto">
        <a:xfrm flipV="1">
          <a:off x="4305300" y="3036349"/>
          <a:ext cx="698500" cy="28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102371</xdr:rowOff>
    </xdr:from>
    <xdr:to>
      <xdr:col>3</xdr:col>
      <xdr:colOff>904875</xdr:colOff>
      <xdr:row>17</xdr:row>
      <xdr:rowOff>106421</xdr:rowOff>
    </xdr:to>
    <xdr:cxnSp macro="">
      <xdr:nvCxnSpPr>
        <xdr:cNvPr id="58" name="直線コネクタ 57"/>
        <xdr:cNvCxnSpPr/>
      </xdr:nvCxnSpPr>
      <xdr:spPr bwMode="auto">
        <a:xfrm flipV="1">
          <a:off x="3606800" y="3064646"/>
          <a:ext cx="698500" cy="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90174</xdr:rowOff>
    </xdr:from>
    <xdr:to>
      <xdr:col>3</xdr:col>
      <xdr:colOff>206375</xdr:colOff>
      <xdr:row>17</xdr:row>
      <xdr:rowOff>106421</xdr:rowOff>
    </xdr:to>
    <xdr:cxnSp macro="">
      <xdr:nvCxnSpPr>
        <xdr:cNvPr id="61" name="直線コネクタ 60"/>
        <xdr:cNvCxnSpPr/>
      </xdr:nvCxnSpPr>
      <xdr:spPr bwMode="auto">
        <a:xfrm>
          <a:off x="2908300" y="3052449"/>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131434</xdr:rowOff>
    </xdr:from>
    <xdr:to>
      <xdr:col>5</xdr:col>
      <xdr:colOff>34925</xdr:colOff>
      <xdr:row>17</xdr:row>
      <xdr:rowOff>61584</xdr:rowOff>
    </xdr:to>
    <xdr:sp macro="" textlink="">
      <xdr:nvSpPr>
        <xdr:cNvPr id="71" name="円/楕円 70"/>
        <xdr:cNvSpPr/>
      </xdr:nvSpPr>
      <xdr:spPr bwMode="auto">
        <a:xfrm>
          <a:off x="5600700" y="292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147961</xdr:rowOff>
    </xdr:from>
    <xdr:ext cx="762000" cy="259045"/>
    <xdr:sp macro="" textlink="">
      <xdr:nvSpPr>
        <xdr:cNvPr id="72" name="人口1人当たり決算額の推移該当値テキスト130"/>
        <xdr:cNvSpPr txBox="1"/>
      </xdr:nvSpPr>
      <xdr:spPr>
        <a:xfrm>
          <a:off x="5740400" y="276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23274</xdr:rowOff>
    </xdr:from>
    <xdr:to>
      <xdr:col>4</xdr:col>
      <xdr:colOff>520700</xdr:colOff>
      <xdr:row>17</xdr:row>
      <xdr:rowOff>124874</xdr:rowOff>
    </xdr:to>
    <xdr:sp macro="" textlink="">
      <xdr:nvSpPr>
        <xdr:cNvPr id="73" name="円/楕円 72"/>
        <xdr:cNvSpPr/>
      </xdr:nvSpPr>
      <xdr:spPr bwMode="auto">
        <a:xfrm>
          <a:off x="4953000" y="298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135051</xdr:rowOff>
    </xdr:from>
    <xdr:ext cx="736600" cy="259045"/>
    <xdr:sp macro="" textlink="">
      <xdr:nvSpPr>
        <xdr:cNvPr id="74" name="テキスト ボックス 73"/>
        <xdr:cNvSpPr txBox="1"/>
      </xdr:nvSpPr>
      <xdr:spPr>
        <a:xfrm>
          <a:off x="4622800" y="27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51571</xdr:rowOff>
    </xdr:from>
    <xdr:to>
      <xdr:col>3</xdr:col>
      <xdr:colOff>955675</xdr:colOff>
      <xdr:row>17</xdr:row>
      <xdr:rowOff>153171</xdr:rowOff>
    </xdr:to>
    <xdr:sp macro="" textlink="">
      <xdr:nvSpPr>
        <xdr:cNvPr id="75" name="円/楕円 74"/>
        <xdr:cNvSpPr/>
      </xdr:nvSpPr>
      <xdr:spPr bwMode="auto">
        <a:xfrm>
          <a:off x="4254500" y="301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163348</xdr:rowOff>
    </xdr:from>
    <xdr:ext cx="762000" cy="259045"/>
    <xdr:sp macro="" textlink="">
      <xdr:nvSpPr>
        <xdr:cNvPr id="76" name="テキスト ボックス 75"/>
        <xdr:cNvSpPr txBox="1"/>
      </xdr:nvSpPr>
      <xdr:spPr>
        <a:xfrm>
          <a:off x="3924300" y="27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55621</xdr:rowOff>
    </xdr:from>
    <xdr:to>
      <xdr:col>3</xdr:col>
      <xdr:colOff>257175</xdr:colOff>
      <xdr:row>17</xdr:row>
      <xdr:rowOff>157221</xdr:rowOff>
    </xdr:to>
    <xdr:sp macro="" textlink="">
      <xdr:nvSpPr>
        <xdr:cNvPr id="77" name="円/楕円 76"/>
        <xdr:cNvSpPr/>
      </xdr:nvSpPr>
      <xdr:spPr bwMode="auto">
        <a:xfrm>
          <a:off x="3556000" y="301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167398</xdr:rowOff>
    </xdr:from>
    <xdr:ext cx="762000" cy="259045"/>
    <xdr:sp macro="" textlink="">
      <xdr:nvSpPr>
        <xdr:cNvPr id="78" name="テキスト ボックス 77"/>
        <xdr:cNvSpPr txBox="1"/>
      </xdr:nvSpPr>
      <xdr:spPr>
        <a:xfrm>
          <a:off x="3225800" y="278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39374</xdr:rowOff>
    </xdr:from>
    <xdr:to>
      <xdr:col>2</xdr:col>
      <xdr:colOff>692150</xdr:colOff>
      <xdr:row>17</xdr:row>
      <xdr:rowOff>140974</xdr:rowOff>
    </xdr:to>
    <xdr:sp macro="" textlink="">
      <xdr:nvSpPr>
        <xdr:cNvPr id="79" name="円/楕円 78"/>
        <xdr:cNvSpPr/>
      </xdr:nvSpPr>
      <xdr:spPr bwMode="auto">
        <a:xfrm>
          <a:off x="2857500" y="300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151151</xdr:rowOff>
    </xdr:from>
    <xdr:ext cx="762000" cy="259045"/>
    <xdr:sp macro="" textlink="">
      <xdr:nvSpPr>
        <xdr:cNvPr id="80" name="テキスト ボックス 79"/>
        <xdr:cNvSpPr txBox="1"/>
      </xdr:nvSpPr>
      <xdr:spPr>
        <a:xfrm>
          <a:off x="2527300" y="277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116746</xdr:rowOff>
    </xdr:from>
    <xdr:to>
      <xdr:col>4</xdr:col>
      <xdr:colOff>1117600</xdr:colOff>
      <xdr:row>37</xdr:row>
      <xdr:rowOff>132976</xdr:rowOff>
    </xdr:to>
    <xdr:cxnSp macro="">
      <xdr:nvCxnSpPr>
        <xdr:cNvPr id="115" name="直線コネクタ 114"/>
        <xdr:cNvCxnSpPr/>
      </xdr:nvCxnSpPr>
      <xdr:spPr bwMode="auto">
        <a:xfrm flipV="1">
          <a:off x="5003800" y="7241446"/>
          <a:ext cx="6477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32980</xdr:rowOff>
    </xdr:from>
    <xdr:to>
      <xdr:col>4</xdr:col>
      <xdr:colOff>469900</xdr:colOff>
      <xdr:row>37</xdr:row>
      <xdr:rowOff>132976</xdr:rowOff>
    </xdr:to>
    <xdr:cxnSp macro="">
      <xdr:nvCxnSpPr>
        <xdr:cNvPr id="118" name="直線コネクタ 117"/>
        <xdr:cNvCxnSpPr/>
      </xdr:nvCxnSpPr>
      <xdr:spPr bwMode="auto">
        <a:xfrm>
          <a:off x="4305300" y="7157680"/>
          <a:ext cx="698500" cy="99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4764</xdr:rowOff>
    </xdr:from>
    <xdr:to>
      <xdr:col>3</xdr:col>
      <xdr:colOff>904875</xdr:colOff>
      <xdr:row>37</xdr:row>
      <xdr:rowOff>32980</xdr:rowOff>
    </xdr:to>
    <xdr:cxnSp macro="">
      <xdr:nvCxnSpPr>
        <xdr:cNvPr id="121" name="直線コネクタ 120"/>
        <xdr:cNvCxnSpPr/>
      </xdr:nvCxnSpPr>
      <xdr:spPr bwMode="auto">
        <a:xfrm>
          <a:off x="3606800" y="7129464"/>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108190</xdr:rowOff>
    </xdr:from>
    <xdr:to>
      <xdr:col>3</xdr:col>
      <xdr:colOff>206375</xdr:colOff>
      <xdr:row>37</xdr:row>
      <xdr:rowOff>4764</xdr:rowOff>
    </xdr:to>
    <xdr:cxnSp macro="">
      <xdr:nvCxnSpPr>
        <xdr:cNvPr id="124" name="直線コネクタ 123"/>
        <xdr:cNvCxnSpPr/>
      </xdr:nvCxnSpPr>
      <xdr:spPr bwMode="auto">
        <a:xfrm>
          <a:off x="2908300" y="7061440"/>
          <a:ext cx="698500" cy="6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65946</xdr:rowOff>
    </xdr:from>
    <xdr:to>
      <xdr:col>5</xdr:col>
      <xdr:colOff>34925</xdr:colOff>
      <xdr:row>37</xdr:row>
      <xdr:rowOff>167546</xdr:rowOff>
    </xdr:to>
    <xdr:sp macro="" textlink="">
      <xdr:nvSpPr>
        <xdr:cNvPr id="134" name="円/楕円 133"/>
        <xdr:cNvSpPr/>
      </xdr:nvSpPr>
      <xdr:spPr bwMode="auto">
        <a:xfrm>
          <a:off x="5600700" y="71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38023</xdr:rowOff>
    </xdr:from>
    <xdr:ext cx="762000" cy="259045"/>
    <xdr:sp macro="" textlink="">
      <xdr:nvSpPr>
        <xdr:cNvPr id="135" name="人口1人当たり決算額の推移該当値テキスト445"/>
        <xdr:cNvSpPr txBox="1"/>
      </xdr:nvSpPr>
      <xdr:spPr>
        <a:xfrm>
          <a:off x="5740400" y="716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82176</xdr:rowOff>
    </xdr:from>
    <xdr:to>
      <xdr:col>4</xdr:col>
      <xdr:colOff>520700</xdr:colOff>
      <xdr:row>37</xdr:row>
      <xdr:rowOff>183776</xdr:rowOff>
    </xdr:to>
    <xdr:sp macro="" textlink="">
      <xdr:nvSpPr>
        <xdr:cNvPr id="136" name="円/楕円 135"/>
        <xdr:cNvSpPr/>
      </xdr:nvSpPr>
      <xdr:spPr bwMode="auto">
        <a:xfrm>
          <a:off x="4953000" y="72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168553</xdr:rowOff>
    </xdr:from>
    <xdr:ext cx="736600" cy="259045"/>
    <xdr:sp macro="" textlink="">
      <xdr:nvSpPr>
        <xdr:cNvPr id="137" name="テキスト ボックス 136"/>
        <xdr:cNvSpPr txBox="1"/>
      </xdr:nvSpPr>
      <xdr:spPr>
        <a:xfrm>
          <a:off x="4622800" y="72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153630</xdr:rowOff>
    </xdr:from>
    <xdr:to>
      <xdr:col>3</xdr:col>
      <xdr:colOff>955675</xdr:colOff>
      <xdr:row>37</xdr:row>
      <xdr:rowOff>83780</xdr:rowOff>
    </xdr:to>
    <xdr:sp macro="" textlink="">
      <xdr:nvSpPr>
        <xdr:cNvPr id="138" name="円/楕円 137"/>
        <xdr:cNvSpPr/>
      </xdr:nvSpPr>
      <xdr:spPr bwMode="auto">
        <a:xfrm>
          <a:off x="4254500" y="710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68557</xdr:rowOff>
    </xdr:from>
    <xdr:ext cx="762000" cy="259045"/>
    <xdr:sp macro="" textlink="">
      <xdr:nvSpPr>
        <xdr:cNvPr id="139" name="テキスト ボックス 138"/>
        <xdr:cNvSpPr txBox="1"/>
      </xdr:nvSpPr>
      <xdr:spPr>
        <a:xfrm>
          <a:off x="3924300" y="719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125414</xdr:rowOff>
    </xdr:from>
    <xdr:to>
      <xdr:col>3</xdr:col>
      <xdr:colOff>257175</xdr:colOff>
      <xdr:row>37</xdr:row>
      <xdr:rowOff>55564</xdr:rowOff>
    </xdr:to>
    <xdr:sp macro="" textlink="">
      <xdr:nvSpPr>
        <xdr:cNvPr id="140" name="円/楕円 139"/>
        <xdr:cNvSpPr/>
      </xdr:nvSpPr>
      <xdr:spPr bwMode="auto">
        <a:xfrm>
          <a:off x="35560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40341</xdr:rowOff>
    </xdr:from>
    <xdr:ext cx="762000" cy="259045"/>
    <xdr:sp macro="" textlink="">
      <xdr:nvSpPr>
        <xdr:cNvPr id="141" name="テキスト ボックス 140"/>
        <xdr:cNvSpPr txBox="1"/>
      </xdr:nvSpPr>
      <xdr:spPr>
        <a:xfrm>
          <a:off x="3225800" y="71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57390</xdr:rowOff>
    </xdr:from>
    <xdr:to>
      <xdr:col>2</xdr:col>
      <xdr:colOff>692150</xdr:colOff>
      <xdr:row>36</xdr:row>
      <xdr:rowOff>158990</xdr:rowOff>
    </xdr:to>
    <xdr:sp macro="" textlink="">
      <xdr:nvSpPr>
        <xdr:cNvPr id="142" name="円/楕円 141"/>
        <xdr:cNvSpPr/>
      </xdr:nvSpPr>
      <xdr:spPr bwMode="auto">
        <a:xfrm>
          <a:off x="2857500" y="701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143767</xdr:rowOff>
    </xdr:from>
    <xdr:ext cx="762000" cy="259045"/>
    <xdr:sp macro="" textlink="">
      <xdr:nvSpPr>
        <xdr:cNvPr id="143" name="テキスト ボックス 142"/>
        <xdr:cNvSpPr txBox="1"/>
      </xdr:nvSpPr>
      <xdr:spPr>
        <a:xfrm>
          <a:off x="2527300" y="709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120383</xdr:rowOff>
    </xdr:from>
    <xdr:to>
      <xdr:col>6</xdr:col>
      <xdr:colOff>511175</xdr:colOff>
      <xdr:row>35</xdr:row>
      <xdr:rowOff>158883</xdr:rowOff>
    </xdr:to>
    <xdr:cxnSp macro="">
      <xdr:nvCxnSpPr>
        <xdr:cNvPr id="61" name="直線コネクタ 60"/>
        <xdr:cNvCxnSpPr/>
      </xdr:nvCxnSpPr>
      <xdr:spPr>
        <a:xfrm flipV="1">
          <a:off x="3797300" y="6121133"/>
          <a:ext cx="8382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158883</xdr:rowOff>
    </xdr:from>
    <xdr:to>
      <xdr:col>5</xdr:col>
      <xdr:colOff>358775</xdr:colOff>
      <xdr:row>35</xdr:row>
      <xdr:rowOff>165779</xdr:rowOff>
    </xdr:to>
    <xdr:cxnSp macro="">
      <xdr:nvCxnSpPr>
        <xdr:cNvPr id="64" name="直線コネクタ 63"/>
        <xdr:cNvCxnSpPr/>
      </xdr:nvCxnSpPr>
      <xdr:spPr>
        <a:xfrm flipV="1">
          <a:off x="2908300" y="6159633"/>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165779</xdr:rowOff>
    </xdr:from>
    <xdr:to>
      <xdr:col>4</xdr:col>
      <xdr:colOff>155575</xdr:colOff>
      <xdr:row>36</xdr:row>
      <xdr:rowOff>5531</xdr:rowOff>
    </xdr:to>
    <xdr:cxnSp macro="">
      <xdr:nvCxnSpPr>
        <xdr:cNvPr id="67" name="直線コネクタ 66"/>
        <xdr:cNvCxnSpPr/>
      </xdr:nvCxnSpPr>
      <xdr:spPr>
        <a:xfrm flipV="1">
          <a:off x="2019300" y="616652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160960</xdr:rowOff>
    </xdr:from>
    <xdr:to>
      <xdr:col>2</xdr:col>
      <xdr:colOff>638175</xdr:colOff>
      <xdr:row>36</xdr:row>
      <xdr:rowOff>5531</xdr:rowOff>
    </xdr:to>
    <xdr:cxnSp macro="">
      <xdr:nvCxnSpPr>
        <xdr:cNvPr id="70" name="直線コネクタ 69"/>
        <xdr:cNvCxnSpPr/>
      </xdr:nvCxnSpPr>
      <xdr:spPr>
        <a:xfrm>
          <a:off x="1130300" y="6161710"/>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69583</xdr:rowOff>
    </xdr:from>
    <xdr:to>
      <xdr:col>6</xdr:col>
      <xdr:colOff>561975</xdr:colOff>
      <xdr:row>35</xdr:row>
      <xdr:rowOff>171183</xdr:rowOff>
    </xdr:to>
    <xdr:sp macro="" textlink="">
      <xdr:nvSpPr>
        <xdr:cNvPr id="80" name="円/楕円 79"/>
        <xdr:cNvSpPr/>
      </xdr:nvSpPr>
      <xdr:spPr>
        <a:xfrm>
          <a:off x="4584700" y="6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92460</xdr:rowOff>
    </xdr:from>
    <xdr:ext cx="534377" cy="259045"/>
    <xdr:sp macro="" textlink="">
      <xdr:nvSpPr>
        <xdr:cNvPr id="81" name="人件費該当値テキスト"/>
        <xdr:cNvSpPr txBox="1"/>
      </xdr:nvSpPr>
      <xdr:spPr>
        <a:xfrm>
          <a:off x="4686300" y="5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108083</xdr:rowOff>
    </xdr:from>
    <xdr:to>
      <xdr:col>5</xdr:col>
      <xdr:colOff>409575</xdr:colOff>
      <xdr:row>36</xdr:row>
      <xdr:rowOff>38233</xdr:rowOff>
    </xdr:to>
    <xdr:sp macro="" textlink="">
      <xdr:nvSpPr>
        <xdr:cNvPr id="82" name="円/楕円 81"/>
        <xdr:cNvSpPr/>
      </xdr:nvSpPr>
      <xdr:spPr>
        <a:xfrm>
          <a:off x="3746500" y="61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54760</xdr:rowOff>
    </xdr:from>
    <xdr:ext cx="534377" cy="259045"/>
    <xdr:sp macro="" textlink="">
      <xdr:nvSpPr>
        <xdr:cNvPr id="83" name="テキスト ボックス 82"/>
        <xdr:cNvSpPr txBox="1"/>
      </xdr:nvSpPr>
      <xdr:spPr>
        <a:xfrm>
          <a:off x="3530111" y="58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114979</xdr:rowOff>
    </xdr:from>
    <xdr:to>
      <xdr:col>4</xdr:col>
      <xdr:colOff>206375</xdr:colOff>
      <xdr:row>36</xdr:row>
      <xdr:rowOff>45129</xdr:rowOff>
    </xdr:to>
    <xdr:sp macro="" textlink="">
      <xdr:nvSpPr>
        <xdr:cNvPr id="84" name="円/楕円 83"/>
        <xdr:cNvSpPr/>
      </xdr:nvSpPr>
      <xdr:spPr>
        <a:xfrm>
          <a:off x="2857500" y="61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61656</xdr:rowOff>
    </xdr:from>
    <xdr:ext cx="534377" cy="259045"/>
    <xdr:sp macro="" textlink="">
      <xdr:nvSpPr>
        <xdr:cNvPr id="85" name="テキスト ボックス 84"/>
        <xdr:cNvSpPr txBox="1"/>
      </xdr:nvSpPr>
      <xdr:spPr>
        <a:xfrm>
          <a:off x="2641111" y="58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126181</xdr:rowOff>
    </xdr:from>
    <xdr:to>
      <xdr:col>3</xdr:col>
      <xdr:colOff>3175</xdr:colOff>
      <xdr:row>36</xdr:row>
      <xdr:rowOff>56331</xdr:rowOff>
    </xdr:to>
    <xdr:sp macro="" textlink="">
      <xdr:nvSpPr>
        <xdr:cNvPr id="86" name="円/楕円 85"/>
        <xdr:cNvSpPr/>
      </xdr:nvSpPr>
      <xdr:spPr>
        <a:xfrm>
          <a:off x="1968500" y="61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72858</xdr:rowOff>
    </xdr:from>
    <xdr:ext cx="534377" cy="259045"/>
    <xdr:sp macro="" textlink="">
      <xdr:nvSpPr>
        <xdr:cNvPr id="87" name="テキスト ボックス 86"/>
        <xdr:cNvSpPr txBox="1"/>
      </xdr:nvSpPr>
      <xdr:spPr>
        <a:xfrm>
          <a:off x="1752111" y="59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110160</xdr:rowOff>
    </xdr:from>
    <xdr:to>
      <xdr:col>1</xdr:col>
      <xdr:colOff>485775</xdr:colOff>
      <xdr:row>36</xdr:row>
      <xdr:rowOff>40310</xdr:rowOff>
    </xdr:to>
    <xdr:sp macro="" textlink="">
      <xdr:nvSpPr>
        <xdr:cNvPr id="88" name="円/楕円 87"/>
        <xdr:cNvSpPr/>
      </xdr:nvSpPr>
      <xdr:spPr>
        <a:xfrm>
          <a:off x="1079500" y="61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56837</xdr:rowOff>
    </xdr:from>
    <xdr:ext cx="534377" cy="259045"/>
    <xdr:sp macro="" textlink="">
      <xdr:nvSpPr>
        <xdr:cNvPr id="89" name="テキスト ボックス 88"/>
        <xdr:cNvSpPr txBox="1"/>
      </xdr:nvSpPr>
      <xdr:spPr>
        <a:xfrm>
          <a:off x="863111" y="58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43868</xdr:rowOff>
    </xdr:from>
    <xdr:to>
      <xdr:col>6</xdr:col>
      <xdr:colOff>511175</xdr:colOff>
      <xdr:row>55</xdr:row>
      <xdr:rowOff>83595</xdr:rowOff>
    </xdr:to>
    <xdr:cxnSp macro="">
      <xdr:nvCxnSpPr>
        <xdr:cNvPr id="121" name="直線コネクタ 120"/>
        <xdr:cNvCxnSpPr/>
      </xdr:nvCxnSpPr>
      <xdr:spPr>
        <a:xfrm flipV="1">
          <a:off x="3797300" y="9473618"/>
          <a:ext cx="8382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83595</xdr:rowOff>
    </xdr:from>
    <xdr:to>
      <xdr:col>5</xdr:col>
      <xdr:colOff>358775</xdr:colOff>
      <xdr:row>55</xdr:row>
      <xdr:rowOff>148893</xdr:rowOff>
    </xdr:to>
    <xdr:cxnSp macro="">
      <xdr:nvCxnSpPr>
        <xdr:cNvPr id="124" name="直線コネクタ 123"/>
        <xdr:cNvCxnSpPr/>
      </xdr:nvCxnSpPr>
      <xdr:spPr>
        <a:xfrm flipV="1">
          <a:off x="2908300" y="9513345"/>
          <a:ext cx="889000" cy="6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115599</xdr:rowOff>
    </xdr:from>
    <xdr:to>
      <xdr:col>4</xdr:col>
      <xdr:colOff>155575</xdr:colOff>
      <xdr:row>55</xdr:row>
      <xdr:rowOff>148893</xdr:rowOff>
    </xdr:to>
    <xdr:cxnSp macro="">
      <xdr:nvCxnSpPr>
        <xdr:cNvPr id="127" name="直線コネクタ 126"/>
        <xdr:cNvCxnSpPr/>
      </xdr:nvCxnSpPr>
      <xdr:spPr>
        <a:xfrm>
          <a:off x="2019300" y="9545349"/>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70957</xdr:rowOff>
    </xdr:from>
    <xdr:to>
      <xdr:col>2</xdr:col>
      <xdr:colOff>638175</xdr:colOff>
      <xdr:row>55</xdr:row>
      <xdr:rowOff>115599</xdr:rowOff>
    </xdr:to>
    <xdr:cxnSp macro="">
      <xdr:nvCxnSpPr>
        <xdr:cNvPr id="130" name="直線コネクタ 129"/>
        <xdr:cNvCxnSpPr/>
      </xdr:nvCxnSpPr>
      <xdr:spPr>
        <a:xfrm>
          <a:off x="1130300" y="9500707"/>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164518</xdr:rowOff>
    </xdr:from>
    <xdr:to>
      <xdr:col>6</xdr:col>
      <xdr:colOff>561975</xdr:colOff>
      <xdr:row>55</xdr:row>
      <xdr:rowOff>94668</xdr:rowOff>
    </xdr:to>
    <xdr:sp macro="" textlink="">
      <xdr:nvSpPr>
        <xdr:cNvPr id="140" name="円/楕円 139"/>
        <xdr:cNvSpPr/>
      </xdr:nvSpPr>
      <xdr:spPr>
        <a:xfrm>
          <a:off x="4584700" y="9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15945</xdr:rowOff>
    </xdr:from>
    <xdr:ext cx="534377" cy="259045"/>
    <xdr:sp macro="" textlink="">
      <xdr:nvSpPr>
        <xdr:cNvPr id="141" name="物件費該当値テキスト"/>
        <xdr:cNvSpPr txBox="1"/>
      </xdr:nvSpPr>
      <xdr:spPr>
        <a:xfrm>
          <a:off x="4686300" y="92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32795</xdr:rowOff>
    </xdr:from>
    <xdr:to>
      <xdr:col>5</xdr:col>
      <xdr:colOff>409575</xdr:colOff>
      <xdr:row>55</xdr:row>
      <xdr:rowOff>134395</xdr:rowOff>
    </xdr:to>
    <xdr:sp macro="" textlink="">
      <xdr:nvSpPr>
        <xdr:cNvPr id="142" name="円/楕円 141"/>
        <xdr:cNvSpPr/>
      </xdr:nvSpPr>
      <xdr:spPr>
        <a:xfrm>
          <a:off x="3746500" y="94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150922</xdr:rowOff>
    </xdr:from>
    <xdr:ext cx="534377" cy="259045"/>
    <xdr:sp macro="" textlink="">
      <xdr:nvSpPr>
        <xdr:cNvPr id="143" name="テキスト ボックス 142"/>
        <xdr:cNvSpPr txBox="1"/>
      </xdr:nvSpPr>
      <xdr:spPr>
        <a:xfrm>
          <a:off x="3530111" y="923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98093</xdr:rowOff>
    </xdr:from>
    <xdr:to>
      <xdr:col>4</xdr:col>
      <xdr:colOff>206375</xdr:colOff>
      <xdr:row>56</xdr:row>
      <xdr:rowOff>28243</xdr:rowOff>
    </xdr:to>
    <xdr:sp macro="" textlink="">
      <xdr:nvSpPr>
        <xdr:cNvPr id="144" name="円/楕円 143"/>
        <xdr:cNvSpPr/>
      </xdr:nvSpPr>
      <xdr:spPr>
        <a:xfrm>
          <a:off x="2857500" y="95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44770</xdr:rowOff>
    </xdr:from>
    <xdr:ext cx="534377" cy="259045"/>
    <xdr:sp macro="" textlink="">
      <xdr:nvSpPr>
        <xdr:cNvPr id="145" name="テキスト ボックス 144"/>
        <xdr:cNvSpPr txBox="1"/>
      </xdr:nvSpPr>
      <xdr:spPr>
        <a:xfrm>
          <a:off x="2641111" y="93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64799</xdr:rowOff>
    </xdr:from>
    <xdr:to>
      <xdr:col>3</xdr:col>
      <xdr:colOff>3175</xdr:colOff>
      <xdr:row>55</xdr:row>
      <xdr:rowOff>166399</xdr:rowOff>
    </xdr:to>
    <xdr:sp macro="" textlink="">
      <xdr:nvSpPr>
        <xdr:cNvPr id="146" name="円/楕円 145"/>
        <xdr:cNvSpPr/>
      </xdr:nvSpPr>
      <xdr:spPr>
        <a:xfrm>
          <a:off x="1968500" y="94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11476</xdr:rowOff>
    </xdr:from>
    <xdr:ext cx="534377" cy="259045"/>
    <xdr:sp macro="" textlink="">
      <xdr:nvSpPr>
        <xdr:cNvPr id="147" name="テキスト ボックス 146"/>
        <xdr:cNvSpPr txBox="1"/>
      </xdr:nvSpPr>
      <xdr:spPr>
        <a:xfrm>
          <a:off x="1752111" y="92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20157</xdr:rowOff>
    </xdr:from>
    <xdr:to>
      <xdr:col>1</xdr:col>
      <xdr:colOff>485775</xdr:colOff>
      <xdr:row>55</xdr:row>
      <xdr:rowOff>121757</xdr:rowOff>
    </xdr:to>
    <xdr:sp macro="" textlink="">
      <xdr:nvSpPr>
        <xdr:cNvPr id="148" name="円/楕円 147"/>
        <xdr:cNvSpPr/>
      </xdr:nvSpPr>
      <xdr:spPr>
        <a:xfrm>
          <a:off x="1079500" y="9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138284</xdr:rowOff>
    </xdr:from>
    <xdr:ext cx="534377" cy="259045"/>
    <xdr:sp macro="" textlink="">
      <xdr:nvSpPr>
        <xdr:cNvPr id="149" name="テキスト ボックス 148"/>
        <xdr:cNvSpPr txBox="1"/>
      </xdr:nvSpPr>
      <xdr:spPr>
        <a:xfrm>
          <a:off x="863111" y="922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20904</xdr:rowOff>
    </xdr:from>
    <xdr:to>
      <xdr:col>6</xdr:col>
      <xdr:colOff>511175</xdr:colOff>
      <xdr:row>78</xdr:row>
      <xdr:rowOff>33096</xdr:rowOff>
    </xdr:to>
    <xdr:cxnSp macro="">
      <xdr:nvCxnSpPr>
        <xdr:cNvPr id="178" name="直線コネクタ 177"/>
        <xdr:cNvCxnSpPr/>
      </xdr:nvCxnSpPr>
      <xdr:spPr>
        <a:xfrm flipV="1">
          <a:off x="3797300" y="1339400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27152</xdr:rowOff>
    </xdr:from>
    <xdr:to>
      <xdr:col>5</xdr:col>
      <xdr:colOff>358775</xdr:colOff>
      <xdr:row>78</xdr:row>
      <xdr:rowOff>33096</xdr:rowOff>
    </xdr:to>
    <xdr:cxnSp macro="">
      <xdr:nvCxnSpPr>
        <xdr:cNvPr id="181" name="直線コネクタ 180"/>
        <xdr:cNvCxnSpPr/>
      </xdr:nvCxnSpPr>
      <xdr:spPr>
        <a:xfrm>
          <a:off x="2908300" y="1340025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101295</xdr:rowOff>
    </xdr:from>
    <xdr:to>
      <xdr:col>4</xdr:col>
      <xdr:colOff>155575</xdr:colOff>
      <xdr:row>78</xdr:row>
      <xdr:rowOff>27152</xdr:rowOff>
    </xdr:to>
    <xdr:cxnSp macro="">
      <xdr:nvCxnSpPr>
        <xdr:cNvPr id="184" name="直線コネクタ 183"/>
        <xdr:cNvCxnSpPr/>
      </xdr:nvCxnSpPr>
      <xdr:spPr>
        <a:xfrm>
          <a:off x="2019300" y="13302945"/>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101295</xdr:rowOff>
    </xdr:from>
    <xdr:to>
      <xdr:col>2</xdr:col>
      <xdr:colOff>638175</xdr:colOff>
      <xdr:row>77</xdr:row>
      <xdr:rowOff>155397</xdr:rowOff>
    </xdr:to>
    <xdr:cxnSp macro="">
      <xdr:nvCxnSpPr>
        <xdr:cNvPr id="187" name="直線コネクタ 186"/>
        <xdr:cNvCxnSpPr/>
      </xdr:nvCxnSpPr>
      <xdr:spPr>
        <a:xfrm flipV="1">
          <a:off x="1130300" y="13302945"/>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141554</xdr:rowOff>
    </xdr:from>
    <xdr:to>
      <xdr:col>6</xdr:col>
      <xdr:colOff>561975</xdr:colOff>
      <xdr:row>78</xdr:row>
      <xdr:rowOff>71704</xdr:rowOff>
    </xdr:to>
    <xdr:sp macro="" textlink="">
      <xdr:nvSpPr>
        <xdr:cNvPr id="197" name="円/楕円 196"/>
        <xdr:cNvSpPr/>
      </xdr:nvSpPr>
      <xdr:spPr>
        <a:xfrm>
          <a:off x="45847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119981</xdr:rowOff>
    </xdr:from>
    <xdr:ext cx="469744" cy="259045"/>
    <xdr:sp macro="" textlink="">
      <xdr:nvSpPr>
        <xdr:cNvPr id="198" name="維持補修費該当値テキスト"/>
        <xdr:cNvSpPr txBox="1"/>
      </xdr:nvSpPr>
      <xdr:spPr>
        <a:xfrm>
          <a:off x="4686300" y="1332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153746</xdr:rowOff>
    </xdr:from>
    <xdr:to>
      <xdr:col>5</xdr:col>
      <xdr:colOff>409575</xdr:colOff>
      <xdr:row>78</xdr:row>
      <xdr:rowOff>83896</xdr:rowOff>
    </xdr:to>
    <xdr:sp macro="" textlink="">
      <xdr:nvSpPr>
        <xdr:cNvPr id="199" name="円/楕円 198"/>
        <xdr:cNvSpPr/>
      </xdr:nvSpPr>
      <xdr:spPr>
        <a:xfrm>
          <a:off x="3746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75023</xdr:rowOff>
    </xdr:from>
    <xdr:ext cx="469744" cy="259045"/>
    <xdr:sp macro="" textlink="">
      <xdr:nvSpPr>
        <xdr:cNvPr id="200" name="テキスト ボックス 199"/>
        <xdr:cNvSpPr txBox="1"/>
      </xdr:nvSpPr>
      <xdr:spPr>
        <a:xfrm>
          <a:off x="3562427" y="1344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147802</xdr:rowOff>
    </xdr:from>
    <xdr:to>
      <xdr:col>4</xdr:col>
      <xdr:colOff>206375</xdr:colOff>
      <xdr:row>78</xdr:row>
      <xdr:rowOff>77952</xdr:rowOff>
    </xdr:to>
    <xdr:sp macro="" textlink="">
      <xdr:nvSpPr>
        <xdr:cNvPr id="201" name="円/楕円 200"/>
        <xdr:cNvSpPr/>
      </xdr:nvSpPr>
      <xdr:spPr>
        <a:xfrm>
          <a:off x="2857500" y="133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69079</xdr:rowOff>
    </xdr:from>
    <xdr:ext cx="469744" cy="259045"/>
    <xdr:sp macro="" textlink="">
      <xdr:nvSpPr>
        <xdr:cNvPr id="202" name="テキスト ボックス 201"/>
        <xdr:cNvSpPr txBox="1"/>
      </xdr:nvSpPr>
      <xdr:spPr>
        <a:xfrm>
          <a:off x="2673427" y="134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50495</xdr:rowOff>
    </xdr:from>
    <xdr:to>
      <xdr:col>3</xdr:col>
      <xdr:colOff>3175</xdr:colOff>
      <xdr:row>77</xdr:row>
      <xdr:rowOff>152095</xdr:rowOff>
    </xdr:to>
    <xdr:sp macro="" textlink="">
      <xdr:nvSpPr>
        <xdr:cNvPr id="203" name="円/楕円 202"/>
        <xdr:cNvSpPr/>
      </xdr:nvSpPr>
      <xdr:spPr>
        <a:xfrm>
          <a:off x="1968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168622</xdr:rowOff>
    </xdr:from>
    <xdr:ext cx="469744" cy="259045"/>
    <xdr:sp macro="" textlink="">
      <xdr:nvSpPr>
        <xdr:cNvPr id="204" name="テキスト ボックス 203"/>
        <xdr:cNvSpPr txBox="1"/>
      </xdr:nvSpPr>
      <xdr:spPr>
        <a:xfrm>
          <a:off x="1784427" y="130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104597</xdr:rowOff>
    </xdr:from>
    <xdr:to>
      <xdr:col>1</xdr:col>
      <xdr:colOff>485775</xdr:colOff>
      <xdr:row>78</xdr:row>
      <xdr:rowOff>34747</xdr:rowOff>
    </xdr:to>
    <xdr:sp macro="" textlink="">
      <xdr:nvSpPr>
        <xdr:cNvPr id="205" name="円/楕円 204"/>
        <xdr:cNvSpPr/>
      </xdr:nvSpPr>
      <xdr:spPr>
        <a:xfrm>
          <a:off x="1079500" y="133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25874</xdr:rowOff>
    </xdr:from>
    <xdr:ext cx="469744" cy="259045"/>
    <xdr:sp macro="" textlink="">
      <xdr:nvSpPr>
        <xdr:cNvPr id="206" name="テキスト ボックス 205"/>
        <xdr:cNvSpPr txBox="1"/>
      </xdr:nvSpPr>
      <xdr:spPr>
        <a:xfrm>
          <a:off x="895427" y="133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69310</xdr:rowOff>
    </xdr:from>
    <xdr:to>
      <xdr:col>6</xdr:col>
      <xdr:colOff>511175</xdr:colOff>
      <xdr:row>98</xdr:row>
      <xdr:rowOff>168180</xdr:rowOff>
    </xdr:to>
    <xdr:cxnSp macro="">
      <xdr:nvCxnSpPr>
        <xdr:cNvPr id="236" name="直線コネクタ 235"/>
        <xdr:cNvCxnSpPr/>
      </xdr:nvCxnSpPr>
      <xdr:spPr>
        <a:xfrm flipV="1">
          <a:off x="3797300" y="16871410"/>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168180</xdr:rowOff>
    </xdr:from>
    <xdr:to>
      <xdr:col>5</xdr:col>
      <xdr:colOff>358775</xdr:colOff>
      <xdr:row>99</xdr:row>
      <xdr:rowOff>90188</xdr:rowOff>
    </xdr:to>
    <xdr:cxnSp macro="">
      <xdr:nvCxnSpPr>
        <xdr:cNvPr id="239" name="直線コネクタ 238"/>
        <xdr:cNvCxnSpPr/>
      </xdr:nvCxnSpPr>
      <xdr:spPr>
        <a:xfrm flipV="1">
          <a:off x="2908300" y="16970280"/>
          <a:ext cx="889000" cy="9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90188</xdr:rowOff>
    </xdr:from>
    <xdr:to>
      <xdr:col>4</xdr:col>
      <xdr:colOff>155575</xdr:colOff>
      <xdr:row>99</xdr:row>
      <xdr:rowOff>91523</xdr:rowOff>
    </xdr:to>
    <xdr:cxnSp macro="">
      <xdr:nvCxnSpPr>
        <xdr:cNvPr id="242" name="直線コネクタ 241"/>
        <xdr:cNvCxnSpPr/>
      </xdr:nvCxnSpPr>
      <xdr:spPr>
        <a:xfrm flipV="1">
          <a:off x="2019300" y="17063738"/>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71329</xdr:rowOff>
    </xdr:from>
    <xdr:to>
      <xdr:col>2</xdr:col>
      <xdr:colOff>638175</xdr:colOff>
      <xdr:row>99</xdr:row>
      <xdr:rowOff>91523</xdr:rowOff>
    </xdr:to>
    <xdr:cxnSp macro="">
      <xdr:nvCxnSpPr>
        <xdr:cNvPr id="245" name="直線コネクタ 244"/>
        <xdr:cNvCxnSpPr/>
      </xdr:nvCxnSpPr>
      <xdr:spPr>
        <a:xfrm>
          <a:off x="1130300" y="17044879"/>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18510</xdr:rowOff>
    </xdr:from>
    <xdr:to>
      <xdr:col>6</xdr:col>
      <xdr:colOff>561975</xdr:colOff>
      <xdr:row>98</xdr:row>
      <xdr:rowOff>120110</xdr:rowOff>
    </xdr:to>
    <xdr:sp macro="" textlink="">
      <xdr:nvSpPr>
        <xdr:cNvPr id="255" name="円/楕円 254"/>
        <xdr:cNvSpPr/>
      </xdr:nvSpPr>
      <xdr:spPr>
        <a:xfrm>
          <a:off x="45847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168387</xdr:rowOff>
    </xdr:from>
    <xdr:ext cx="534377" cy="259045"/>
    <xdr:sp macro="" textlink="">
      <xdr:nvSpPr>
        <xdr:cNvPr id="256" name="扶助費該当値テキスト"/>
        <xdr:cNvSpPr txBox="1"/>
      </xdr:nvSpPr>
      <xdr:spPr>
        <a:xfrm>
          <a:off x="4686300" y="167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117380</xdr:rowOff>
    </xdr:from>
    <xdr:to>
      <xdr:col>5</xdr:col>
      <xdr:colOff>409575</xdr:colOff>
      <xdr:row>99</xdr:row>
      <xdr:rowOff>47530</xdr:rowOff>
    </xdr:to>
    <xdr:sp macro="" textlink="">
      <xdr:nvSpPr>
        <xdr:cNvPr id="257" name="円/楕円 256"/>
        <xdr:cNvSpPr/>
      </xdr:nvSpPr>
      <xdr:spPr>
        <a:xfrm>
          <a:off x="3746500" y="169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38657</xdr:rowOff>
    </xdr:from>
    <xdr:ext cx="534377" cy="259045"/>
    <xdr:sp macro="" textlink="">
      <xdr:nvSpPr>
        <xdr:cNvPr id="258" name="テキスト ボックス 257"/>
        <xdr:cNvSpPr txBox="1"/>
      </xdr:nvSpPr>
      <xdr:spPr>
        <a:xfrm>
          <a:off x="3530111" y="170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42,505</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39388</xdr:rowOff>
    </xdr:from>
    <xdr:to>
      <xdr:col>4</xdr:col>
      <xdr:colOff>206375</xdr:colOff>
      <xdr:row>99</xdr:row>
      <xdr:rowOff>140988</xdr:rowOff>
    </xdr:to>
    <xdr:sp macro="" textlink="">
      <xdr:nvSpPr>
        <xdr:cNvPr id="259" name="円/楕円 258"/>
        <xdr:cNvSpPr/>
      </xdr:nvSpPr>
      <xdr:spPr>
        <a:xfrm>
          <a:off x="2857500" y="170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132115</xdr:rowOff>
    </xdr:from>
    <xdr:ext cx="534377" cy="259045"/>
    <xdr:sp macro="" textlink="">
      <xdr:nvSpPr>
        <xdr:cNvPr id="260" name="テキスト ボックス 259"/>
        <xdr:cNvSpPr txBox="1"/>
      </xdr:nvSpPr>
      <xdr:spPr>
        <a:xfrm>
          <a:off x="2641111" y="171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40723</xdr:rowOff>
    </xdr:from>
    <xdr:to>
      <xdr:col>3</xdr:col>
      <xdr:colOff>3175</xdr:colOff>
      <xdr:row>99</xdr:row>
      <xdr:rowOff>142323</xdr:rowOff>
    </xdr:to>
    <xdr:sp macro="" textlink="">
      <xdr:nvSpPr>
        <xdr:cNvPr id="261" name="円/楕円 260"/>
        <xdr:cNvSpPr/>
      </xdr:nvSpPr>
      <xdr:spPr>
        <a:xfrm>
          <a:off x="1968500" y="170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133450</xdr:rowOff>
    </xdr:from>
    <xdr:ext cx="534377" cy="259045"/>
    <xdr:sp macro="" textlink="">
      <xdr:nvSpPr>
        <xdr:cNvPr id="262" name="テキスト ボックス 261"/>
        <xdr:cNvSpPr txBox="1"/>
      </xdr:nvSpPr>
      <xdr:spPr>
        <a:xfrm>
          <a:off x="1752111" y="171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20529</xdr:rowOff>
    </xdr:from>
    <xdr:to>
      <xdr:col>1</xdr:col>
      <xdr:colOff>485775</xdr:colOff>
      <xdr:row>99</xdr:row>
      <xdr:rowOff>122129</xdr:rowOff>
    </xdr:to>
    <xdr:sp macro="" textlink="">
      <xdr:nvSpPr>
        <xdr:cNvPr id="263" name="円/楕円 262"/>
        <xdr:cNvSpPr/>
      </xdr:nvSpPr>
      <xdr:spPr>
        <a:xfrm>
          <a:off x="1079500" y="169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113256</xdr:rowOff>
    </xdr:from>
    <xdr:ext cx="534377" cy="259045"/>
    <xdr:sp macro="" textlink="">
      <xdr:nvSpPr>
        <xdr:cNvPr id="264" name="テキスト ボックス 263"/>
        <xdr:cNvSpPr txBox="1"/>
      </xdr:nvSpPr>
      <xdr:spPr>
        <a:xfrm>
          <a:off x="863111" y="170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46747</xdr:rowOff>
    </xdr:from>
    <xdr:to>
      <xdr:col>15</xdr:col>
      <xdr:colOff>180975</xdr:colOff>
      <xdr:row>37</xdr:row>
      <xdr:rowOff>58210</xdr:rowOff>
    </xdr:to>
    <xdr:cxnSp macro="">
      <xdr:nvCxnSpPr>
        <xdr:cNvPr id="295" name="直線コネクタ 294"/>
        <xdr:cNvCxnSpPr/>
      </xdr:nvCxnSpPr>
      <xdr:spPr>
        <a:xfrm flipV="1">
          <a:off x="9639300" y="6390397"/>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58210</xdr:rowOff>
    </xdr:from>
    <xdr:to>
      <xdr:col>14</xdr:col>
      <xdr:colOff>28575</xdr:colOff>
      <xdr:row>37</xdr:row>
      <xdr:rowOff>69988</xdr:rowOff>
    </xdr:to>
    <xdr:cxnSp macro="">
      <xdr:nvCxnSpPr>
        <xdr:cNvPr id="298" name="直線コネクタ 297"/>
        <xdr:cNvCxnSpPr/>
      </xdr:nvCxnSpPr>
      <xdr:spPr>
        <a:xfrm flipV="1">
          <a:off x="8750300" y="6401860"/>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68551</xdr:rowOff>
    </xdr:from>
    <xdr:to>
      <xdr:col>12</xdr:col>
      <xdr:colOff>511175</xdr:colOff>
      <xdr:row>37</xdr:row>
      <xdr:rowOff>69988</xdr:rowOff>
    </xdr:to>
    <xdr:cxnSp macro="">
      <xdr:nvCxnSpPr>
        <xdr:cNvPr id="301" name="直線コネクタ 300"/>
        <xdr:cNvCxnSpPr/>
      </xdr:nvCxnSpPr>
      <xdr:spPr>
        <a:xfrm>
          <a:off x="7861300" y="641220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68551</xdr:rowOff>
    </xdr:from>
    <xdr:to>
      <xdr:col>11</xdr:col>
      <xdr:colOff>307975</xdr:colOff>
      <xdr:row>37</xdr:row>
      <xdr:rowOff>75921</xdr:rowOff>
    </xdr:to>
    <xdr:cxnSp macro="">
      <xdr:nvCxnSpPr>
        <xdr:cNvPr id="304" name="直線コネクタ 303"/>
        <xdr:cNvCxnSpPr/>
      </xdr:nvCxnSpPr>
      <xdr:spPr>
        <a:xfrm flipV="1">
          <a:off x="6972300" y="641220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167397</xdr:rowOff>
    </xdr:from>
    <xdr:to>
      <xdr:col>15</xdr:col>
      <xdr:colOff>231775</xdr:colOff>
      <xdr:row>37</xdr:row>
      <xdr:rowOff>97547</xdr:rowOff>
    </xdr:to>
    <xdr:sp macro="" textlink="">
      <xdr:nvSpPr>
        <xdr:cNvPr id="314" name="円/楕円 313"/>
        <xdr:cNvSpPr/>
      </xdr:nvSpPr>
      <xdr:spPr>
        <a:xfrm>
          <a:off x="10426700" y="63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145824</xdr:rowOff>
    </xdr:from>
    <xdr:ext cx="534377" cy="259045"/>
    <xdr:sp macro="" textlink="">
      <xdr:nvSpPr>
        <xdr:cNvPr id="315" name="補助費等該当値テキスト"/>
        <xdr:cNvSpPr txBox="1"/>
      </xdr:nvSpPr>
      <xdr:spPr>
        <a:xfrm>
          <a:off x="10528300" y="63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7410</xdr:rowOff>
    </xdr:from>
    <xdr:to>
      <xdr:col>14</xdr:col>
      <xdr:colOff>79375</xdr:colOff>
      <xdr:row>37</xdr:row>
      <xdr:rowOff>109010</xdr:rowOff>
    </xdr:to>
    <xdr:sp macro="" textlink="">
      <xdr:nvSpPr>
        <xdr:cNvPr id="316" name="円/楕円 315"/>
        <xdr:cNvSpPr/>
      </xdr:nvSpPr>
      <xdr:spPr>
        <a:xfrm>
          <a:off x="9588500" y="63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100137</xdr:rowOff>
    </xdr:from>
    <xdr:ext cx="534377" cy="259045"/>
    <xdr:sp macro="" textlink="">
      <xdr:nvSpPr>
        <xdr:cNvPr id="317" name="テキスト ボックス 316"/>
        <xdr:cNvSpPr txBox="1"/>
      </xdr:nvSpPr>
      <xdr:spPr>
        <a:xfrm>
          <a:off x="9372111" y="64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19188</xdr:rowOff>
    </xdr:from>
    <xdr:to>
      <xdr:col>12</xdr:col>
      <xdr:colOff>561975</xdr:colOff>
      <xdr:row>37</xdr:row>
      <xdr:rowOff>120788</xdr:rowOff>
    </xdr:to>
    <xdr:sp macro="" textlink="">
      <xdr:nvSpPr>
        <xdr:cNvPr id="318" name="円/楕円 317"/>
        <xdr:cNvSpPr/>
      </xdr:nvSpPr>
      <xdr:spPr>
        <a:xfrm>
          <a:off x="8699500" y="63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111915</xdr:rowOff>
    </xdr:from>
    <xdr:ext cx="534377" cy="259045"/>
    <xdr:sp macro="" textlink="">
      <xdr:nvSpPr>
        <xdr:cNvPr id="319" name="テキスト ボックス 318"/>
        <xdr:cNvSpPr txBox="1"/>
      </xdr:nvSpPr>
      <xdr:spPr>
        <a:xfrm>
          <a:off x="8483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17751</xdr:rowOff>
    </xdr:from>
    <xdr:to>
      <xdr:col>11</xdr:col>
      <xdr:colOff>358775</xdr:colOff>
      <xdr:row>37</xdr:row>
      <xdr:rowOff>119351</xdr:rowOff>
    </xdr:to>
    <xdr:sp macro="" textlink="">
      <xdr:nvSpPr>
        <xdr:cNvPr id="320" name="円/楕円 319"/>
        <xdr:cNvSpPr/>
      </xdr:nvSpPr>
      <xdr:spPr>
        <a:xfrm>
          <a:off x="7810500" y="63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110478</xdr:rowOff>
    </xdr:from>
    <xdr:ext cx="534377" cy="259045"/>
    <xdr:sp macro="" textlink="">
      <xdr:nvSpPr>
        <xdr:cNvPr id="321" name="テキスト ボックス 320"/>
        <xdr:cNvSpPr txBox="1"/>
      </xdr:nvSpPr>
      <xdr:spPr>
        <a:xfrm>
          <a:off x="7594111" y="64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25121</xdr:rowOff>
    </xdr:from>
    <xdr:to>
      <xdr:col>10</xdr:col>
      <xdr:colOff>155575</xdr:colOff>
      <xdr:row>37</xdr:row>
      <xdr:rowOff>126721</xdr:rowOff>
    </xdr:to>
    <xdr:sp macro="" textlink="">
      <xdr:nvSpPr>
        <xdr:cNvPr id="322" name="円/楕円 321"/>
        <xdr:cNvSpPr/>
      </xdr:nvSpPr>
      <xdr:spPr>
        <a:xfrm>
          <a:off x="6921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117848</xdr:rowOff>
    </xdr:from>
    <xdr:ext cx="534377" cy="259045"/>
    <xdr:sp macro="" textlink="">
      <xdr:nvSpPr>
        <xdr:cNvPr id="323" name="テキスト ボックス 322"/>
        <xdr:cNvSpPr txBox="1"/>
      </xdr:nvSpPr>
      <xdr:spPr>
        <a:xfrm>
          <a:off x="6705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59294</xdr:rowOff>
    </xdr:from>
    <xdr:to>
      <xdr:col>15</xdr:col>
      <xdr:colOff>180975</xdr:colOff>
      <xdr:row>58</xdr:row>
      <xdr:rowOff>22832</xdr:rowOff>
    </xdr:to>
    <xdr:cxnSp macro="">
      <xdr:nvCxnSpPr>
        <xdr:cNvPr id="352" name="直線コネクタ 351"/>
        <xdr:cNvCxnSpPr/>
      </xdr:nvCxnSpPr>
      <xdr:spPr>
        <a:xfrm>
          <a:off x="9639300" y="9831944"/>
          <a:ext cx="8382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59294</xdr:rowOff>
    </xdr:from>
    <xdr:to>
      <xdr:col>14</xdr:col>
      <xdr:colOff>28575</xdr:colOff>
      <xdr:row>58</xdr:row>
      <xdr:rowOff>29957</xdr:rowOff>
    </xdr:to>
    <xdr:cxnSp macro="">
      <xdr:nvCxnSpPr>
        <xdr:cNvPr id="355" name="直線コネクタ 354"/>
        <xdr:cNvCxnSpPr/>
      </xdr:nvCxnSpPr>
      <xdr:spPr>
        <a:xfrm flipV="1">
          <a:off x="8750300" y="9831944"/>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170447</xdr:rowOff>
    </xdr:from>
    <xdr:to>
      <xdr:col>12</xdr:col>
      <xdr:colOff>511175</xdr:colOff>
      <xdr:row>58</xdr:row>
      <xdr:rowOff>29957</xdr:rowOff>
    </xdr:to>
    <xdr:cxnSp macro="">
      <xdr:nvCxnSpPr>
        <xdr:cNvPr id="358" name="直線コネクタ 357"/>
        <xdr:cNvCxnSpPr/>
      </xdr:nvCxnSpPr>
      <xdr:spPr>
        <a:xfrm>
          <a:off x="7861300" y="9943097"/>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170447</xdr:rowOff>
    </xdr:from>
    <xdr:to>
      <xdr:col>11</xdr:col>
      <xdr:colOff>307975</xdr:colOff>
      <xdr:row>58</xdr:row>
      <xdr:rowOff>110447</xdr:rowOff>
    </xdr:to>
    <xdr:cxnSp macro="">
      <xdr:nvCxnSpPr>
        <xdr:cNvPr id="361" name="直線コネクタ 360"/>
        <xdr:cNvCxnSpPr/>
      </xdr:nvCxnSpPr>
      <xdr:spPr>
        <a:xfrm flipV="1">
          <a:off x="6972300" y="9943097"/>
          <a:ext cx="889000" cy="1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143482</xdr:rowOff>
    </xdr:from>
    <xdr:to>
      <xdr:col>15</xdr:col>
      <xdr:colOff>231775</xdr:colOff>
      <xdr:row>58</xdr:row>
      <xdr:rowOff>73632</xdr:rowOff>
    </xdr:to>
    <xdr:sp macro="" textlink="">
      <xdr:nvSpPr>
        <xdr:cNvPr id="371" name="円/楕円 370"/>
        <xdr:cNvSpPr/>
      </xdr:nvSpPr>
      <xdr:spPr>
        <a:xfrm>
          <a:off x="10426700" y="99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58409</xdr:rowOff>
    </xdr:from>
    <xdr:ext cx="534377" cy="259045"/>
    <xdr:sp macro="" textlink="">
      <xdr:nvSpPr>
        <xdr:cNvPr id="372" name="普通建設事業費該当値テキスト"/>
        <xdr:cNvSpPr txBox="1"/>
      </xdr:nvSpPr>
      <xdr:spPr>
        <a:xfrm>
          <a:off x="10528300" y="98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8494</xdr:rowOff>
    </xdr:from>
    <xdr:to>
      <xdr:col>14</xdr:col>
      <xdr:colOff>79375</xdr:colOff>
      <xdr:row>57</xdr:row>
      <xdr:rowOff>110094</xdr:rowOff>
    </xdr:to>
    <xdr:sp macro="" textlink="">
      <xdr:nvSpPr>
        <xdr:cNvPr id="373" name="円/楕円 372"/>
        <xdr:cNvSpPr/>
      </xdr:nvSpPr>
      <xdr:spPr>
        <a:xfrm>
          <a:off x="9588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101221</xdr:rowOff>
    </xdr:from>
    <xdr:ext cx="534377" cy="259045"/>
    <xdr:sp macro="" textlink="">
      <xdr:nvSpPr>
        <xdr:cNvPr id="374" name="テキスト ボックス 373"/>
        <xdr:cNvSpPr txBox="1"/>
      </xdr:nvSpPr>
      <xdr:spPr>
        <a:xfrm>
          <a:off x="9372111" y="98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150607</xdr:rowOff>
    </xdr:from>
    <xdr:to>
      <xdr:col>12</xdr:col>
      <xdr:colOff>561975</xdr:colOff>
      <xdr:row>58</xdr:row>
      <xdr:rowOff>80757</xdr:rowOff>
    </xdr:to>
    <xdr:sp macro="" textlink="">
      <xdr:nvSpPr>
        <xdr:cNvPr id="375" name="円/楕円 374"/>
        <xdr:cNvSpPr/>
      </xdr:nvSpPr>
      <xdr:spPr>
        <a:xfrm>
          <a:off x="8699500" y="99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71884</xdr:rowOff>
    </xdr:from>
    <xdr:ext cx="534377" cy="259045"/>
    <xdr:sp macro="" textlink="">
      <xdr:nvSpPr>
        <xdr:cNvPr id="376" name="テキスト ボックス 375"/>
        <xdr:cNvSpPr txBox="1"/>
      </xdr:nvSpPr>
      <xdr:spPr>
        <a:xfrm>
          <a:off x="8483111" y="100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119647</xdr:rowOff>
    </xdr:from>
    <xdr:to>
      <xdr:col>11</xdr:col>
      <xdr:colOff>358775</xdr:colOff>
      <xdr:row>58</xdr:row>
      <xdr:rowOff>49797</xdr:rowOff>
    </xdr:to>
    <xdr:sp macro="" textlink="">
      <xdr:nvSpPr>
        <xdr:cNvPr id="377" name="円/楕円 376"/>
        <xdr:cNvSpPr/>
      </xdr:nvSpPr>
      <xdr:spPr>
        <a:xfrm>
          <a:off x="7810500" y="98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40924</xdr:rowOff>
    </xdr:from>
    <xdr:ext cx="534377" cy="259045"/>
    <xdr:sp macro="" textlink="">
      <xdr:nvSpPr>
        <xdr:cNvPr id="378" name="テキスト ボックス 377"/>
        <xdr:cNvSpPr txBox="1"/>
      </xdr:nvSpPr>
      <xdr:spPr>
        <a:xfrm>
          <a:off x="7594111" y="99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59647</xdr:rowOff>
    </xdr:from>
    <xdr:to>
      <xdr:col>10</xdr:col>
      <xdr:colOff>155575</xdr:colOff>
      <xdr:row>58</xdr:row>
      <xdr:rowOff>161247</xdr:rowOff>
    </xdr:to>
    <xdr:sp macro="" textlink="">
      <xdr:nvSpPr>
        <xdr:cNvPr id="379" name="円/楕円 378"/>
        <xdr:cNvSpPr/>
      </xdr:nvSpPr>
      <xdr:spPr>
        <a:xfrm>
          <a:off x="6921500" y="100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152374</xdr:rowOff>
    </xdr:from>
    <xdr:ext cx="534377" cy="259045"/>
    <xdr:sp macro="" textlink="">
      <xdr:nvSpPr>
        <xdr:cNvPr id="380" name="テキスト ボックス 379"/>
        <xdr:cNvSpPr txBox="1"/>
      </xdr:nvSpPr>
      <xdr:spPr>
        <a:xfrm>
          <a:off x="6705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22363</xdr:rowOff>
    </xdr:from>
    <xdr:to>
      <xdr:col>15</xdr:col>
      <xdr:colOff>180975</xdr:colOff>
      <xdr:row>78</xdr:row>
      <xdr:rowOff>143532</xdr:rowOff>
    </xdr:to>
    <xdr:cxnSp macro="">
      <xdr:nvCxnSpPr>
        <xdr:cNvPr id="411" name="直線コネクタ 410"/>
        <xdr:cNvCxnSpPr/>
      </xdr:nvCxnSpPr>
      <xdr:spPr>
        <a:xfrm>
          <a:off x="9639300" y="13395463"/>
          <a:ext cx="838200" cy="1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92732</xdr:rowOff>
    </xdr:from>
    <xdr:to>
      <xdr:col>15</xdr:col>
      <xdr:colOff>231775</xdr:colOff>
      <xdr:row>79</xdr:row>
      <xdr:rowOff>22882</xdr:rowOff>
    </xdr:to>
    <xdr:sp macro="" textlink="">
      <xdr:nvSpPr>
        <xdr:cNvPr id="421" name="円/楕円 420"/>
        <xdr:cNvSpPr/>
      </xdr:nvSpPr>
      <xdr:spPr>
        <a:xfrm>
          <a:off x="10426700" y="134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7659</xdr:rowOff>
    </xdr:from>
    <xdr:ext cx="534377" cy="259045"/>
    <xdr:sp macro="" textlink="">
      <xdr:nvSpPr>
        <xdr:cNvPr id="422" name="普通建設事業費 （ うち新規整備　）該当値テキスト"/>
        <xdr:cNvSpPr txBox="1"/>
      </xdr:nvSpPr>
      <xdr:spPr>
        <a:xfrm>
          <a:off x="10528300" y="1338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143013</xdr:rowOff>
    </xdr:from>
    <xdr:to>
      <xdr:col>14</xdr:col>
      <xdr:colOff>79375</xdr:colOff>
      <xdr:row>78</xdr:row>
      <xdr:rowOff>73163</xdr:rowOff>
    </xdr:to>
    <xdr:sp macro="" textlink="">
      <xdr:nvSpPr>
        <xdr:cNvPr id="423" name="円/楕円 422"/>
        <xdr:cNvSpPr/>
      </xdr:nvSpPr>
      <xdr:spPr>
        <a:xfrm>
          <a:off x="9588500" y="133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89690</xdr:rowOff>
    </xdr:from>
    <xdr:ext cx="534377" cy="259045"/>
    <xdr:sp macro="" textlink="">
      <xdr:nvSpPr>
        <xdr:cNvPr id="424" name="テキスト ボックス 423"/>
        <xdr:cNvSpPr txBox="1"/>
      </xdr:nvSpPr>
      <xdr:spPr>
        <a:xfrm>
          <a:off x="9372111" y="131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158229</xdr:rowOff>
    </xdr:from>
    <xdr:to>
      <xdr:col>15</xdr:col>
      <xdr:colOff>180975</xdr:colOff>
      <xdr:row>98</xdr:row>
      <xdr:rowOff>53645</xdr:rowOff>
    </xdr:to>
    <xdr:cxnSp macro="">
      <xdr:nvCxnSpPr>
        <xdr:cNvPr id="453" name="直線コネクタ 452"/>
        <xdr:cNvCxnSpPr/>
      </xdr:nvCxnSpPr>
      <xdr:spPr>
        <a:xfrm>
          <a:off x="9639300" y="16788879"/>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2845</xdr:rowOff>
    </xdr:from>
    <xdr:to>
      <xdr:col>15</xdr:col>
      <xdr:colOff>231775</xdr:colOff>
      <xdr:row>98</xdr:row>
      <xdr:rowOff>104445</xdr:rowOff>
    </xdr:to>
    <xdr:sp macro="" textlink="">
      <xdr:nvSpPr>
        <xdr:cNvPr id="463" name="円/楕円 462"/>
        <xdr:cNvSpPr/>
      </xdr:nvSpPr>
      <xdr:spPr>
        <a:xfrm>
          <a:off x="104267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152722</xdr:rowOff>
    </xdr:from>
    <xdr:ext cx="534377" cy="259045"/>
    <xdr:sp macro="" textlink="">
      <xdr:nvSpPr>
        <xdr:cNvPr id="464" name="普通建設事業費 （ うち更新整備　）該当値テキスト"/>
        <xdr:cNvSpPr txBox="1"/>
      </xdr:nvSpPr>
      <xdr:spPr>
        <a:xfrm>
          <a:off x="10528300" y="167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107429</xdr:rowOff>
    </xdr:from>
    <xdr:to>
      <xdr:col>14</xdr:col>
      <xdr:colOff>79375</xdr:colOff>
      <xdr:row>98</xdr:row>
      <xdr:rowOff>37579</xdr:rowOff>
    </xdr:to>
    <xdr:sp macro="" textlink="">
      <xdr:nvSpPr>
        <xdr:cNvPr id="465" name="円/楕円 464"/>
        <xdr:cNvSpPr/>
      </xdr:nvSpPr>
      <xdr:spPr>
        <a:xfrm>
          <a:off x="9588500" y="167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28706</xdr:rowOff>
    </xdr:from>
    <xdr:ext cx="534377" cy="259045"/>
    <xdr:sp macro="" textlink="">
      <xdr:nvSpPr>
        <xdr:cNvPr id="466" name="テキスト ボックス 465"/>
        <xdr:cNvSpPr txBox="1"/>
      </xdr:nvSpPr>
      <xdr:spPr>
        <a:xfrm>
          <a:off x="9372111" y="168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22581</xdr:rowOff>
    </xdr:from>
    <xdr:to>
      <xdr:col>23</xdr:col>
      <xdr:colOff>517525</xdr:colOff>
      <xdr:row>37</xdr:row>
      <xdr:rowOff>82626</xdr:rowOff>
    </xdr:to>
    <xdr:cxnSp macro="">
      <xdr:nvCxnSpPr>
        <xdr:cNvPr id="495" name="直線コネクタ 494"/>
        <xdr:cNvCxnSpPr/>
      </xdr:nvCxnSpPr>
      <xdr:spPr>
        <a:xfrm flipV="1">
          <a:off x="15481300" y="6366231"/>
          <a:ext cx="8382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82626</xdr:rowOff>
    </xdr:from>
    <xdr:to>
      <xdr:col>22</xdr:col>
      <xdr:colOff>365125</xdr:colOff>
      <xdr:row>38</xdr:row>
      <xdr:rowOff>156464</xdr:rowOff>
    </xdr:to>
    <xdr:cxnSp macro="">
      <xdr:nvCxnSpPr>
        <xdr:cNvPr id="498" name="直線コネクタ 497"/>
        <xdr:cNvCxnSpPr/>
      </xdr:nvCxnSpPr>
      <xdr:spPr>
        <a:xfrm flipV="1">
          <a:off x="14592300" y="6426276"/>
          <a:ext cx="889000" cy="24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155719</xdr:rowOff>
    </xdr:from>
    <xdr:ext cx="469744" cy="259045"/>
    <xdr:sp macro="" textlink="">
      <xdr:nvSpPr>
        <xdr:cNvPr id="500" name="テキスト ボックス 499"/>
        <xdr:cNvSpPr txBox="1"/>
      </xdr:nvSpPr>
      <xdr:spPr>
        <a:xfrm>
          <a:off x="15246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156464</xdr:rowOff>
    </xdr:from>
    <xdr:to>
      <xdr:col>21</xdr:col>
      <xdr:colOff>161925</xdr:colOff>
      <xdr:row>39</xdr:row>
      <xdr:rowOff>40563</xdr:rowOff>
    </xdr:to>
    <xdr:cxnSp macro="">
      <xdr:nvCxnSpPr>
        <xdr:cNvPr id="501" name="直線コネクタ 500"/>
        <xdr:cNvCxnSpPr/>
      </xdr:nvCxnSpPr>
      <xdr:spPr>
        <a:xfrm flipV="1">
          <a:off x="13703300" y="6671564"/>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12903</xdr:rowOff>
    </xdr:from>
    <xdr:to>
      <xdr:col>19</xdr:col>
      <xdr:colOff>644525</xdr:colOff>
      <xdr:row>39</xdr:row>
      <xdr:rowOff>40563</xdr:rowOff>
    </xdr:to>
    <xdr:cxnSp macro="">
      <xdr:nvCxnSpPr>
        <xdr:cNvPr id="504" name="直線コネクタ 503"/>
        <xdr:cNvCxnSpPr/>
      </xdr:nvCxnSpPr>
      <xdr:spPr>
        <a:xfrm>
          <a:off x="12814300" y="6699453"/>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143231</xdr:rowOff>
    </xdr:from>
    <xdr:to>
      <xdr:col>23</xdr:col>
      <xdr:colOff>568325</xdr:colOff>
      <xdr:row>37</xdr:row>
      <xdr:rowOff>73381</xdr:rowOff>
    </xdr:to>
    <xdr:sp macro="" textlink="">
      <xdr:nvSpPr>
        <xdr:cNvPr id="514" name="円/楕円 513"/>
        <xdr:cNvSpPr/>
      </xdr:nvSpPr>
      <xdr:spPr>
        <a:xfrm>
          <a:off x="16268700" y="63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166108</xdr:rowOff>
    </xdr:from>
    <xdr:ext cx="469744" cy="259045"/>
    <xdr:sp macro="" textlink="">
      <xdr:nvSpPr>
        <xdr:cNvPr id="515" name="災害復旧事業費該当値テキスト"/>
        <xdr:cNvSpPr txBox="1"/>
      </xdr:nvSpPr>
      <xdr:spPr>
        <a:xfrm>
          <a:off x="16370300"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31826</xdr:rowOff>
    </xdr:from>
    <xdr:to>
      <xdr:col>22</xdr:col>
      <xdr:colOff>415925</xdr:colOff>
      <xdr:row>37</xdr:row>
      <xdr:rowOff>133426</xdr:rowOff>
    </xdr:to>
    <xdr:sp macro="" textlink="">
      <xdr:nvSpPr>
        <xdr:cNvPr id="516" name="円/楕円 515"/>
        <xdr:cNvSpPr/>
      </xdr:nvSpPr>
      <xdr:spPr>
        <a:xfrm>
          <a:off x="15430500" y="63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149953</xdr:rowOff>
    </xdr:from>
    <xdr:ext cx="469744" cy="259045"/>
    <xdr:sp macro="" textlink="">
      <xdr:nvSpPr>
        <xdr:cNvPr id="517" name="テキスト ボックス 516"/>
        <xdr:cNvSpPr txBox="1"/>
      </xdr:nvSpPr>
      <xdr:spPr>
        <a:xfrm>
          <a:off x="15246427" y="61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105664</xdr:rowOff>
    </xdr:from>
    <xdr:to>
      <xdr:col>21</xdr:col>
      <xdr:colOff>212725</xdr:colOff>
      <xdr:row>39</xdr:row>
      <xdr:rowOff>35814</xdr:rowOff>
    </xdr:to>
    <xdr:sp macro="" textlink="">
      <xdr:nvSpPr>
        <xdr:cNvPr id="518" name="円/楕円 517"/>
        <xdr:cNvSpPr/>
      </xdr:nvSpPr>
      <xdr:spPr>
        <a:xfrm>
          <a:off x="14541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26941</xdr:rowOff>
    </xdr:from>
    <xdr:ext cx="378565" cy="259045"/>
    <xdr:sp macro="" textlink="">
      <xdr:nvSpPr>
        <xdr:cNvPr id="519" name="テキスト ボックス 518"/>
        <xdr:cNvSpPr txBox="1"/>
      </xdr:nvSpPr>
      <xdr:spPr>
        <a:xfrm>
          <a:off x="14403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161213</xdr:rowOff>
    </xdr:from>
    <xdr:to>
      <xdr:col>20</xdr:col>
      <xdr:colOff>9525</xdr:colOff>
      <xdr:row>39</xdr:row>
      <xdr:rowOff>91363</xdr:rowOff>
    </xdr:to>
    <xdr:sp macro="" textlink="">
      <xdr:nvSpPr>
        <xdr:cNvPr id="520" name="円/楕円 519"/>
        <xdr:cNvSpPr/>
      </xdr:nvSpPr>
      <xdr:spPr>
        <a:xfrm>
          <a:off x="13652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82490</xdr:rowOff>
    </xdr:from>
    <xdr:ext cx="313932" cy="259045"/>
    <xdr:sp macro="" textlink="">
      <xdr:nvSpPr>
        <xdr:cNvPr id="521" name="テキスト ボックス 520"/>
        <xdr:cNvSpPr txBox="1"/>
      </xdr:nvSpPr>
      <xdr:spPr>
        <a:xfrm>
          <a:off x="13546333" y="676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133553</xdr:rowOff>
    </xdr:from>
    <xdr:to>
      <xdr:col>18</xdr:col>
      <xdr:colOff>492125</xdr:colOff>
      <xdr:row>39</xdr:row>
      <xdr:rowOff>63703</xdr:rowOff>
    </xdr:to>
    <xdr:sp macro="" textlink="">
      <xdr:nvSpPr>
        <xdr:cNvPr id="522" name="円/楕円 521"/>
        <xdr:cNvSpPr/>
      </xdr:nvSpPr>
      <xdr:spPr>
        <a:xfrm>
          <a:off x="12763500" y="66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54830</xdr:rowOff>
    </xdr:from>
    <xdr:ext cx="378565" cy="259045"/>
    <xdr:sp macro="" textlink="">
      <xdr:nvSpPr>
        <xdr:cNvPr id="523" name="テキスト ボックス 522"/>
        <xdr:cNvSpPr txBox="1"/>
      </xdr:nvSpPr>
      <xdr:spPr>
        <a:xfrm>
          <a:off x="12625017" y="674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75398</xdr:rowOff>
    </xdr:from>
    <xdr:to>
      <xdr:col>23</xdr:col>
      <xdr:colOff>517525</xdr:colOff>
      <xdr:row>77</xdr:row>
      <xdr:rowOff>92771</xdr:rowOff>
    </xdr:to>
    <xdr:cxnSp macro="">
      <xdr:nvCxnSpPr>
        <xdr:cNvPr id="603" name="直線コネクタ 602"/>
        <xdr:cNvCxnSpPr/>
      </xdr:nvCxnSpPr>
      <xdr:spPr>
        <a:xfrm>
          <a:off x="15481300" y="13277048"/>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153155</xdr:rowOff>
    </xdr:from>
    <xdr:to>
      <xdr:col>22</xdr:col>
      <xdr:colOff>365125</xdr:colOff>
      <xdr:row>77</xdr:row>
      <xdr:rowOff>75398</xdr:rowOff>
    </xdr:to>
    <xdr:cxnSp macro="">
      <xdr:nvCxnSpPr>
        <xdr:cNvPr id="606" name="直線コネクタ 605"/>
        <xdr:cNvCxnSpPr/>
      </xdr:nvCxnSpPr>
      <xdr:spPr>
        <a:xfrm>
          <a:off x="14592300" y="13183355"/>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153155</xdr:rowOff>
    </xdr:from>
    <xdr:to>
      <xdr:col>21</xdr:col>
      <xdr:colOff>161925</xdr:colOff>
      <xdr:row>77</xdr:row>
      <xdr:rowOff>12467</xdr:rowOff>
    </xdr:to>
    <xdr:cxnSp macro="">
      <xdr:nvCxnSpPr>
        <xdr:cNvPr id="609" name="直線コネクタ 608"/>
        <xdr:cNvCxnSpPr/>
      </xdr:nvCxnSpPr>
      <xdr:spPr>
        <a:xfrm flipV="1">
          <a:off x="13703300" y="13183355"/>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142622</xdr:rowOff>
    </xdr:from>
    <xdr:to>
      <xdr:col>19</xdr:col>
      <xdr:colOff>644525</xdr:colOff>
      <xdr:row>77</xdr:row>
      <xdr:rowOff>12467</xdr:rowOff>
    </xdr:to>
    <xdr:cxnSp macro="">
      <xdr:nvCxnSpPr>
        <xdr:cNvPr id="612" name="直線コネクタ 611"/>
        <xdr:cNvCxnSpPr/>
      </xdr:nvCxnSpPr>
      <xdr:spPr>
        <a:xfrm>
          <a:off x="12814300" y="13172822"/>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41971</xdr:rowOff>
    </xdr:from>
    <xdr:to>
      <xdr:col>23</xdr:col>
      <xdr:colOff>568325</xdr:colOff>
      <xdr:row>77</xdr:row>
      <xdr:rowOff>143571</xdr:rowOff>
    </xdr:to>
    <xdr:sp macro="" textlink="">
      <xdr:nvSpPr>
        <xdr:cNvPr id="622" name="円/楕円 621"/>
        <xdr:cNvSpPr/>
      </xdr:nvSpPr>
      <xdr:spPr>
        <a:xfrm>
          <a:off x="162687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20398</xdr:rowOff>
    </xdr:from>
    <xdr:ext cx="534377" cy="259045"/>
    <xdr:sp macro="" textlink="">
      <xdr:nvSpPr>
        <xdr:cNvPr id="623" name="公債費該当値テキスト"/>
        <xdr:cNvSpPr txBox="1"/>
      </xdr:nvSpPr>
      <xdr:spPr>
        <a:xfrm>
          <a:off x="16370300" y="132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24598</xdr:rowOff>
    </xdr:from>
    <xdr:to>
      <xdr:col>22</xdr:col>
      <xdr:colOff>415925</xdr:colOff>
      <xdr:row>77</xdr:row>
      <xdr:rowOff>126198</xdr:rowOff>
    </xdr:to>
    <xdr:sp macro="" textlink="">
      <xdr:nvSpPr>
        <xdr:cNvPr id="624" name="円/楕円 623"/>
        <xdr:cNvSpPr/>
      </xdr:nvSpPr>
      <xdr:spPr>
        <a:xfrm>
          <a:off x="15430500" y="132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117325</xdr:rowOff>
    </xdr:from>
    <xdr:ext cx="534377" cy="259045"/>
    <xdr:sp macro="" textlink="">
      <xdr:nvSpPr>
        <xdr:cNvPr id="625" name="テキスト ボックス 624"/>
        <xdr:cNvSpPr txBox="1"/>
      </xdr:nvSpPr>
      <xdr:spPr>
        <a:xfrm>
          <a:off x="15214111" y="1331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102355</xdr:rowOff>
    </xdr:from>
    <xdr:to>
      <xdr:col>21</xdr:col>
      <xdr:colOff>212725</xdr:colOff>
      <xdr:row>77</xdr:row>
      <xdr:rowOff>32505</xdr:rowOff>
    </xdr:to>
    <xdr:sp macro="" textlink="">
      <xdr:nvSpPr>
        <xdr:cNvPr id="626" name="円/楕円 625"/>
        <xdr:cNvSpPr/>
      </xdr:nvSpPr>
      <xdr:spPr>
        <a:xfrm>
          <a:off x="14541500" y="131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23632</xdr:rowOff>
    </xdr:from>
    <xdr:ext cx="534377" cy="259045"/>
    <xdr:sp macro="" textlink="">
      <xdr:nvSpPr>
        <xdr:cNvPr id="627" name="テキスト ボックス 626"/>
        <xdr:cNvSpPr txBox="1"/>
      </xdr:nvSpPr>
      <xdr:spPr>
        <a:xfrm>
          <a:off x="14325111" y="132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133117</xdr:rowOff>
    </xdr:from>
    <xdr:to>
      <xdr:col>20</xdr:col>
      <xdr:colOff>9525</xdr:colOff>
      <xdr:row>77</xdr:row>
      <xdr:rowOff>63267</xdr:rowOff>
    </xdr:to>
    <xdr:sp macro="" textlink="">
      <xdr:nvSpPr>
        <xdr:cNvPr id="628" name="円/楕円 627"/>
        <xdr:cNvSpPr/>
      </xdr:nvSpPr>
      <xdr:spPr>
        <a:xfrm>
          <a:off x="13652500" y="131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54394</xdr:rowOff>
    </xdr:from>
    <xdr:ext cx="534377" cy="259045"/>
    <xdr:sp macro="" textlink="">
      <xdr:nvSpPr>
        <xdr:cNvPr id="629" name="テキスト ボックス 628"/>
        <xdr:cNvSpPr txBox="1"/>
      </xdr:nvSpPr>
      <xdr:spPr>
        <a:xfrm>
          <a:off x="13436111" y="1325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91822</xdr:rowOff>
    </xdr:from>
    <xdr:to>
      <xdr:col>18</xdr:col>
      <xdr:colOff>492125</xdr:colOff>
      <xdr:row>77</xdr:row>
      <xdr:rowOff>21972</xdr:rowOff>
    </xdr:to>
    <xdr:sp macro="" textlink="">
      <xdr:nvSpPr>
        <xdr:cNvPr id="630" name="円/楕円 629"/>
        <xdr:cNvSpPr/>
      </xdr:nvSpPr>
      <xdr:spPr>
        <a:xfrm>
          <a:off x="12763500" y="131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13099</xdr:rowOff>
    </xdr:from>
    <xdr:ext cx="534377" cy="259045"/>
    <xdr:sp macro="" textlink="">
      <xdr:nvSpPr>
        <xdr:cNvPr id="631" name="テキスト ボックス 630"/>
        <xdr:cNvSpPr txBox="1"/>
      </xdr:nvSpPr>
      <xdr:spPr>
        <a:xfrm>
          <a:off x="12547111" y="132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48070</xdr:rowOff>
    </xdr:from>
    <xdr:to>
      <xdr:col>23</xdr:col>
      <xdr:colOff>517525</xdr:colOff>
      <xdr:row>98</xdr:row>
      <xdr:rowOff>118618</xdr:rowOff>
    </xdr:to>
    <xdr:cxnSp macro="">
      <xdr:nvCxnSpPr>
        <xdr:cNvPr id="660" name="直線コネクタ 659"/>
        <xdr:cNvCxnSpPr/>
      </xdr:nvCxnSpPr>
      <xdr:spPr>
        <a:xfrm flipV="1">
          <a:off x="15481300" y="16850170"/>
          <a:ext cx="838200" cy="7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88988</xdr:rowOff>
    </xdr:from>
    <xdr:to>
      <xdr:col>22</xdr:col>
      <xdr:colOff>365125</xdr:colOff>
      <xdr:row>98</xdr:row>
      <xdr:rowOff>118618</xdr:rowOff>
    </xdr:to>
    <xdr:cxnSp macro="">
      <xdr:nvCxnSpPr>
        <xdr:cNvPr id="663" name="直線コネクタ 662"/>
        <xdr:cNvCxnSpPr/>
      </xdr:nvCxnSpPr>
      <xdr:spPr>
        <a:xfrm>
          <a:off x="14592300" y="16891088"/>
          <a:ext cx="889000" cy="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82778</xdr:rowOff>
    </xdr:from>
    <xdr:to>
      <xdr:col>21</xdr:col>
      <xdr:colOff>161925</xdr:colOff>
      <xdr:row>98</xdr:row>
      <xdr:rowOff>88988</xdr:rowOff>
    </xdr:to>
    <xdr:cxnSp macro="">
      <xdr:nvCxnSpPr>
        <xdr:cNvPr id="666" name="直線コネクタ 665"/>
        <xdr:cNvCxnSpPr/>
      </xdr:nvCxnSpPr>
      <xdr:spPr>
        <a:xfrm>
          <a:off x="13703300" y="16884878"/>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81598</xdr:rowOff>
    </xdr:from>
    <xdr:to>
      <xdr:col>19</xdr:col>
      <xdr:colOff>644525</xdr:colOff>
      <xdr:row>98</xdr:row>
      <xdr:rowOff>82778</xdr:rowOff>
    </xdr:to>
    <xdr:cxnSp macro="">
      <xdr:nvCxnSpPr>
        <xdr:cNvPr id="669" name="直線コネクタ 668"/>
        <xdr:cNvCxnSpPr/>
      </xdr:nvCxnSpPr>
      <xdr:spPr>
        <a:xfrm>
          <a:off x="12814300" y="16883698"/>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168720</xdr:rowOff>
    </xdr:from>
    <xdr:to>
      <xdr:col>23</xdr:col>
      <xdr:colOff>568325</xdr:colOff>
      <xdr:row>98</xdr:row>
      <xdr:rowOff>98870</xdr:rowOff>
    </xdr:to>
    <xdr:sp macro="" textlink="">
      <xdr:nvSpPr>
        <xdr:cNvPr id="679" name="円/楕円 678"/>
        <xdr:cNvSpPr/>
      </xdr:nvSpPr>
      <xdr:spPr>
        <a:xfrm>
          <a:off x="16268700" y="167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147147</xdr:rowOff>
    </xdr:from>
    <xdr:ext cx="534377" cy="259045"/>
    <xdr:sp macro="" textlink="">
      <xdr:nvSpPr>
        <xdr:cNvPr id="680" name="積立金該当値テキスト"/>
        <xdr:cNvSpPr txBox="1"/>
      </xdr:nvSpPr>
      <xdr:spPr>
        <a:xfrm>
          <a:off x="16370300"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67818</xdr:rowOff>
    </xdr:from>
    <xdr:to>
      <xdr:col>22</xdr:col>
      <xdr:colOff>415925</xdr:colOff>
      <xdr:row>98</xdr:row>
      <xdr:rowOff>169418</xdr:rowOff>
    </xdr:to>
    <xdr:sp macro="" textlink="">
      <xdr:nvSpPr>
        <xdr:cNvPr id="681" name="円/楕円 680"/>
        <xdr:cNvSpPr/>
      </xdr:nvSpPr>
      <xdr:spPr>
        <a:xfrm>
          <a:off x="15430500" y="168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160545</xdr:rowOff>
    </xdr:from>
    <xdr:ext cx="469744" cy="259045"/>
    <xdr:sp macro="" textlink="">
      <xdr:nvSpPr>
        <xdr:cNvPr id="682" name="テキスト ボックス 681"/>
        <xdr:cNvSpPr txBox="1"/>
      </xdr:nvSpPr>
      <xdr:spPr>
        <a:xfrm>
          <a:off x="15246427" y="1696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38188</xdr:rowOff>
    </xdr:from>
    <xdr:to>
      <xdr:col>21</xdr:col>
      <xdr:colOff>212725</xdr:colOff>
      <xdr:row>98</xdr:row>
      <xdr:rowOff>139788</xdr:rowOff>
    </xdr:to>
    <xdr:sp macro="" textlink="">
      <xdr:nvSpPr>
        <xdr:cNvPr id="683" name="円/楕円 682"/>
        <xdr:cNvSpPr/>
      </xdr:nvSpPr>
      <xdr:spPr>
        <a:xfrm>
          <a:off x="14541500" y="168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130915</xdr:rowOff>
    </xdr:from>
    <xdr:ext cx="469744" cy="259045"/>
    <xdr:sp macro="" textlink="">
      <xdr:nvSpPr>
        <xdr:cNvPr id="684" name="テキスト ボックス 683"/>
        <xdr:cNvSpPr txBox="1"/>
      </xdr:nvSpPr>
      <xdr:spPr>
        <a:xfrm>
          <a:off x="14357427" y="169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31978</xdr:rowOff>
    </xdr:from>
    <xdr:to>
      <xdr:col>20</xdr:col>
      <xdr:colOff>9525</xdr:colOff>
      <xdr:row>98</xdr:row>
      <xdr:rowOff>133578</xdr:rowOff>
    </xdr:to>
    <xdr:sp macro="" textlink="">
      <xdr:nvSpPr>
        <xdr:cNvPr id="685" name="円/楕円 684"/>
        <xdr:cNvSpPr/>
      </xdr:nvSpPr>
      <xdr:spPr>
        <a:xfrm>
          <a:off x="13652500" y="16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124705</xdr:rowOff>
    </xdr:from>
    <xdr:ext cx="534377" cy="259045"/>
    <xdr:sp macro="" textlink="">
      <xdr:nvSpPr>
        <xdr:cNvPr id="686" name="テキスト ボックス 685"/>
        <xdr:cNvSpPr txBox="1"/>
      </xdr:nvSpPr>
      <xdr:spPr>
        <a:xfrm>
          <a:off x="13436111" y="169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30798</xdr:rowOff>
    </xdr:from>
    <xdr:to>
      <xdr:col>18</xdr:col>
      <xdr:colOff>492125</xdr:colOff>
      <xdr:row>98</xdr:row>
      <xdr:rowOff>132398</xdr:rowOff>
    </xdr:to>
    <xdr:sp macro="" textlink="">
      <xdr:nvSpPr>
        <xdr:cNvPr id="687" name="円/楕円 686"/>
        <xdr:cNvSpPr/>
      </xdr:nvSpPr>
      <xdr:spPr>
        <a:xfrm>
          <a:off x="12763500" y="168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123525</xdr:rowOff>
    </xdr:from>
    <xdr:ext cx="534377" cy="259045"/>
    <xdr:sp macro="" textlink="">
      <xdr:nvSpPr>
        <xdr:cNvPr id="688" name="テキスト ボックス 687"/>
        <xdr:cNvSpPr txBox="1"/>
      </xdr:nvSpPr>
      <xdr:spPr>
        <a:xfrm>
          <a:off x="12547111" y="169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103947</xdr:rowOff>
    </xdr:from>
    <xdr:to>
      <xdr:col>32</xdr:col>
      <xdr:colOff>187325</xdr:colOff>
      <xdr:row>58</xdr:row>
      <xdr:rowOff>106050</xdr:rowOff>
    </xdr:to>
    <xdr:cxnSp macro="">
      <xdr:nvCxnSpPr>
        <xdr:cNvPr id="774" name="直線コネクタ 773"/>
        <xdr:cNvCxnSpPr/>
      </xdr:nvCxnSpPr>
      <xdr:spPr>
        <a:xfrm flipV="1">
          <a:off x="21323300" y="10048047"/>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106050</xdr:rowOff>
    </xdr:from>
    <xdr:to>
      <xdr:col>31</xdr:col>
      <xdr:colOff>34925</xdr:colOff>
      <xdr:row>58</xdr:row>
      <xdr:rowOff>106507</xdr:rowOff>
    </xdr:to>
    <xdr:cxnSp macro="">
      <xdr:nvCxnSpPr>
        <xdr:cNvPr id="777" name="直線コネクタ 776"/>
        <xdr:cNvCxnSpPr/>
      </xdr:nvCxnSpPr>
      <xdr:spPr>
        <a:xfrm flipV="1">
          <a:off x="20434300" y="100501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104770</xdr:rowOff>
    </xdr:from>
    <xdr:to>
      <xdr:col>29</xdr:col>
      <xdr:colOff>517525</xdr:colOff>
      <xdr:row>58</xdr:row>
      <xdr:rowOff>106507</xdr:rowOff>
    </xdr:to>
    <xdr:cxnSp macro="">
      <xdr:nvCxnSpPr>
        <xdr:cNvPr id="780" name="直線コネクタ 779"/>
        <xdr:cNvCxnSpPr/>
      </xdr:nvCxnSpPr>
      <xdr:spPr>
        <a:xfrm>
          <a:off x="19545300" y="1004887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102209</xdr:rowOff>
    </xdr:from>
    <xdr:to>
      <xdr:col>28</xdr:col>
      <xdr:colOff>314325</xdr:colOff>
      <xdr:row>58</xdr:row>
      <xdr:rowOff>104770</xdr:rowOff>
    </xdr:to>
    <xdr:cxnSp macro="">
      <xdr:nvCxnSpPr>
        <xdr:cNvPr id="783" name="直線コネクタ 782"/>
        <xdr:cNvCxnSpPr/>
      </xdr:nvCxnSpPr>
      <xdr:spPr>
        <a:xfrm>
          <a:off x="18656300" y="10046309"/>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53147</xdr:rowOff>
    </xdr:from>
    <xdr:to>
      <xdr:col>32</xdr:col>
      <xdr:colOff>238125</xdr:colOff>
      <xdr:row>58</xdr:row>
      <xdr:rowOff>154747</xdr:rowOff>
    </xdr:to>
    <xdr:sp macro="" textlink="">
      <xdr:nvSpPr>
        <xdr:cNvPr id="793" name="円/楕円 792"/>
        <xdr:cNvSpPr/>
      </xdr:nvSpPr>
      <xdr:spPr>
        <a:xfrm>
          <a:off x="221107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139524</xdr:rowOff>
    </xdr:from>
    <xdr:ext cx="378565" cy="259045"/>
    <xdr:sp macro="" textlink="">
      <xdr:nvSpPr>
        <xdr:cNvPr id="794" name="貸付金該当値テキスト"/>
        <xdr:cNvSpPr txBox="1"/>
      </xdr:nvSpPr>
      <xdr:spPr>
        <a:xfrm>
          <a:off x="22212300" y="991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55250</xdr:rowOff>
    </xdr:from>
    <xdr:to>
      <xdr:col>31</xdr:col>
      <xdr:colOff>85725</xdr:colOff>
      <xdr:row>58</xdr:row>
      <xdr:rowOff>156850</xdr:rowOff>
    </xdr:to>
    <xdr:sp macro="" textlink="">
      <xdr:nvSpPr>
        <xdr:cNvPr id="795" name="円/楕円 794"/>
        <xdr:cNvSpPr/>
      </xdr:nvSpPr>
      <xdr:spPr>
        <a:xfrm>
          <a:off x="21272500" y="99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147977</xdr:rowOff>
    </xdr:from>
    <xdr:ext cx="378565" cy="259045"/>
    <xdr:sp macro="" textlink="">
      <xdr:nvSpPr>
        <xdr:cNvPr id="796" name="テキスト ボックス 795"/>
        <xdr:cNvSpPr txBox="1"/>
      </xdr:nvSpPr>
      <xdr:spPr>
        <a:xfrm>
          <a:off x="21134017" y="1009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55707</xdr:rowOff>
    </xdr:from>
    <xdr:to>
      <xdr:col>29</xdr:col>
      <xdr:colOff>568325</xdr:colOff>
      <xdr:row>58</xdr:row>
      <xdr:rowOff>157307</xdr:rowOff>
    </xdr:to>
    <xdr:sp macro="" textlink="">
      <xdr:nvSpPr>
        <xdr:cNvPr id="797" name="円/楕円 796"/>
        <xdr:cNvSpPr/>
      </xdr:nvSpPr>
      <xdr:spPr>
        <a:xfrm>
          <a:off x="20383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148434</xdr:rowOff>
    </xdr:from>
    <xdr:ext cx="378565" cy="259045"/>
    <xdr:sp macro="" textlink="">
      <xdr:nvSpPr>
        <xdr:cNvPr id="798" name="テキスト ボックス 797"/>
        <xdr:cNvSpPr txBox="1"/>
      </xdr:nvSpPr>
      <xdr:spPr>
        <a:xfrm>
          <a:off x="20245017" y="1009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53970</xdr:rowOff>
    </xdr:from>
    <xdr:to>
      <xdr:col>28</xdr:col>
      <xdr:colOff>365125</xdr:colOff>
      <xdr:row>58</xdr:row>
      <xdr:rowOff>155570</xdr:rowOff>
    </xdr:to>
    <xdr:sp macro="" textlink="">
      <xdr:nvSpPr>
        <xdr:cNvPr id="799" name="円/楕円 798"/>
        <xdr:cNvSpPr/>
      </xdr:nvSpPr>
      <xdr:spPr>
        <a:xfrm>
          <a:off x="19494500" y="99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146697</xdr:rowOff>
    </xdr:from>
    <xdr:ext cx="378565" cy="259045"/>
    <xdr:sp macro="" textlink="">
      <xdr:nvSpPr>
        <xdr:cNvPr id="800" name="テキスト ボックス 799"/>
        <xdr:cNvSpPr txBox="1"/>
      </xdr:nvSpPr>
      <xdr:spPr>
        <a:xfrm>
          <a:off x="19356017" y="1009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51409</xdr:rowOff>
    </xdr:from>
    <xdr:to>
      <xdr:col>27</xdr:col>
      <xdr:colOff>161925</xdr:colOff>
      <xdr:row>58</xdr:row>
      <xdr:rowOff>153009</xdr:rowOff>
    </xdr:to>
    <xdr:sp macro="" textlink="">
      <xdr:nvSpPr>
        <xdr:cNvPr id="801" name="円/楕円 800"/>
        <xdr:cNvSpPr/>
      </xdr:nvSpPr>
      <xdr:spPr>
        <a:xfrm>
          <a:off x="18605500" y="9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144136</xdr:rowOff>
    </xdr:from>
    <xdr:ext cx="378565" cy="259045"/>
    <xdr:sp macro="" textlink="">
      <xdr:nvSpPr>
        <xdr:cNvPr id="802" name="テキスト ボックス 801"/>
        <xdr:cNvSpPr txBox="1"/>
      </xdr:nvSpPr>
      <xdr:spPr>
        <a:xfrm>
          <a:off x="18467017" y="100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90723</xdr:rowOff>
    </xdr:from>
    <xdr:to>
      <xdr:col>32</xdr:col>
      <xdr:colOff>187325</xdr:colOff>
      <xdr:row>78</xdr:row>
      <xdr:rowOff>111868</xdr:rowOff>
    </xdr:to>
    <xdr:cxnSp macro="">
      <xdr:nvCxnSpPr>
        <xdr:cNvPr id="832" name="直線コネクタ 831"/>
        <xdr:cNvCxnSpPr/>
      </xdr:nvCxnSpPr>
      <xdr:spPr>
        <a:xfrm flipV="1">
          <a:off x="21323300" y="13463823"/>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111868</xdr:rowOff>
    </xdr:from>
    <xdr:to>
      <xdr:col>31</xdr:col>
      <xdr:colOff>34925</xdr:colOff>
      <xdr:row>78</xdr:row>
      <xdr:rowOff>134843</xdr:rowOff>
    </xdr:to>
    <xdr:cxnSp macro="">
      <xdr:nvCxnSpPr>
        <xdr:cNvPr id="835" name="直線コネクタ 834"/>
        <xdr:cNvCxnSpPr/>
      </xdr:nvCxnSpPr>
      <xdr:spPr>
        <a:xfrm flipV="1">
          <a:off x="20434300" y="13484968"/>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134843</xdr:rowOff>
    </xdr:from>
    <xdr:to>
      <xdr:col>29</xdr:col>
      <xdr:colOff>517525</xdr:colOff>
      <xdr:row>78</xdr:row>
      <xdr:rowOff>150025</xdr:rowOff>
    </xdr:to>
    <xdr:cxnSp macro="">
      <xdr:nvCxnSpPr>
        <xdr:cNvPr id="838" name="直線コネクタ 837"/>
        <xdr:cNvCxnSpPr/>
      </xdr:nvCxnSpPr>
      <xdr:spPr>
        <a:xfrm flipV="1">
          <a:off x="19545300" y="13507943"/>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150025</xdr:rowOff>
    </xdr:from>
    <xdr:to>
      <xdr:col>28</xdr:col>
      <xdr:colOff>314325</xdr:colOff>
      <xdr:row>78</xdr:row>
      <xdr:rowOff>155911</xdr:rowOff>
    </xdr:to>
    <xdr:cxnSp macro="">
      <xdr:nvCxnSpPr>
        <xdr:cNvPr id="841" name="直線コネクタ 840"/>
        <xdr:cNvCxnSpPr/>
      </xdr:nvCxnSpPr>
      <xdr:spPr>
        <a:xfrm flipV="1">
          <a:off x="18656300" y="13523125"/>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39923</xdr:rowOff>
    </xdr:from>
    <xdr:to>
      <xdr:col>32</xdr:col>
      <xdr:colOff>238125</xdr:colOff>
      <xdr:row>78</xdr:row>
      <xdr:rowOff>141523</xdr:rowOff>
    </xdr:to>
    <xdr:sp macro="" textlink="">
      <xdr:nvSpPr>
        <xdr:cNvPr id="851" name="円/楕円 850"/>
        <xdr:cNvSpPr/>
      </xdr:nvSpPr>
      <xdr:spPr>
        <a:xfrm>
          <a:off x="22110700" y="13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126300</xdr:rowOff>
    </xdr:from>
    <xdr:ext cx="534377" cy="259045"/>
    <xdr:sp macro="" textlink="">
      <xdr:nvSpPr>
        <xdr:cNvPr id="852" name="繰出金該当値テキスト"/>
        <xdr:cNvSpPr txBox="1"/>
      </xdr:nvSpPr>
      <xdr:spPr>
        <a:xfrm>
          <a:off x="22212300" y="133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61068</xdr:rowOff>
    </xdr:from>
    <xdr:to>
      <xdr:col>31</xdr:col>
      <xdr:colOff>85725</xdr:colOff>
      <xdr:row>78</xdr:row>
      <xdr:rowOff>162668</xdr:rowOff>
    </xdr:to>
    <xdr:sp macro="" textlink="">
      <xdr:nvSpPr>
        <xdr:cNvPr id="853" name="円/楕円 852"/>
        <xdr:cNvSpPr/>
      </xdr:nvSpPr>
      <xdr:spPr>
        <a:xfrm>
          <a:off x="21272500" y="134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153795</xdr:rowOff>
    </xdr:from>
    <xdr:ext cx="534377" cy="259045"/>
    <xdr:sp macro="" textlink="">
      <xdr:nvSpPr>
        <xdr:cNvPr id="854" name="テキスト ボックス 853"/>
        <xdr:cNvSpPr txBox="1"/>
      </xdr:nvSpPr>
      <xdr:spPr>
        <a:xfrm>
          <a:off x="21056111" y="135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84043</xdr:rowOff>
    </xdr:from>
    <xdr:to>
      <xdr:col>29</xdr:col>
      <xdr:colOff>568325</xdr:colOff>
      <xdr:row>79</xdr:row>
      <xdr:rowOff>14193</xdr:rowOff>
    </xdr:to>
    <xdr:sp macro="" textlink="">
      <xdr:nvSpPr>
        <xdr:cNvPr id="855" name="円/楕円 854"/>
        <xdr:cNvSpPr/>
      </xdr:nvSpPr>
      <xdr:spPr>
        <a:xfrm>
          <a:off x="20383500" y="134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5320</xdr:rowOff>
    </xdr:from>
    <xdr:ext cx="534377" cy="259045"/>
    <xdr:sp macro="" textlink="">
      <xdr:nvSpPr>
        <xdr:cNvPr id="856" name="テキスト ボックス 855"/>
        <xdr:cNvSpPr txBox="1"/>
      </xdr:nvSpPr>
      <xdr:spPr>
        <a:xfrm>
          <a:off x="20167111" y="135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99225</xdr:rowOff>
    </xdr:from>
    <xdr:to>
      <xdr:col>28</xdr:col>
      <xdr:colOff>365125</xdr:colOff>
      <xdr:row>79</xdr:row>
      <xdr:rowOff>29375</xdr:rowOff>
    </xdr:to>
    <xdr:sp macro="" textlink="">
      <xdr:nvSpPr>
        <xdr:cNvPr id="857" name="円/楕円 856"/>
        <xdr:cNvSpPr/>
      </xdr:nvSpPr>
      <xdr:spPr>
        <a:xfrm>
          <a:off x="19494500" y="134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20502</xdr:rowOff>
    </xdr:from>
    <xdr:ext cx="534377" cy="259045"/>
    <xdr:sp macro="" textlink="">
      <xdr:nvSpPr>
        <xdr:cNvPr id="858" name="テキスト ボックス 857"/>
        <xdr:cNvSpPr txBox="1"/>
      </xdr:nvSpPr>
      <xdr:spPr>
        <a:xfrm>
          <a:off x="19278111" y="135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105111</xdr:rowOff>
    </xdr:from>
    <xdr:to>
      <xdr:col>27</xdr:col>
      <xdr:colOff>161925</xdr:colOff>
      <xdr:row>79</xdr:row>
      <xdr:rowOff>35261</xdr:rowOff>
    </xdr:to>
    <xdr:sp macro="" textlink="">
      <xdr:nvSpPr>
        <xdr:cNvPr id="859" name="円/楕円 858"/>
        <xdr:cNvSpPr/>
      </xdr:nvSpPr>
      <xdr:spPr>
        <a:xfrm>
          <a:off x="18605500" y="134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26388</xdr:rowOff>
    </xdr:from>
    <xdr:ext cx="534377" cy="259045"/>
    <xdr:sp macro="" textlink="">
      <xdr:nvSpPr>
        <xdr:cNvPr id="860" name="テキスト ボックス 859"/>
        <xdr:cNvSpPr txBox="1"/>
      </xdr:nvSpPr>
      <xdr:spPr>
        <a:xfrm>
          <a:off x="18389111" y="135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315,599</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72,014</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年度まで増加で推移しています。前年度と比較すると、給与改定の影響で</a:t>
          </a:r>
          <a:r>
            <a:rPr kumimoji="1" lang="en-US" altLang="ja-JP" sz="1300">
              <a:latin typeface="ＭＳ Ｐゴシック"/>
            </a:rPr>
            <a:t>2,021</a:t>
          </a:r>
          <a:r>
            <a:rPr kumimoji="1" lang="ja-JP" altLang="en-US" sz="1300">
              <a:latin typeface="ＭＳ Ｐゴシック"/>
            </a:rPr>
            <a:t>円の増加となっています。また、類似団体を回っている要因は、町単独の消防本部を設置しているためと考えられます。</a:t>
          </a:r>
          <a:endParaRPr kumimoji="1" lang="en-US" altLang="ja-JP" sz="1300">
            <a:latin typeface="ＭＳ Ｐゴシック"/>
          </a:endParaRPr>
        </a:p>
        <a:p>
          <a:r>
            <a:rPr kumimoji="1" lang="ja-JP" altLang="en-US" sz="1300">
              <a:latin typeface="ＭＳ Ｐゴシック"/>
            </a:rPr>
            <a:t>　また、物件費は、住民一人当たり</a:t>
          </a:r>
          <a:r>
            <a:rPr kumimoji="1" lang="en-US" altLang="ja-JP" sz="1300">
              <a:latin typeface="ＭＳ Ｐゴシック"/>
            </a:rPr>
            <a:t>65,369</a:t>
          </a:r>
          <a:r>
            <a:rPr kumimoji="1" lang="ja-JP" altLang="en-US" sz="1300">
              <a:latin typeface="ＭＳ Ｐゴシック"/>
            </a:rPr>
            <a:t>円となっており、社会保障・税番号制度に係る電算システムの改修等により前年度より</a:t>
          </a:r>
          <a:r>
            <a:rPr kumimoji="1" lang="en-US" altLang="ja-JP" sz="1300">
              <a:latin typeface="ＭＳ Ｐゴシック"/>
            </a:rPr>
            <a:t>2,433</a:t>
          </a:r>
          <a:r>
            <a:rPr kumimoji="1" lang="ja-JP" altLang="en-US" sz="1300">
              <a:latin typeface="ＭＳ Ｐゴシック"/>
            </a:rPr>
            <a:t>円増加しました。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31,731
31,576
90.33
10,691,285
10,014,273
369,064
6,771,363
7,604,004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152110</xdr:rowOff>
    </xdr:from>
    <xdr:to>
      <xdr:col>6</xdr:col>
      <xdr:colOff>511175</xdr:colOff>
      <xdr:row>34</xdr:row>
      <xdr:rowOff>13643</xdr:rowOff>
    </xdr:to>
    <xdr:cxnSp macro="">
      <xdr:nvCxnSpPr>
        <xdr:cNvPr id="63" name="直線コネクタ 62"/>
        <xdr:cNvCxnSpPr/>
      </xdr:nvCxnSpPr>
      <xdr:spPr>
        <a:xfrm flipV="1">
          <a:off x="3797300" y="5809960"/>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13643</xdr:rowOff>
    </xdr:from>
    <xdr:to>
      <xdr:col>5</xdr:col>
      <xdr:colOff>358775</xdr:colOff>
      <xdr:row>34</xdr:row>
      <xdr:rowOff>113248</xdr:rowOff>
    </xdr:to>
    <xdr:cxnSp macro="">
      <xdr:nvCxnSpPr>
        <xdr:cNvPr id="66" name="直線コネクタ 65"/>
        <xdr:cNvCxnSpPr/>
      </xdr:nvCxnSpPr>
      <xdr:spPr>
        <a:xfrm flipV="1">
          <a:off x="2908300" y="5842943"/>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139047</xdr:rowOff>
    </xdr:from>
    <xdr:to>
      <xdr:col>4</xdr:col>
      <xdr:colOff>155575</xdr:colOff>
      <xdr:row>34</xdr:row>
      <xdr:rowOff>113248</xdr:rowOff>
    </xdr:to>
    <xdr:cxnSp macro="">
      <xdr:nvCxnSpPr>
        <xdr:cNvPr id="69" name="直線コネクタ 68"/>
        <xdr:cNvCxnSpPr/>
      </xdr:nvCxnSpPr>
      <xdr:spPr>
        <a:xfrm>
          <a:off x="2019300" y="5796897"/>
          <a:ext cx="8890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165172</xdr:rowOff>
    </xdr:from>
    <xdr:to>
      <xdr:col>2</xdr:col>
      <xdr:colOff>638175</xdr:colOff>
      <xdr:row>33</xdr:row>
      <xdr:rowOff>139047</xdr:rowOff>
    </xdr:to>
    <xdr:cxnSp macro="">
      <xdr:nvCxnSpPr>
        <xdr:cNvPr id="72" name="直線コネクタ 71"/>
        <xdr:cNvCxnSpPr/>
      </xdr:nvCxnSpPr>
      <xdr:spPr>
        <a:xfrm>
          <a:off x="1130300" y="5651572"/>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101310</xdr:rowOff>
    </xdr:from>
    <xdr:to>
      <xdr:col>6</xdr:col>
      <xdr:colOff>561975</xdr:colOff>
      <xdr:row>34</xdr:row>
      <xdr:rowOff>31460</xdr:rowOff>
    </xdr:to>
    <xdr:sp macro="" textlink="">
      <xdr:nvSpPr>
        <xdr:cNvPr id="82" name="円/楕円 81"/>
        <xdr:cNvSpPr/>
      </xdr:nvSpPr>
      <xdr:spPr>
        <a:xfrm>
          <a:off x="4584700" y="57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124187</xdr:rowOff>
    </xdr:from>
    <xdr:ext cx="469744" cy="259045"/>
    <xdr:sp macro="" textlink="">
      <xdr:nvSpPr>
        <xdr:cNvPr id="83" name="議会費該当値テキスト"/>
        <xdr:cNvSpPr txBox="1"/>
      </xdr:nvSpPr>
      <xdr:spPr>
        <a:xfrm>
          <a:off x="4686300" y="56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134293</xdr:rowOff>
    </xdr:from>
    <xdr:to>
      <xdr:col>5</xdr:col>
      <xdr:colOff>409575</xdr:colOff>
      <xdr:row>34</xdr:row>
      <xdr:rowOff>64443</xdr:rowOff>
    </xdr:to>
    <xdr:sp macro="" textlink="">
      <xdr:nvSpPr>
        <xdr:cNvPr id="84" name="円/楕円 83"/>
        <xdr:cNvSpPr/>
      </xdr:nvSpPr>
      <xdr:spPr>
        <a:xfrm>
          <a:off x="3746500" y="57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80970</xdr:rowOff>
    </xdr:from>
    <xdr:ext cx="469744" cy="259045"/>
    <xdr:sp macro="" textlink="">
      <xdr:nvSpPr>
        <xdr:cNvPr id="85" name="テキスト ボックス 84"/>
        <xdr:cNvSpPr txBox="1"/>
      </xdr:nvSpPr>
      <xdr:spPr>
        <a:xfrm>
          <a:off x="3562427" y="556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62448</xdr:rowOff>
    </xdr:from>
    <xdr:to>
      <xdr:col>4</xdr:col>
      <xdr:colOff>206375</xdr:colOff>
      <xdr:row>34</xdr:row>
      <xdr:rowOff>164048</xdr:rowOff>
    </xdr:to>
    <xdr:sp macro="" textlink="">
      <xdr:nvSpPr>
        <xdr:cNvPr id="86" name="円/楕円 85"/>
        <xdr:cNvSpPr/>
      </xdr:nvSpPr>
      <xdr:spPr>
        <a:xfrm>
          <a:off x="28575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9125</xdr:rowOff>
    </xdr:from>
    <xdr:ext cx="469744" cy="259045"/>
    <xdr:sp macro="" textlink="">
      <xdr:nvSpPr>
        <xdr:cNvPr id="87" name="テキスト ボックス 86"/>
        <xdr:cNvSpPr txBox="1"/>
      </xdr:nvSpPr>
      <xdr:spPr>
        <a:xfrm>
          <a:off x="2673427" y="56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88247</xdr:rowOff>
    </xdr:from>
    <xdr:to>
      <xdr:col>3</xdr:col>
      <xdr:colOff>3175</xdr:colOff>
      <xdr:row>34</xdr:row>
      <xdr:rowOff>18397</xdr:rowOff>
    </xdr:to>
    <xdr:sp macro="" textlink="">
      <xdr:nvSpPr>
        <xdr:cNvPr id="88" name="円/楕円 87"/>
        <xdr:cNvSpPr/>
      </xdr:nvSpPr>
      <xdr:spPr>
        <a:xfrm>
          <a:off x="1968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34924</xdr:rowOff>
    </xdr:from>
    <xdr:ext cx="469744" cy="259045"/>
    <xdr:sp macro="" textlink="">
      <xdr:nvSpPr>
        <xdr:cNvPr id="89" name="テキスト ボックス 88"/>
        <xdr:cNvSpPr txBox="1"/>
      </xdr:nvSpPr>
      <xdr:spPr>
        <a:xfrm>
          <a:off x="1784427" y="55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114372</xdr:rowOff>
    </xdr:from>
    <xdr:to>
      <xdr:col>1</xdr:col>
      <xdr:colOff>485775</xdr:colOff>
      <xdr:row>33</xdr:row>
      <xdr:rowOff>44522</xdr:rowOff>
    </xdr:to>
    <xdr:sp macro="" textlink="">
      <xdr:nvSpPr>
        <xdr:cNvPr id="90" name="円/楕円 89"/>
        <xdr:cNvSpPr/>
      </xdr:nvSpPr>
      <xdr:spPr>
        <a:xfrm>
          <a:off x="1079500" y="56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61049</xdr:rowOff>
    </xdr:from>
    <xdr:ext cx="469744" cy="259045"/>
    <xdr:sp macro="" textlink="">
      <xdr:nvSpPr>
        <xdr:cNvPr id="91" name="テキスト ボックス 90"/>
        <xdr:cNvSpPr txBox="1"/>
      </xdr:nvSpPr>
      <xdr:spPr>
        <a:xfrm>
          <a:off x="895427" y="537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141994</xdr:rowOff>
    </xdr:from>
    <xdr:to>
      <xdr:col>6</xdr:col>
      <xdr:colOff>511175</xdr:colOff>
      <xdr:row>57</xdr:row>
      <xdr:rowOff>48382</xdr:rowOff>
    </xdr:to>
    <xdr:cxnSp macro="">
      <xdr:nvCxnSpPr>
        <xdr:cNvPr id="120" name="直線コネクタ 119"/>
        <xdr:cNvCxnSpPr/>
      </xdr:nvCxnSpPr>
      <xdr:spPr>
        <a:xfrm flipV="1">
          <a:off x="3797300" y="9743194"/>
          <a:ext cx="8382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41516</xdr:rowOff>
    </xdr:from>
    <xdr:to>
      <xdr:col>5</xdr:col>
      <xdr:colOff>358775</xdr:colOff>
      <xdr:row>57</xdr:row>
      <xdr:rowOff>48382</xdr:rowOff>
    </xdr:to>
    <xdr:cxnSp macro="">
      <xdr:nvCxnSpPr>
        <xdr:cNvPr id="123" name="直線コネクタ 122"/>
        <xdr:cNvCxnSpPr/>
      </xdr:nvCxnSpPr>
      <xdr:spPr>
        <a:xfrm>
          <a:off x="2908300" y="981416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27305</xdr:rowOff>
    </xdr:from>
    <xdr:to>
      <xdr:col>4</xdr:col>
      <xdr:colOff>155575</xdr:colOff>
      <xdr:row>57</xdr:row>
      <xdr:rowOff>41516</xdr:rowOff>
    </xdr:to>
    <xdr:cxnSp macro="">
      <xdr:nvCxnSpPr>
        <xdr:cNvPr id="126" name="直線コネクタ 125"/>
        <xdr:cNvCxnSpPr/>
      </xdr:nvCxnSpPr>
      <xdr:spPr>
        <a:xfrm>
          <a:off x="2019300" y="9799955"/>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27305</xdr:rowOff>
    </xdr:from>
    <xdr:to>
      <xdr:col>2</xdr:col>
      <xdr:colOff>638175</xdr:colOff>
      <xdr:row>57</xdr:row>
      <xdr:rowOff>57259</xdr:rowOff>
    </xdr:to>
    <xdr:cxnSp macro="">
      <xdr:nvCxnSpPr>
        <xdr:cNvPr id="129" name="直線コネクタ 128"/>
        <xdr:cNvCxnSpPr/>
      </xdr:nvCxnSpPr>
      <xdr:spPr>
        <a:xfrm flipV="1">
          <a:off x="1130300" y="9799955"/>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91194</xdr:rowOff>
    </xdr:from>
    <xdr:to>
      <xdr:col>6</xdr:col>
      <xdr:colOff>561975</xdr:colOff>
      <xdr:row>57</xdr:row>
      <xdr:rowOff>21344</xdr:rowOff>
    </xdr:to>
    <xdr:sp macro="" textlink="">
      <xdr:nvSpPr>
        <xdr:cNvPr id="139" name="円/楕円 138"/>
        <xdr:cNvSpPr/>
      </xdr:nvSpPr>
      <xdr:spPr>
        <a:xfrm>
          <a:off x="4584700" y="9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114071</xdr:rowOff>
    </xdr:from>
    <xdr:ext cx="534377" cy="259045"/>
    <xdr:sp macro="" textlink="">
      <xdr:nvSpPr>
        <xdr:cNvPr id="140" name="総務費該当値テキスト"/>
        <xdr:cNvSpPr txBox="1"/>
      </xdr:nvSpPr>
      <xdr:spPr>
        <a:xfrm>
          <a:off x="4686300" y="95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169032</xdr:rowOff>
    </xdr:from>
    <xdr:to>
      <xdr:col>5</xdr:col>
      <xdr:colOff>409575</xdr:colOff>
      <xdr:row>57</xdr:row>
      <xdr:rowOff>99182</xdr:rowOff>
    </xdr:to>
    <xdr:sp macro="" textlink="">
      <xdr:nvSpPr>
        <xdr:cNvPr id="141" name="円/楕円 140"/>
        <xdr:cNvSpPr/>
      </xdr:nvSpPr>
      <xdr:spPr>
        <a:xfrm>
          <a:off x="3746500" y="97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90309</xdr:rowOff>
    </xdr:from>
    <xdr:ext cx="534377" cy="259045"/>
    <xdr:sp macro="" textlink="">
      <xdr:nvSpPr>
        <xdr:cNvPr id="142" name="テキスト ボックス 141"/>
        <xdr:cNvSpPr txBox="1"/>
      </xdr:nvSpPr>
      <xdr:spPr>
        <a:xfrm>
          <a:off x="3530111" y="98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162166</xdr:rowOff>
    </xdr:from>
    <xdr:to>
      <xdr:col>4</xdr:col>
      <xdr:colOff>206375</xdr:colOff>
      <xdr:row>57</xdr:row>
      <xdr:rowOff>92316</xdr:rowOff>
    </xdr:to>
    <xdr:sp macro="" textlink="">
      <xdr:nvSpPr>
        <xdr:cNvPr id="143" name="円/楕円 142"/>
        <xdr:cNvSpPr/>
      </xdr:nvSpPr>
      <xdr:spPr>
        <a:xfrm>
          <a:off x="2857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83443</xdr:rowOff>
    </xdr:from>
    <xdr:ext cx="534377" cy="259045"/>
    <xdr:sp macro="" textlink="">
      <xdr:nvSpPr>
        <xdr:cNvPr id="144" name="テキスト ボックス 143"/>
        <xdr:cNvSpPr txBox="1"/>
      </xdr:nvSpPr>
      <xdr:spPr>
        <a:xfrm>
          <a:off x="2641111"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147955</xdr:rowOff>
    </xdr:from>
    <xdr:to>
      <xdr:col>3</xdr:col>
      <xdr:colOff>3175</xdr:colOff>
      <xdr:row>57</xdr:row>
      <xdr:rowOff>78105</xdr:rowOff>
    </xdr:to>
    <xdr:sp macro="" textlink="">
      <xdr:nvSpPr>
        <xdr:cNvPr id="145" name="円/楕円 144"/>
        <xdr:cNvSpPr/>
      </xdr:nvSpPr>
      <xdr:spPr>
        <a:xfrm>
          <a:off x="1968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69232</xdr:rowOff>
    </xdr:from>
    <xdr:ext cx="534377" cy="259045"/>
    <xdr:sp macro="" textlink="">
      <xdr:nvSpPr>
        <xdr:cNvPr id="146" name="テキスト ボックス 145"/>
        <xdr:cNvSpPr txBox="1"/>
      </xdr:nvSpPr>
      <xdr:spPr>
        <a:xfrm>
          <a:off x="1752111" y="98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6459</xdr:rowOff>
    </xdr:from>
    <xdr:to>
      <xdr:col>1</xdr:col>
      <xdr:colOff>485775</xdr:colOff>
      <xdr:row>57</xdr:row>
      <xdr:rowOff>108059</xdr:rowOff>
    </xdr:to>
    <xdr:sp macro="" textlink="">
      <xdr:nvSpPr>
        <xdr:cNvPr id="147" name="円/楕円 146"/>
        <xdr:cNvSpPr/>
      </xdr:nvSpPr>
      <xdr:spPr>
        <a:xfrm>
          <a:off x="1079500" y="97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99186</xdr:rowOff>
    </xdr:from>
    <xdr:ext cx="534377" cy="259045"/>
    <xdr:sp macro="" textlink="">
      <xdr:nvSpPr>
        <xdr:cNvPr id="148" name="テキスト ボックス 147"/>
        <xdr:cNvSpPr txBox="1"/>
      </xdr:nvSpPr>
      <xdr:spPr>
        <a:xfrm>
          <a:off x="863111" y="98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60505</xdr:rowOff>
    </xdr:from>
    <xdr:to>
      <xdr:col>6</xdr:col>
      <xdr:colOff>511175</xdr:colOff>
      <xdr:row>77</xdr:row>
      <xdr:rowOff>115705</xdr:rowOff>
    </xdr:to>
    <xdr:cxnSp macro="">
      <xdr:nvCxnSpPr>
        <xdr:cNvPr id="178" name="直線コネクタ 177"/>
        <xdr:cNvCxnSpPr/>
      </xdr:nvCxnSpPr>
      <xdr:spPr>
        <a:xfrm flipV="1">
          <a:off x="3797300" y="13262155"/>
          <a:ext cx="838200" cy="5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115705</xdr:rowOff>
    </xdr:from>
    <xdr:to>
      <xdr:col>5</xdr:col>
      <xdr:colOff>358775</xdr:colOff>
      <xdr:row>77</xdr:row>
      <xdr:rowOff>168008</xdr:rowOff>
    </xdr:to>
    <xdr:cxnSp macro="">
      <xdr:nvCxnSpPr>
        <xdr:cNvPr id="181" name="直線コネクタ 180"/>
        <xdr:cNvCxnSpPr/>
      </xdr:nvCxnSpPr>
      <xdr:spPr>
        <a:xfrm flipV="1">
          <a:off x="2908300" y="13317355"/>
          <a:ext cx="889000" cy="5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143540</xdr:rowOff>
    </xdr:from>
    <xdr:to>
      <xdr:col>4</xdr:col>
      <xdr:colOff>155575</xdr:colOff>
      <xdr:row>77</xdr:row>
      <xdr:rowOff>168008</xdr:rowOff>
    </xdr:to>
    <xdr:cxnSp macro="">
      <xdr:nvCxnSpPr>
        <xdr:cNvPr id="184" name="直線コネクタ 183"/>
        <xdr:cNvCxnSpPr/>
      </xdr:nvCxnSpPr>
      <xdr:spPr>
        <a:xfrm>
          <a:off x="2019300" y="13345190"/>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137178</xdr:rowOff>
    </xdr:from>
    <xdr:to>
      <xdr:col>2</xdr:col>
      <xdr:colOff>638175</xdr:colOff>
      <xdr:row>77</xdr:row>
      <xdr:rowOff>143540</xdr:rowOff>
    </xdr:to>
    <xdr:cxnSp macro="">
      <xdr:nvCxnSpPr>
        <xdr:cNvPr id="187" name="直線コネクタ 186"/>
        <xdr:cNvCxnSpPr/>
      </xdr:nvCxnSpPr>
      <xdr:spPr>
        <a:xfrm>
          <a:off x="1130300" y="13338828"/>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9705</xdr:rowOff>
    </xdr:from>
    <xdr:to>
      <xdr:col>6</xdr:col>
      <xdr:colOff>561975</xdr:colOff>
      <xdr:row>77</xdr:row>
      <xdr:rowOff>111305</xdr:rowOff>
    </xdr:to>
    <xdr:sp macro="" textlink="">
      <xdr:nvSpPr>
        <xdr:cNvPr id="197" name="円/楕円 196"/>
        <xdr:cNvSpPr/>
      </xdr:nvSpPr>
      <xdr:spPr>
        <a:xfrm>
          <a:off x="4584700" y="132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96082</xdr:rowOff>
    </xdr:from>
    <xdr:ext cx="534377" cy="259045"/>
    <xdr:sp macro="" textlink="">
      <xdr:nvSpPr>
        <xdr:cNvPr id="198" name="民生費該当値テキスト"/>
        <xdr:cNvSpPr txBox="1"/>
      </xdr:nvSpPr>
      <xdr:spPr>
        <a:xfrm>
          <a:off x="4686300" y="1312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64905</xdr:rowOff>
    </xdr:from>
    <xdr:to>
      <xdr:col>5</xdr:col>
      <xdr:colOff>409575</xdr:colOff>
      <xdr:row>77</xdr:row>
      <xdr:rowOff>166505</xdr:rowOff>
    </xdr:to>
    <xdr:sp macro="" textlink="">
      <xdr:nvSpPr>
        <xdr:cNvPr id="199" name="円/楕円 198"/>
        <xdr:cNvSpPr/>
      </xdr:nvSpPr>
      <xdr:spPr>
        <a:xfrm>
          <a:off x="3746500" y="132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157632</xdr:rowOff>
    </xdr:from>
    <xdr:ext cx="534377" cy="259045"/>
    <xdr:sp macro="" textlink="">
      <xdr:nvSpPr>
        <xdr:cNvPr id="200" name="テキスト ボックス 199"/>
        <xdr:cNvSpPr txBox="1"/>
      </xdr:nvSpPr>
      <xdr:spPr>
        <a:xfrm>
          <a:off x="3530111" y="133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117208</xdr:rowOff>
    </xdr:from>
    <xdr:to>
      <xdr:col>4</xdr:col>
      <xdr:colOff>206375</xdr:colOff>
      <xdr:row>78</xdr:row>
      <xdr:rowOff>47358</xdr:rowOff>
    </xdr:to>
    <xdr:sp macro="" textlink="">
      <xdr:nvSpPr>
        <xdr:cNvPr id="201" name="円/楕円 200"/>
        <xdr:cNvSpPr/>
      </xdr:nvSpPr>
      <xdr:spPr>
        <a:xfrm>
          <a:off x="2857500" y="133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38485</xdr:rowOff>
    </xdr:from>
    <xdr:ext cx="534377" cy="259045"/>
    <xdr:sp macro="" textlink="">
      <xdr:nvSpPr>
        <xdr:cNvPr id="202" name="テキスト ボックス 201"/>
        <xdr:cNvSpPr txBox="1"/>
      </xdr:nvSpPr>
      <xdr:spPr>
        <a:xfrm>
          <a:off x="2641111" y="134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92740</xdr:rowOff>
    </xdr:from>
    <xdr:to>
      <xdr:col>3</xdr:col>
      <xdr:colOff>3175</xdr:colOff>
      <xdr:row>78</xdr:row>
      <xdr:rowOff>22890</xdr:rowOff>
    </xdr:to>
    <xdr:sp macro="" textlink="">
      <xdr:nvSpPr>
        <xdr:cNvPr id="203" name="円/楕円 202"/>
        <xdr:cNvSpPr/>
      </xdr:nvSpPr>
      <xdr:spPr>
        <a:xfrm>
          <a:off x="19685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14017</xdr:rowOff>
    </xdr:from>
    <xdr:ext cx="534377" cy="259045"/>
    <xdr:sp macro="" textlink="">
      <xdr:nvSpPr>
        <xdr:cNvPr id="204" name="テキスト ボックス 203"/>
        <xdr:cNvSpPr txBox="1"/>
      </xdr:nvSpPr>
      <xdr:spPr>
        <a:xfrm>
          <a:off x="1752111" y="133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86378</xdr:rowOff>
    </xdr:from>
    <xdr:to>
      <xdr:col>1</xdr:col>
      <xdr:colOff>485775</xdr:colOff>
      <xdr:row>78</xdr:row>
      <xdr:rowOff>16528</xdr:rowOff>
    </xdr:to>
    <xdr:sp macro="" textlink="">
      <xdr:nvSpPr>
        <xdr:cNvPr id="205" name="円/楕円 204"/>
        <xdr:cNvSpPr/>
      </xdr:nvSpPr>
      <xdr:spPr>
        <a:xfrm>
          <a:off x="1079500" y="13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7655</xdr:rowOff>
    </xdr:from>
    <xdr:ext cx="534377" cy="259045"/>
    <xdr:sp macro="" textlink="">
      <xdr:nvSpPr>
        <xdr:cNvPr id="206" name="テキスト ボックス 205"/>
        <xdr:cNvSpPr txBox="1"/>
      </xdr:nvSpPr>
      <xdr:spPr>
        <a:xfrm>
          <a:off x="863111" y="133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63071</xdr:rowOff>
    </xdr:from>
    <xdr:to>
      <xdr:col>6</xdr:col>
      <xdr:colOff>511175</xdr:colOff>
      <xdr:row>98</xdr:row>
      <xdr:rowOff>84803</xdr:rowOff>
    </xdr:to>
    <xdr:cxnSp macro="">
      <xdr:nvCxnSpPr>
        <xdr:cNvPr id="238" name="直線コネクタ 237"/>
        <xdr:cNvCxnSpPr/>
      </xdr:nvCxnSpPr>
      <xdr:spPr>
        <a:xfrm flipV="1">
          <a:off x="3797300" y="16865171"/>
          <a:ext cx="8382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84803</xdr:rowOff>
    </xdr:from>
    <xdr:to>
      <xdr:col>5</xdr:col>
      <xdr:colOff>358775</xdr:colOff>
      <xdr:row>98</xdr:row>
      <xdr:rowOff>89098</xdr:rowOff>
    </xdr:to>
    <xdr:cxnSp macro="">
      <xdr:nvCxnSpPr>
        <xdr:cNvPr id="241" name="直線コネクタ 240"/>
        <xdr:cNvCxnSpPr/>
      </xdr:nvCxnSpPr>
      <xdr:spPr>
        <a:xfrm flipV="1">
          <a:off x="2908300" y="16886903"/>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89098</xdr:rowOff>
    </xdr:from>
    <xdr:to>
      <xdr:col>4</xdr:col>
      <xdr:colOff>155575</xdr:colOff>
      <xdr:row>98</xdr:row>
      <xdr:rowOff>94780</xdr:rowOff>
    </xdr:to>
    <xdr:cxnSp macro="">
      <xdr:nvCxnSpPr>
        <xdr:cNvPr id="244" name="直線コネクタ 243"/>
        <xdr:cNvCxnSpPr/>
      </xdr:nvCxnSpPr>
      <xdr:spPr>
        <a:xfrm flipV="1">
          <a:off x="2019300" y="16891198"/>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47868</xdr:rowOff>
    </xdr:from>
    <xdr:to>
      <xdr:col>2</xdr:col>
      <xdr:colOff>638175</xdr:colOff>
      <xdr:row>98</xdr:row>
      <xdr:rowOff>94780</xdr:rowOff>
    </xdr:to>
    <xdr:cxnSp macro="">
      <xdr:nvCxnSpPr>
        <xdr:cNvPr id="247" name="直線コネクタ 246"/>
        <xdr:cNvCxnSpPr/>
      </xdr:nvCxnSpPr>
      <xdr:spPr>
        <a:xfrm>
          <a:off x="1130300" y="16849968"/>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12271</xdr:rowOff>
    </xdr:from>
    <xdr:to>
      <xdr:col>6</xdr:col>
      <xdr:colOff>561975</xdr:colOff>
      <xdr:row>98</xdr:row>
      <xdr:rowOff>113871</xdr:rowOff>
    </xdr:to>
    <xdr:sp macro="" textlink="">
      <xdr:nvSpPr>
        <xdr:cNvPr id="257" name="円/楕円 256"/>
        <xdr:cNvSpPr/>
      </xdr:nvSpPr>
      <xdr:spPr>
        <a:xfrm>
          <a:off x="4584700" y="16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162148</xdr:rowOff>
    </xdr:from>
    <xdr:ext cx="534377" cy="259045"/>
    <xdr:sp macro="" textlink="">
      <xdr:nvSpPr>
        <xdr:cNvPr id="258" name="衛生費該当値テキスト"/>
        <xdr:cNvSpPr txBox="1"/>
      </xdr:nvSpPr>
      <xdr:spPr>
        <a:xfrm>
          <a:off x="4686300" y="167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34003</xdr:rowOff>
    </xdr:from>
    <xdr:to>
      <xdr:col>5</xdr:col>
      <xdr:colOff>409575</xdr:colOff>
      <xdr:row>98</xdr:row>
      <xdr:rowOff>135603</xdr:rowOff>
    </xdr:to>
    <xdr:sp macro="" textlink="">
      <xdr:nvSpPr>
        <xdr:cNvPr id="259" name="円/楕円 258"/>
        <xdr:cNvSpPr/>
      </xdr:nvSpPr>
      <xdr:spPr>
        <a:xfrm>
          <a:off x="3746500" y="1683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126730</xdr:rowOff>
    </xdr:from>
    <xdr:ext cx="534377" cy="259045"/>
    <xdr:sp macro="" textlink="">
      <xdr:nvSpPr>
        <xdr:cNvPr id="260" name="テキスト ボックス 259"/>
        <xdr:cNvSpPr txBox="1"/>
      </xdr:nvSpPr>
      <xdr:spPr>
        <a:xfrm>
          <a:off x="3530111" y="16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38298</xdr:rowOff>
    </xdr:from>
    <xdr:to>
      <xdr:col>4</xdr:col>
      <xdr:colOff>206375</xdr:colOff>
      <xdr:row>98</xdr:row>
      <xdr:rowOff>139898</xdr:rowOff>
    </xdr:to>
    <xdr:sp macro="" textlink="">
      <xdr:nvSpPr>
        <xdr:cNvPr id="261" name="円/楕円 260"/>
        <xdr:cNvSpPr/>
      </xdr:nvSpPr>
      <xdr:spPr>
        <a:xfrm>
          <a:off x="2857500" y="16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131025</xdr:rowOff>
    </xdr:from>
    <xdr:ext cx="534377" cy="259045"/>
    <xdr:sp macro="" textlink="">
      <xdr:nvSpPr>
        <xdr:cNvPr id="262" name="テキスト ボックス 261"/>
        <xdr:cNvSpPr txBox="1"/>
      </xdr:nvSpPr>
      <xdr:spPr>
        <a:xfrm>
          <a:off x="2641111" y="169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43980</xdr:rowOff>
    </xdr:from>
    <xdr:to>
      <xdr:col>3</xdr:col>
      <xdr:colOff>3175</xdr:colOff>
      <xdr:row>98</xdr:row>
      <xdr:rowOff>145580</xdr:rowOff>
    </xdr:to>
    <xdr:sp macro="" textlink="">
      <xdr:nvSpPr>
        <xdr:cNvPr id="263" name="円/楕円 262"/>
        <xdr:cNvSpPr/>
      </xdr:nvSpPr>
      <xdr:spPr>
        <a:xfrm>
          <a:off x="19685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136707</xdr:rowOff>
    </xdr:from>
    <xdr:ext cx="534377" cy="259045"/>
    <xdr:sp macro="" textlink="">
      <xdr:nvSpPr>
        <xdr:cNvPr id="264" name="テキスト ボックス 263"/>
        <xdr:cNvSpPr txBox="1"/>
      </xdr:nvSpPr>
      <xdr:spPr>
        <a:xfrm>
          <a:off x="1752111" y="169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168518</xdr:rowOff>
    </xdr:from>
    <xdr:to>
      <xdr:col>1</xdr:col>
      <xdr:colOff>485775</xdr:colOff>
      <xdr:row>98</xdr:row>
      <xdr:rowOff>98668</xdr:rowOff>
    </xdr:to>
    <xdr:sp macro="" textlink="">
      <xdr:nvSpPr>
        <xdr:cNvPr id="265" name="円/楕円 264"/>
        <xdr:cNvSpPr/>
      </xdr:nvSpPr>
      <xdr:spPr>
        <a:xfrm>
          <a:off x="1079500" y="167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115195</xdr:rowOff>
    </xdr:from>
    <xdr:ext cx="534377" cy="259045"/>
    <xdr:sp macro="" textlink="">
      <xdr:nvSpPr>
        <xdr:cNvPr id="266" name="テキスト ボックス 265"/>
        <xdr:cNvSpPr txBox="1"/>
      </xdr:nvSpPr>
      <xdr:spPr>
        <a:xfrm>
          <a:off x="863111" y="165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11684</xdr:rowOff>
    </xdr:from>
    <xdr:to>
      <xdr:col>15</xdr:col>
      <xdr:colOff>180975</xdr:colOff>
      <xdr:row>38</xdr:row>
      <xdr:rowOff>45974</xdr:rowOff>
    </xdr:to>
    <xdr:cxnSp macro="">
      <xdr:nvCxnSpPr>
        <xdr:cNvPr id="295" name="直線コネクタ 294"/>
        <xdr:cNvCxnSpPr/>
      </xdr:nvCxnSpPr>
      <xdr:spPr>
        <a:xfrm>
          <a:off x="9639300" y="65267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36449</xdr:rowOff>
    </xdr:from>
    <xdr:to>
      <xdr:col>14</xdr:col>
      <xdr:colOff>28575</xdr:colOff>
      <xdr:row>38</xdr:row>
      <xdr:rowOff>11684</xdr:rowOff>
    </xdr:to>
    <xdr:cxnSp macro="">
      <xdr:nvCxnSpPr>
        <xdr:cNvPr id="298" name="直線コネクタ 297"/>
        <xdr:cNvCxnSpPr/>
      </xdr:nvCxnSpPr>
      <xdr:spPr>
        <a:xfrm>
          <a:off x="8750300" y="638009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36449</xdr:rowOff>
    </xdr:from>
    <xdr:to>
      <xdr:col>12</xdr:col>
      <xdr:colOff>511175</xdr:colOff>
      <xdr:row>37</xdr:row>
      <xdr:rowOff>146177</xdr:rowOff>
    </xdr:to>
    <xdr:cxnSp macro="">
      <xdr:nvCxnSpPr>
        <xdr:cNvPr id="301" name="直線コネクタ 300"/>
        <xdr:cNvCxnSpPr/>
      </xdr:nvCxnSpPr>
      <xdr:spPr>
        <a:xfrm flipV="1">
          <a:off x="7861300" y="63800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126746</xdr:rowOff>
    </xdr:from>
    <xdr:to>
      <xdr:col>11</xdr:col>
      <xdr:colOff>307975</xdr:colOff>
      <xdr:row>37</xdr:row>
      <xdr:rowOff>146177</xdr:rowOff>
    </xdr:to>
    <xdr:cxnSp macro="">
      <xdr:nvCxnSpPr>
        <xdr:cNvPr id="304" name="直線コネクタ 303"/>
        <xdr:cNvCxnSpPr/>
      </xdr:nvCxnSpPr>
      <xdr:spPr>
        <a:xfrm>
          <a:off x="6972300" y="6298946"/>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166624</xdr:rowOff>
    </xdr:from>
    <xdr:to>
      <xdr:col>15</xdr:col>
      <xdr:colOff>231775</xdr:colOff>
      <xdr:row>38</xdr:row>
      <xdr:rowOff>96774</xdr:rowOff>
    </xdr:to>
    <xdr:sp macro="" textlink="">
      <xdr:nvSpPr>
        <xdr:cNvPr id="314" name="円/楕円 313"/>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145051</xdr:rowOff>
    </xdr:from>
    <xdr:ext cx="378565" cy="259045"/>
    <xdr:sp macro="" textlink="">
      <xdr:nvSpPr>
        <xdr:cNvPr id="315" name="労働費該当値テキスト"/>
        <xdr:cNvSpPr txBox="1"/>
      </xdr:nvSpPr>
      <xdr:spPr>
        <a:xfrm>
          <a:off x="10528300"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132334</xdr:rowOff>
    </xdr:from>
    <xdr:to>
      <xdr:col>14</xdr:col>
      <xdr:colOff>79375</xdr:colOff>
      <xdr:row>38</xdr:row>
      <xdr:rowOff>62485</xdr:rowOff>
    </xdr:to>
    <xdr:sp macro="" textlink="">
      <xdr:nvSpPr>
        <xdr:cNvPr id="316" name="円/楕円 315"/>
        <xdr:cNvSpPr/>
      </xdr:nvSpPr>
      <xdr:spPr>
        <a:xfrm>
          <a:off x="9588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53611</xdr:rowOff>
    </xdr:from>
    <xdr:ext cx="378565" cy="259045"/>
    <xdr:sp macro="" textlink="">
      <xdr:nvSpPr>
        <xdr:cNvPr id="317" name="テキスト ボックス 316"/>
        <xdr:cNvSpPr txBox="1"/>
      </xdr:nvSpPr>
      <xdr:spPr>
        <a:xfrm>
          <a:off x="9450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157099</xdr:rowOff>
    </xdr:from>
    <xdr:to>
      <xdr:col>12</xdr:col>
      <xdr:colOff>561975</xdr:colOff>
      <xdr:row>37</xdr:row>
      <xdr:rowOff>87249</xdr:rowOff>
    </xdr:to>
    <xdr:sp macro="" textlink="">
      <xdr:nvSpPr>
        <xdr:cNvPr id="318" name="円/楕円 317"/>
        <xdr:cNvSpPr/>
      </xdr:nvSpPr>
      <xdr:spPr>
        <a:xfrm>
          <a:off x="8699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78376</xdr:rowOff>
    </xdr:from>
    <xdr:ext cx="378565" cy="259045"/>
    <xdr:sp macro="" textlink="">
      <xdr:nvSpPr>
        <xdr:cNvPr id="319" name="テキスト ボックス 318"/>
        <xdr:cNvSpPr txBox="1"/>
      </xdr:nvSpPr>
      <xdr:spPr>
        <a:xfrm>
          <a:off x="8561017" y="642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95377</xdr:rowOff>
    </xdr:from>
    <xdr:to>
      <xdr:col>11</xdr:col>
      <xdr:colOff>358775</xdr:colOff>
      <xdr:row>38</xdr:row>
      <xdr:rowOff>25527</xdr:rowOff>
    </xdr:to>
    <xdr:sp macro="" textlink="">
      <xdr:nvSpPr>
        <xdr:cNvPr id="320" name="円/楕円 319"/>
        <xdr:cNvSpPr/>
      </xdr:nvSpPr>
      <xdr:spPr>
        <a:xfrm>
          <a:off x="7810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16654</xdr:rowOff>
    </xdr:from>
    <xdr:ext cx="378565" cy="259045"/>
    <xdr:sp macro="" textlink="">
      <xdr:nvSpPr>
        <xdr:cNvPr id="321" name="テキスト ボックス 320"/>
        <xdr:cNvSpPr txBox="1"/>
      </xdr:nvSpPr>
      <xdr:spPr>
        <a:xfrm>
          <a:off x="7672017" y="653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75946</xdr:rowOff>
    </xdr:from>
    <xdr:to>
      <xdr:col>10</xdr:col>
      <xdr:colOff>155575</xdr:colOff>
      <xdr:row>37</xdr:row>
      <xdr:rowOff>6096</xdr:rowOff>
    </xdr:to>
    <xdr:sp macro="" textlink="">
      <xdr:nvSpPr>
        <xdr:cNvPr id="322" name="円/楕円 321"/>
        <xdr:cNvSpPr/>
      </xdr:nvSpPr>
      <xdr:spPr>
        <a:xfrm>
          <a:off x="6921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168673</xdr:rowOff>
    </xdr:from>
    <xdr:ext cx="469744" cy="259045"/>
    <xdr:sp macro="" textlink="">
      <xdr:nvSpPr>
        <xdr:cNvPr id="323" name="テキスト ボックス 322"/>
        <xdr:cNvSpPr txBox="1"/>
      </xdr:nvSpPr>
      <xdr:spPr>
        <a:xfrm>
          <a:off x="6737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159542</xdr:rowOff>
    </xdr:from>
    <xdr:to>
      <xdr:col>15</xdr:col>
      <xdr:colOff>180975</xdr:colOff>
      <xdr:row>57</xdr:row>
      <xdr:rowOff>171224</xdr:rowOff>
    </xdr:to>
    <xdr:cxnSp macro="">
      <xdr:nvCxnSpPr>
        <xdr:cNvPr id="350" name="直線コネクタ 349"/>
        <xdr:cNvCxnSpPr/>
      </xdr:nvCxnSpPr>
      <xdr:spPr>
        <a:xfrm flipV="1">
          <a:off x="9639300" y="9932192"/>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171224</xdr:rowOff>
    </xdr:from>
    <xdr:to>
      <xdr:col>14</xdr:col>
      <xdr:colOff>28575</xdr:colOff>
      <xdr:row>58</xdr:row>
      <xdr:rowOff>35344</xdr:rowOff>
    </xdr:to>
    <xdr:cxnSp macro="">
      <xdr:nvCxnSpPr>
        <xdr:cNvPr id="353" name="直線コネクタ 352"/>
        <xdr:cNvCxnSpPr/>
      </xdr:nvCxnSpPr>
      <xdr:spPr>
        <a:xfrm flipV="1">
          <a:off x="8750300" y="9943874"/>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35344</xdr:rowOff>
    </xdr:from>
    <xdr:to>
      <xdr:col>12</xdr:col>
      <xdr:colOff>511175</xdr:colOff>
      <xdr:row>58</xdr:row>
      <xdr:rowOff>44054</xdr:rowOff>
    </xdr:to>
    <xdr:cxnSp macro="">
      <xdr:nvCxnSpPr>
        <xdr:cNvPr id="356" name="直線コネクタ 355"/>
        <xdr:cNvCxnSpPr/>
      </xdr:nvCxnSpPr>
      <xdr:spPr>
        <a:xfrm flipV="1">
          <a:off x="7861300" y="997944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44054</xdr:rowOff>
    </xdr:from>
    <xdr:to>
      <xdr:col>11</xdr:col>
      <xdr:colOff>307975</xdr:colOff>
      <xdr:row>58</xdr:row>
      <xdr:rowOff>45105</xdr:rowOff>
    </xdr:to>
    <xdr:cxnSp macro="">
      <xdr:nvCxnSpPr>
        <xdr:cNvPr id="359" name="直線コネクタ 358"/>
        <xdr:cNvCxnSpPr/>
      </xdr:nvCxnSpPr>
      <xdr:spPr>
        <a:xfrm flipV="1">
          <a:off x="6972300" y="998815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108742</xdr:rowOff>
    </xdr:from>
    <xdr:to>
      <xdr:col>15</xdr:col>
      <xdr:colOff>231775</xdr:colOff>
      <xdr:row>58</xdr:row>
      <xdr:rowOff>38892</xdr:rowOff>
    </xdr:to>
    <xdr:sp macro="" textlink="">
      <xdr:nvSpPr>
        <xdr:cNvPr id="369" name="円/楕円 368"/>
        <xdr:cNvSpPr/>
      </xdr:nvSpPr>
      <xdr:spPr>
        <a:xfrm>
          <a:off x="10426700" y="988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87169</xdr:rowOff>
    </xdr:from>
    <xdr:ext cx="469744" cy="259045"/>
    <xdr:sp macro="" textlink="">
      <xdr:nvSpPr>
        <xdr:cNvPr id="370" name="農林水産業費該当値テキスト"/>
        <xdr:cNvSpPr txBox="1"/>
      </xdr:nvSpPr>
      <xdr:spPr>
        <a:xfrm>
          <a:off x="10528300" y="985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120424</xdr:rowOff>
    </xdr:from>
    <xdr:to>
      <xdr:col>14</xdr:col>
      <xdr:colOff>79375</xdr:colOff>
      <xdr:row>58</xdr:row>
      <xdr:rowOff>50574</xdr:rowOff>
    </xdr:to>
    <xdr:sp macro="" textlink="">
      <xdr:nvSpPr>
        <xdr:cNvPr id="371" name="円/楕円 370"/>
        <xdr:cNvSpPr/>
      </xdr:nvSpPr>
      <xdr:spPr>
        <a:xfrm>
          <a:off x="9588500" y="98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41701</xdr:rowOff>
    </xdr:from>
    <xdr:ext cx="469744" cy="259045"/>
    <xdr:sp macro="" textlink="">
      <xdr:nvSpPr>
        <xdr:cNvPr id="372" name="テキスト ボックス 371"/>
        <xdr:cNvSpPr txBox="1"/>
      </xdr:nvSpPr>
      <xdr:spPr>
        <a:xfrm>
          <a:off x="9404427" y="9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155994</xdr:rowOff>
    </xdr:from>
    <xdr:to>
      <xdr:col>12</xdr:col>
      <xdr:colOff>561975</xdr:colOff>
      <xdr:row>58</xdr:row>
      <xdr:rowOff>86144</xdr:rowOff>
    </xdr:to>
    <xdr:sp macro="" textlink="">
      <xdr:nvSpPr>
        <xdr:cNvPr id="373" name="円/楕円 372"/>
        <xdr:cNvSpPr/>
      </xdr:nvSpPr>
      <xdr:spPr>
        <a:xfrm>
          <a:off x="8699500" y="99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77271</xdr:rowOff>
    </xdr:from>
    <xdr:ext cx="469744" cy="259045"/>
    <xdr:sp macro="" textlink="">
      <xdr:nvSpPr>
        <xdr:cNvPr id="374" name="テキスト ボックス 373"/>
        <xdr:cNvSpPr txBox="1"/>
      </xdr:nvSpPr>
      <xdr:spPr>
        <a:xfrm>
          <a:off x="8515427" y="1002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164704</xdr:rowOff>
    </xdr:from>
    <xdr:to>
      <xdr:col>11</xdr:col>
      <xdr:colOff>358775</xdr:colOff>
      <xdr:row>58</xdr:row>
      <xdr:rowOff>94854</xdr:rowOff>
    </xdr:to>
    <xdr:sp macro="" textlink="">
      <xdr:nvSpPr>
        <xdr:cNvPr id="375" name="円/楕円 374"/>
        <xdr:cNvSpPr/>
      </xdr:nvSpPr>
      <xdr:spPr>
        <a:xfrm>
          <a:off x="7810500" y="99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85981</xdr:rowOff>
    </xdr:from>
    <xdr:ext cx="469744" cy="259045"/>
    <xdr:sp macro="" textlink="">
      <xdr:nvSpPr>
        <xdr:cNvPr id="376" name="テキスト ボックス 375"/>
        <xdr:cNvSpPr txBox="1"/>
      </xdr:nvSpPr>
      <xdr:spPr>
        <a:xfrm>
          <a:off x="7626427" y="10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165755</xdr:rowOff>
    </xdr:from>
    <xdr:to>
      <xdr:col>10</xdr:col>
      <xdr:colOff>155575</xdr:colOff>
      <xdr:row>58</xdr:row>
      <xdr:rowOff>95905</xdr:rowOff>
    </xdr:to>
    <xdr:sp macro="" textlink="">
      <xdr:nvSpPr>
        <xdr:cNvPr id="377" name="円/楕円 376"/>
        <xdr:cNvSpPr/>
      </xdr:nvSpPr>
      <xdr:spPr>
        <a:xfrm>
          <a:off x="6921500" y="99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87032</xdr:rowOff>
    </xdr:from>
    <xdr:ext cx="469744" cy="259045"/>
    <xdr:sp macro="" textlink="">
      <xdr:nvSpPr>
        <xdr:cNvPr id="378" name="テキスト ボックス 377"/>
        <xdr:cNvSpPr txBox="1"/>
      </xdr:nvSpPr>
      <xdr:spPr>
        <a:xfrm>
          <a:off x="6737427" y="1003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60147</xdr:rowOff>
    </xdr:from>
    <xdr:to>
      <xdr:col>15</xdr:col>
      <xdr:colOff>180975</xdr:colOff>
      <xdr:row>78</xdr:row>
      <xdr:rowOff>80538</xdr:rowOff>
    </xdr:to>
    <xdr:cxnSp macro="">
      <xdr:nvCxnSpPr>
        <xdr:cNvPr id="405" name="直線コネクタ 404"/>
        <xdr:cNvCxnSpPr/>
      </xdr:nvCxnSpPr>
      <xdr:spPr>
        <a:xfrm flipV="1">
          <a:off x="9639300" y="13433247"/>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72811</xdr:rowOff>
    </xdr:from>
    <xdr:to>
      <xdr:col>14</xdr:col>
      <xdr:colOff>28575</xdr:colOff>
      <xdr:row>78</xdr:row>
      <xdr:rowOff>80538</xdr:rowOff>
    </xdr:to>
    <xdr:cxnSp macro="">
      <xdr:nvCxnSpPr>
        <xdr:cNvPr id="408" name="直線コネクタ 407"/>
        <xdr:cNvCxnSpPr/>
      </xdr:nvCxnSpPr>
      <xdr:spPr>
        <a:xfrm>
          <a:off x="8750300" y="13445911"/>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72811</xdr:rowOff>
    </xdr:from>
    <xdr:to>
      <xdr:col>12</xdr:col>
      <xdr:colOff>511175</xdr:colOff>
      <xdr:row>78</xdr:row>
      <xdr:rowOff>77429</xdr:rowOff>
    </xdr:to>
    <xdr:cxnSp macro="">
      <xdr:nvCxnSpPr>
        <xdr:cNvPr id="411" name="直線コネクタ 410"/>
        <xdr:cNvCxnSpPr/>
      </xdr:nvCxnSpPr>
      <xdr:spPr>
        <a:xfrm flipV="1">
          <a:off x="7861300" y="1344591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77429</xdr:rowOff>
    </xdr:from>
    <xdr:to>
      <xdr:col>11</xdr:col>
      <xdr:colOff>307975</xdr:colOff>
      <xdr:row>78</xdr:row>
      <xdr:rowOff>77932</xdr:rowOff>
    </xdr:to>
    <xdr:cxnSp macro="">
      <xdr:nvCxnSpPr>
        <xdr:cNvPr id="414" name="直線コネクタ 413"/>
        <xdr:cNvCxnSpPr/>
      </xdr:nvCxnSpPr>
      <xdr:spPr>
        <a:xfrm flipV="1">
          <a:off x="6972300" y="1345052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9347</xdr:rowOff>
    </xdr:from>
    <xdr:to>
      <xdr:col>15</xdr:col>
      <xdr:colOff>231775</xdr:colOff>
      <xdr:row>78</xdr:row>
      <xdr:rowOff>110947</xdr:rowOff>
    </xdr:to>
    <xdr:sp macro="" textlink="">
      <xdr:nvSpPr>
        <xdr:cNvPr id="424" name="円/楕円 423"/>
        <xdr:cNvSpPr/>
      </xdr:nvSpPr>
      <xdr:spPr>
        <a:xfrm>
          <a:off x="104267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95724</xdr:rowOff>
    </xdr:from>
    <xdr:ext cx="469744" cy="259045"/>
    <xdr:sp macro="" textlink="">
      <xdr:nvSpPr>
        <xdr:cNvPr id="425" name="商工費該当値テキスト"/>
        <xdr:cNvSpPr txBox="1"/>
      </xdr:nvSpPr>
      <xdr:spPr>
        <a:xfrm>
          <a:off x="10528300" y="132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29738</xdr:rowOff>
    </xdr:from>
    <xdr:to>
      <xdr:col>14</xdr:col>
      <xdr:colOff>79375</xdr:colOff>
      <xdr:row>78</xdr:row>
      <xdr:rowOff>131338</xdr:rowOff>
    </xdr:to>
    <xdr:sp macro="" textlink="">
      <xdr:nvSpPr>
        <xdr:cNvPr id="426" name="円/楕円 425"/>
        <xdr:cNvSpPr/>
      </xdr:nvSpPr>
      <xdr:spPr>
        <a:xfrm>
          <a:off x="9588500" y="134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122465</xdr:rowOff>
    </xdr:from>
    <xdr:ext cx="469744" cy="259045"/>
    <xdr:sp macro="" textlink="">
      <xdr:nvSpPr>
        <xdr:cNvPr id="427" name="テキスト ボックス 426"/>
        <xdr:cNvSpPr txBox="1"/>
      </xdr:nvSpPr>
      <xdr:spPr>
        <a:xfrm>
          <a:off x="9404427" y="134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22011</xdr:rowOff>
    </xdr:from>
    <xdr:to>
      <xdr:col>12</xdr:col>
      <xdr:colOff>561975</xdr:colOff>
      <xdr:row>78</xdr:row>
      <xdr:rowOff>123611</xdr:rowOff>
    </xdr:to>
    <xdr:sp macro="" textlink="">
      <xdr:nvSpPr>
        <xdr:cNvPr id="428" name="円/楕円 427"/>
        <xdr:cNvSpPr/>
      </xdr:nvSpPr>
      <xdr:spPr>
        <a:xfrm>
          <a:off x="8699500" y="133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114738</xdr:rowOff>
    </xdr:from>
    <xdr:ext cx="469744" cy="259045"/>
    <xdr:sp macro="" textlink="">
      <xdr:nvSpPr>
        <xdr:cNvPr id="429" name="テキスト ボックス 428"/>
        <xdr:cNvSpPr txBox="1"/>
      </xdr:nvSpPr>
      <xdr:spPr>
        <a:xfrm>
          <a:off x="8515427" y="134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26629</xdr:rowOff>
    </xdr:from>
    <xdr:to>
      <xdr:col>11</xdr:col>
      <xdr:colOff>358775</xdr:colOff>
      <xdr:row>78</xdr:row>
      <xdr:rowOff>128229</xdr:rowOff>
    </xdr:to>
    <xdr:sp macro="" textlink="">
      <xdr:nvSpPr>
        <xdr:cNvPr id="430" name="円/楕円 429"/>
        <xdr:cNvSpPr/>
      </xdr:nvSpPr>
      <xdr:spPr>
        <a:xfrm>
          <a:off x="7810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119356</xdr:rowOff>
    </xdr:from>
    <xdr:ext cx="469744" cy="259045"/>
    <xdr:sp macro="" textlink="">
      <xdr:nvSpPr>
        <xdr:cNvPr id="431" name="テキスト ボックス 430"/>
        <xdr:cNvSpPr txBox="1"/>
      </xdr:nvSpPr>
      <xdr:spPr>
        <a:xfrm>
          <a:off x="7626427" y="134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27132</xdr:rowOff>
    </xdr:from>
    <xdr:to>
      <xdr:col>10</xdr:col>
      <xdr:colOff>155575</xdr:colOff>
      <xdr:row>78</xdr:row>
      <xdr:rowOff>128732</xdr:rowOff>
    </xdr:to>
    <xdr:sp macro="" textlink="">
      <xdr:nvSpPr>
        <xdr:cNvPr id="432" name="円/楕円 431"/>
        <xdr:cNvSpPr/>
      </xdr:nvSpPr>
      <xdr:spPr>
        <a:xfrm>
          <a:off x="6921500" y="134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119859</xdr:rowOff>
    </xdr:from>
    <xdr:ext cx="469744" cy="259045"/>
    <xdr:sp macro="" textlink="">
      <xdr:nvSpPr>
        <xdr:cNvPr id="433" name="テキスト ボックス 432"/>
        <xdr:cNvSpPr txBox="1"/>
      </xdr:nvSpPr>
      <xdr:spPr>
        <a:xfrm>
          <a:off x="6737427" y="1349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136195</xdr:rowOff>
    </xdr:from>
    <xdr:to>
      <xdr:col>15</xdr:col>
      <xdr:colOff>180975</xdr:colOff>
      <xdr:row>97</xdr:row>
      <xdr:rowOff>12967</xdr:rowOff>
    </xdr:to>
    <xdr:cxnSp macro="">
      <xdr:nvCxnSpPr>
        <xdr:cNvPr id="462" name="直線コネクタ 461"/>
        <xdr:cNvCxnSpPr/>
      </xdr:nvCxnSpPr>
      <xdr:spPr>
        <a:xfrm>
          <a:off x="9639300" y="16595395"/>
          <a:ext cx="838200" cy="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136195</xdr:rowOff>
    </xdr:from>
    <xdr:to>
      <xdr:col>14</xdr:col>
      <xdr:colOff>28575</xdr:colOff>
      <xdr:row>96</xdr:row>
      <xdr:rowOff>146469</xdr:rowOff>
    </xdr:to>
    <xdr:cxnSp macro="">
      <xdr:nvCxnSpPr>
        <xdr:cNvPr id="465" name="直線コネクタ 464"/>
        <xdr:cNvCxnSpPr/>
      </xdr:nvCxnSpPr>
      <xdr:spPr>
        <a:xfrm flipV="1">
          <a:off x="8750300" y="16595395"/>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146469</xdr:rowOff>
    </xdr:from>
    <xdr:to>
      <xdr:col>12</xdr:col>
      <xdr:colOff>511175</xdr:colOff>
      <xdr:row>97</xdr:row>
      <xdr:rowOff>34303</xdr:rowOff>
    </xdr:to>
    <xdr:cxnSp macro="">
      <xdr:nvCxnSpPr>
        <xdr:cNvPr id="468" name="直線コネクタ 467"/>
        <xdr:cNvCxnSpPr/>
      </xdr:nvCxnSpPr>
      <xdr:spPr>
        <a:xfrm flipV="1">
          <a:off x="7861300" y="16605669"/>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34303</xdr:rowOff>
    </xdr:from>
    <xdr:to>
      <xdr:col>11</xdr:col>
      <xdr:colOff>307975</xdr:colOff>
      <xdr:row>97</xdr:row>
      <xdr:rowOff>53911</xdr:rowOff>
    </xdr:to>
    <xdr:cxnSp macro="">
      <xdr:nvCxnSpPr>
        <xdr:cNvPr id="471" name="直線コネクタ 470"/>
        <xdr:cNvCxnSpPr/>
      </xdr:nvCxnSpPr>
      <xdr:spPr>
        <a:xfrm flipV="1">
          <a:off x="6972300" y="16664953"/>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133617</xdr:rowOff>
    </xdr:from>
    <xdr:to>
      <xdr:col>15</xdr:col>
      <xdr:colOff>231775</xdr:colOff>
      <xdr:row>97</xdr:row>
      <xdr:rowOff>63767</xdr:rowOff>
    </xdr:to>
    <xdr:sp macro="" textlink="">
      <xdr:nvSpPr>
        <xdr:cNvPr id="481" name="円/楕円 480"/>
        <xdr:cNvSpPr/>
      </xdr:nvSpPr>
      <xdr:spPr>
        <a:xfrm>
          <a:off x="10426700" y="16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112044</xdr:rowOff>
    </xdr:from>
    <xdr:ext cx="534377" cy="259045"/>
    <xdr:sp macro="" textlink="">
      <xdr:nvSpPr>
        <xdr:cNvPr id="482" name="土木費該当値テキスト"/>
        <xdr:cNvSpPr txBox="1"/>
      </xdr:nvSpPr>
      <xdr:spPr>
        <a:xfrm>
          <a:off x="10528300" y="165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85395</xdr:rowOff>
    </xdr:from>
    <xdr:to>
      <xdr:col>14</xdr:col>
      <xdr:colOff>79375</xdr:colOff>
      <xdr:row>97</xdr:row>
      <xdr:rowOff>15545</xdr:rowOff>
    </xdr:to>
    <xdr:sp macro="" textlink="">
      <xdr:nvSpPr>
        <xdr:cNvPr id="483" name="円/楕円 482"/>
        <xdr:cNvSpPr/>
      </xdr:nvSpPr>
      <xdr:spPr>
        <a:xfrm>
          <a:off x="9588500" y="165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6672</xdr:rowOff>
    </xdr:from>
    <xdr:ext cx="534377" cy="259045"/>
    <xdr:sp macro="" textlink="">
      <xdr:nvSpPr>
        <xdr:cNvPr id="484" name="テキスト ボックス 483"/>
        <xdr:cNvSpPr txBox="1"/>
      </xdr:nvSpPr>
      <xdr:spPr>
        <a:xfrm>
          <a:off x="9372111" y="166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95669</xdr:rowOff>
    </xdr:from>
    <xdr:to>
      <xdr:col>12</xdr:col>
      <xdr:colOff>561975</xdr:colOff>
      <xdr:row>97</xdr:row>
      <xdr:rowOff>25819</xdr:rowOff>
    </xdr:to>
    <xdr:sp macro="" textlink="">
      <xdr:nvSpPr>
        <xdr:cNvPr id="485" name="円/楕円 484"/>
        <xdr:cNvSpPr/>
      </xdr:nvSpPr>
      <xdr:spPr>
        <a:xfrm>
          <a:off x="8699500" y="165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16946</xdr:rowOff>
    </xdr:from>
    <xdr:ext cx="534377" cy="259045"/>
    <xdr:sp macro="" textlink="">
      <xdr:nvSpPr>
        <xdr:cNvPr id="486" name="テキスト ボックス 485"/>
        <xdr:cNvSpPr txBox="1"/>
      </xdr:nvSpPr>
      <xdr:spPr>
        <a:xfrm>
          <a:off x="8483111" y="166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154953</xdr:rowOff>
    </xdr:from>
    <xdr:to>
      <xdr:col>11</xdr:col>
      <xdr:colOff>358775</xdr:colOff>
      <xdr:row>97</xdr:row>
      <xdr:rowOff>85103</xdr:rowOff>
    </xdr:to>
    <xdr:sp macro="" textlink="">
      <xdr:nvSpPr>
        <xdr:cNvPr id="487" name="円/楕円 486"/>
        <xdr:cNvSpPr/>
      </xdr:nvSpPr>
      <xdr:spPr>
        <a:xfrm>
          <a:off x="7810500" y="166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76230</xdr:rowOff>
    </xdr:from>
    <xdr:ext cx="534377" cy="259045"/>
    <xdr:sp macro="" textlink="">
      <xdr:nvSpPr>
        <xdr:cNvPr id="488" name="テキスト ボックス 487"/>
        <xdr:cNvSpPr txBox="1"/>
      </xdr:nvSpPr>
      <xdr:spPr>
        <a:xfrm>
          <a:off x="7594111" y="167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3111</xdr:rowOff>
    </xdr:from>
    <xdr:to>
      <xdr:col>10</xdr:col>
      <xdr:colOff>155575</xdr:colOff>
      <xdr:row>97</xdr:row>
      <xdr:rowOff>104711</xdr:rowOff>
    </xdr:to>
    <xdr:sp macro="" textlink="">
      <xdr:nvSpPr>
        <xdr:cNvPr id="489" name="円/楕円 488"/>
        <xdr:cNvSpPr/>
      </xdr:nvSpPr>
      <xdr:spPr>
        <a:xfrm>
          <a:off x="6921500" y="166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95838</xdr:rowOff>
    </xdr:from>
    <xdr:ext cx="534377" cy="259045"/>
    <xdr:sp macro="" textlink="">
      <xdr:nvSpPr>
        <xdr:cNvPr id="490" name="テキスト ボックス 489"/>
        <xdr:cNvSpPr txBox="1"/>
      </xdr:nvSpPr>
      <xdr:spPr>
        <a:xfrm>
          <a:off x="6705111" y="167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29417</xdr:rowOff>
    </xdr:from>
    <xdr:to>
      <xdr:col>23</xdr:col>
      <xdr:colOff>517525</xdr:colOff>
      <xdr:row>37</xdr:row>
      <xdr:rowOff>144500</xdr:rowOff>
    </xdr:to>
    <xdr:cxnSp macro="">
      <xdr:nvCxnSpPr>
        <xdr:cNvPr id="522" name="直線コネクタ 521"/>
        <xdr:cNvCxnSpPr/>
      </xdr:nvCxnSpPr>
      <xdr:spPr>
        <a:xfrm flipV="1">
          <a:off x="15481300" y="6373067"/>
          <a:ext cx="838200" cy="1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144500</xdr:rowOff>
    </xdr:from>
    <xdr:to>
      <xdr:col>22</xdr:col>
      <xdr:colOff>365125</xdr:colOff>
      <xdr:row>38</xdr:row>
      <xdr:rowOff>126833</xdr:rowOff>
    </xdr:to>
    <xdr:cxnSp macro="">
      <xdr:nvCxnSpPr>
        <xdr:cNvPr id="525" name="直線コネクタ 524"/>
        <xdr:cNvCxnSpPr/>
      </xdr:nvCxnSpPr>
      <xdr:spPr>
        <a:xfrm flipV="1">
          <a:off x="14592300" y="6488150"/>
          <a:ext cx="889000" cy="15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154820</xdr:rowOff>
    </xdr:from>
    <xdr:to>
      <xdr:col>21</xdr:col>
      <xdr:colOff>161925</xdr:colOff>
      <xdr:row>38</xdr:row>
      <xdr:rowOff>126833</xdr:rowOff>
    </xdr:to>
    <xdr:cxnSp macro="">
      <xdr:nvCxnSpPr>
        <xdr:cNvPr id="528" name="直線コネクタ 527"/>
        <xdr:cNvCxnSpPr/>
      </xdr:nvCxnSpPr>
      <xdr:spPr>
        <a:xfrm>
          <a:off x="13703300" y="6327020"/>
          <a:ext cx="889000" cy="3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154820</xdr:rowOff>
    </xdr:from>
    <xdr:to>
      <xdr:col>19</xdr:col>
      <xdr:colOff>644525</xdr:colOff>
      <xdr:row>38</xdr:row>
      <xdr:rowOff>111876</xdr:rowOff>
    </xdr:to>
    <xdr:cxnSp macro="">
      <xdr:nvCxnSpPr>
        <xdr:cNvPr id="531" name="直線コネクタ 530"/>
        <xdr:cNvCxnSpPr/>
      </xdr:nvCxnSpPr>
      <xdr:spPr>
        <a:xfrm flipV="1">
          <a:off x="12814300" y="6327020"/>
          <a:ext cx="889000" cy="29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150067</xdr:rowOff>
    </xdr:from>
    <xdr:to>
      <xdr:col>23</xdr:col>
      <xdr:colOff>568325</xdr:colOff>
      <xdr:row>37</xdr:row>
      <xdr:rowOff>80217</xdr:rowOff>
    </xdr:to>
    <xdr:sp macro="" textlink="">
      <xdr:nvSpPr>
        <xdr:cNvPr id="541" name="円/楕円 540"/>
        <xdr:cNvSpPr/>
      </xdr:nvSpPr>
      <xdr:spPr>
        <a:xfrm>
          <a:off x="16268700" y="63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1494</xdr:rowOff>
    </xdr:from>
    <xdr:ext cx="534377" cy="259045"/>
    <xdr:sp macro="" textlink="">
      <xdr:nvSpPr>
        <xdr:cNvPr id="542" name="消防費該当値テキスト"/>
        <xdr:cNvSpPr txBox="1"/>
      </xdr:nvSpPr>
      <xdr:spPr>
        <a:xfrm>
          <a:off x="16370300" y="61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93700</xdr:rowOff>
    </xdr:from>
    <xdr:to>
      <xdr:col>22</xdr:col>
      <xdr:colOff>415925</xdr:colOff>
      <xdr:row>38</xdr:row>
      <xdr:rowOff>23850</xdr:rowOff>
    </xdr:to>
    <xdr:sp macro="" textlink="">
      <xdr:nvSpPr>
        <xdr:cNvPr id="543" name="円/楕円 542"/>
        <xdr:cNvSpPr/>
      </xdr:nvSpPr>
      <xdr:spPr>
        <a:xfrm>
          <a:off x="15430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40377</xdr:rowOff>
    </xdr:from>
    <xdr:ext cx="534377" cy="259045"/>
    <xdr:sp macro="" textlink="">
      <xdr:nvSpPr>
        <xdr:cNvPr id="544" name="テキスト ボックス 543"/>
        <xdr:cNvSpPr txBox="1"/>
      </xdr:nvSpPr>
      <xdr:spPr>
        <a:xfrm>
          <a:off x="15214111" y="6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76033</xdr:rowOff>
    </xdr:from>
    <xdr:to>
      <xdr:col>21</xdr:col>
      <xdr:colOff>212725</xdr:colOff>
      <xdr:row>39</xdr:row>
      <xdr:rowOff>6183</xdr:rowOff>
    </xdr:to>
    <xdr:sp macro="" textlink="">
      <xdr:nvSpPr>
        <xdr:cNvPr id="545" name="円/楕円 544"/>
        <xdr:cNvSpPr/>
      </xdr:nvSpPr>
      <xdr:spPr>
        <a:xfrm>
          <a:off x="14541500" y="65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168760</xdr:rowOff>
    </xdr:from>
    <xdr:ext cx="534377" cy="259045"/>
    <xdr:sp macro="" textlink="">
      <xdr:nvSpPr>
        <xdr:cNvPr id="546" name="テキスト ボックス 545"/>
        <xdr:cNvSpPr txBox="1"/>
      </xdr:nvSpPr>
      <xdr:spPr>
        <a:xfrm>
          <a:off x="14325111" y="66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104020</xdr:rowOff>
    </xdr:from>
    <xdr:to>
      <xdr:col>20</xdr:col>
      <xdr:colOff>9525</xdr:colOff>
      <xdr:row>37</xdr:row>
      <xdr:rowOff>34170</xdr:rowOff>
    </xdr:to>
    <xdr:sp macro="" textlink="">
      <xdr:nvSpPr>
        <xdr:cNvPr id="547" name="円/楕円 546"/>
        <xdr:cNvSpPr/>
      </xdr:nvSpPr>
      <xdr:spPr>
        <a:xfrm>
          <a:off x="13652500" y="6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50697</xdr:rowOff>
    </xdr:from>
    <xdr:ext cx="534377" cy="259045"/>
    <xdr:sp macro="" textlink="">
      <xdr:nvSpPr>
        <xdr:cNvPr id="548" name="テキスト ボックス 547"/>
        <xdr:cNvSpPr txBox="1"/>
      </xdr:nvSpPr>
      <xdr:spPr>
        <a:xfrm>
          <a:off x="13436111" y="60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61076</xdr:rowOff>
    </xdr:from>
    <xdr:to>
      <xdr:col>18</xdr:col>
      <xdr:colOff>492125</xdr:colOff>
      <xdr:row>38</xdr:row>
      <xdr:rowOff>162676</xdr:rowOff>
    </xdr:to>
    <xdr:sp macro="" textlink="">
      <xdr:nvSpPr>
        <xdr:cNvPr id="549" name="円/楕円 548"/>
        <xdr:cNvSpPr/>
      </xdr:nvSpPr>
      <xdr:spPr>
        <a:xfrm>
          <a:off x="12763500" y="6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153803</xdr:rowOff>
    </xdr:from>
    <xdr:ext cx="534377" cy="259045"/>
    <xdr:sp macro="" textlink="">
      <xdr:nvSpPr>
        <xdr:cNvPr id="550" name="テキスト ボックス 549"/>
        <xdr:cNvSpPr txBox="1"/>
      </xdr:nvSpPr>
      <xdr:spPr>
        <a:xfrm>
          <a:off x="12547111" y="66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140970</xdr:rowOff>
    </xdr:from>
    <xdr:to>
      <xdr:col>23</xdr:col>
      <xdr:colOff>517525</xdr:colOff>
      <xdr:row>58</xdr:row>
      <xdr:rowOff>47714</xdr:rowOff>
    </xdr:to>
    <xdr:cxnSp macro="">
      <xdr:nvCxnSpPr>
        <xdr:cNvPr id="580" name="直線コネクタ 579"/>
        <xdr:cNvCxnSpPr/>
      </xdr:nvCxnSpPr>
      <xdr:spPr>
        <a:xfrm>
          <a:off x="15481300" y="9742170"/>
          <a:ext cx="838200" cy="2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140970</xdr:rowOff>
    </xdr:from>
    <xdr:to>
      <xdr:col>22</xdr:col>
      <xdr:colOff>365125</xdr:colOff>
      <xdr:row>57</xdr:row>
      <xdr:rowOff>156807</xdr:rowOff>
    </xdr:to>
    <xdr:cxnSp macro="">
      <xdr:nvCxnSpPr>
        <xdr:cNvPr id="583" name="直線コネクタ 582"/>
        <xdr:cNvCxnSpPr/>
      </xdr:nvCxnSpPr>
      <xdr:spPr>
        <a:xfrm flipV="1">
          <a:off x="14592300" y="9742170"/>
          <a:ext cx="889000" cy="1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156807</xdr:rowOff>
    </xdr:from>
    <xdr:to>
      <xdr:col>21</xdr:col>
      <xdr:colOff>161925</xdr:colOff>
      <xdr:row>58</xdr:row>
      <xdr:rowOff>21145</xdr:rowOff>
    </xdr:to>
    <xdr:cxnSp macro="">
      <xdr:nvCxnSpPr>
        <xdr:cNvPr id="586" name="直線コネクタ 585"/>
        <xdr:cNvCxnSpPr/>
      </xdr:nvCxnSpPr>
      <xdr:spPr>
        <a:xfrm flipV="1">
          <a:off x="13703300" y="9929457"/>
          <a:ext cx="8890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21145</xdr:rowOff>
    </xdr:from>
    <xdr:to>
      <xdr:col>19</xdr:col>
      <xdr:colOff>644525</xdr:colOff>
      <xdr:row>58</xdr:row>
      <xdr:rowOff>40221</xdr:rowOff>
    </xdr:to>
    <xdr:cxnSp macro="">
      <xdr:nvCxnSpPr>
        <xdr:cNvPr id="589" name="直線コネクタ 588"/>
        <xdr:cNvCxnSpPr/>
      </xdr:nvCxnSpPr>
      <xdr:spPr>
        <a:xfrm flipV="1">
          <a:off x="12814300" y="9965245"/>
          <a:ext cx="8890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168364</xdr:rowOff>
    </xdr:from>
    <xdr:to>
      <xdr:col>23</xdr:col>
      <xdr:colOff>568325</xdr:colOff>
      <xdr:row>58</xdr:row>
      <xdr:rowOff>98514</xdr:rowOff>
    </xdr:to>
    <xdr:sp macro="" textlink="">
      <xdr:nvSpPr>
        <xdr:cNvPr id="599" name="円/楕円 598"/>
        <xdr:cNvSpPr/>
      </xdr:nvSpPr>
      <xdr:spPr>
        <a:xfrm>
          <a:off x="16268700" y="99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146791</xdr:rowOff>
    </xdr:from>
    <xdr:ext cx="534377" cy="259045"/>
    <xdr:sp macro="" textlink="">
      <xdr:nvSpPr>
        <xdr:cNvPr id="600" name="教育費該当値テキスト"/>
        <xdr:cNvSpPr txBox="1"/>
      </xdr:nvSpPr>
      <xdr:spPr>
        <a:xfrm>
          <a:off x="16370300" y="99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90170</xdr:rowOff>
    </xdr:from>
    <xdr:to>
      <xdr:col>22</xdr:col>
      <xdr:colOff>415925</xdr:colOff>
      <xdr:row>57</xdr:row>
      <xdr:rowOff>20320</xdr:rowOff>
    </xdr:to>
    <xdr:sp macro="" textlink="">
      <xdr:nvSpPr>
        <xdr:cNvPr id="601" name="円/楕円 600"/>
        <xdr:cNvSpPr/>
      </xdr:nvSpPr>
      <xdr:spPr>
        <a:xfrm>
          <a:off x="15430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36847</xdr:rowOff>
    </xdr:from>
    <xdr:ext cx="534377" cy="259045"/>
    <xdr:sp macro="" textlink="">
      <xdr:nvSpPr>
        <xdr:cNvPr id="602" name="テキスト ボックス 601"/>
        <xdr:cNvSpPr txBox="1"/>
      </xdr:nvSpPr>
      <xdr:spPr>
        <a:xfrm>
          <a:off x="15214111" y="94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106007</xdr:rowOff>
    </xdr:from>
    <xdr:to>
      <xdr:col>21</xdr:col>
      <xdr:colOff>212725</xdr:colOff>
      <xdr:row>58</xdr:row>
      <xdr:rowOff>36157</xdr:rowOff>
    </xdr:to>
    <xdr:sp macro="" textlink="">
      <xdr:nvSpPr>
        <xdr:cNvPr id="603" name="円/楕円 602"/>
        <xdr:cNvSpPr/>
      </xdr:nvSpPr>
      <xdr:spPr>
        <a:xfrm>
          <a:off x="14541500" y="9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52684</xdr:rowOff>
    </xdr:from>
    <xdr:ext cx="534377" cy="259045"/>
    <xdr:sp macro="" textlink="">
      <xdr:nvSpPr>
        <xdr:cNvPr id="604" name="テキスト ボックス 603"/>
        <xdr:cNvSpPr txBox="1"/>
      </xdr:nvSpPr>
      <xdr:spPr>
        <a:xfrm>
          <a:off x="14325111" y="96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141795</xdr:rowOff>
    </xdr:from>
    <xdr:to>
      <xdr:col>20</xdr:col>
      <xdr:colOff>9525</xdr:colOff>
      <xdr:row>58</xdr:row>
      <xdr:rowOff>71945</xdr:rowOff>
    </xdr:to>
    <xdr:sp macro="" textlink="">
      <xdr:nvSpPr>
        <xdr:cNvPr id="605" name="円/楕円 604"/>
        <xdr:cNvSpPr/>
      </xdr:nvSpPr>
      <xdr:spPr>
        <a:xfrm>
          <a:off x="13652500" y="99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88472</xdr:rowOff>
    </xdr:from>
    <xdr:ext cx="534377" cy="259045"/>
    <xdr:sp macro="" textlink="">
      <xdr:nvSpPr>
        <xdr:cNvPr id="606" name="テキスト ボックス 605"/>
        <xdr:cNvSpPr txBox="1"/>
      </xdr:nvSpPr>
      <xdr:spPr>
        <a:xfrm>
          <a:off x="13436111" y="96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160871</xdr:rowOff>
    </xdr:from>
    <xdr:to>
      <xdr:col>18</xdr:col>
      <xdr:colOff>492125</xdr:colOff>
      <xdr:row>58</xdr:row>
      <xdr:rowOff>91021</xdr:rowOff>
    </xdr:to>
    <xdr:sp macro="" textlink="">
      <xdr:nvSpPr>
        <xdr:cNvPr id="607" name="円/楕円 606"/>
        <xdr:cNvSpPr/>
      </xdr:nvSpPr>
      <xdr:spPr>
        <a:xfrm>
          <a:off x="12763500" y="99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107548</xdr:rowOff>
    </xdr:from>
    <xdr:ext cx="534377" cy="259045"/>
    <xdr:sp macro="" textlink="">
      <xdr:nvSpPr>
        <xdr:cNvPr id="608" name="テキスト ボックス 607"/>
        <xdr:cNvSpPr txBox="1"/>
      </xdr:nvSpPr>
      <xdr:spPr>
        <a:xfrm>
          <a:off x="12547111" y="9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22580</xdr:rowOff>
    </xdr:from>
    <xdr:to>
      <xdr:col>23</xdr:col>
      <xdr:colOff>517525</xdr:colOff>
      <xdr:row>77</xdr:row>
      <xdr:rowOff>82626</xdr:rowOff>
    </xdr:to>
    <xdr:cxnSp macro="">
      <xdr:nvCxnSpPr>
        <xdr:cNvPr id="637" name="直線コネクタ 636"/>
        <xdr:cNvCxnSpPr/>
      </xdr:nvCxnSpPr>
      <xdr:spPr>
        <a:xfrm flipV="1">
          <a:off x="15481300" y="13224230"/>
          <a:ext cx="8382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82626</xdr:rowOff>
    </xdr:from>
    <xdr:to>
      <xdr:col>22</xdr:col>
      <xdr:colOff>365125</xdr:colOff>
      <xdr:row>78</xdr:row>
      <xdr:rowOff>156463</xdr:rowOff>
    </xdr:to>
    <xdr:cxnSp macro="">
      <xdr:nvCxnSpPr>
        <xdr:cNvPr id="640" name="直線コネクタ 639"/>
        <xdr:cNvCxnSpPr/>
      </xdr:nvCxnSpPr>
      <xdr:spPr>
        <a:xfrm flipV="1">
          <a:off x="14592300" y="13284276"/>
          <a:ext cx="889000" cy="24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155719</xdr:rowOff>
    </xdr:from>
    <xdr:ext cx="469744" cy="259045"/>
    <xdr:sp macro="" textlink="">
      <xdr:nvSpPr>
        <xdr:cNvPr id="642" name="テキスト ボックス 641"/>
        <xdr:cNvSpPr txBox="1"/>
      </xdr:nvSpPr>
      <xdr:spPr>
        <a:xfrm>
          <a:off x="1524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156463</xdr:rowOff>
    </xdr:from>
    <xdr:to>
      <xdr:col>21</xdr:col>
      <xdr:colOff>161925</xdr:colOff>
      <xdr:row>79</xdr:row>
      <xdr:rowOff>40563</xdr:rowOff>
    </xdr:to>
    <xdr:cxnSp macro="">
      <xdr:nvCxnSpPr>
        <xdr:cNvPr id="643" name="直線コネクタ 642"/>
        <xdr:cNvCxnSpPr/>
      </xdr:nvCxnSpPr>
      <xdr:spPr>
        <a:xfrm flipV="1">
          <a:off x="13703300" y="1352956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12903</xdr:rowOff>
    </xdr:from>
    <xdr:to>
      <xdr:col>19</xdr:col>
      <xdr:colOff>644525</xdr:colOff>
      <xdr:row>79</xdr:row>
      <xdr:rowOff>40563</xdr:rowOff>
    </xdr:to>
    <xdr:cxnSp macro="">
      <xdr:nvCxnSpPr>
        <xdr:cNvPr id="646" name="直線コネクタ 645"/>
        <xdr:cNvCxnSpPr/>
      </xdr:nvCxnSpPr>
      <xdr:spPr>
        <a:xfrm>
          <a:off x="12814300" y="13557453"/>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143230</xdr:rowOff>
    </xdr:from>
    <xdr:to>
      <xdr:col>23</xdr:col>
      <xdr:colOff>568325</xdr:colOff>
      <xdr:row>77</xdr:row>
      <xdr:rowOff>73380</xdr:rowOff>
    </xdr:to>
    <xdr:sp macro="" textlink="">
      <xdr:nvSpPr>
        <xdr:cNvPr id="656" name="円/楕円 655"/>
        <xdr:cNvSpPr/>
      </xdr:nvSpPr>
      <xdr:spPr>
        <a:xfrm>
          <a:off x="16268700" y="131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166107</xdr:rowOff>
    </xdr:from>
    <xdr:ext cx="469744" cy="259045"/>
    <xdr:sp macro="" textlink="">
      <xdr:nvSpPr>
        <xdr:cNvPr id="657" name="災害復旧費該当値テキスト"/>
        <xdr:cNvSpPr txBox="1"/>
      </xdr:nvSpPr>
      <xdr:spPr>
        <a:xfrm>
          <a:off x="16370300" y="130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31826</xdr:rowOff>
    </xdr:from>
    <xdr:to>
      <xdr:col>22</xdr:col>
      <xdr:colOff>415925</xdr:colOff>
      <xdr:row>77</xdr:row>
      <xdr:rowOff>133426</xdr:rowOff>
    </xdr:to>
    <xdr:sp macro="" textlink="">
      <xdr:nvSpPr>
        <xdr:cNvPr id="658" name="円/楕円 657"/>
        <xdr:cNvSpPr/>
      </xdr:nvSpPr>
      <xdr:spPr>
        <a:xfrm>
          <a:off x="15430500" y="132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149953</xdr:rowOff>
    </xdr:from>
    <xdr:ext cx="469744" cy="259045"/>
    <xdr:sp macro="" textlink="">
      <xdr:nvSpPr>
        <xdr:cNvPr id="659" name="テキスト ボックス 658"/>
        <xdr:cNvSpPr txBox="1"/>
      </xdr:nvSpPr>
      <xdr:spPr>
        <a:xfrm>
          <a:off x="15246427" y="1300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105663</xdr:rowOff>
    </xdr:from>
    <xdr:to>
      <xdr:col>21</xdr:col>
      <xdr:colOff>212725</xdr:colOff>
      <xdr:row>79</xdr:row>
      <xdr:rowOff>35813</xdr:rowOff>
    </xdr:to>
    <xdr:sp macro="" textlink="">
      <xdr:nvSpPr>
        <xdr:cNvPr id="660" name="円/楕円 659"/>
        <xdr:cNvSpPr/>
      </xdr:nvSpPr>
      <xdr:spPr>
        <a:xfrm>
          <a:off x="14541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26940</xdr:rowOff>
    </xdr:from>
    <xdr:ext cx="378565" cy="259045"/>
    <xdr:sp macro="" textlink="">
      <xdr:nvSpPr>
        <xdr:cNvPr id="661" name="テキスト ボックス 660"/>
        <xdr:cNvSpPr txBox="1"/>
      </xdr:nvSpPr>
      <xdr:spPr>
        <a:xfrm>
          <a:off x="14403017" y="135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161213</xdr:rowOff>
    </xdr:from>
    <xdr:to>
      <xdr:col>20</xdr:col>
      <xdr:colOff>9525</xdr:colOff>
      <xdr:row>79</xdr:row>
      <xdr:rowOff>91363</xdr:rowOff>
    </xdr:to>
    <xdr:sp macro="" textlink="">
      <xdr:nvSpPr>
        <xdr:cNvPr id="662" name="円/楕円 661"/>
        <xdr:cNvSpPr/>
      </xdr:nvSpPr>
      <xdr:spPr>
        <a:xfrm>
          <a:off x="13652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82490</xdr:rowOff>
    </xdr:from>
    <xdr:ext cx="313932" cy="259045"/>
    <xdr:sp macro="" textlink="">
      <xdr:nvSpPr>
        <xdr:cNvPr id="663" name="テキスト ボックス 662"/>
        <xdr:cNvSpPr txBox="1"/>
      </xdr:nvSpPr>
      <xdr:spPr>
        <a:xfrm>
          <a:off x="13546333" y="1362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133553</xdr:rowOff>
    </xdr:from>
    <xdr:to>
      <xdr:col>18</xdr:col>
      <xdr:colOff>492125</xdr:colOff>
      <xdr:row>79</xdr:row>
      <xdr:rowOff>63703</xdr:rowOff>
    </xdr:to>
    <xdr:sp macro="" textlink="">
      <xdr:nvSpPr>
        <xdr:cNvPr id="664" name="円/楕円 663"/>
        <xdr:cNvSpPr/>
      </xdr:nvSpPr>
      <xdr:spPr>
        <a:xfrm>
          <a:off x="12763500" y="135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54830</xdr:rowOff>
    </xdr:from>
    <xdr:ext cx="378565" cy="259045"/>
    <xdr:sp macro="" textlink="">
      <xdr:nvSpPr>
        <xdr:cNvPr id="665" name="テキスト ボックス 664"/>
        <xdr:cNvSpPr txBox="1"/>
      </xdr:nvSpPr>
      <xdr:spPr>
        <a:xfrm>
          <a:off x="12625017" y="1359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75398</xdr:rowOff>
    </xdr:from>
    <xdr:to>
      <xdr:col>23</xdr:col>
      <xdr:colOff>517525</xdr:colOff>
      <xdr:row>97</xdr:row>
      <xdr:rowOff>92771</xdr:rowOff>
    </xdr:to>
    <xdr:cxnSp macro="">
      <xdr:nvCxnSpPr>
        <xdr:cNvPr id="696" name="直線コネクタ 695"/>
        <xdr:cNvCxnSpPr/>
      </xdr:nvCxnSpPr>
      <xdr:spPr>
        <a:xfrm>
          <a:off x="15481300" y="16706048"/>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153155</xdr:rowOff>
    </xdr:from>
    <xdr:to>
      <xdr:col>22</xdr:col>
      <xdr:colOff>365125</xdr:colOff>
      <xdr:row>97</xdr:row>
      <xdr:rowOff>75398</xdr:rowOff>
    </xdr:to>
    <xdr:cxnSp macro="">
      <xdr:nvCxnSpPr>
        <xdr:cNvPr id="699" name="直線コネクタ 698"/>
        <xdr:cNvCxnSpPr/>
      </xdr:nvCxnSpPr>
      <xdr:spPr>
        <a:xfrm>
          <a:off x="14592300" y="16612355"/>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153155</xdr:rowOff>
    </xdr:from>
    <xdr:to>
      <xdr:col>21</xdr:col>
      <xdr:colOff>161925</xdr:colOff>
      <xdr:row>97</xdr:row>
      <xdr:rowOff>12467</xdr:rowOff>
    </xdr:to>
    <xdr:cxnSp macro="">
      <xdr:nvCxnSpPr>
        <xdr:cNvPr id="702" name="直線コネクタ 701"/>
        <xdr:cNvCxnSpPr/>
      </xdr:nvCxnSpPr>
      <xdr:spPr>
        <a:xfrm flipV="1">
          <a:off x="13703300" y="16612355"/>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142622</xdr:rowOff>
    </xdr:from>
    <xdr:to>
      <xdr:col>19</xdr:col>
      <xdr:colOff>644525</xdr:colOff>
      <xdr:row>97</xdr:row>
      <xdr:rowOff>12467</xdr:rowOff>
    </xdr:to>
    <xdr:cxnSp macro="">
      <xdr:nvCxnSpPr>
        <xdr:cNvPr id="705" name="直線コネクタ 704"/>
        <xdr:cNvCxnSpPr/>
      </xdr:nvCxnSpPr>
      <xdr:spPr>
        <a:xfrm>
          <a:off x="12814300" y="16601822"/>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41971</xdr:rowOff>
    </xdr:from>
    <xdr:to>
      <xdr:col>23</xdr:col>
      <xdr:colOff>568325</xdr:colOff>
      <xdr:row>97</xdr:row>
      <xdr:rowOff>143571</xdr:rowOff>
    </xdr:to>
    <xdr:sp macro="" textlink="">
      <xdr:nvSpPr>
        <xdr:cNvPr id="715" name="円/楕円 714"/>
        <xdr:cNvSpPr/>
      </xdr:nvSpPr>
      <xdr:spPr>
        <a:xfrm>
          <a:off x="162687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20398</xdr:rowOff>
    </xdr:from>
    <xdr:ext cx="534377" cy="259045"/>
    <xdr:sp macro="" textlink="">
      <xdr:nvSpPr>
        <xdr:cNvPr id="716" name="公債費該当値テキスト"/>
        <xdr:cNvSpPr txBox="1"/>
      </xdr:nvSpPr>
      <xdr:spPr>
        <a:xfrm>
          <a:off x="16370300" y="166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24598</xdr:rowOff>
    </xdr:from>
    <xdr:to>
      <xdr:col>22</xdr:col>
      <xdr:colOff>415925</xdr:colOff>
      <xdr:row>97</xdr:row>
      <xdr:rowOff>126198</xdr:rowOff>
    </xdr:to>
    <xdr:sp macro="" textlink="">
      <xdr:nvSpPr>
        <xdr:cNvPr id="717" name="円/楕円 716"/>
        <xdr:cNvSpPr/>
      </xdr:nvSpPr>
      <xdr:spPr>
        <a:xfrm>
          <a:off x="15430500" y="166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117325</xdr:rowOff>
    </xdr:from>
    <xdr:ext cx="534377" cy="259045"/>
    <xdr:sp macro="" textlink="">
      <xdr:nvSpPr>
        <xdr:cNvPr id="718" name="テキスト ボックス 717"/>
        <xdr:cNvSpPr txBox="1"/>
      </xdr:nvSpPr>
      <xdr:spPr>
        <a:xfrm>
          <a:off x="15214111" y="1674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102355</xdr:rowOff>
    </xdr:from>
    <xdr:to>
      <xdr:col>21</xdr:col>
      <xdr:colOff>212725</xdr:colOff>
      <xdr:row>97</xdr:row>
      <xdr:rowOff>32505</xdr:rowOff>
    </xdr:to>
    <xdr:sp macro="" textlink="">
      <xdr:nvSpPr>
        <xdr:cNvPr id="719" name="円/楕円 718"/>
        <xdr:cNvSpPr/>
      </xdr:nvSpPr>
      <xdr:spPr>
        <a:xfrm>
          <a:off x="14541500" y="165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23632</xdr:rowOff>
    </xdr:from>
    <xdr:ext cx="534377" cy="259045"/>
    <xdr:sp macro="" textlink="">
      <xdr:nvSpPr>
        <xdr:cNvPr id="720" name="テキスト ボックス 719"/>
        <xdr:cNvSpPr txBox="1"/>
      </xdr:nvSpPr>
      <xdr:spPr>
        <a:xfrm>
          <a:off x="14325111" y="166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133117</xdr:rowOff>
    </xdr:from>
    <xdr:to>
      <xdr:col>20</xdr:col>
      <xdr:colOff>9525</xdr:colOff>
      <xdr:row>97</xdr:row>
      <xdr:rowOff>63267</xdr:rowOff>
    </xdr:to>
    <xdr:sp macro="" textlink="">
      <xdr:nvSpPr>
        <xdr:cNvPr id="721" name="円/楕円 720"/>
        <xdr:cNvSpPr/>
      </xdr:nvSpPr>
      <xdr:spPr>
        <a:xfrm>
          <a:off x="13652500" y="165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54394</xdr:rowOff>
    </xdr:from>
    <xdr:ext cx="534377" cy="259045"/>
    <xdr:sp macro="" textlink="">
      <xdr:nvSpPr>
        <xdr:cNvPr id="722" name="テキスト ボックス 721"/>
        <xdr:cNvSpPr txBox="1"/>
      </xdr:nvSpPr>
      <xdr:spPr>
        <a:xfrm>
          <a:off x="13436111" y="16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91822</xdr:rowOff>
    </xdr:from>
    <xdr:to>
      <xdr:col>18</xdr:col>
      <xdr:colOff>492125</xdr:colOff>
      <xdr:row>97</xdr:row>
      <xdr:rowOff>21972</xdr:rowOff>
    </xdr:to>
    <xdr:sp macro="" textlink="">
      <xdr:nvSpPr>
        <xdr:cNvPr id="723" name="円/楕円 722"/>
        <xdr:cNvSpPr/>
      </xdr:nvSpPr>
      <xdr:spPr>
        <a:xfrm>
          <a:off x="12763500" y="165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13099</xdr:rowOff>
    </xdr:from>
    <xdr:ext cx="534377" cy="259045"/>
    <xdr:sp macro="" textlink="">
      <xdr:nvSpPr>
        <xdr:cNvPr id="724" name="テキスト ボックス 723"/>
        <xdr:cNvSpPr txBox="1"/>
      </xdr:nvSpPr>
      <xdr:spPr>
        <a:xfrm>
          <a:off x="12547111" y="166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315,599</a:t>
          </a:r>
          <a:r>
            <a:rPr kumimoji="1" lang="ja-JP" altLang="en-US" sz="1300">
              <a:latin typeface="ＭＳ Ｐゴシック"/>
            </a:rPr>
            <a:t>円となっています。</a:t>
          </a:r>
        </a:p>
        <a:p>
          <a:r>
            <a:rPr kumimoji="1" lang="ja-JP" altLang="en-US" sz="1300">
              <a:latin typeface="ＭＳ Ｐゴシック"/>
            </a:rPr>
            <a:t>　民生費は、住民一人当たり</a:t>
          </a:r>
          <a:r>
            <a:rPr kumimoji="1" lang="en-US" altLang="ja-JP" sz="1300">
              <a:latin typeface="ＭＳ Ｐゴシック"/>
            </a:rPr>
            <a:t>92,893</a:t>
          </a:r>
          <a:r>
            <a:rPr kumimoji="1" lang="ja-JP" altLang="en-US" sz="1300">
              <a:latin typeface="ＭＳ Ｐゴシック"/>
            </a:rPr>
            <a:t>円となっています。決算額全体でみると、民生費のうち児童福祉行政に要する経費である児童福祉費が増嵩していることが要因となっています。</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43,243</a:t>
          </a:r>
          <a:r>
            <a:rPr kumimoji="1" lang="ja-JP" altLang="en-US" sz="1300">
              <a:latin typeface="ＭＳ Ｐゴシック"/>
            </a:rPr>
            <a:t>円で、前年度と比較すると</a:t>
          </a:r>
          <a:r>
            <a:rPr kumimoji="1" lang="en-US" altLang="ja-JP" sz="1300">
              <a:latin typeface="ＭＳ Ｐゴシック"/>
            </a:rPr>
            <a:t>19,657</a:t>
          </a:r>
          <a:r>
            <a:rPr kumimoji="1" lang="ja-JP" altLang="en-US" sz="1300">
              <a:latin typeface="ＭＳ Ｐゴシック"/>
            </a:rPr>
            <a:t>円減少しています。これは、平成</a:t>
          </a:r>
          <a:r>
            <a:rPr kumimoji="1" lang="en-US" altLang="ja-JP" sz="1300">
              <a:latin typeface="ＭＳ Ｐゴシック"/>
            </a:rPr>
            <a:t>26</a:t>
          </a:r>
          <a:r>
            <a:rPr kumimoji="1" lang="ja-JP" altLang="en-US" sz="1300">
              <a:latin typeface="ＭＳ Ｐゴシック"/>
            </a:rPr>
            <a:t>年度に給食センターの整備が完了したことによるものです。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実質単年度収支は、各年度の実質収支額から前年度の実質収支額を差し引き、財政調整基金の取り崩しや積み立て、地方債の繰り上げ償還を反映させた数値で、財政調整基金の取り崩しによる黒字や財政調整基金への積み立てや地方債の繰り上げ償還による赤字要素を除いた１会計年度内での収支を表したものです。実質単年度収支を標準財政規模でじょしたもの </a:t>
          </a:r>
        </a:p>
        <a:p>
          <a:r>
            <a:rPr kumimoji="1" lang="ja-JP" altLang="en-US" sz="1050">
              <a:solidFill>
                <a:sysClr val="windowText" lastClr="000000"/>
              </a:solidFill>
              <a:latin typeface="ＭＳ ゴシック" pitchFamily="49" charset="-128"/>
              <a:ea typeface="ＭＳ ゴシック" pitchFamily="49" charset="-128"/>
            </a:rPr>
            <a:t>　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年度の実質単年度収支を標準財政規模を除した比率がマイナス</a:t>
          </a:r>
          <a:r>
            <a:rPr kumimoji="1" lang="en-US" altLang="ja-JP" sz="1050">
              <a:solidFill>
                <a:sysClr val="windowText" lastClr="000000"/>
              </a:solidFill>
              <a:latin typeface="ＭＳ ゴシック" pitchFamily="49" charset="-128"/>
              <a:ea typeface="ＭＳ ゴシック" pitchFamily="49" charset="-128"/>
            </a:rPr>
            <a:t>0.22%</a:t>
          </a:r>
          <a:r>
            <a:rPr kumimoji="1" lang="ja-JP" altLang="en-US" sz="1050">
              <a:solidFill>
                <a:sysClr val="windowText" lastClr="000000"/>
              </a:solidFill>
              <a:latin typeface="ＭＳ ゴシック" pitchFamily="49" charset="-128"/>
              <a:ea typeface="ＭＳ ゴシック" pitchFamily="49" charset="-128"/>
            </a:rPr>
            <a:t>となっているのは、平成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年度に将来の公共施設老朽化に対応するためまちづくり基金に</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5</a:t>
          </a:r>
          <a:r>
            <a:rPr kumimoji="1" lang="ja-JP" altLang="en-US" sz="1050">
              <a:solidFill>
                <a:sysClr val="windowText" lastClr="000000"/>
              </a:solidFill>
              <a:latin typeface="ＭＳ ゴシック" pitchFamily="49" charset="-128"/>
              <a:ea typeface="ＭＳ ゴシック" pitchFamily="49" charset="-128"/>
            </a:rPr>
            <a:t>千万円の積立をしたことによるものです。今後も、過度な支出を行わないように、各財政指標や基金残高等を考慮し安定した健全な財政運営に努めます。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連結実質赤字比率は、一般会計の実質収支額だけでなく、国民健康保険特別会計や介護保険特別会計などの特別会計の実質収支額や水道事業会計、下水道事業会計の資金収支を考慮した数値となっています。 </a:t>
          </a: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年度は、一般会計の実質収支額が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6,906</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千円と前年度と比較して</a:t>
          </a:r>
          <a:r>
            <a:rPr kumimoji="1" lang="en-US" altLang="ja-JP" sz="1200">
              <a:solidFill>
                <a:sysClr val="windowText" lastClr="000000"/>
              </a:solidFill>
              <a:latin typeface="ＭＳ ゴシック" pitchFamily="49" charset="-128"/>
              <a:ea typeface="ＭＳ ゴシック" pitchFamily="49" charset="-128"/>
            </a:rPr>
            <a:t>4,495</a:t>
          </a:r>
          <a:r>
            <a:rPr kumimoji="1" lang="ja-JP" altLang="en-US" sz="1200">
              <a:solidFill>
                <a:sysClr val="windowText" lastClr="000000"/>
              </a:solidFill>
              <a:latin typeface="ＭＳ ゴシック" pitchFamily="49" charset="-128"/>
              <a:ea typeface="ＭＳ ゴシック" pitchFamily="49" charset="-128"/>
            </a:rPr>
            <a:t>円減少、また、国民健康保険特別会計も実質収支額が</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4,561</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千円と前年度と比較して</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865</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千円減少しましたことから、標準財政規模に占める実質収支額等の割合が△</a:t>
          </a:r>
          <a:r>
            <a:rPr kumimoji="1" lang="en-US" altLang="ja-JP" sz="1200">
              <a:solidFill>
                <a:sysClr val="windowText" lastClr="000000"/>
              </a:solidFill>
              <a:latin typeface="ＭＳ ゴシック" pitchFamily="49" charset="-128"/>
              <a:ea typeface="ＭＳ ゴシック" pitchFamily="49" charset="-128"/>
            </a:rPr>
            <a:t>15.94</a:t>
          </a:r>
          <a:r>
            <a:rPr kumimoji="1" lang="ja-JP" altLang="en-US" sz="1200">
              <a:solidFill>
                <a:sysClr val="windowText" lastClr="000000"/>
              </a:solidFill>
              <a:latin typeface="ＭＳ ゴシック" pitchFamily="49" charset="-128"/>
              <a:ea typeface="ＭＳ ゴシック" pitchFamily="49" charset="-128"/>
            </a:rPr>
            <a:t>％と、前年度の△</a:t>
          </a:r>
          <a:r>
            <a:rPr kumimoji="1" lang="en-US" altLang="ja-JP" sz="1200">
              <a:solidFill>
                <a:sysClr val="windowText" lastClr="000000"/>
              </a:solidFill>
              <a:latin typeface="ＭＳ ゴシック" pitchFamily="49" charset="-128"/>
              <a:ea typeface="ＭＳ ゴシック" pitchFamily="49" charset="-128"/>
            </a:rPr>
            <a:t>18.98%</a:t>
          </a:r>
          <a:r>
            <a:rPr kumimoji="1" lang="ja-JP" altLang="en-US" sz="1200">
              <a:solidFill>
                <a:sysClr val="windowText" lastClr="000000"/>
              </a:solidFill>
              <a:latin typeface="ＭＳ ゴシック" pitchFamily="49" charset="-128"/>
              <a:ea typeface="ＭＳ ゴシック" pitchFamily="49" charset="-128"/>
            </a:rPr>
            <a:t>と比較して</a:t>
          </a:r>
          <a:r>
            <a:rPr kumimoji="1" lang="en-US" altLang="ja-JP" sz="1200">
              <a:solidFill>
                <a:sysClr val="windowText" lastClr="000000"/>
              </a:solidFill>
              <a:latin typeface="ＭＳ ゴシック" pitchFamily="49" charset="-128"/>
              <a:ea typeface="ＭＳ ゴシック" pitchFamily="49" charset="-128"/>
            </a:rPr>
            <a:t>3.04</a:t>
          </a:r>
          <a:r>
            <a:rPr kumimoji="1" lang="ja-JP" altLang="en-US" sz="1200">
              <a:solidFill>
                <a:sysClr val="windowText" lastClr="000000"/>
              </a:solidFill>
              <a:latin typeface="ＭＳ ゴシック" pitchFamily="49" charset="-128"/>
              <a:ea typeface="ＭＳ ゴシック" pitchFamily="49" charset="-128"/>
            </a:rPr>
            <a:t>ポイント悪化となりました。 </a:t>
          </a:r>
        </a:p>
        <a:p>
          <a:r>
            <a:rPr kumimoji="1" lang="ja-JP" altLang="en-US" sz="1200">
              <a:solidFill>
                <a:sysClr val="windowText" lastClr="000000"/>
              </a:solidFill>
              <a:latin typeface="ＭＳ ゴシック" pitchFamily="49" charset="-128"/>
              <a:ea typeface="ＭＳ ゴシック" pitchFamily="49" charset="-128"/>
            </a:rPr>
            <a:t>　財政健全化法では連結実質赤字比率が</a:t>
          </a:r>
          <a:r>
            <a:rPr kumimoji="1" lang="en-US" altLang="ja-JP" sz="1200">
              <a:solidFill>
                <a:sysClr val="windowText" lastClr="000000"/>
              </a:solidFill>
              <a:latin typeface="ＭＳ ゴシック" pitchFamily="49" charset="-128"/>
              <a:ea typeface="ＭＳ ゴシック" pitchFamily="49" charset="-128"/>
            </a:rPr>
            <a:t>19.13%</a:t>
          </a:r>
          <a:r>
            <a:rPr kumimoji="1" lang="ja-JP" altLang="en-US" sz="1200">
              <a:solidFill>
                <a:sysClr val="windowText" lastClr="000000"/>
              </a:solidFill>
              <a:latin typeface="ＭＳ ゴシック" pitchFamily="49" charset="-128"/>
              <a:ea typeface="ＭＳ ゴシック" pitchFamily="49" charset="-128"/>
            </a:rPr>
            <a:t>を超えると財政健全化計画を、</a:t>
          </a:r>
          <a:r>
            <a:rPr kumimoji="1" lang="en-US" altLang="ja-JP" sz="1200">
              <a:solidFill>
                <a:sysClr val="windowText" lastClr="000000"/>
              </a:solidFill>
              <a:latin typeface="ＭＳ ゴシック" pitchFamily="49" charset="-128"/>
              <a:ea typeface="ＭＳ ゴシック" pitchFamily="49" charset="-128"/>
            </a:rPr>
            <a:t>30.0%</a:t>
          </a:r>
          <a:r>
            <a:rPr kumimoji="1" lang="ja-JP" altLang="en-US" sz="1200">
              <a:solidFill>
                <a:sysClr val="windowText" lastClr="000000"/>
              </a:solidFill>
              <a:latin typeface="ＭＳ ゴシック" pitchFamily="49" charset="-128"/>
              <a:ea typeface="ＭＳ ゴシック" pitchFamily="49" charset="-128"/>
            </a:rPr>
            <a:t>を超えれば財政再生計画を作成しなければなりません。 </a:t>
          </a:r>
        </a:p>
        <a:p>
          <a:r>
            <a:rPr kumimoji="1" lang="ja-JP" altLang="en-US" sz="1200">
              <a:solidFill>
                <a:sysClr val="windowText" lastClr="000000"/>
              </a:solidFill>
              <a:latin typeface="ＭＳ ゴシック" pitchFamily="49" charset="-128"/>
              <a:ea typeface="ＭＳ ゴシック" pitchFamily="49" charset="-128"/>
            </a:rPr>
            <a:t>　今後も、資金不足等が生じないよう慎重な財政運営に努めます。</a:t>
          </a:r>
        </a:p>
        <a:p>
          <a:endParaRPr kumimoji="1" lang="ja-JP" altLang="en-US" sz="12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10691285</v>
      </c>
      <c r="BO4" s="379"/>
      <c r="BP4" s="379"/>
      <c r="BQ4" s="379"/>
      <c r="BR4" s="379"/>
      <c r="BS4" s="379"/>
      <c r="BT4" s="379"/>
      <c r="BU4" s="380"/>
      <c r="BV4" s="378">
        <v>10751338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6.3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10014273</v>
      </c>
      <c r="BO5" s="416"/>
      <c r="BP5" s="416"/>
      <c r="BQ5" s="416"/>
      <c r="BR5" s="416"/>
      <c r="BS5" s="416"/>
      <c r="BT5" s="416"/>
      <c r="BU5" s="417"/>
      <c r="BV5" s="415">
        <v>10049647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84.4</v>
      </c>
      <c r="CU5" s="413"/>
      <c r="CV5" s="413"/>
      <c r="CW5" s="413"/>
      <c r="CX5" s="413"/>
      <c r="CY5" s="413"/>
      <c r="CZ5" s="413"/>
      <c r="DA5" s="414"/>
      <c r="DB5" s="412">
        <v>86.2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677012</v>
      </c>
      <c r="BO6" s="416"/>
      <c r="BP6" s="416"/>
      <c r="BQ6" s="416"/>
      <c r="BR6" s="416"/>
      <c r="BS6" s="416"/>
      <c r="BT6" s="416"/>
      <c r="BU6" s="417"/>
      <c r="BV6" s="415">
        <v>701691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91.6</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307948</v>
      </c>
      <c r="BO7" s="416"/>
      <c r="BP7" s="416"/>
      <c r="BQ7" s="416"/>
      <c r="BR7" s="416"/>
      <c r="BS7" s="416"/>
      <c r="BT7" s="416"/>
      <c r="BU7" s="417"/>
      <c r="BV7" s="415">
        <v>287678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6771363</v>
      </c>
      <c r="CU7" s="416"/>
      <c r="CV7" s="416"/>
      <c r="CW7" s="416"/>
      <c r="CX7" s="416"/>
      <c r="CY7" s="416"/>
      <c r="CZ7" s="416"/>
      <c r="DA7" s="417"/>
      <c r="DB7" s="415">
        <v>6599024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369064</v>
      </c>
      <c r="BO8" s="416"/>
      <c r="BP8" s="416"/>
      <c r="BQ8" s="416"/>
      <c r="BR8" s="416"/>
      <c r="BS8" s="416"/>
      <c r="BT8" s="416"/>
      <c r="BU8" s="417"/>
      <c r="BV8" s="415">
        <v>414013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0.61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30838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-44949</v>
      </c>
      <c r="BO9" s="416"/>
      <c r="BP9" s="416"/>
      <c r="BQ9" s="416"/>
      <c r="BR9" s="416"/>
      <c r="BS9" s="416"/>
      <c r="BT9" s="416"/>
      <c r="BU9" s="417"/>
      <c r="BV9" s="415">
        <v>106590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8.3000000000000007</v>
      </c>
      <c r="CU9" s="413"/>
      <c r="CV9" s="413"/>
      <c r="CW9" s="413"/>
      <c r="CX9" s="413"/>
      <c r="CY9" s="413"/>
      <c r="CZ9" s="413"/>
      <c r="DA9" s="414"/>
      <c r="DB9" s="412">
        <v>9.1999999999999993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31739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229808</v>
      </c>
      <c r="BO10" s="416"/>
      <c r="BP10" s="416"/>
      <c r="BQ10" s="416"/>
      <c r="BR10" s="416"/>
      <c r="BS10" s="416"/>
      <c r="BT10" s="416"/>
      <c r="BU10" s="417"/>
      <c r="BV10" s="415">
        <v>175553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31731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84162</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31576</v>
      </c>
      <c r="S13" s="497"/>
      <c r="T13" s="497"/>
      <c r="U13" s="497"/>
      <c r="V13" s="498"/>
      <c r="W13" s="431" t="s">
        <v>120</v>
      </c>
      <c r="X13" s="432"/>
      <c r="Y13" s="432"/>
      <c r="Z13" s="432"/>
      <c r="AA13" s="432"/>
      <c r="AB13" s="422"/>
      <c r="AC13" s="466">
        <v>355</v>
      </c>
      <c r="AD13" s="467"/>
      <c r="AE13" s="467"/>
      <c r="AF13" s="467"/>
      <c r="AG13" s="506"/>
      <c r="AH13" s="466">
        <v>438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-15141</v>
      </c>
      <c r="BO13" s="416"/>
      <c r="BP13" s="416"/>
      <c r="BQ13" s="416"/>
      <c r="BR13" s="416"/>
      <c r="BS13" s="416"/>
      <c r="BT13" s="416"/>
      <c r="BU13" s="417"/>
      <c r="BV13" s="415">
        <v>197981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1.1000000000000001</v>
      </c>
      <c r="CU13" s="413"/>
      <c r="CV13" s="413"/>
      <c r="CW13" s="413"/>
      <c r="CX13" s="413"/>
      <c r="CY13" s="413"/>
      <c r="CZ13" s="413"/>
      <c r="DA13" s="414"/>
      <c r="DB13" s="412">
        <v>1.7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31798</v>
      </c>
      <c r="S14" s="497"/>
      <c r="T14" s="497"/>
      <c r="U14" s="497"/>
      <c r="V14" s="498"/>
      <c r="W14" s="405"/>
      <c r="X14" s="406"/>
      <c r="Y14" s="406"/>
      <c r="Z14" s="406"/>
      <c r="AA14" s="406"/>
      <c r="AB14" s="395"/>
      <c r="AC14" s="499">
        <v>2.6</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31655</v>
      </c>
      <c r="S15" s="497"/>
      <c r="T15" s="497"/>
      <c r="U15" s="497"/>
      <c r="V15" s="498"/>
      <c r="W15" s="431" t="s">
        <v>127</v>
      </c>
      <c r="X15" s="432"/>
      <c r="Y15" s="432"/>
      <c r="Z15" s="432"/>
      <c r="AA15" s="432"/>
      <c r="AB15" s="422"/>
      <c r="AC15" s="466">
        <v>2739</v>
      </c>
      <c r="AD15" s="467"/>
      <c r="AE15" s="467"/>
      <c r="AF15" s="467"/>
      <c r="AG15" s="506"/>
      <c r="AH15" s="466">
        <v>2909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3232624</v>
      </c>
      <c r="BO15" s="379"/>
      <c r="BP15" s="379"/>
      <c r="BQ15" s="379"/>
      <c r="BR15" s="379"/>
      <c r="BS15" s="379"/>
      <c r="BT15" s="379"/>
      <c r="BU15" s="380"/>
      <c r="BV15" s="378">
        <v>3123901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20.3</v>
      </c>
      <c r="AD16" s="500"/>
      <c r="AE16" s="500"/>
      <c r="AF16" s="500"/>
      <c r="AG16" s="501"/>
      <c r="AH16" s="499">
        <v>21.5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5358172</v>
      </c>
      <c r="BO16" s="416"/>
      <c r="BP16" s="416"/>
      <c r="BQ16" s="416"/>
      <c r="BR16" s="416"/>
      <c r="BS16" s="416"/>
      <c r="BT16" s="416"/>
      <c r="BU16" s="417"/>
      <c r="BV16" s="415">
        <v>5126429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10369</v>
      </c>
      <c r="AD17" s="467"/>
      <c r="AE17" s="467"/>
      <c r="AF17" s="467"/>
      <c r="AG17" s="506"/>
      <c r="AH17" s="466">
        <v>9969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4094406</v>
      </c>
      <c r="BO17" s="416"/>
      <c r="BP17" s="416"/>
      <c r="BQ17" s="416"/>
      <c r="BR17" s="416"/>
      <c r="BS17" s="416"/>
      <c r="BT17" s="416"/>
      <c r="BU17" s="417"/>
      <c r="BV17" s="415">
        <v>4014153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90.33</v>
      </c>
      <c r="M18" s="528"/>
      <c r="N18" s="528"/>
      <c r="O18" s="528"/>
      <c r="P18" s="528"/>
      <c r="Q18" s="528"/>
      <c r="R18" s="529"/>
      <c r="S18" s="529"/>
      <c r="T18" s="529"/>
      <c r="U18" s="529"/>
      <c r="V18" s="530"/>
      <c r="W18" s="433"/>
      <c r="X18" s="434"/>
      <c r="Y18" s="434"/>
      <c r="Z18" s="434"/>
      <c r="AA18" s="434"/>
      <c r="AB18" s="425"/>
      <c r="AC18" s="531">
        <v>77</v>
      </c>
      <c r="AD18" s="532"/>
      <c r="AE18" s="532"/>
      <c r="AF18" s="532"/>
      <c r="AG18" s="533"/>
      <c r="AH18" s="531">
        <v>73.8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5900423</v>
      </c>
      <c r="BO18" s="416"/>
      <c r="BP18" s="416"/>
      <c r="BQ18" s="416"/>
      <c r="BR18" s="416"/>
      <c r="BS18" s="416"/>
      <c r="BT18" s="416"/>
      <c r="BU18" s="417"/>
      <c r="BV18" s="415">
        <v>5815953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8178133</v>
      </c>
      <c r="BO19" s="416"/>
      <c r="BP19" s="416"/>
      <c r="BQ19" s="416"/>
      <c r="BR19" s="416"/>
      <c r="BS19" s="416"/>
      <c r="BT19" s="416"/>
      <c r="BU19" s="417"/>
      <c r="BV19" s="415">
        <v>7784524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10780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7604004</v>
      </c>
      <c r="BO23" s="416"/>
      <c r="BP23" s="416"/>
      <c r="BQ23" s="416"/>
      <c r="BR23" s="416"/>
      <c r="BS23" s="416"/>
      <c r="BT23" s="416"/>
      <c r="BU23" s="417"/>
      <c r="BV23" s="415">
        <v>7363131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8600</v>
      </c>
      <c r="R24" s="467"/>
      <c r="S24" s="467"/>
      <c r="T24" s="467"/>
      <c r="U24" s="467"/>
      <c r="V24" s="506"/>
      <c r="W24" s="561"/>
      <c r="X24" s="549"/>
      <c r="Y24" s="550"/>
      <c r="Z24" s="465" t="s">
        <v>150</v>
      </c>
      <c r="AA24" s="445"/>
      <c r="AB24" s="445"/>
      <c r="AC24" s="445"/>
      <c r="AD24" s="445"/>
      <c r="AE24" s="445"/>
      <c r="AF24" s="445"/>
      <c r="AG24" s="446"/>
      <c r="AH24" s="466">
        <v>223</v>
      </c>
      <c r="AI24" s="467"/>
      <c r="AJ24" s="467"/>
      <c r="AK24" s="467"/>
      <c r="AL24" s="506"/>
      <c r="AM24" s="466">
        <v>712485</v>
      </c>
      <c r="AN24" s="467"/>
      <c r="AO24" s="467"/>
      <c r="AP24" s="467"/>
      <c r="AQ24" s="467"/>
      <c r="AR24" s="506"/>
      <c r="AS24" s="466">
        <v>3195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6638766</v>
      </c>
      <c r="BO24" s="416"/>
      <c r="BP24" s="416"/>
      <c r="BQ24" s="416"/>
      <c r="BR24" s="416"/>
      <c r="BS24" s="416"/>
      <c r="BT24" s="416"/>
      <c r="BU24" s="417"/>
      <c r="BV24" s="415">
        <v>6366989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7100</v>
      </c>
      <c r="R25" s="467"/>
      <c r="S25" s="467"/>
      <c r="T25" s="467"/>
      <c r="U25" s="467"/>
      <c r="V25" s="506"/>
      <c r="W25" s="561"/>
      <c r="X25" s="549"/>
      <c r="Y25" s="550"/>
      <c r="Z25" s="465" t="s">
        <v>153</v>
      </c>
      <c r="AA25" s="445"/>
      <c r="AB25" s="445"/>
      <c r="AC25" s="445"/>
      <c r="AD25" s="445"/>
      <c r="AE25" s="445"/>
      <c r="AF25" s="445"/>
      <c r="AG25" s="446"/>
      <c r="AH25" s="466">
        <v>43</v>
      </c>
      <c r="AI25" s="467"/>
      <c r="AJ25" s="467"/>
      <c r="AK25" s="467"/>
      <c r="AL25" s="506"/>
      <c r="AM25" s="466">
        <v>149038</v>
      </c>
      <c r="AN25" s="467"/>
      <c r="AO25" s="467"/>
      <c r="AP25" s="467"/>
      <c r="AQ25" s="467"/>
      <c r="AR25" s="506"/>
      <c r="AS25" s="466">
        <v>3466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960021</v>
      </c>
      <c r="BO25" s="379"/>
      <c r="BP25" s="379"/>
      <c r="BQ25" s="379"/>
      <c r="BR25" s="379"/>
      <c r="BS25" s="379"/>
      <c r="BT25" s="379"/>
      <c r="BU25" s="380"/>
      <c r="BV25" s="378">
        <v>1687167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6740</v>
      </c>
      <c r="R26" s="467"/>
      <c r="S26" s="467"/>
      <c r="T26" s="467"/>
      <c r="U26" s="467"/>
      <c r="V26" s="506"/>
      <c r="W26" s="561"/>
      <c r="X26" s="549"/>
      <c r="Y26" s="550"/>
      <c r="Z26" s="465" t="s">
        <v>156</v>
      </c>
      <c r="AA26" s="571"/>
      <c r="AB26" s="571"/>
      <c r="AC26" s="571"/>
      <c r="AD26" s="571"/>
      <c r="AE26" s="571"/>
      <c r="AF26" s="571"/>
      <c r="AG26" s="572"/>
      <c r="AH26" s="466">
        <v>21</v>
      </c>
      <c r="AI26" s="467"/>
      <c r="AJ26" s="467"/>
      <c r="AK26" s="467"/>
      <c r="AL26" s="506"/>
      <c r="AM26" s="466">
        <v>70497</v>
      </c>
      <c r="AN26" s="467"/>
      <c r="AO26" s="467"/>
      <c r="AP26" s="467"/>
      <c r="AQ26" s="467"/>
      <c r="AR26" s="506"/>
      <c r="AS26" s="466">
        <v>3357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4040</v>
      </c>
      <c r="R27" s="467"/>
      <c r="S27" s="467"/>
      <c r="T27" s="467"/>
      <c r="U27" s="467"/>
      <c r="V27" s="506"/>
      <c r="W27" s="561"/>
      <c r="X27" s="549"/>
      <c r="Y27" s="550"/>
      <c r="Z27" s="465" t="s">
        <v>159</v>
      </c>
      <c r="AA27" s="445"/>
      <c r="AB27" s="445"/>
      <c r="AC27" s="445"/>
      <c r="AD27" s="445"/>
      <c r="AE27" s="445"/>
      <c r="AF27" s="445"/>
      <c r="AG27" s="446"/>
      <c r="AH27" s="466">
        <v>17</v>
      </c>
      <c r="AI27" s="467"/>
      <c r="AJ27" s="467"/>
      <c r="AK27" s="467"/>
      <c r="AL27" s="506"/>
      <c r="AM27" s="466">
        <v>56199</v>
      </c>
      <c r="AN27" s="467"/>
      <c r="AO27" s="467"/>
      <c r="AP27" s="467"/>
      <c r="AQ27" s="467"/>
      <c r="AR27" s="506"/>
      <c r="AS27" s="466">
        <v>3306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3270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2840068</v>
      </c>
      <c r="BO28" s="379"/>
      <c r="BP28" s="379"/>
      <c r="BQ28" s="379"/>
      <c r="BR28" s="379"/>
      <c r="BS28" s="379"/>
      <c r="BT28" s="379"/>
      <c r="BU28" s="380"/>
      <c r="BV28" s="378">
        <v>2810260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3000</v>
      </c>
      <c r="R29" s="467"/>
      <c r="S29" s="467"/>
      <c r="T29" s="467"/>
      <c r="U29" s="467"/>
      <c r="V29" s="506"/>
      <c r="W29" s="562"/>
      <c r="X29" s="563"/>
      <c r="Y29" s="564"/>
      <c r="Z29" s="465" t="s">
        <v>166</v>
      </c>
      <c r="AA29" s="445"/>
      <c r="AB29" s="445"/>
      <c r="AC29" s="445"/>
      <c r="AD29" s="445"/>
      <c r="AE29" s="445"/>
      <c r="AF29" s="445"/>
      <c r="AG29" s="446"/>
      <c r="AH29" s="466">
        <v>240</v>
      </c>
      <c r="AI29" s="467"/>
      <c r="AJ29" s="467"/>
      <c r="AK29" s="467"/>
      <c r="AL29" s="506"/>
      <c r="AM29" s="466">
        <v>768684</v>
      </c>
      <c r="AN29" s="467"/>
      <c r="AO29" s="467"/>
      <c r="AP29" s="467"/>
      <c r="AQ29" s="467"/>
      <c r="AR29" s="506"/>
      <c r="AS29" s="466">
        <v>3203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592276</v>
      </c>
      <c r="BO29" s="416"/>
      <c r="BP29" s="416"/>
      <c r="BQ29" s="416"/>
      <c r="BR29" s="416"/>
      <c r="BS29" s="416"/>
      <c r="BT29" s="416"/>
      <c r="BU29" s="417"/>
      <c r="BV29" s="415">
        <v>613996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2066778</v>
      </c>
      <c r="BO30" s="585"/>
      <c r="BP30" s="585"/>
      <c r="BQ30" s="585"/>
      <c r="BR30" s="585"/>
      <c r="BS30" s="585"/>
      <c r="BT30" s="585"/>
      <c r="BU30" s="586"/>
      <c r="BV30" s="584">
        <v>1972805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兵庫県市町村職員退職手当組合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いながわフレッシュパーク</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奨学金特別会計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兵庫県市町交通災害共済組合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兵庫県町土地開発公社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兵庫県町議会議員公務災害補償組合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農業共済特別会計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丹波少年自然の家事務組合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兵庫県後期高齢者医療広域連合（一般会計）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兵庫県後期高齢者医療広域連合（特別会計）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猪名川上流広域ごみ処理施設組合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5.53</v>
      </c>
      <c r="G34" s="33">
        <v>4.8899999999999997</v>
      </c>
      <c r="H34" s="33">
        <v>4.6100000000000003</v>
      </c>
      <c r="I34" s="33">
        <v>6.27</v>
      </c>
      <c r="J34" s="34">
        <v>5.45</v>
      </c>
      <c r="K34" s="22"/>
      <c r="L34" s="22"/>
      <c r="M34" s="22"/>
      <c r="N34" s="22"/>
      <c r="O34" s="22"/>
      <c r="P34" s="22"/>
    </row>
    <row r="35" spans="1:16" ht="39" customHeight="1" x14ac:dyDescent="0.15">
      <c r="A35" s="22"/>
      <c r="B35" s="35"/>
      <c r="C35" s="1175" t="s">
        <v>524</v>
      </c>
      <c r="D35" s="1176"/>
      <c r="E35" s="1177"/>
      <c r="F35" s="36">
        <v>2.88</v>
      </c>
      <c r="G35" s="37">
        <v>4.47</v>
      </c>
      <c r="H35" s="37">
        <v>6.14</v>
      </c>
      <c r="I35" s="37">
        <v>4.51</v>
      </c>
      <c r="J35" s="38">
        <v>3.97</v>
      </c>
      <c r="K35" s="22"/>
      <c r="L35" s="22"/>
      <c r="M35" s="22"/>
      <c r="N35" s="22"/>
      <c r="O35" s="22"/>
      <c r="P35" s="22"/>
    </row>
    <row r="36" spans="1:16" ht="39" customHeight="1" x14ac:dyDescent="0.15">
      <c r="A36" s="22"/>
      <c r="B36" s="35"/>
      <c r="C36" s="1175" t="s">
        <v>525</v>
      </c>
      <c r="D36" s="1176"/>
      <c r="E36" s="1177"/>
      <c r="F36" s="36">
        <v>2.85</v>
      </c>
      <c r="G36" s="37">
        <v>2.5099999999999998</v>
      </c>
      <c r="H36" s="37">
        <v>3.19</v>
      </c>
      <c r="I36" s="37">
        <v>2.79</v>
      </c>
      <c r="J36" s="38">
        <v>2.19</v>
      </c>
      <c r="K36" s="22"/>
      <c r="L36" s="22"/>
      <c r="M36" s="22"/>
      <c r="N36" s="22"/>
      <c r="O36" s="22"/>
      <c r="P36" s="22"/>
    </row>
    <row r="37" spans="1:16" ht="39" customHeight="1" x14ac:dyDescent="0.15">
      <c r="A37" s="22"/>
      <c r="B37" s="35"/>
      <c r="C37" s="1175" t="s">
        <v>526</v>
      </c>
      <c r="D37" s="1176"/>
      <c r="E37" s="1177"/>
      <c r="F37" s="36">
        <v>3.73</v>
      </c>
      <c r="G37" s="37">
        <v>4.26</v>
      </c>
      <c r="H37" s="37">
        <v>3.65</v>
      </c>
      <c r="I37" s="37">
        <v>3.85</v>
      </c>
      <c r="J37" s="38">
        <v>2.15</v>
      </c>
      <c r="K37" s="22"/>
      <c r="L37" s="22"/>
      <c r="M37" s="22"/>
      <c r="N37" s="22"/>
      <c r="O37" s="22"/>
      <c r="P37" s="22"/>
    </row>
    <row r="38" spans="1:16" ht="39" customHeight="1" x14ac:dyDescent="0.15">
      <c r="A38" s="22"/>
      <c r="B38" s="35"/>
      <c r="C38" s="1175" t="s">
        <v>527</v>
      </c>
      <c r="D38" s="1176"/>
      <c r="E38" s="1177"/>
      <c r="F38" s="36">
        <v>0.49</v>
      </c>
      <c r="G38" s="37">
        <v>0.48</v>
      </c>
      <c r="H38" s="37">
        <v>0.88</v>
      </c>
      <c r="I38" s="37">
        <v>1.19</v>
      </c>
      <c r="J38" s="38">
        <v>1.83</v>
      </c>
      <c r="K38" s="22"/>
      <c r="L38" s="22"/>
      <c r="M38" s="22"/>
      <c r="N38" s="22"/>
      <c r="O38" s="22"/>
      <c r="P38" s="22"/>
    </row>
    <row r="39" spans="1:16" ht="39" customHeight="1" x14ac:dyDescent="0.15">
      <c r="A39" s="22"/>
      <c r="B39" s="35"/>
      <c r="C39" s="1175" t="s">
        <v>528</v>
      </c>
      <c r="D39" s="1176"/>
      <c r="E39" s="1177"/>
      <c r="F39" s="36">
        <v>0.11</v>
      </c>
      <c r="G39" s="37">
        <v>0.19</v>
      </c>
      <c r="H39" s="37">
        <v>0.21</v>
      </c>
      <c r="I39" s="37">
        <v>0.18</v>
      </c>
      <c r="J39" s="38">
        <v>0.17</v>
      </c>
      <c r="K39" s="22"/>
      <c r="L39" s="22"/>
      <c r="M39" s="22"/>
      <c r="N39" s="22"/>
      <c r="O39" s="22"/>
      <c r="P39" s="22"/>
    </row>
    <row r="40" spans="1:16" ht="39" customHeight="1" x14ac:dyDescent="0.15">
      <c r="A40" s="22"/>
      <c r="B40" s="35"/>
      <c r="C40" s="1175" t="s">
        <v>529</v>
      </c>
      <c r="D40" s="1176"/>
      <c r="E40" s="1177"/>
      <c r="F40" s="36">
        <v>0.2</v>
      </c>
      <c r="G40" s="37">
        <v>0.19</v>
      </c>
      <c r="H40" s="37">
        <v>0.18</v>
      </c>
      <c r="I40" s="37">
        <v>0.17</v>
      </c>
      <c r="J40" s="38">
        <v>0.16</v>
      </c>
      <c r="K40" s="22"/>
      <c r="L40" s="22"/>
      <c r="M40" s="22"/>
      <c r="N40" s="22"/>
      <c r="O40" s="22"/>
      <c r="P40" s="22"/>
    </row>
    <row r="41" spans="1:16" ht="39" customHeight="1" x14ac:dyDescent="0.15">
      <c r="A41" s="22"/>
      <c r="B41" s="35"/>
      <c r="C41" s="1175" t="s">
        <v>530</v>
      </c>
      <c r="D41" s="1176"/>
      <c r="E41" s="1177"/>
      <c r="F41" s="36">
        <v>0</v>
      </c>
      <c r="G41" s="37">
        <v>0.01</v>
      </c>
      <c r="H41" s="37">
        <v>0</v>
      </c>
      <c r="I41" s="37">
        <v>0</v>
      </c>
      <c r="J41" s="38">
        <v>0</v>
      </c>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U44" sqref="U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928</v>
      </c>
      <c r="L45" s="60">
        <v>843</v>
      </c>
      <c r="M45" s="60">
        <v>806</v>
      </c>
      <c r="N45" s="60">
        <v>713</v>
      </c>
      <c r="O45" s="61">
        <v>678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243</v>
      </c>
      <c r="L48" s="64">
        <v>237</v>
      </c>
      <c r="M48" s="64">
        <v>236</v>
      </c>
      <c r="N48" s="64">
        <v>250</v>
      </c>
      <c r="O48" s="65">
        <v>239</v>
      </c>
      <c r="P48" s="48"/>
      <c r="Q48" s="48"/>
      <c r="R48" s="48"/>
      <c r="S48" s="48"/>
      <c r="T48" s="48"/>
      <c r="U48" s="48"/>
    </row>
    <row r="49" spans="1:21" ht="30.75" customHeight="1" x14ac:dyDescent="0.15">
      <c r="A49" s="48"/>
      <c r="B49" s="1193"/>
      <c r="C49" s="1194"/>
      <c r="D49" s="62"/>
      <c r="E49" s="1185" t="s">
        <v>15</v>
      </c>
      <c r="F49" s="1185"/>
      <c r="G49" s="1185"/>
      <c r="H49" s="1185"/>
      <c r="I49" s="1185"/>
      <c r="J49" s="1186"/>
      <c r="K49" s="63">
        <v>163</v>
      </c>
      <c r="L49" s="64">
        <v>189</v>
      </c>
      <c r="M49" s="64">
        <v>189</v>
      </c>
      <c r="N49" s="64">
        <v>189</v>
      </c>
      <c r="O49" s="65">
        <v>189</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1</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1114</v>
      </c>
      <c r="L52" s="64">
        <v>1116</v>
      </c>
      <c r="M52" s="64">
        <v>1107</v>
      </c>
      <c r="N52" s="64">
        <v>1126</v>
      </c>
      <c r="O52" s="65">
        <v>1065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220</v>
      </c>
      <c r="L53" s="69">
        <v>153</v>
      </c>
      <c r="M53" s="69">
        <v>125</v>
      </c>
      <c r="N53" s="69">
        <v>26</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70" zoomScaleNormal="70"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6994</v>
      </c>
      <c r="J41" s="83">
        <v>7171</v>
      </c>
      <c r="K41" s="83">
        <v>7095</v>
      </c>
      <c r="L41" s="83">
        <v>7363</v>
      </c>
      <c r="M41" s="84">
        <v>7604</v>
      </c>
    </row>
    <row r="42" spans="2:13" ht="27.75" customHeight="1" x14ac:dyDescent="0.15">
      <c r="B42" s="1201"/>
      <c r="C42" s="1202"/>
      <c r="D42" s="85"/>
      <c r="E42" s="1207" t="s">
        <v>25</v>
      </c>
      <c r="F42" s="1207"/>
      <c r="G42" s="1207"/>
      <c r="H42" s="1208"/>
      <c r="I42" s="86">
        <v>57</v>
      </c>
      <c r="J42" s="87">
        <v>49</v>
      </c>
      <c r="K42" s="87">
        <v>22</v>
      </c>
      <c r="L42" s="87">
        <v>765</v>
      </c>
      <c r="M42" s="88">
        <v>687</v>
      </c>
    </row>
    <row r="43" spans="2:13" ht="27.75" customHeight="1" x14ac:dyDescent="0.15">
      <c r="B43" s="1201"/>
      <c r="C43" s="1202"/>
      <c r="D43" s="85"/>
      <c r="E43" s="1207" t="s">
        <v>26</v>
      </c>
      <c r="F43" s="1207"/>
      <c r="G43" s="1207"/>
      <c r="H43" s="1208"/>
      <c r="I43" s="86">
        <v>2909</v>
      </c>
      <c r="J43" s="87">
        <v>2745</v>
      </c>
      <c r="K43" s="87">
        <v>2552</v>
      </c>
      <c r="L43" s="87">
        <v>2382</v>
      </c>
      <c r="M43" s="88">
        <v>2201</v>
      </c>
    </row>
    <row r="44" spans="2:13" ht="27.75" customHeight="1" x14ac:dyDescent="0.15">
      <c r="B44" s="1201"/>
      <c r="C44" s="1202"/>
      <c r="D44" s="85"/>
      <c r="E44" s="1207" t="s">
        <v>27</v>
      </c>
      <c r="F44" s="1207"/>
      <c r="G44" s="1207"/>
      <c r="H44" s="1208"/>
      <c r="I44" s="86">
        <v>1811</v>
      </c>
      <c r="J44" s="87">
        <v>1649</v>
      </c>
      <c r="K44" s="87">
        <v>1485</v>
      </c>
      <c r="L44" s="87">
        <v>1318</v>
      </c>
      <c r="M44" s="88">
        <v>1149</v>
      </c>
    </row>
    <row r="45" spans="2:13" ht="27.75" customHeight="1" x14ac:dyDescent="0.15">
      <c r="B45" s="1201"/>
      <c r="C45" s="1202"/>
      <c r="D45" s="85"/>
      <c r="E45" s="1207" t="s">
        <v>28</v>
      </c>
      <c r="F45" s="1207"/>
      <c r="G45" s="1207"/>
      <c r="H45" s="1208"/>
      <c r="I45" s="86" t="s">
        <v>477</v>
      </c>
      <c r="J45" s="87" t="s">
        <v>477</v>
      </c>
      <c r="K45" s="87" t="s">
        <v>477</v>
      </c>
      <c r="L45" s="87" t="s">
        <v>477</v>
      </c>
      <c r="M45" s="88" t="s">
        <v>477</v>
      </c>
    </row>
    <row r="46" spans="2:13" ht="27.75" customHeight="1" x14ac:dyDescent="0.15">
      <c r="B46" s="1201"/>
      <c r="C46" s="1202"/>
      <c r="D46" s="85"/>
      <c r="E46" s="1207" t="s">
        <v>29</v>
      </c>
      <c r="F46" s="1207"/>
      <c r="G46" s="1207"/>
      <c r="H46" s="1208"/>
      <c r="I46" s="86">
        <v>2</v>
      </c>
      <c r="J46" s="87">
        <v>7</v>
      </c>
      <c r="K46" s="87">
        <v>6</v>
      </c>
      <c r="L46" s="87">
        <v>5</v>
      </c>
      <c r="M46" s="88">
        <v>4</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t="s">
        <v>477</v>
      </c>
      <c r="K48" s="87" t="s">
        <v>477</v>
      </c>
      <c r="L48" s="87" t="s">
        <v>477</v>
      </c>
      <c r="M48" s="88" t="s">
        <v>477</v>
      </c>
    </row>
    <row r="49" spans="2:13" ht="27.75" customHeight="1" x14ac:dyDescent="0.15">
      <c r="B49" s="1209" t="s">
        <v>32</v>
      </c>
      <c r="C49" s="1210"/>
      <c r="D49" s="89"/>
      <c r="E49" s="1207" t="s">
        <v>33</v>
      </c>
      <c r="F49" s="1207"/>
      <c r="G49" s="1207"/>
      <c r="H49" s="1208"/>
      <c r="I49" s="86">
        <v>5882</v>
      </c>
      <c r="J49" s="87">
        <v>6105</v>
      </c>
      <c r="K49" s="87">
        <v>6297</v>
      </c>
      <c r="L49" s="87">
        <v>6024</v>
      </c>
      <c r="M49" s="88">
        <v>6300</v>
      </c>
    </row>
    <row r="50" spans="2:13" ht="27.75" customHeight="1" x14ac:dyDescent="0.15">
      <c r="B50" s="1201"/>
      <c r="C50" s="1202"/>
      <c r="D50" s="85"/>
      <c r="E50" s="1207" t="s">
        <v>34</v>
      </c>
      <c r="F50" s="1207"/>
      <c r="G50" s="1207"/>
      <c r="H50" s="1208"/>
      <c r="I50" s="86">
        <v>728</v>
      </c>
      <c r="J50" s="87">
        <v>810</v>
      </c>
      <c r="K50" s="87">
        <v>924</v>
      </c>
      <c r="L50" s="87">
        <v>891</v>
      </c>
      <c r="M50" s="88">
        <v>866</v>
      </c>
    </row>
    <row r="51" spans="2:13" ht="27.75" customHeight="1" x14ac:dyDescent="0.15">
      <c r="B51" s="1203"/>
      <c r="C51" s="1204"/>
      <c r="D51" s="85"/>
      <c r="E51" s="1207" t="s">
        <v>35</v>
      </c>
      <c r="F51" s="1207"/>
      <c r="G51" s="1207"/>
      <c r="H51" s="1208"/>
      <c r="I51" s="86">
        <v>11250</v>
      </c>
      <c r="J51" s="87">
        <v>10987</v>
      </c>
      <c r="K51" s="87">
        <v>10913</v>
      </c>
      <c r="L51" s="87">
        <v>10690</v>
      </c>
      <c r="M51" s="88">
        <v>10627</v>
      </c>
    </row>
    <row r="52" spans="2:13" ht="27.75" customHeight="1" thickBot="1" x14ac:dyDescent="0.2">
      <c r="B52" s="1211" t="s">
        <v>36</v>
      </c>
      <c r="C52" s="1212"/>
      <c r="D52" s="90"/>
      <c r="E52" s="1213" t="s">
        <v>37</v>
      </c>
      <c r="F52" s="1213"/>
      <c r="G52" s="1213"/>
      <c r="H52" s="1214"/>
      <c r="I52" s="91">
        <v>-6089</v>
      </c>
      <c r="J52" s="92">
        <v>-6281</v>
      </c>
      <c r="K52" s="92">
        <v>-6975</v>
      </c>
      <c r="L52" s="92">
        <v>-5772</v>
      </c>
      <c r="M52" s="93">
        <v>-6148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O79" sqref="O79:O8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546</v>
      </c>
      <c r="H51" s="1228"/>
      <c r="I51" s="1233" t="s">
        <v>547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549</v>
      </c>
      <c r="H55" s="1239"/>
      <c r="I55" s="1237" t="s">
        <v>547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47" t="s">
        <v>553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546</v>
      </c>
      <c r="H73" s="1228"/>
      <c r="I73" s="1233" t="s">
        <v>547</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9">
        <v>4.0999999999999996</v>
      </c>
      <c r="L75" s="1249">
        <v>3.5</v>
      </c>
      <c r="M75" s="1249">
        <v>2.9</v>
      </c>
      <c r="N75" s="1249">
        <v>1.7</v>
      </c>
      <c r="O75" s="1249">
        <v>1.1000000000000001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549</v>
      </c>
      <c r="H77" s="1239"/>
      <c r="I77" s="1237" t="s">
        <v>547</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552</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election activeCell="H111" sqref="H111:H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D111" sqref="D11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13839</v>
      </c>
      <c r="E3" s="116"/>
      <c r="F3" s="117">
        <v>42839</v>
      </c>
      <c r="G3" s="118"/>
      <c r="H3" s="119"/>
    </row>
    <row r="4" spans="1:8" x14ac:dyDescent="0.15">
      <c r="A4" s="120"/>
      <c r="B4" s="121"/>
      <c r="C4" s="122"/>
      <c r="D4" s="123">
        <v>10412</v>
      </c>
      <c r="E4" s="124"/>
      <c r="F4" s="125">
        <v>22027</v>
      </c>
      <c r="G4" s="126"/>
      <c r="H4" s="127"/>
    </row>
    <row r="5" spans="1:8" x14ac:dyDescent="0.15">
      <c r="A5" s="108" t="s">
        <v>511</v>
      </c>
      <c r="B5" s="113"/>
      <c r="C5" s="114"/>
      <c r="D5" s="115">
        <v>28465</v>
      </c>
      <c r="E5" s="116"/>
      <c r="F5" s="117">
        <v>46819</v>
      </c>
      <c r="G5" s="118"/>
      <c r="H5" s="119"/>
    </row>
    <row r="6" spans="1:8" x14ac:dyDescent="0.15">
      <c r="A6" s="120"/>
      <c r="B6" s="121"/>
      <c r="C6" s="122"/>
      <c r="D6" s="123">
        <v>19987</v>
      </c>
      <c r="E6" s="124"/>
      <c r="F6" s="125">
        <v>24121</v>
      </c>
      <c r="G6" s="126"/>
      <c r="H6" s="127"/>
    </row>
    <row r="7" spans="1:8" x14ac:dyDescent="0.15">
      <c r="A7" s="108" t="s">
        <v>512</v>
      </c>
      <c r="B7" s="113"/>
      <c r="C7" s="114"/>
      <c r="D7" s="115">
        <v>24402</v>
      </c>
      <c r="E7" s="116"/>
      <c r="F7" s="117">
        <v>53270</v>
      </c>
      <c r="G7" s="118"/>
      <c r="H7" s="119"/>
    </row>
    <row r="8" spans="1:8" x14ac:dyDescent="0.15">
      <c r="A8" s="120"/>
      <c r="B8" s="121"/>
      <c r="C8" s="122"/>
      <c r="D8" s="123">
        <v>9942</v>
      </c>
      <c r="E8" s="124"/>
      <c r="F8" s="125">
        <v>24316</v>
      </c>
      <c r="G8" s="126"/>
      <c r="H8" s="127"/>
    </row>
    <row r="9" spans="1:8" x14ac:dyDescent="0.15">
      <c r="A9" s="108" t="s">
        <v>513</v>
      </c>
      <c r="B9" s="113"/>
      <c r="C9" s="114"/>
      <c r="D9" s="115">
        <v>43052</v>
      </c>
      <c r="E9" s="116"/>
      <c r="F9" s="117">
        <v>53292</v>
      </c>
      <c r="G9" s="118"/>
      <c r="H9" s="119"/>
    </row>
    <row r="10" spans="1:8" x14ac:dyDescent="0.15">
      <c r="A10" s="120"/>
      <c r="B10" s="121"/>
      <c r="C10" s="122"/>
      <c r="D10" s="123">
        <v>29791</v>
      </c>
      <c r="E10" s="124"/>
      <c r="F10" s="125">
        <v>28900</v>
      </c>
      <c r="G10" s="126"/>
      <c r="H10" s="127"/>
    </row>
    <row r="11" spans="1:8" x14ac:dyDescent="0.15">
      <c r="A11" s="108" t="s">
        <v>514</v>
      </c>
      <c r="B11" s="113"/>
      <c r="C11" s="114"/>
      <c r="D11" s="115">
        <v>25337</v>
      </c>
      <c r="E11" s="116"/>
      <c r="F11" s="117">
        <v>49919</v>
      </c>
      <c r="G11" s="118"/>
      <c r="H11" s="119"/>
    </row>
    <row r="12" spans="1:8" x14ac:dyDescent="0.15">
      <c r="A12" s="120"/>
      <c r="B12" s="121"/>
      <c r="C12" s="128"/>
      <c r="D12" s="123">
        <v>19111</v>
      </c>
      <c r="E12" s="124"/>
      <c r="F12" s="125">
        <v>26398</v>
      </c>
      <c r="G12" s="126"/>
      <c r="H12" s="127"/>
    </row>
    <row r="13" spans="1:8" x14ac:dyDescent="0.15">
      <c r="A13" s="108"/>
      <c r="B13" s="113"/>
      <c r="C13" s="129"/>
      <c r="D13" s="130">
        <v>27019</v>
      </c>
      <c r="E13" s="131"/>
      <c r="F13" s="132">
        <v>49228</v>
      </c>
      <c r="G13" s="133"/>
      <c r="H13" s="119"/>
    </row>
    <row r="14" spans="1:8" x14ac:dyDescent="0.15">
      <c r="A14" s="120"/>
      <c r="B14" s="121"/>
      <c r="C14" s="122"/>
      <c r="D14" s="123">
        <v>17849</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5.53</v>
      </c>
      <c r="C19" s="134">
        <f>ROUND(VALUE(SUBSTITUTE(実質収支比率等に係る経年分析!G$48,"▲","-")),2)</f>
        <v>4.8899999999999997</v>
      </c>
      <c r="D19" s="134">
        <f>ROUND(VALUE(SUBSTITUTE(実質収支比率等に係る経年分析!H$48,"▲","-")),2)</f>
        <v>4.62</v>
      </c>
      <c r="E19" s="134">
        <f>ROUND(VALUE(SUBSTITUTE(実質収支比率等に係る経年分析!I$48,"▲","-")),2)</f>
        <v>6.27</v>
      </c>
      <c r="F19" s="134">
        <f>ROUND(VALUE(SUBSTITUTE(実質収支比率等に係る経年分析!J$48,"▲","-")),2)</f>
        <v>5.45</v>
      </c>
    </row>
    <row r="20" spans="1:11" x14ac:dyDescent="0.15">
      <c r="A20" s="134" t="s">
        <v>42</v>
      </c>
      <c r="B20" s="134">
        <f>ROUND(VALUE(SUBSTITUTE(実質収支比率等に係る経年分析!F$47,"▲","-")),2)</f>
        <v>34.36</v>
      </c>
      <c r="C20" s="134">
        <f>ROUND(VALUE(SUBSTITUTE(実質収支比率等に係る経年分析!G$47,"▲","-")),2)</f>
        <v>37.78</v>
      </c>
      <c r="D20" s="134">
        <f>ROUND(VALUE(SUBSTITUTE(実質収支比率等に係る経年分析!H$47,"▲","-")),2)</f>
        <v>40.85</v>
      </c>
      <c r="E20" s="134">
        <f>ROUND(VALUE(SUBSTITUTE(実質収支比率等に係る経年分析!I$47,"▲","-")),2)</f>
        <v>42.59</v>
      </c>
      <c r="F20" s="134">
        <f>ROUND(VALUE(SUBSTITUTE(実質収支比率等に係る経年分析!J$47,"▲","-")),2)</f>
        <v>41.94</v>
      </c>
    </row>
    <row r="21" spans="1:11" x14ac:dyDescent="0.15">
      <c r="A21" s="134" t="s">
        <v>43</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2.57</v>
      </c>
      <c r="D21" s="134">
        <f>IF(ISNUMBER(VALUE(SUBSTITUTE(実質収支比率等に係る経年分析!H$49,"▲","-"))),ROUND(VALUE(SUBSTITUTE(実質収支比率等に係る経年分析!H$49,"▲","-")),2),NA())</f>
        <v>4.03</v>
      </c>
      <c r="E21" s="134">
        <f>IF(ISNUMBER(VALUE(SUBSTITUTE(実質収支比率等に係る経年分析!I$49,"▲","-"))),ROUND(VALUE(SUBSTITUTE(実質収支比率等に係る経年分析!I$49,"▲","-")),2),NA())</f>
        <v>3</v>
      </c>
      <c r="F21" s="134">
        <f>IF(ISNUMBER(VALUE(SUBSTITUTE(実質収支比率等に係る経年分析!J$49,"▲","-"))),ROUND(VALUE(SUBSTITUTE(実質収支比率等に係る経年分析!J$49,"▲","-")),2),NA())</f>
        <v>-0.22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奨学金特別会計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2.5099999999999998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4.8899999999999997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4.6100000000000003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1114</v>
      </c>
      <c r="E42" s="136"/>
      <c r="F42" s="136"/>
      <c r="G42" s="136">
        <f>'実質公債費比率（分子）の構造'!L$52</f>
        <v>1116</v>
      </c>
      <c r="H42" s="136"/>
      <c r="I42" s="136"/>
      <c r="J42" s="136">
        <f>'実質公債費比率（分子）の構造'!M$52</f>
        <v>1107</v>
      </c>
      <c r="K42" s="136"/>
      <c r="L42" s="136"/>
      <c r="M42" s="136">
        <f>'実質公債費比率（分子）の構造'!N$52</f>
        <v>1126</v>
      </c>
      <c r="N42" s="136"/>
      <c r="O42" s="136"/>
      <c r="P42" s="136">
        <f>'実質公債費比率（分子）の構造'!O$52</f>
        <v>1065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163</v>
      </c>
      <c r="C45" s="136"/>
      <c r="D45" s="136"/>
      <c r="E45" s="136">
        <f>'実質公債費比率（分子）の構造'!L$49</f>
        <v>189</v>
      </c>
      <c r="F45" s="136"/>
      <c r="G45" s="136"/>
      <c r="H45" s="136">
        <f>'実質公債費比率（分子）の構造'!M$49</f>
        <v>189</v>
      </c>
      <c r="I45" s="136"/>
      <c r="J45" s="136"/>
      <c r="K45" s="136">
        <f>'実質公債費比率（分子）の構造'!N$49</f>
        <v>189</v>
      </c>
      <c r="L45" s="136"/>
      <c r="M45" s="136"/>
      <c r="N45" s="136">
        <f>'実質公債費比率（分子）の構造'!O$49</f>
        <v>189</v>
      </c>
      <c r="O45" s="136"/>
      <c r="P45" s="136"/>
    </row>
    <row r="46" spans="1:16" x14ac:dyDescent="0.15">
      <c r="A46" s="136" t="s">
        <v>54</v>
      </c>
      <c r="B46" s="136">
        <f>'実質公債費比率（分子）の構造'!K$48</f>
        <v>243</v>
      </c>
      <c r="C46" s="136"/>
      <c r="D46" s="136"/>
      <c r="E46" s="136">
        <f>'実質公債費比率（分子）の構造'!L$48</f>
        <v>237</v>
      </c>
      <c r="F46" s="136"/>
      <c r="G46" s="136"/>
      <c r="H46" s="136">
        <f>'実質公債費比率（分子）の構造'!M$48</f>
        <v>236</v>
      </c>
      <c r="I46" s="136"/>
      <c r="J46" s="136"/>
      <c r="K46" s="136">
        <f>'実質公債費比率（分子）の構造'!N$48</f>
        <v>250</v>
      </c>
      <c r="L46" s="136"/>
      <c r="M46" s="136"/>
      <c r="N46" s="136">
        <f>'実質公債費比率（分子）の構造'!O$48</f>
        <v>239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928</v>
      </c>
      <c r="C49" s="136"/>
      <c r="D49" s="136"/>
      <c r="E49" s="136">
        <f>'実質公債費比率（分子）の構造'!L$45</f>
        <v>843</v>
      </c>
      <c r="F49" s="136"/>
      <c r="G49" s="136"/>
      <c r="H49" s="136">
        <f>'実質公債費比率（分子）の構造'!M$45</f>
        <v>806</v>
      </c>
      <c r="I49" s="136"/>
      <c r="J49" s="136"/>
      <c r="K49" s="136">
        <f>'実質公債費比率（分子）の構造'!N$45</f>
        <v>713</v>
      </c>
      <c r="L49" s="136"/>
      <c r="M49" s="136"/>
      <c r="N49" s="136">
        <f>'実質公債費比率（分子）の構造'!O$45</f>
        <v>678</v>
      </c>
      <c r="O49" s="136"/>
      <c r="P49" s="136"/>
    </row>
    <row r="50" spans="1:16" x14ac:dyDescent="0.15">
      <c r="A50" s="136" t="s">
        <v>58</v>
      </c>
      <c r="B50" s="136" t="e">
        <f>NA()</f>
        <v>#N/A</v>
      </c>
      <c r="C50" s="136">
        <f>IF(ISNUMBER('実質公債費比率（分子）の構造'!K$53),'実質公債費比率（分子）の構造'!K$53,NA())</f>
        <v>220</v>
      </c>
      <c r="D50" s="136" t="e">
        <f>NA()</f>
        <v>#N/A</v>
      </c>
      <c r="E50" s="136" t="e">
        <f>NA()</f>
        <v>#N/A</v>
      </c>
      <c r="F50" s="136">
        <f>IF(ISNUMBER('実質公債費比率（分子）の構造'!L$53),'実質公債費比率（分子）の構造'!L$53,NA())</f>
        <v>153</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26</v>
      </c>
      <c r="M50" s="136" t="e">
        <f>NA()</f>
        <v>#N/A</v>
      </c>
      <c r="N50" s="136" t="e">
        <f>NA()</f>
        <v>#N/A</v>
      </c>
      <c r="O50" s="136">
        <f>IF(ISNUMBER('実質公債費比率（分子）の構造'!O$53),'実質公債費比率（分子）の構造'!O$53,NA())</f>
        <v>41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11250</v>
      </c>
      <c r="E56" s="135"/>
      <c r="F56" s="135"/>
      <c r="G56" s="135">
        <f>'将来負担比率（分子）の構造'!J$51</f>
        <v>10987</v>
      </c>
      <c r="H56" s="135"/>
      <c r="I56" s="135"/>
      <c r="J56" s="135">
        <f>'将来負担比率（分子）の構造'!K$51</f>
        <v>10913</v>
      </c>
      <c r="K56" s="135"/>
      <c r="L56" s="135"/>
      <c r="M56" s="135">
        <f>'将来負担比率（分子）の構造'!L$51</f>
        <v>10690</v>
      </c>
      <c r="N56" s="135"/>
      <c r="O56" s="135"/>
      <c r="P56" s="135">
        <f>'将来負担比率（分子）の構造'!M$51</f>
        <v>10627</v>
      </c>
    </row>
    <row r="57" spans="1:16" x14ac:dyDescent="0.15">
      <c r="A57" s="135" t="s">
        <v>34</v>
      </c>
      <c r="B57" s="135"/>
      <c r="C57" s="135"/>
      <c r="D57" s="135">
        <f>'将来負担比率（分子）の構造'!I$50</f>
        <v>728</v>
      </c>
      <c r="E57" s="135"/>
      <c r="F57" s="135"/>
      <c r="G57" s="135">
        <f>'将来負担比率（分子）の構造'!J$50</f>
        <v>810</v>
      </c>
      <c r="H57" s="135"/>
      <c r="I57" s="135"/>
      <c r="J57" s="135">
        <f>'将来負担比率（分子）の構造'!K$50</f>
        <v>924</v>
      </c>
      <c r="K57" s="135"/>
      <c r="L57" s="135"/>
      <c r="M57" s="135">
        <f>'将来負担比率（分子）の構造'!L$50</f>
        <v>891</v>
      </c>
      <c r="N57" s="135"/>
      <c r="O57" s="135"/>
      <c r="P57" s="135">
        <f>'将来負担比率（分子）の構造'!M$50</f>
        <v>866</v>
      </c>
    </row>
    <row r="58" spans="1:16" x14ac:dyDescent="0.15">
      <c r="A58" s="135" t="s">
        <v>33</v>
      </c>
      <c r="B58" s="135"/>
      <c r="C58" s="135"/>
      <c r="D58" s="135">
        <f>'将来負担比率（分子）の構造'!I$49</f>
        <v>5882</v>
      </c>
      <c r="E58" s="135"/>
      <c r="F58" s="135"/>
      <c r="G58" s="135">
        <f>'将来負担比率（分子）の構造'!J$49</f>
        <v>6105</v>
      </c>
      <c r="H58" s="135"/>
      <c r="I58" s="135"/>
      <c r="J58" s="135">
        <f>'将来負担比率（分子）の構造'!K$49</f>
        <v>6297</v>
      </c>
      <c r="K58" s="135"/>
      <c r="L58" s="135"/>
      <c r="M58" s="135">
        <f>'将来負担比率（分子）の構造'!L$49</f>
        <v>6024</v>
      </c>
      <c r="N58" s="135"/>
      <c r="O58" s="135"/>
      <c r="P58" s="135">
        <f>'将来負担比率（分子）の構造'!M$49</f>
        <v>6300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7</v>
      </c>
      <c r="F61" s="135"/>
      <c r="G61" s="135"/>
      <c r="H61" s="135">
        <f>'将来負担比率（分子）の構造'!K$46</f>
        <v>6</v>
      </c>
      <c r="I61" s="135"/>
      <c r="J61" s="135"/>
      <c r="K61" s="135">
        <f>'将来負担比率（分子）の構造'!L$46</f>
        <v>5</v>
      </c>
      <c r="L61" s="135"/>
      <c r="M61" s="135"/>
      <c r="N61" s="135">
        <f>'将来負担比率（分子）の構造'!M$46</f>
        <v>4</v>
      </c>
      <c r="O61" s="135"/>
      <c r="P61" s="135"/>
    </row>
    <row r="62" spans="1:16" x14ac:dyDescent="0.15">
      <c r="A62" s="135" t="s">
        <v>28</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27</v>
      </c>
      <c r="B63" s="135">
        <f>'将来負担比率（分子）の構造'!I$44</f>
        <v>1811</v>
      </c>
      <c r="C63" s="135"/>
      <c r="D63" s="135"/>
      <c r="E63" s="135">
        <f>'将来負担比率（分子）の構造'!J$44</f>
        <v>1649</v>
      </c>
      <c r="F63" s="135"/>
      <c r="G63" s="135"/>
      <c r="H63" s="135">
        <f>'将来負担比率（分子）の構造'!K$44</f>
        <v>1485</v>
      </c>
      <c r="I63" s="135"/>
      <c r="J63" s="135"/>
      <c r="K63" s="135">
        <f>'将来負担比率（分子）の構造'!L$44</f>
        <v>1318</v>
      </c>
      <c r="L63" s="135"/>
      <c r="M63" s="135"/>
      <c r="N63" s="135">
        <f>'将来負担比率（分子）の構造'!M$44</f>
        <v>1149</v>
      </c>
      <c r="O63" s="135"/>
      <c r="P63" s="135"/>
    </row>
    <row r="64" spans="1:16" x14ac:dyDescent="0.15">
      <c r="A64" s="135" t="s">
        <v>26</v>
      </c>
      <c r="B64" s="135">
        <f>'将来負担比率（分子）の構造'!I$43</f>
        <v>2909</v>
      </c>
      <c r="C64" s="135"/>
      <c r="D64" s="135"/>
      <c r="E64" s="135">
        <f>'将来負担比率（分子）の構造'!J$43</f>
        <v>2745</v>
      </c>
      <c r="F64" s="135"/>
      <c r="G64" s="135"/>
      <c r="H64" s="135">
        <f>'将来負担比率（分子）の構造'!K$43</f>
        <v>2552</v>
      </c>
      <c r="I64" s="135"/>
      <c r="J64" s="135"/>
      <c r="K64" s="135">
        <f>'将来負担比率（分子）の構造'!L$43</f>
        <v>2382</v>
      </c>
      <c r="L64" s="135"/>
      <c r="M64" s="135"/>
      <c r="N64" s="135">
        <f>'将来負担比率（分子）の構造'!M$43</f>
        <v>2201</v>
      </c>
      <c r="O64" s="135"/>
      <c r="P64" s="135"/>
    </row>
    <row r="65" spans="1:16" x14ac:dyDescent="0.15">
      <c r="A65" s="135" t="s">
        <v>25</v>
      </c>
      <c r="B65" s="135">
        <f>'将来負担比率（分子）の構造'!I$42</f>
        <v>57</v>
      </c>
      <c r="C65" s="135"/>
      <c r="D65" s="135"/>
      <c r="E65" s="135">
        <f>'将来負担比率（分子）の構造'!J$42</f>
        <v>49</v>
      </c>
      <c r="F65" s="135"/>
      <c r="G65" s="135"/>
      <c r="H65" s="135">
        <f>'将来負担比率（分子）の構造'!K$42</f>
        <v>22</v>
      </c>
      <c r="I65" s="135"/>
      <c r="J65" s="135"/>
      <c r="K65" s="135">
        <f>'将来負担比率（分子）の構造'!L$42</f>
        <v>765</v>
      </c>
      <c r="L65" s="135"/>
      <c r="M65" s="135"/>
      <c r="N65" s="135">
        <f>'将来負担比率（分子）の構造'!M$42</f>
        <v>687</v>
      </c>
      <c r="O65" s="135"/>
      <c r="P65" s="135"/>
    </row>
    <row r="66" spans="1:16" x14ac:dyDescent="0.15">
      <c r="A66" s="135" t="s">
        <v>24</v>
      </c>
      <c r="B66" s="135">
        <f>'将来負担比率（分子）の構造'!I$41</f>
        <v>6994</v>
      </c>
      <c r="C66" s="135"/>
      <c r="D66" s="135"/>
      <c r="E66" s="135">
        <f>'将来負担比率（分子）の構造'!J$41</f>
        <v>7171</v>
      </c>
      <c r="F66" s="135"/>
      <c r="G66" s="135"/>
      <c r="H66" s="135">
        <f>'将来負担比率（分子）の構造'!K$41</f>
        <v>7095</v>
      </c>
      <c r="I66" s="135"/>
      <c r="J66" s="135"/>
      <c r="K66" s="135">
        <f>'将来負担比率（分子）の構造'!L$41</f>
        <v>7363</v>
      </c>
      <c r="L66" s="135"/>
      <c r="M66" s="135"/>
      <c r="N66" s="135">
        <f>'将来負担比率（分子）の構造'!M$41</f>
        <v>7604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3578738</v>
      </c>
      <c r="S5" s="613"/>
      <c r="T5" s="613"/>
      <c r="U5" s="613"/>
      <c r="V5" s="613"/>
      <c r="W5" s="613"/>
      <c r="X5" s="613"/>
      <c r="Y5" s="614"/>
      <c r="Z5" s="615">
        <v>33.5</v>
      </c>
      <c r="AA5" s="615"/>
      <c r="AB5" s="615"/>
      <c r="AC5" s="615"/>
      <c r="AD5" s="616">
        <v>3437426</v>
      </c>
      <c r="AE5" s="616"/>
      <c r="AF5" s="616"/>
      <c r="AG5" s="616"/>
      <c r="AH5" s="616"/>
      <c r="AI5" s="616"/>
      <c r="AJ5" s="616"/>
      <c r="AK5" s="616"/>
      <c r="AL5" s="617">
        <v>53.4</v>
      </c>
      <c r="AM5" s="618"/>
      <c r="AN5" s="618"/>
      <c r="AO5" s="619"/>
      <c r="AP5" s="609" t="s">
        <v>205</v>
      </c>
      <c r="AQ5" s="610"/>
      <c r="AR5" s="610"/>
      <c r="AS5" s="610"/>
      <c r="AT5" s="610"/>
      <c r="AU5" s="610"/>
      <c r="AV5" s="610"/>
      <c r="AW5" s="610"/>
      <c r="AX5" s="610"/>
      <c r="AY5" s="610"/>
      <c r="AZ5" s="610"/>
      <c r="BA5" s="610"/>
      <c r="BB5" s="610"/>
      <c r="BC5" s="610"/>
      <c r="BD5" s="610"/>
      <c r="BE5" s="610"/>
      <c r="BF5" s="611"/>
      <c r="BG5" s="623">
        <v>3437426</v>
      </c>
      <c r="BH5" s="624"/>
      <c r="BI5" s="624"/>
      <c r="BJ5" s="624"/>
      <c r="BK5" s="624"/>
      <c r="BL5" s="624"/>
      <c r="BM5" s="624"/>
      <c r="BN5" s="625"/>
      <c r="BO5" s="626">
        <v>96.1</v>
      </c>
      <c r="BP5" s="626"/>
      <c r="BQ5" s="626"/>
      <c r="BR5" s="626"/>
      <c r="BS5" s="627">
        <v>12802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101373</v>
      </c>
      <c r="S6" s="624"/>
      <c r="T6" s="624"/>
      <c r="U6" s="624"/>
      <c r="V6" s="624"/>
      <c r="W6" s="624"/>
      <c r="X6" s="624"/>
      <c r="Y6" s="625"/>
      <c r="Z6" s="626">
        <v>0.9</v>
      </c>
      <c r="AA6" s="626"/>
      <c r="AB6" s="626"/>
      <c r="AC6" s="626"/>
      <c r="AD6" s="627">
        <v>101373</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3437426</v>
      </c>
      <c r="BH6" s="624"/>
      <c r="BI6" s="624"/>
      <c r="BJ6" s="624"/>
      <c r="BK6" s="624"/>
      <c r="BL6" s="624"/>
      <c r="BM6" s="624"/>
      <c r="BN6" s="625"/>
      <c r="BO6" s="626">
        <v>96.1</v>
      </c>
      <c r="BP6" s="626"/>
      <c r="BQ6" s="626"/>
      <c r="BR6" s="626"/>
      <c r="BS6" s="627">
        <v>12802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158243</v>
      </c>
      <c r="CS6" s="624"/>
      <c r="CT6" s="624"/>
      <c r="CU6" s="624"/>
      <c r="CV6" s="624"/>
      <c r="CW6" s="624"/>
      <c r="CX6" s="624"/>
      <c r="CY6" s="625"/>
      <c r="CZ6" s="626">
        <v>1.6</v>
      </c>
      <c r="DA6" s="626"/>
      <c r="DB6" s="626"/>
      <c r="DC6" s="626"/>
      <c r="DD6" s="632" t="s">
        <v>212</v>
      </c>
      <c r="DE6" s="624"/>
      <c r="DF6" s="624"/>
      <c r="DG6" s="624"/>
      <c r="DH6" s="624"/>
      <c r="DI6" s="624"/>
      <c r="DJ6" s="624"/>
      <c r="DK6" s="624"/>
      <c r="DL6" s="624"/>
      <c r="DM6" s="624"/>
      <c r="DN6" s="624"/>
      <c r="DO6" s="624"/>
      <c r="DP6" s="625"/>
      <c r="DQ6" s="632">
        <v>158243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11638</v>
      </c>
      <c r="S7" s="624"/>
      <c r="T7" s="624"/>
      <c r="U7" s="624"/>
      <c r="V7" s="624"/>
      <c r="W7" s="624"/>
      <c r="X7" s="624"/>
      <c r="Y7" s="625"/>
      <c r="Z7" s="626">
        <v>0.1</v>
      </c>
      <c r="AA7" s="626"/>
      <c r="AB7" s="626"/>
      <c r="AC7" s="626"/>
      <c r="AD7" s="627">
        <v>11638</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1812455</v>
      </c>
      <c r="BH7" s="624"/>
      <c r="BI7" s="624"/>
      <c r="BJ7" s="624"/>
      <c r="BK7" s="624"/>
      <c r="BL7" s="624"/>
      <c r="BM7" s="624"/>
      <c r="BN7" s="625"/>
      <c r="BO7" s="626">
        <v>50.6</v>
      </c>
      <c r="BP7" s="626"/>
      <c r="BQ7" s="626"/>
      <c r="BR7" s="626"/>
      <c r="BS7" s="627">
        <v>12802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1735657</v>
      </c>
      <c r="CS7" s="624"/>
      <c r="CT7" s="624"/>
      <c r="CU7" s="624"/>
      <c r="CV7" s="624"/>
      <c r="CW7" s="624"/>
      <c r="CX7" s="624"/>
      <c r="CY7" s="625"/>
      <c r="CZ7" s="626">
        <v>17.3</v>
      </c>
      <c r="DA7" s="626"/>
      <c r="DB7" s="626"/>
      <c r="DC7" s="626"/>
      <c r="DD7" s="632">
        <v>1760</v>
      </c>
      <c r="DE7" s="624"/>
      <c r="DF7" s="624"/>
      <c r="DG7" s="624"/>
      <c r="DH7" s="624"/>
      <c r="DI7" s="624"/>
      <c r="DJ7" s="624"/>
      <c r="DK7" s="624"/>
      <c r="DL7" s="624"/>
      <c r="DM7" s="624"/>
      <c r="DN7" s="624"/>
      <c r="DO7" s="624"/>
      <c r="DP7" s="625"/>
      <c r="DQ7" s="632">
        <v>1471847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37336</v>
      </c>
      <c r="S8" s="624"/>
      <c r="T8" s="624"/>
      <c r="U8" s="624"/>
      <c r="V8" s="624"/>
      <c r="W8" s="624"/>
      <c r="X8" s="624"/>
      <c r="Y8" s="625"/>
      <c r="Z8" s="626">
        <v>0.3</v>
      </c>
      <c r="AA8" s="626"/>
      <c r="AB8" s="626"/>
      <c r="AC8" s="626"/>
      <c r="AD8" s="627">
        <v>37336</v>
      </c>
      <c r="AE8" s="627"/>
      <c r="AF8" s="627"/>
      <c r="AG8" s="627"/>
      <c r="AH8" s="627"/>
      <c r="AI8" s="627"/>
      <c r="AJ8" s="627"/>
      <c r="AK8" s="627"/>
      <c r="AL8" s="628">
        <v>0.6</v>
      </c>
      <c r="AM8" s="629"/>
      <c r="AN8" s="629"/>
      <c r="AO8" s="630"/>
      <c r="AP8" s="620" t="s">
        <v>217</v>
      </c>
      <c r="AQ8" s="621"/>
      <c r="AR8" s="621"/>
      <c r="AS8" s="621"/>
      <c r="AT8" s="621"/>
      <c r="AU8" s="621"/>
      <c r="AV8" s="621"/>
      <c r="AW8" s="621"/>
      <c r="AX8" s="621"/>
      <c r="AY8" s="621"/>
      <c r="AZ8" s="621"/>
      <c r="BA8" s="621"/>
      <c r="BB8" s="621"/>
      <c r="BC8" s="621"/>
      <c r="BD8" s="621"/>
      <c r="BE8" s="621"/>
      <c r="BF8" s="622"/>
      <c r="BG8" s="623">
        <v>50927</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2947585</v>
      </c>
      <c r="CS8" s="624"/>
      <c r="CT8" s="624"/>
      <c r="CU8" s="624"/>
      <c r="CV8" s="624"/>
      <c r="CW8" s="624"/>
      <c r="CX8" s="624"/>
      <c r="CY8" s="625"/>
      <c r="CZ8" s="626">
        <v>29.4</v>
      </c>
      <c r="DA8" s="626"/>
      <c r="DB8" s="626"/>
      <c r="DC8" s="626"/>
      <c r="DD8" s="632">
        <v>810</v>
      </c>
      <c r="DE8" s="624"/>
      <c r="DF8" s="624"/>
      <c r="DG8" s="624"/>
      <c r="DH8" s="624"/>
      <c r="DI8" s="624"/>
      <c r="DJ8" s="624"/>
      <c r="DK8" s="624"/>
      <c r="DL8" s="624"/>
      <c r="DM8" s="624"/>
      <c r="DN8" s="624"/>
      <c r="DO8" s="624"/>
      <c r="DP8" s="625"/>
      <c r="DQ8" s="632">
        <v>1627279</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36607</v>
      </c>
      <c r="S9" s="624"/>
      <c r="T9" s="624"/>
      <c r="U9" s="624"/>
      <c r="V9" s="624"/>
      <c r="W9" s="624"/>
      <c r="X9" s="624"/>
      <c r="Y9" s="625"/>
      <c r="Z9" s="626">
        <v>0.3</v>
      </c>
      <c r="AA9" s="626"/>
      <c r="AB9" s="626"/>
      <c r="AC9" s="626"/>
      <c r="AD9" s="627">
        <v>36607</v>
      </c>
      <c r="AE9" s="627"/>
      <c r="AF9" s="627"/>
      <c r="AG9" s="627"/>
      <c r="AH9" s="627"/>
      <c r="AI9" s="627"/>
      <c r="AJ9" s="627"/>
      <c r="AK9" s="627"/>
      <c r="AL9" s="628">
        <v>0.6</v>
      </c>
      <c r="AM9" s="629"/>
      <c r="AN9" s="629"/>
      <c r="AO9" s="630"/>
      <c r="AP9" s="620" t="s">
        <v>220</v>
      </c>
      <c r="AQ9" s="621"/>
      <c r="AR9" s="621"/>
      <c r="AS9" s="621"/>
      <c r="AT9" s="621"/>
      <c r="AU9" s="621"/>
      <c r="AV9" s="621"/>
      <c r="AW9" s="621"/>
      <c r="AX9" s="621"/>
      <c r="AY9" s="621"/>
      <c r="AZ9" s="621"/>
      <c r="BA9" s="621"/>
      <c r="BB9" s="621"/>
      <c r="BC9" s="621"/>
      <c r="BD9" s="621"/>
      <c r="BE9" s="621"/>
      <c r="BF9" s="622"/>
      <c r="BG9" s="623">
        <v>1623873</v>
      </c>
      <c r="BH9" s="624"/>
      <c r="BI9" s="624"/>
      <c r="BJ9" s="624"/>
      <c r="BK9" s="624"/>
      <c r="BL9" s="624"/>
      <c r="BM9" s="624"/>
      <c r="BN9" s="625"/>
      <c r="BO9" s="626">
        <v>45.4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1037386</v>
      </c>
      <c r="CS9" s="624"/>
      <c r="CT9" s="624"/>
      <c r="CU9" s="624"/>
      <c r="CV9" s="624"/>
      <c r="CW9" s="624"/>
      <c r="CX9" s="624"/>
      <c r="CY9" s="625"/>
      <c r="CZ9" s="626">
        <v>10.4</v>
      </c>
      <c r="DA9" s="626"/>
      <c r="DB9" s="626"/>
      <c r="DC9" s="626"/>
      <c r="DD9" s="632">
        <v>32946</v>
      </c>
      <c r="DE9" s="624"/>
      <c r="DF9" s="624"/>
      <c r="DG9" s="624"/>
      <c r="DH9" s="624"/>
      <c r="DI9" s="624"/>
      <c r="DJ9" s="624"/>
      <c r="DK9" s="624"/>
      <c r="DL9" s="624"/>
      <c r="DM9" s="624"/>
      <c r="DN9" s="624"/>
      <c r="DO9" s="624"/>
      <c r="DP9" s="625"/>
      <c r="DQ9" s="632">
        <v>972811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493275</v>
      </c>
      <c r="S10" s="624"/>
      <c r="T10" s="624"/>
      <c r="U10" s="624"/>
      <c r="V10" s="624"/>
      <c r="W10" s="624"/>
      <c r="X10" s="624"/>
      <c r="Y10" s="625"/>
      <c r="Z10" s="626">
        <v>4.5999999999999996</v>
      </c>
      <c r="AA10" s="626"/>
      <c r="AB10" s="626"/>
      <c r="AC10" s="626"/>
      <c r="AD10" s="627">
        <v>493275</v>
      </c>
      <c r="AE10" s="627"/>
      <c r="AF10" s="627"/>
      <c r="AG10" s="627"/>
      <c r="AH10" s="627"/>
      <c r="AI10" s="627"/>
      <c r="AJ10" s="627"/>
      <c r="AK10" s="627"/>
      <c r="AL10" s="628">
        <v>7.7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60241</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14138</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14138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54314</v>
      </c>
      <c r="S11" s="624"/>
      <c r="T11" s="624"/>
      <c r="U11" s="624"/>
      <c r="V11" s="624"/>
      <c r="W11" s="624"/>
      <c r="X11" s="624"/>
      <c r="Y11" s="625"/>
      <c r="Z11" s="626">
        <v>0.5</v>
      </c>
      <c r="AA11" s="626"/>
      <c r="AB11" s="626"/>
      <c r="AC11" s="626"/>
      <c r="AD11" s="627">
        <v>54314</v>
      </c>
      <c r="AE11" s="627"/>
      <c r="AF11" s="627"/>
      <c r="AG11" s="627"/>
      <c r="AH11" s="627"/>
      <c r="AI11" s="627"/>
      <c r="AJ11" s="627"/>
      <c r="AK11" s="627"/>
      <c r="AL11" s="628">
        <v>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77414</v>
      </c>
      <c r="BH11" s="624"/>
      <c r="BI11" s="624"/>
      <c r="BJ11" s="624"/>
      <c r="BK11" s="624"/>
      <c r="BL11" s="624"/>
      <c r="BM11" s="624"/>
      <c r="BN11" s="625"/>
      <c r="BO11" s="626">
        <v>2.2000000000000002</v>
      </c>
      <c r="BP11" s="626"/>
      <c r="BQ11" s="626"/>
      <c r="BR11" s="626"/>
      <c r="BS11" s="632">
        <v>12802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210436</v>
      </c>
      <c r="CS11" s="624"/>
      <c r="CT11" s="624"/>
      <c r="CU11" s="624"/>
      <c r="CV11" s="624"/>
      <c r="CW11" s="624"/>
      <c r="CX11" s="624"/>
      <c r="CY11" s="625"/>
      <c r="CZ11" s="626">
        <v>2.1</v>
      </c>
      <c r="DA11" s="626"/>
      <c r="DB11" s="626"/>
      <c r="DC11" s="626"/>
      <c r="DD11" s="632">
        <v>51737</v>
      </c>
      <c r="DE11" s="624"/>
      <c r="DF11" s="624"/>
      <c r="DG11" s="624"/>
      <c r="DH11" s="624"/>
      <c r="DI11" s="624"/>
      <c r="DJ11" s="624"/>
      <c r="DK11" s="624"/>
      <c r="DL11" s="624"/>
      <c r="DM11" s="624"/>
      <c r="DN11" s="624"/>
      <c r="DO11" s="624"/>
      <c r="DP11" s="625"/>
      <c r="DQ11" s="632">
        <v>114656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1421506</v>
      </c>
      <c r="BH12" s="624"/>
      <c r="BI12" s="624"/>
      <c r="BJ12" s="624"/>
      <c r="BK12" s="624"/>
      <c r="BL12" s="624"/>
      <c r="BM12" s="624"/>
      <c r="BN12" s="625"/>
      <c r="BO12" s="626">
        <v>39.700000000000003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55213</v>
      </c>
      <c r="CS12" s="624"/>
      <c r="CT12" s="624"/>
      <c r="CU12" s="624"/>
      <c r="CV12" s="624"/>
      <c r="CW12" s="624"/>
      <c r="CX12" s="624"/>
      <c r="CY12" s="625"/>
      <c r="CZ12" s="626">
        <v>0.6</v>
      </c>
      <c r="DA12" s="626"/>
      <c r="DB12" s="626"/>
      <c r="DC12" s="626"/>
      <c r="DD12" s="632">
        <v>6966</v>
      </c>
      <c r="DE12" s="624"/>
      <c r="DF12" s="624"/>
      <c r="DG12" s="624"/>
      <c r="DH12" s="624"/>
      <c r="DI12" s="624"/>
      <c r="DJ12" s="624"/>
      <c r="DK12" s="624"/>
      <c r="DL12" s="624"/>
      <c r="DM12" s="624"/>
      <c r="DN12" s="624"/>
      <c r="DO12" s="624"/>
      <c r="DP12" s="625"/>
      <c r="DQ12" s="632">
        <v>33097</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27890</v>
      </c>
      <c r="S13" s="624"/>
      <c r="T13" s="624"/>
      <c r="U13" s="624"/>
      <c r="V13" s="624"/>
      <c r="W13" s="624"/>
      <c r="X13" s="624"/>
      <c r="Y13" s="625"/>
      <c r="Z13" s="626">
        <v>0.3</v>
      </c>
      <c r="AA13" s="626"/>
      <c r="AB13" s="626"/>
      <c r="AC13" s="626"/>
      <c r="AD13" s="627">
        <v>27890</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1419042</v>
      </c>
      <c r="BH13" s="624"/>
      <c r="BI13" s="624"/>
      <c r="BJ13" s="624"/>
      <c r="BK13" s="624"/>
      <c r="BL13" s="624"/>
      <c r="BM13" s="624"/>
      <c r="BN13" s="625"/>
      <c r="BO13" s="626">
        <v>39.700000000000003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935392</v>
      </c>
      <c r="CS13" s="624"/>
      <c r="CT13" s="624"/>
      <c r="CU13" s="624"/>
      <c r="CV13" s="624"/>
      <c r="CW13" s="624"/>
      <c r="CX13" s="624"/>
      <c r="CY13" s="625"/>
      <c r="CZ13" s="626">
        <v>9.3000000000000007</v>
      </c>
      <c r="DA13" s="626"/>
      <c r="DB13" s="626"/>
      <c r="DC13" s="626"/>
      <c r="DD13" s="632">
        <v>256482</v>
      </c>
      <c r="DE13" s="624"/>
      <c r="DF13" s="624"/>
      <c r="DG13" s="624"/>
      <c r="DH13" s="624"/>
      <c r="DI13" s="624"/>
      <c r="DJ13" s="624"/>
      <c r="DK13" s="624"/>
      <c r="DL13" s="624"/>
      <c r="DM13" s="624"/>
      <c r="DN13" s="624"/>
      <c r="DO13" s="624"/>
      <c r="DP13" s="625"/>
      <c r="DQ13" s="632">
        <v>750328</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47727</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717976</v>
      </c>
      <c r="CS14" s="624"/>
      <c r="CT14" s="624"/>
      <c r="CU14" s="624"/>
      <c r="CV14" s="624"/>
      <c r="CW14" s="624"/>
      <c r="CX14" s="624"/>
      <c r="CY14" s="625"/>
      <c r="CZ14" s="626">
        <v>7.2</v>
      </c>
      <c r="DA14" s="626"/>
      <c r="DB14" s="626"/>
      <c r="DC14" s="626"/>
      <c r="DD14" s="632">
        <v>276835</v>
      </c>
      <c r="DE14" s="624"/>
      <c r="DF14" s="624"/>
      <c r="DG14" s="624"/>
      <c r="DH14" s="624"/>
      <c r="DI14" s="624"/>
      <c r="DJ14" s="624"/>
      <c r="DK14" s="624"/>
      <c r="DL14" s="624"/>
      <c r="DM14" s="624"/>
      <c r="DN14" s="624"/>
      <c r="DO14" s="624"/>
      <c r="DP14" s="625"/>
      <c r="DQ14" s="632">
        <v>510674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24888</v>
      </c>
      <c r="S15" s="624"/>
      <c r="T15" s="624"/>
      <c r="U15" s="624"/>
      <c r="V15" s="624"/>
      <c r="W15" s="624"/>
      <c r="X15" s="624"/>
      <c r="Y15" s="625"/>
      <c r="Z15" s="626">
        <v>0.2</v>
      </c>
      <c r="AA15" s="626"/>
      <c r="AB15" s="626"/>
      <c r="AC15" s="626"/>
      <c r="AD15" s="627">
        <v>24888</v>
      </c>
      <c r="AE15" s="627"/>
      <c r="AF15" s="627"/>
      <c r="AG15" s="627"/>
      <c r="AH15" s="627"/>
      <c r="AI15" s="627"/>
      <c r="AJ15" s="627"/>
      <c r="AK15" s="627"/>
      <c r="AL15" s="628">
        <v>0.4</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155738</v>
      </c>
      <c r="BH15" s="624"/>
      <c r="BI15" s="624"/>
      <c r="BJ15" s="624"/>
      <c r="BK15" s="624"/>
      <c r="BL15" s="624"/>
      <c r="BM15" s="624"/>
      <c r="BN15" s="625"/>
      <c r="BO15" s="626">
        <v>4.4000000000000004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1372148</v>
      </c>
      <c r="CS15" s="624"/>
      <c r="CT15" s="624"/>
      <c r="CU15" s="624"/>
      <c r="CV15" s="624"/>
      <c r="CW15" s="624"/>
      <c r="CX15" s="624"/>
      <c r="CY15" s="625"/>
      <c r="CZ15" s="626">
        <v>13.7</v>
      </c>
      <c r="DA15" s="626"/>
      <c r="DB15" s="626"/>
      <c r="DC15" s="626"/>
      <c r="DD15" s="632">
        <v>176447</v>
      </c>
      <c r="DE15" s="624"/>
      <c r="DF15" s="624"/>
      <c r="DG15" s="624"/>
      <c r="DH15" s="624"/>
      <c r="DI15" s="624"/>
      <c r="DJ15" s="624"/>
      <c r="DK15" s="624"/>
      <c r="DL15" s="624"/>
      <c r="DM15" s="624"/>
      <c r="DN15" s="624"/>
      <c r="DO15" s="624"/>
      <c r="DP15" s="625"/>
      <c r="DQ15" s="632">
        <v>1167210</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2314190</v>
      </c>
      <c r="S16" s="624"/>
      <c r="T16" s="624"/>
      <c r="U16" s="624"/>
      <c r="V16" s="624"/>
      <c r="W16" s="624"/>
      <c r="X16" s="624"/>
      <c r="Y16" s="625"/>
      <c r="Z16" s="626">
        <v>21.6</v>
      </c>
      <c r="AA16" s="626"/>
      <c r="AB16" s="626"/>
      <c r="AC16" s="626"/>
      <c r="AD16" s="627">
        <v>2125345</v>
      </c>
      <c r="AE16" s="627"/>
      <c r="AF16" s="627"/>
      <c r="AG16" s="627"/>
      <c r="AH16" s="627"/>
      <c r="AI16" s="627"/>
      <c r="AJ16" s="627"/>
      <c r="AK16" s="627"/>
      <c r="AL16" s="628">
        <v>33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151894</v>
      </c>
      <c r="CS16" s="624"/>
      <c r="CT16" s="624"/>
      <c r="CU16" s="624"/>
      <c r="CV16" s="624"/>
      <c r="CW16" s="624"/>
      <c r="CX16" s="624"/>
      <c r="CY16" s="625"/>
      <c r="CZ16" s="626">
        <v>1.5</v>
      </c>
      <c r="DA16" s="626"/>
      <c r="DB16" s="626"/>
      <c r="DC16" s="626"/>
      <c r="DD16" s="632" t="s">
        <v>108</v>
      </c>
      <c r="DE16" s="624"/>
      <c r="DF16" s="624"/>
      <c r="DG16" s="624"/>
      <c r="DH16" s="624"/>
      <c r="DI16" s="624"/>
      <c r="DJ16" s="624"/>
      <c r="DK16" s="624"/>
      <c r="DL16" s="624"/>
      <c r="DM16" s="624"/>
      <c r="DN16" s="624"/>
      <c r="DO16" s="624"/>
      <c r="DP16" s="625"/>
      <c r="DQ16" s="632">
        <v>4441</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2125345</v>
      </c>
      <c r="S17" s="624"/>
      <c r="T17" s="624"/>
      <c r="U17" s="624"/>
      <c r="V17" s="624"/>
      <c r="W17" s="624"/>
      <c r="X17" s="624"/>
      <c r="Y17" s="625"/>
      <c r="Z17" s="626">
        <v>19.899999999999999</v>
      </c>
      <c r="AA17" s="626"/>
      <c r="AB17" s="626"/>
      <c r="AC17" s="626"/>
      <c r="AD17" s="627">
        <v>2125345</v>
      </c>
      <c r="AE17" s="627"/>
      <c r="AF17" s="627"/>
      <c r="AG17" s="627"/>
      <c r="AH17" s="627"/>
      <c r="AI17" s="627"/>
      <c r="AJ17" s="627"/>
      <c r="AK17" s="627"/>
      <c r="AL17" s="628">
        <v>33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678205</v>
      </c>
      <c r="CS17" s="624"/>
      <c r="CT17" s="624"/>
      <c r="CU17" s="624"/>
      <c r="CV17" s="624"/>
      <c r="CW17" s="624"/>
      <c r="CX17" s="624"/>
      <c r="CY17" s="625"/>
      <c r="CZ17" s="626">
        <v>6.8</v>
      </c>
      <c r="DA17" s="626"/>
      <c r="DB17" s="626"/>
      <c r="DC17" s="626"/>
      <c r="DD17" s="632" t="s">
        <v>108</v>
      </c>
      <c r="DE17" s="624"/>
      <c r="DF17" s="624"/>
      <c r="DG17" s="624"/>
      <c r="DH17" s="624"/>
      <c r="DI17" s="624"/>
      <c r="DJ17" s="624"/>
      <c r="DK17" s="624"/>
      <c r="DL17" s="624"/>
      <c r="DM17" s="624"/>
      <c r="DN17" s="624"/>
      <c r="DO17" s="624"/>
      <c r="DP17" s="625"/>
      <c r="DQ17" s="632">
        <v>678205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188400</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445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141312</v>
      </c>
      <c r="BH19" s="624"/>
      <c r="BI19" s="624"/>
      <c r="BJ19" s="624"/>
      <c r="BK19" s="624"/>
      <c r="BL19" s="624"/>
      <c r="BM19" s="624"/>
      <c r="BN19" s="625"/>
      <c r="BO19" s="626">
        <v>3.9</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6680249</v>
      </c>
      <c r="S20" s="624"/>
      <c r="T20" s="624"/>
      <c r="U20" s="624"/>
      <c r="V20" s="624"/>
      <c r="W20" s="624"/>
      <c r="X20" s="624"/>
      <c r="Y20" s="625"/>
      <c r="Z20" s="626">
        <v>62.5</v>
      </c>
      <c r="AA20" s="626"/>
      <c r="AB20" s="626"/>
      <c r="AC20" s="626"/>
      <c r="AD20" s="627">
        <v>6350092</v>
      </c>
      <c r="AE20" s="627"/>
      <c r="AF20" s="627"/>
      <c r="AG20" s="627"/>
      <c r="AH20" s="627"/>
      <c r="AI20" s="627"/>
      <c r="AJ20" s="627"/>
      <c r="AK20" s="627"/>
      <c r="AL20" s="628">
        <v>98.6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141312</v>
      </c>
      <c r="BH20" s="624"/>
      <c r="BI20" s="624"/>
      <c r="BJ20" s="624"/>
      <c r="BK20" s="624"/>
      <c r="BL20" s="624"/>
      <c r="BM20" s="624"/>
      <c r="BN20" s="625"/>
      <c r="BO20" s="626">
        <v>3.9</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10014273</v>
      </c>
      <c r="CS20" s="624"/>
      <c r="CT20" s="624"/>
      <c r="CU20" s="624"/>
      <c r="CV20" s="624"/>
      <c r="CW20" s="624"/>
      <c r="CX20" s="624"/>
      <c r="CY20" s="625"/>
      <c r="CZ20" s="626">
        <v>100</v>
      </c>
      <c r="DA20" s="626"/>
      <c r="DB20" s="626"/>
      <c r="DC20" s="626"/>
      <c r="DD20" s="632">
        <v>803983</v>
      </c>
      <c r="DE20" s="624"/>
      <c r="DF20" s="624"/>
      <c r="DG20" s="624"/>
      <c r="DH20" s="624"/>
      <c r="DI20" s="624"/>
      <c r="DJ20" s="624"/>
      <c r="DK20" s="624"/>
      <c r="DL20" s="624"/>
      <c r="DM20" s="624"/>
      <c r="DN20" s="624"/>
      <c r="DO20" s="624"/>
      <c r="DP20" s="625"/>
      <c r="DQ20" s="632">
        <v>7502929</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4492</v>
      </c>
      <c r="S21" s="624"/>
      <c r="T21" s="624"/>
      <c r="U21" s="624"/>
      <c r="V21" s="624"/>
      <c r="W21" s="624"/>
      <c r="X21" s="624"/>
      <c r="Y21" s="625"/>
      <c r="Z21" s="626">
        <v>0</v>
      </c>
      <c r="AA21" s="626"/>
      <c r="AB21" s="626"/>
      <c r="AC21" s="626"/>
      <c r="AD21" s="627">
        <v>4492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34748</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189795</v>
      </c>
      <c r="S23" s="624"/>
      <c r="T23" s="624"/>
      <c r="U23" s="624"/>
      <c r="V23" s="624"/>
      <c r="W23" s="624"/>
      <c r="X23" s="624"/>
      <c r="Y23" s="625"/>
      <c r="Z23" s="626">
        <v>1.8</v>
      </c>
      <c r="AA23" s="626"/>
      <c r="AB23" s="626"/>
      <c r="AC23" s="626"/>
      <c r="AD23" s="627">
        <v>73557</v>
      </c>
      <c r="AE23" s="627"/>
      <c r="AF23" s="627"/>
      <c r="AG23" s="627"/>
      <c r="AH23" s="627"/>
      <c r="AI23" s="627"/>
      <c r="AJ23" s="627"/>
      <c r="AK23" s="627"/>
      <c r="AL23" s="628">
        <v>1.1000000000000001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141312</v>
      </c>
      <c r="BH23" s="624"/>
      <c r="BI23" s="624"/>
      <c r="BJ23" s="624"/>
      <c r="BK23" s="624"/>
      <c r="BL23" s="624"/>
      <c r="BM23" s="624"/>
      <c r="BN23" s="625"/>
      <c r="BO23" s="626">
        <v>3.9</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28041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4476679</v>
      </c>
      <c r="CS24" s="613"/>
      <c r="CT24" s="613"/>
      <c r="CU24" s="613"/>
      <c r="CV24" s="613"/>
      <c r="CW24" s="613"/>
      <c r="CX24" s="613"/>
      <c r="CY24" s="614"/>
      <c r="CZ24" s="650">
        <v>44.7</v>
      </c>
      <c r="DA24" s="651"/>
      <c r="DB24" s="651"/>
      <c r="DC24" s="652"/>
      <c r="DD24" s="649">
        <v>3329323</v>
      </c>
      <c r="DE24" s="613"/>
      <c r="DF24" s="613"/>
      <c r="DG24" s="613"/>
      <c r="DH24" s="613"/>
      <c r="DI24" s="613"/>
      <c r="DJ24" s="613"/>
      <c r="DK24" s="614"/>
      <c r="DL24" s="649">
        <v>3197854</v>
      </c>
      <c r="DM24" s="613"/>
      <c r="DN24" s="613"/>
      <c r="DO24" s="613"/>
      <c r="DP24" s="613"/>
      <c r="DQ24" s="613"/>
      <c r="DR24" s="613"/>
      <c r="DS24" s="613"/>
      <c r="DT24" s="613"/>
      <c r="DU24" s="613"/>
      <c r="DV24" s="614"/>
      <c r="DW24" s="617">
        <v>45.7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1033346</v>
      </c>
      <c r="S25" s="624"/>
      <c r="T25" s="624"/>
      <c r="U25" s="624"/>
      <c r="V25" s="624"/>
      <c r="W25" s="624"/>
      <c r="X25" s="624"/>
      <c r="Y25" s="625"/>
      <c r="Z25" s="626">
        <v>9.6999999999999993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2285065</v>
      </c>
      <c r="CS25" s="655"/>
      <c r="CT25" s="655"/>
      <c r="CU25" s="655"/>
      <c r="CV25" s="655"/>
      <c r="CW25" s="655"/>
      <c r="CX25" s="655"/>
      <c r="CY25" s="656"/>
      <c r="CZ25" s="657">
        <v>22.8</v>
      </c>
      <c r="DA25" s="658"/>
      <c r="DB25" s="658"/>
      <c r="DC25" s="659"/>
      <c r="DD25" s="632">
        <v>2164226</v>
      </c>
      <c r="DE25" s="655"/>
      <c r="DF25" s="655"/>
      <c r="DG25" s="655"/>
      <c r="DH25" s="655"/>
      <c r="DI25" s="655"/>
      <c r="DJ25" s="655"/>
      <c r="DK25" s="656"/>
      <c r="DL25" s="632">
        <v>2032757</v>
      </c>
      <c r="DM25" s="655"/>
      <c r="DN25" s="655"/>
      <c r="DO25" s="655"/>
      <c r="DP25" s="655"/>
      <c r="DQ25" s="655"/>
      <c r="DR25" s="655"/>
      <c r="DS25" s="655"/>
      <c r="DT25" s="655"/>
      <c r="DU25" s="655"/>
      <c r="DV25" s="656"/>
      <c r="DW25" s="628">
        <v>29.1</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1485018</v>
      </c>
      <c r="CS26" s="624"/>
      <c r="CT26" s="624"/>
      <c r="CU26" s="624"/>
      <c r="CV26" s="624"/>
      <c r="CW26" s="624"/>
      <c r="CX26" s="624"/>
      <c r="CY26" s="625"/>
      <c r="CZ26" s="657">
        <v>14.8</v>
      </c>
      <c r="DA26" s="658"/>
      <c r="DB26" s="658"/>
      <c r="DC26" s="659"/>
      <c r="DD26" s="632">
        <v>1402659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627514</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3578738</v>
      </c>
      <c r="BH27" s="624"/>
      <c r="BI27" s="624"/>
      <c r="BJ27" s="624"/>
      <c r="BK27" s="624"/>
      <c r="BL27" s="624"/>
      <c r="BM27" s="624"/>
      <c r="BN27" s="625"/>
      <c r="BO27" s="626">
        <v>100</v>
      </c>
      <c r="BP27" s="626"/>
      <c r="BQ27" s="626"/>
      <c r="BR27" s="626"/>
      <c r="BS27" s="632">
        <v>12802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1513409</v>
      </c>
      <c r="CS27" s="655"/>
      <c r="CT27" s="655"/>
      <c r="CU27" s="655"/>
      <c r="CV27" s="655"/>
      <c r="CW27" s="655"/>
      <c r="CX27" s="655"/>
      <c r="CY27" s="656"/>
      <c r="CZ27" s="657">
        <v>15.1</v>
      </c>
      <c r="DA27" s="658"/>
      <c r="DB27" s="658"/>
      <c r="DC27" s="659"/>
      <c r="DD27" s="632">
        <v>486892</v>
      </c>
      <c r="DE27" s="655"/>
      <c r="DF27" s="655"/>
      <c r="DG27" s="655"/>
      <c r="DH27" s="655"/>
      <c r="DI27" s="655"/>
      <c r="DJ27" s="655"/>
      <c r="DK27" s="656"/>
      <c r="DL27" s="632">
        <v>486892</v>
      </c>
      <c r="DM27" s="655"/>
      <c r="DN27" s="655"/>
      <c r="DO27" s="655"/>
      <c r="DP27" s="655"/>
      <c r="DQ27" s="655"/>
      <c r="DR27" s="655"/>
      <c r="DS27" s="655"/>
      <c r="DT27" s="655"/>
      <c r="DU27" s="655"/>
      <c r="DV27" s="656"/>
      <c r="DW27" s="628">
        <v>7</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70354</v>
      </c>
      <c r="S28" s="624"/>
      <c r="T28" s="624"/>
      <c r="U28" s="624"/>
      <c r="V28" s="624"/>
      <c r="W28" s="624"/>
      <c r="X28" s="624"/>
      <c r="Y28" s="625"/>
      <c r="Z28" s="626">
        <v>0.7</v>
      </c>
      <c r="AA28" s="626"/>
      <c r="AB28" s="626"/>
      <c r="AC28" s="626"/>
      <c r="AD28" s="627">
        <v>12590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678205</v>
      </c>
      <c r="CS28" s="624"/>
      <c r="CT28" s="624"/>
      <c r="CU28" s="624"/>
      <c r="CV28" s="624"/>
      <c r="CW28" s="624"/>
      <c r="CX28" s="624"/>
      <c r="CY28" s="625"/>
      <c r="CZ28" s="657">
        <v>6.8</v>
      </c>
      <c r="DA28" s="658"/>
      <c r="DB28" s="658"/>
      <c r="DC28" s="659"/>
      <c r="DD28" s="632">
        <v>678205</v>
      </c>
      <c r="DE28" s="624"/>
      <c r="DF28" s="624"/>
      <c r="DG28" s="624"/>
      <c r="DH28" s="624"/>
      <c r="DI28" s="624"/>
      <c r="DJ28" s="624"/>
      <c r="DK28" s="625"/>
      <c r="DL28" s="632">
        <v>678205</v>
      </c>
      <c r="DM28" s="624"/>
      <c r="DN28" s="624"/>
      <c r="DO28" s="624"/>
      <c r="DP28" s="624"/>
      <c r="DQ28" s="624"/>
      <c r="DR28" s="624"/>
      <c r="DS28" s="624"/>
      <c r="DT28" s="624"/>
      <c r="DU28" s="624"/>
      <c r="DV28" s="625"/>
      <c r="DW28" s="628">
        <v>9.6999999999999993</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9617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678205</v>
      </c>
      <c r="CS29" s="655"/>
      <c r="CT29" s="655"/>
      <c r="CU29" s="655"/>
      <c r="CV29" s="655"/>
      <c r="CW29" s="655"/>
      <c r="CX29" s="655"/>
      <c r="CY29" s="656"/>
      <c r="CZ29" s="657">
        <v>6.8</v>
      </c>
      <c r="DA29" s="658"/>
      <c r="DB29" s="658"/>
      <c r="DC29" s="659"/>
      <c r="DD29" s="632">
        <v>678205</v>
      </c>
      <c r="DE29" s="655"/>
      <c r="DF29" s="655"/>
      <c r="DG29" s="655"/>
      <c r="DH29" s="655"/>
      <c r="DI29" s="655"/>
      <c r="DJ29" s="655"/>
      <c r="DK29" s="656"/>
      <c r="DL29" s="632">
        <v>678205</v>
      </c>
      <c r="DM29" s="655"/>
      <c r="DN29" s="655"/>
      <c r="DO29" s="655"/>
      <c r="DP29" s="655"/>
      <c r="DQ29" s="655"/>
      <c r="DR29" s="655"/>
      <c r="DS29" s="655"/>
      <c r="DT29" s="655"/>
      <c r="DU29" s="655"/>
      <c r="DV29" s="656"/>
      <c r="DW29" s="628">
        <v>9.6999999999999993</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343137</v>
      </c>
      <c r="S30" s="624"/>
      <c r="T30" s="624"/>
      <c r="U30" s="624"/>
      <c r="V30" s="624"/>
      <c r="W30" s="624"/>
      <c r="X30" s="624"/>
      <c r="Y30" s="625"/>
      <c r="Z30" s="626">
        <v>3.2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92.4</v>
      </c>
      <c r="BN30" s="682"/>
      <c r="BO30" s="682"/>
      <c r="BP30" s="682"/>
      <c r="BQ30" s="683"/>
      <c r="BR30" s="681">
        <v>98.8</v>
      </c>
      <c r="BS30" s="682"/>
      <c r="BT30" s="682"/>
      <c r="BU30" s="682"/>
      <c r="BV30" s="682"/>
      <c r="BW30" s="682"/>
      <c r="BX30" s="618">
        <v>92.6</v>
      </c>
      <c r="BY30" s="682"/>
      <c r="BZ30" s="682"/>
      <c r="CA30" s="682"/>
      <c r="CB30" s="683"/>
      <c r="CD30" s="686"/>
      <c r="CE30" s="687"/>
      <c r="CF30" s="637" t="s">
        <v>289</v>
      </c>
      <c r="CG30" s="638"/>
      <c r="CH30" s="638"/>
      <c r="CI30" s="638"/>
      <c r="CJ30" s="638"/>
      <c r="CK30" s="638"/>
      <c r="CL30" s="638"/>
      <c r="CM30" s="638"/>
      <c r="CN30" s="638"/>
      <c r="CO30" s="638"/>
      <c r="CP30" s="638"/>
      <c r="CQ30" s="639"/>
      <c r="CR30" s="623">
        <v>600939</v>
      </c>
      <c r="CS30" s="624"/>
      <c r="CT30" s="624"/>
      <c r="CU30" s="624"/>
      <c r="CV30" s="624"/>
      <c r="CW30" s="624"/>
      <c r="CX30" s="624"/>
      <c r="CY30" s="625"/>
      <c r="CZ30" s="657">
        <v>6</v>
      </c>
      <c r="DA30" s="658"/>
      <c r="DB30" s="658"/>
      <c r="DC30" s="659"/>
      <c r="DD30" s="632">
        <v>600939</v>
      </c>
      <c r="DE30" s="624"/>
      <c r="DF30" s="624"/>
      <c r="DG30" s="624"/>
      <c r="DH30" s="624"/>
      <c r="DI30" s="624"/>
      <c r="DJ30" s="624"/>
      <c r="DK30" s="625"/>
      <c r="DL30" s="632">
        <v>600939</v>
      </c>
      <c r="DM30" s="624"/>
      <c r="DN30" s="624"/>
      <c r="DO30" s="624"/>
      <c r="DP30" s="624"/>
      <c r="DQ30" s="624"/>
      <c r="DR30" s="624"/>
      <c r="DS30" s="624"/>
      <c r="DT30" s="624"/>
      <c r="DU30" s="624"/>
      <c r="DV30" s="625"/>
      <c r="DW30" s="628">
        <v>8.6</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701691</v>
      </c>
      <c r="S31" s="624"/>
      <c r="T31" s="624"/>
      <c r="U31" s="624"/>
      <c r="V31" s="624"/>
      <c r="W31" s="624"/>
      <c r="X31" s="624"/>
      <c r="Y31" s="625"/>
      <c r="Z31" s="626">
        <v>6.6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95.8</v>
      </c>
      <c r="BN31" s="679"/>
      <c r="BO31" s="679"/>
      <c r="BP31" s="679"/>
      <c r="BQ31" s="680"/>
      <c r="BR31" s="678">
        <v>99.3</v>
      </c>
      <c r="BS31" s="655"/>
      <c r="BT31" s="655"/>
      <c r="BU31" s="655"/>
      <c r="BV31" s="655"/>
      <c r="BW31" s="655"/>
      <c r="BX31" s="629">
        <v>96.2</v>
      </c>
      <c r="BY31" s="679"/>
      <c r="BZ31" s="679"/>
      <c r="CA31" s="679"/>
      <c r="CB31" s="680"/>
      <c r="CD31" s="686"/>
      <c r="CE31" s="687"/>
      <c r="CF31" s="637" t="s">
        <v>293</v>
      </c>
      <c r="CG31" s="638"/>
      <c r="CH31" s="638"/>
      <c r="CI31" s="638"/>
      <c r="CJ31" s="638"/>
      <c r="CK31" s="638"/>
      <c r="CL31" s="638"/>
      <c r="CM31" s="638"/>
      <c r="CN31" s="638"/>
      <c r="CO31" s="638"/>
      <c r="CP31" s="638"/>
      <c r="CQ31" s="639"/>
      <c r="CR31" s="623">
        <v>77266</v>
      </c>
      <c r="CS31" s="655"/>
      <c r="CT31" s="655"/>
      <c r="CU31" s="655"/>
      <c r="CV31" s="655"/>
      <c r="CW31" s="655"/>
      <c r="CX31" s="655"/>
      <c r="CY31" s="656"/>
      <c r="CZ31" s="657">
        <v>0.8</v>
      </c>
      <c r="DA31" s="658"/>
      <c r="DB31" s="658"/>
      <c r="DC31" s="659"/>
      <c r="DD31" s="632">
        <v>77266</v>
      </c>
      <c r="DE31" s="655"/>
      <c r="DF31" s="655"/>
      <c r="DG31" s="655"/>
      <c r="DH31" s="655"/>
      <c r="DI31" s="655"/>
      <c r="DJ31" s="655"/>
      <c r="DK31" s="656"/>
      <c r="DL31" s="632">
        <v>77266</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126489</v>
      </c>
      <c r="S32" s="624"/>
      <c r="T32" s="624"/>
      <c r="U32" s="624"/>
      <c r="V32" s="624"/>
      <c r="W32" s="624"/>
      <c r="X32" s="624"/>
      <c r="Y32" s="625"/>
      <c r="Z32" s="626">
        <v>1.2</v>
      </c>
      <c r="AA32" s="626"/>
      <c r="AB32" s="626"/>
      <c r="AC32" s="626"/>
      <c r="AD32" s="627">
        <v>852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98.1</v>
      </c>
      <c r="BH32" s="691"/>
      <c r="BI32" s="691"/>
      <c r="BJ32" s="691"/>
      <c r="BK32" s="691"/>
      <c r="BL32" s="691"/>
      <c r="BM32" s="692">
        <v>89.1</v>
      </c>
      <c r="BN32" s="691"/>
      <c r="BO32" s="691"/>
      <c r="BP32" s="691"/>
      <c r="BQ32" s="693"/>
      <c r="BR32" s="690">
        <v>98.1</v>
      </c>
      <c r="BS32" s="691"/>
      <c r="BT32" s="691"/>
      <c r="BU32" s="691"/>
      <c r="BV32" s="691"/>
      <c r="BW32" s="691"/>
      <c r="BX32" s="692">
        <v>88.9</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841812</v>
      </c>
      <c r="S33" s="624"/>
      <c r="T33" s="624"/>
      <c r="U33" s="624"/>
      <c r="V33" s="624"/>
      <c r="W33" s="624"/>
      <c r="X33" s="624"/>
      <c r="Y33" s="625"/>
      <c r="Z33" s="626">
        <v>7.9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4581717</v>
      </c>
      <c r="CS33" s="655"/>
      <c r="CT33" s="655"/>
      <c r="CU33" s="655"/>
      <c r="CV33" s="655"/>
      <c r="CW33" s="655"/>
      <c r="CX33" s="655"/>
      <c r="CY33" s="656"/>
      <c r="CZ33" s="657">
        <v>45.8</v>
      </c>
      <c r="DA33" s="658"/>
      <c r="DB33" s="658"/>
      <c r="DC33" s="659"/>
      <c r="DD33" s="632">
        <v>3895275</v>
      </c>
      <c r="DE33" s="655"/>
      <c r="DF33" s="655"/>
      <c r="DG33" s="655"/>
      <c r="DH33" s="655"/>
      <c r="DI33" s="655"/>
      <c r="DJ33" s="655"/>
      <c r="DK33" s="656"/>
      <c r="DL33" s="632">
        <v>2702569</v>
      </c>
      <c r="DM33" s="655"/>
      <c r="DN33" s="655"/>
      <c r="DO33" s="655"/>
      <c r="DP33" s="655"/>
      <c r="DQ33" s="655"/>
      <c r="DR33" s="655"/>
      <c r="DS33" s="655"/>
      <c r="DT33" s="655"/>
      <c r="DU33" s="655"/>
      <c r="DV33" s="656"/>
      <c r="DW33" s="628">
        <v>38.6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2074219</v>
      </c>
      <c r="CS34" s="624"/>
      <c r="CT34" s="624"/>
      <c r="CU34" s="624"/>
      <c r="CV34" s="624"/>
      <c r="CW34" s="624"/>
      <c r="CX34" s="624"/>
      <c r="CY34" s="625"/>
      <c r="CZ34" s="657">
        <v>20.7</v>
      </c>
      <c r="DA34" s="658"/>
      <c r="DB34" s="658"/>
      <c r="DC34" s="659"/>
      <c r="DD34" s="632">
        <v>1771943</v>
      </c>
      <c r="DE34" s="624"/>
      <c r="DF34" s="624"/>
      <c r="DG34" s="624"/>
      <c r="DH34" s="624"/>
      <c r="DI34" s="624"/>
      <c r="DJ34" s="624"/>
      <c r="DK34" s="625"/>
      <c r="DL34" s="632">
        <v>1190038</v>
      </c>
      <c r="DM34" s="624"/>
      <c r="DN34" s="624"/>
      <c r="DO34" s="624"/>
      <c r="DP34" s="624"/>
      <c r="DQ34" s="624"/>
      <c r="DR34" s="624"/>
      <c r="DS34" s="624"/>
      <c r="DT34" s="624"/>
      <c r="DU34" s="624"/>
      <c r="DV34" s="625"/>
      <c r="DW34" s="628">
        <v>17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551612</v>
      </c>
      <c r="S35" s="624"/>
      <c r="T35" s="624"/>
      <c r="U35" s="624"/>
      <c r="V35" s="624"/>
      <c r="W35" s="624"/>
      <c r="X35" s="624"/>
      <c r="Y35" s="625"/>
      <c r="Z35" s="626">
        <v>5.2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1112779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145615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81184</v>
      </c>
      <c r="CS35" s="655"/>
      <c r="CT35" s="655"/>
      <c r="CU35" s="655"/>
      <c r="CV35" s="655"/>
      <c r="CW35" s="655"/>
      <c r="CX35" s="655"/>
      <c r="CY35" s="656"/>
      <c r="CZ35" s="657">
        <v>0.8</v>
      </c>
      <c r="DA35" s="658"/>
      <c r="DB35" s="658"/>
      <c r="DC35" s="659"/>
      <c r="DD35" s="632">
        <v>75880</v>
      </c>
      <c r="DE35" s="655"/>
      <c r="DF35" s="655"/>
      <c r="DG35" s="655"/>
      <c r="DH35" s="655"/>
      <c r="DI35" s="655"/>
      <c r="DJ35" s="655"/>
      <c r="DK35" s="656"/>
      <c r="DL35" s="632">
        <v>74280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10691285</v>
      </c>
      <c r="S36" s="696"/>
      <c r="T36" s="696"/>
      <c r="U36" s="696"/>
      <c r="V36" s="696"/>
      <c r="W36" s="696"/>
      <c r="X36" s="696"/>
      <c r="Y36" s="697"/>
      <c r="Z36" s="698">
        <v>100</v>
      </c>
      <c r="AA36" s="698"/>
      <c r="AB36" s="698"/>
      <c r="AC36" s="698"/>
      <c r="AD36" s="699">
        <v>6441583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262813</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135863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1151480</v>
      </c>
      <c r="CS36" s="624"/>
      <c r="CT36" s="624"/>
      <c r="CU36" s="624"/>
      <c r="CV36" s="624"/>
      <c r="CW36" s="624"/>
      <c r="CX36" s="624"/>
      <c r="CY36" s="625"/>
      <c r="CZ36" s="657">
        <v>11.5</v>
      </c>
      <c r="DA36" s="658"/>
      <c r="DB36" s="658"/>
      <c r="DC36" s="659"/>
      <c r="DD36" s="632">
        <v>987087</v>
      </c>
      <c r="DE36" s="624"/>
      <c r="DF36" s="624"/>
      <c r="DG36" s="624"/>
      <c r="DH36" s="624"/>
      <c r="DI36" s="624"/>
      <c r="DJ36" s="624"/>
      <c r="DK36" s="625"/>
      <c r="DL36" s="632">
        <v>751772</v>
      </c>
      <c r="DM36" s="624"/>
      <c r="DN36" s="624"/>
      <c r="DO36" s="624"/>
      <c r="DP36" s="624"/>
      <c r="DQ36" s="624"/>
      <c r="DR36" s="624"/>
      <c r="DS36" s="624"/>
      <c r="DT36" s="624"/>
      <c r="DU36" s="624"/>
      <c r="DV36" s="625"/>
      <c r="DW36" s="628">
        <v>10.8</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6849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4125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403116</v>
      </c>
      <c r="CS37" s="655"/>
      <c r="CT37" s="655"/>
      <c r="CU37" s="655"/>
      <c r="CV37" s="655"/>
      <c r="CW37" s="655"/>
      <c r="CX37" s="655"/>
      <c r="CY37" s="656"/>
      <c r="CZ37" s="657">
        <v>4</v>
      </c>
      <c r="DA37" s="658"/>
      <c r="DB37" s="658"/>
      <c r="DC37" s="659"/>
      <c r="DD37" s="632">
        <v>403116</v>
      </c>
      <c r="DE37" s="655"/>
      <c r="DF37" s="655"/>
      <c r="DG37" s="655"/>
      <c r="DH37" s="655"/>
      <c r="DI37" s="655"/>
      <c r="DJ37" s="655"/>
      <c r="DK37" s="656"/>
      <c r="DL37" s="632">
        <v>403116</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7241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843117</v>
      </c>
      <c r="CS38" s="624"/>
      <c r="CT38" s="624"/>
      <c r="CU38" s="624"/>
      <c r="CV38" s="624"/>
      <c r="CW38" s="624"/>
      <c r="CX38" s="624"/>
      <c r="CY38" s="625"/>
      <c r="CZ38" s="657">
        <v>8.4</v>
      </c>
      <c r="DA38" s="658"/>
      <c r="DB38" s="658"/>
      <c r="DC38" s="659"/>
      <c r="DD38" s="632">
        <v>693359</v>
      </c>
      <c r="DE38" s="624"/>
      <c r="DF38" s="624"/>
      <c r="DG38" s="624"/>
      <c r="DH38" s="624"/>
      <c r="DI38" s="624"/>
      <c r="DJ38" s="624"/>
      <c r="DK38" s="625"/>
      <c r="DL38" s="632">
        <v>686479</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419317</v>
      </c>
      <c r="CS39" s="655"/>
      <c r="CT39" s="655"/>
      <c r="CU39" s="655"/>
      <c r="CV39" s="655"/>
      <c r="CW39" s="655"/>
      <c r="CX39" s="655"/>
      <c r="CY39" s="656"/>
      <c r="CZ39" s="657">
        <v>4.2</v>
      </c>
      <c r="DA39" s="658"/>
      <c r="DB39" s="658"/>
      <c r="DC39" s="659"/>
      <c r="DD39" s="632">
        <v>367006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190676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88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12400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652441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955877</v>
      </c>
      <c r="CS42" s="624"/>
      <c r="CT42" s="624"/>
      <c r="CU42" s="624"/>
      <c r="CV42" s="624"/>
      <c r="CW42" s="624"/>
      <c r="CX42" s="624"/>
      <c r="CY42" s="625"/>
      <c r="CZ42" s="657">
        <v>9.5</v>
      </c>
      <c r="DA42" s="706"/>
      <c r="DB42" s="706"/>
      <c r="DC42" s="707"/>
      <c r="DD42" s="632">
        <v>278331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13323</v>
      </c>
      <c r="CS43" s="655"/>
      <c r="CT43" s="655"/>
      <c r="CU43" s="655"/>
      <c r="CV43" s="655"/>
      <c r="CW43" s="655"/>
      <c r="CX43" s="655"/>
      <c r="CY43" s="656"/>
      <c r="CZ43" s="657">
        <v>0.1</v>
      </c>
      <c r="DA43" s="658"/>
      <c r="DB43" s="658"/>
      <c r="DC43" s="659"/>
      <c r="DD43" s="632">
        <v>12833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803983</v>
      </c>
      <c r="CS44" s="624"/>
      <c r="CT44" s="624"/>
      <c r="CU44" s="624"/>
      <c r="CV44" s="624"/>
      <c r="CW44" s="624"/>
      <c r="CX44" s="624"/>
      <c r="CY44" s="625"/>
      <c r="CZ44" s="657">
        <v>8</v>
      </c>
      <c r="DA44" s="706"/>
      <c r="DB44" s="706"/>
      <c r="DC44" s="707"/>
      <c r="DD44" s="632">
        <v>273890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197567</v>
      </c>
      <c r="CS45" s="655"/>
      <c r="CT45" s="655"/>
      <c r="CU45" s="655"/>
      <c r="CV45" s="655"/>
      <c r="CW45" s="655"/>
      <c r="CX45" s="655"/>
      <c r="CY45" s="656"/>
      <c r="CZ45" s="657">
        <v>2</v>
      </c>
      <c r="DA45" s="658"/>
      <c r="DB45" s="658"/>
      <c r="DC45" s="659"/>
      <c r="DD45" s="632">
        <v>17778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606416</v>
      </c>
      <c r="CS46" s="624"/>
      <c r="CT46" s="624"/>
      <c r="CU46" s="624"/>
      <c r="CV46" s="624"/>
      <c r="CW46" s="624"/>
      <c r="CX46" s="624"/>
      <c r="CY46" s="625"/>
      <c r="CZ46" s="657">
        <v>6.1</v>
      </c>
      <c r="DA46" s="706"/>
      <c r="DB46" s="706"/>
      <c r="DC46" s="707"/>
      <c r="DD46" s="632">
        <v>256112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151894</v>
      </c>
      <c r="CS47" s="655"/>
      <c r="CT47" s="655"/>
      <c r="CU47" s="655"/>
      <c r="CV47" s="655"/>
      <c r="CW47" s="655"/>
      <c r="CX47" s="655"/>
      <c r="CY47" s="656"/>
      <c r="CZ47" s="657">
        <v>1.5</v>
      </c>
      <c r="DA47" s="658"/>
      <c r="DB47" s="658"/>
      <c r="DC47" s="659"/>
      <c r="DD47" s="632">
        <v>4441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10014273</v>
      </c>
      <c r="CS49" s="691"/>
      <c r="CT49" s="691"/>
      <c r="CU49" s="691"/>
      <c r="CV49" s="691"/>
      <c r="CW49" s="691"/>
      <c r="CX49" s="691"/>
      <c r="CY49" s="718"/>
      <c r="CZ49" s="719">
        <v>100</v>
      </c>
      <c r="DA49" s="720"/>
      <c r="DB49" s="720"/>
      <c r="DC49" s="721"/>
      <c r="DD49" s="722">
        <v>7502929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10695</v>
      </c>
      <c r="R7" s="753"/>
      <c r="S7" s="753"/>
      <c r="T7" s="753"/>
      <c r="U7" s="753"/>
      <c r="V7" s="753">
        <v>10020</v>
      </c>
      <c r="W7" s="753"/>
      <c r="X7" s="753"/>
      <c r="Y7" s="753"/>
      <c r="Z7" s="753"/>
      <c r="AA7" s="753">
        <v>675</v>
      </c>
      <c r="AB7" s="753"/>
      <c r="AC7" s="753"/>
      <c r="AD7" s="753"/>
      <c r="AE7" s="754"/>
      <c r="AF7" s="755">
        <v>369</v>
      </c>
      <c r="AG7" s="756"/>
      <c r="AH7" s="756"/>
      <c r="AI7" s="756"/>
      <c r="AJ7" s="757"/>
      <c r="AK7" s="792"/>
      <c r="AL7" s="793"/>
      <c r="AM7" s="793"/>
      <c r="AN7" s="793"/>
      <c r="AO7" s="793"/>
      <c r="AP7" s="793">
        <v>7604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10</v>
      </c>
      <c r="CI7" s="790"/>
      <c r="CJ7" s="790"/>
      <c r="CK7" s="790"/>
      <c r="CL7" s="791"/>
      <c r="CM7" s="789">
        <v>182</v>
      </c>
      <c r="CN7" s="790"/>
      <c r="CO7" s="790"/>
      <c r="CP7" s="790"/>
      <c r="CQ7" s="791"/>
      <c r="CR7" s="789">
        <v>35</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7</v>
      </c>
      <c r="R8" s="777"/>
      <c r="S8" s="777"/>
      <c r="T8" s="777"/>
      <c r="U8" s="777"/>
      <c r="V8" s="777">
        <v>5</v>
      </c>
      <c r="W8" s="777"/>
      <c r="X8" s="777"/>
      <c r="Y8" s="777"/>
      <c r="Z8" s="777"/>
      <c r="AA8" s="777">
        <v>2</v>
      </c>
      <c r="AB8" s="777"/>
      <c r="AC8" s="777"/>
      <c r="AD8" s="777"/>
      <c r="AE8" s="778"/>
      <c r="AF8" s="779" t="s">
        <v>108</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1</v>
      </c>
      <c r="CI8" s="800"/>
      <c r="CJ8" s="800"/>
      <c r="CK8" s="800"/>
      <c r="CL8" s="801"/>
      <c r="CM8" s="799">
        <v>251</v>
      </c>
      <c r="CN8" s="800"/>
      <c r="CO8" s="800"/>
      <c r="CP8" s="800"/>
      <c r="CQ8" s="801"/>
      <c r="CR8" s="799">
        <v>2</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f>SUM(Q7:U22)</f>
        <v>10702</v>
      </c>
      <c r="R23" s="812"/>
      <c r="S23" s="812"/>
      <c r="T23" s="812"/>
      <c r="U23" s="812"/>
      <c r="V23" s="812">
        <f t="shared" ref="V23" si="0">SUM(V7:Z22)</f>
        <v>10025</v>
      </c>
      <c r="W23" s="812"/>
      <c r="X23" s="812"/>
      <c r="Y23" s="812"/>
      <c r="Z23" s="812"/>
      <c r="AA23" s="812">
        <f t="shared" ref="AA23" si="1">SUM(AA7:AE22)</f>
        <v>677</v>
      </c>
      <c r="AB23" s="812"/>
      <c r="AC23" s="812"/>
      <c r="AD23" s="812"/>
      <c r="AE23" s="813"/>
      <c r="AF23" s="814">
        <v>369</v>
      </c>
      <c r="AG23" s="812"/>
      <c r="AH23" s="812"/>
      <c r="AI23" s="812"/>
      <c r="AJ23" s="815"/>
      <c r="AK23" s="816"/>
      <c r="AL23" s="817"/>
      <c r="AM23" s="817"/>
      <c r="AN23" s="817"/>
      <c r="AO23" s="817"/>
      <c r="AP23" s="812">
        <f>SUM(AP7:AT22)</f>
        <v>7604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3834</v>
      </c>
      <c r="R28" s="841"/>
      <c r="S28" s="841"/>
      <c r="T28" s="841"/>
      <c r="U28" s="841"/>
      <c r="V28" s="841">
        <v>3688</v>
      </c>
      <c r="W28" s="841"/>
      <c r="X28" s="841"/>
      <c r="Y28" s="841"/>
      <c r="Z28" s="841"/>
      <c r="AA28" s="841">
        <v>146</v>
      </c>
      <c r="AB28" s="841"/>
      <c r="AC28" s="841"/>
      <c r="AD28" s="841"/>
      <c r="AE28" s="842"/>
      <c r="AF28" s="843">
        <v>146</v>
      </c>
      <c r="AG28" s="841"/>
      <c r="AH28" s="841"/>
      <c r="AI28" s="841"/>
      <c r="AJ28" s="844"/>
      <c r="AK28" s="845">
        <v>170</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2018</v>
      </c>
      <c r="R29" s="777"/>
      <c r="S29" s="777"/>
      <c r="T29" s="777"/>
      <c r="U29" s="777"/>
      <c r="V29" s="777">
        <v>1894</v>
      </c>
      <c r="W29" s="777"/>
      <c r="X29" s="777"/>
      <c r="Y29" s="777"/>
      <c r="Z29" s="777"/>
      <c r="AA29" s="777">
        <v>124</v>
      </c>
      <c r="AB29" s="777"/>
      <c r="AC29" s="777"/>
      <c r="AD29" s="777"/>
      <c r="AE29" s="778"/>
      <c r="AF29" s="779">
        <v>124</v>
      </c>
      <c r="AG29" s="780"/>
      <c r="AH29" s="780"/>
      <c r="AI29" s="780"/>
      <c r="AJ29" s="781"/>
      <c r="AK29" s="848">
        <v>280</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630</v>
      </c>
      <c r="R30" s="777"/>
      <c r="S30" s="777"/>
      <c r="T30" s="777"/>
      <c r="U30" s="777"/>
      <c r="V30" s="777">
        <v>618</v>
      </c>
      <c r="W30" s="777"/>
      <c r="X30" s="777"/>
      <c r="Y30" s="777"/>
      <c r="Z30" s="777"/>
      <c r="AA30" s="777">
        <v>12</v>
      </c>
      <c r="AB30" s="777"/>
      <c r="AC30" s="777"/>
      <c r="AD30" s="777"/>
      <c r="AE30" s="778"/>
      <c r="AF30" s="779">
        <v>12</v>
      </c>
      <c r="AG30" s="780"/>
      <c r="AH30" s="780"/>
      <c r="AI30" s="780"/>
      <c r="AJ30" s="781"/>
      <c r="AK30" s="848">
        <v>317</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22</v>
      </c>
      <c r="R31" s="777"/>
      <c r="S31" s="777"/>
      <c r="T31" s="777"/>
      <c r="U31" s="777"/>
      <c r="V31" s="777">
        <v>11</v>
      </c>
      <c r="W31" s="777"/>
      <c r="X31" s="777"/>
      <c r="Y31" s="777"/>
      <c r="Z31" s="777"/>
      <c r="AA31" s="777">
        <v>11</v>
      </c>
      <c r="AB31" s="777"/>
      <c r="AC31" s="777"/>
      <c r="AD31" s="777"/>
      <c r="AE31" s="778"/>
      <c r="AF31" s="779">
        <v>11</v>
      </c>
      <c r="AG31" s="780"/>
      <c r="AH31" s="780"/>
      <c r="AI31" s="780"/>
      <c r="AJ31" s="781"/>
      <c r="AK31" s="848">
        <v>7</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703</v>
      </c>
      <c r="R32" s="777"/>
      <c r="S32" s="777"/>
      <c r="T32" s="777"/>
      <c r="U32" s="777"/>
      <c r="V32" s="777">
        <v>822</v>
      </c>
      <c r="W32" s="777"/>
      <c r="X32" s="777"/>
      <c r="Y32" s="777"/>
      <c r="Z32" s="777"/>
      <c r="AA32" s="777">
        <v>-119</v>
      </c>
      <c r="AB32" s="777"/>
      <c r="AC32" s="777"/>
      <c r="AD32" s="777"/>
      <c r="AE32" s="778"/>
      <c r="AF32" s="779">
        <v>269</v>
      </c>
      <c r="AG32" s="780"/>
      <c r="AH32" s="780"/>
      <c r="AI32" s="780"/>
      <c r="AJ32" s="781"/>
      <c r="AK32" s="848">
        <v>7</v>
      </c>
      <c r="AL32" s="849"/>
      <c r="AM32" s="849"/>
      <c r="AN32" s="849"/>
      <c r="AO32" s="849"/>
      <c r="AP32" s="849">
        <v>683</v>
      </c>
      <c r="AQ32" s="849"/>
      <c r="AR32" s="849"/>
      <c r="AS32" s="849"/>
      <c r="AT32" s="849"/>
      <c r="AU32" s="849">
        <v>3</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1096</v>
      </c>
      <c r="R33" s="777"/>
      <c r="S33" s="777"/>
      <c r="T33" s="777"/>
      <c r="U33" s="777"/>
      <c r="V33" s="777">
        <v>1194</v>
      </c>
      <c r="W33" s="777"/>
      <c r="X33" s="777"/>
      <c r="Y33" s="777"/>
      <c r="Z33" s="777"/>
      <c r="AA33" s="777">
        <v>-98</v>
      </c>
      <c r="AB33" s="777"/>
      <c r="AC33" s="777"/>
      <c r="AD33" s="777"/>
      <c r="AE33" s="778"/>
      <c r="AF33" s="779">
        <v>149</v>
      </c>
      <c r="AG33" s="780"/>
      <c r="AH33" s="780"/>
      <c r="AI33" s="780"/>
      <c r="AJ33" s="781"/>
      <c r="AK33" s="848">
        <v>251</v>
      </c>
      <c r="AL33" s="849"/>
      <c r="AM33" s="849"/>
      <c r="AN33" s="849"/>
      <c r="AO33" s="849"/>
      <c r="AP33" s="849">
        <v>5463</v>
      </c>
      <c r="AQ33" s="849"/>
      <c r="AR33" s="849"/>
      <c r="AS33" s="849"/>
      <c r="AT33" s="849"/>
      <c r="AU33" s="849">
        <v>2198</v>
      </c>
      <c r="AV33" s="849"/>
      <c r="AW33" s="849"/>
      <c r="AX33" s="849"/>
      <c r="AY33" s="849"/>
      <c r="AZ33" s="850"/>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711</v>
      </c>
      <c r="AG63" s="860"/>
      <c r="AH63" s="860"/>
      <c r="AI63" s="860"/>
      <c r="AJ63" s="861"/>
      <c r="AK63" s="862"/>
      <c r="AL63" s="857"/>
      <c r="AM63" s="857"/>
      <c r="AN63" s="857"/>
      <c r="AO63" s="857"/>
      <c r="AP63" s="860">
        <f>SUM(AP28:AT62)</f>
        <v>6146</v>
      </c>
      <c r="AQ63" s="860"/>
      <c r="AR63" s="860"/>
      <c r="AS63" s="860"/>
      <c r="AT63" s="860"/>
      <c r="AU63" s="860">
        <f>SUM(AU28:AY62)</f>
        <v>2201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15974</v>
      </c>
      <c r="R68" s="884"/>
      <c r="S68" s="884"/>
      <c r="T68" s="884"/>
      <c r="U68" s="884"/>
      <c r="V68" s="884">
        <v>13504</v>
      </c>
      <c r="W68" s="884"/>
      <c r="X68" s="884"/>
      <c r="Y68" s="884"/>
      <c r="Z68" s="884"/>
      <c r="AA68" s="884">
        <v>2470</v>
      </c>
      <c r="AB68" s="884"/>
      <c r="AC68" s="884"/>
      <c r="AD68" s="884"/>
      <c r="AE68" s="884"/>
      <c r="AF68" s="884">
        <v>2470</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127</v>
      </c>
      <c r="R69" s="849"/>
      <c r="S69" s="849"/>
      <c r="T69" s="849"/>
      <c r="U69" s="849"/>
      <c r="V69" s="849">
        <v>126</v>
      </c>
      <c r="W69" s="849"/>
      <c r="X69" s="849"/>
      <c r="Y69" s="849"/>
      <c r="Z69" s="849"/>
      <c r="AA69" s="849">
        <v>1</v>
      </c>
      <c r="AB69" s="849"/>
      <c r="AC69" s="849"/>
      <c r="AD69" s="849"/>
      <c r="AE69" s="849"/>
      <c r="AF69" s="849">
        <v>1</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11</v>
      </c>
      <c r="R70" s="849"/>
      <c r="S70" s="849"/>
      <c r="T70" s="849"/>
      <c r="U70" s="849"/>
      <c r="V70" s="849">
        <v>10</v>
      </c>
      <c r="W70" s="849"/>
      <c r="X70" s="849"/>
      <c r="Y70" s="849"/>
      <c r="Z70" s="849"/>
      <c r="AA70" s="849">
        <v>1</v>
      </c>
      <c r="AB70" s="849"/>
      <c r="AC70" s="849"/>
      <c r="AD70" s="849"/>
      <c r="AE70" s="849"/>
      <c r="AF70" s="849">
        <v>1</v>
      </c>
      <c r="AG70" s="849"/>
      <c r="AH70" s="849"/>
      <c r="AI70" s="849"/>
      <c r="AJ70" s="849"/>
      <c r="AK70" s="849">
        <v>1</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536</v>
      </c>
      <c r="C71" s="892"/>
      <c r="D71" s="892"/>
      <c r="E71" s="892"/>
      <c r="F71" s="892"/>
      <c r="G71" s="892"/>
      <c r="H71" s="892"/>
      <c r="I71" s="892"/>
      <c r="J71" s="892"/>
      <c r="K71" s="892"/>
      <c r="L71" s="892"/>
      <c r="M71" s="892"/>
      <c r="N71" s="892"/>
      <c r="O71" s="892"/>
      <c r="P71" s="893"/>
      <c r="Q71" s="894">
        <v>213</v>
      </c>
      <c r="R71" s="849"/>
      <c r="S71" s="849"/>
      <c r="T71" s="849"/>
      <c r="U71" s="849"/>
      <c r="V71" s="849">
        <v>195</v>
      </c>
      <c r="W71" s="849"/>
      <c r="X71" s="849"/>
      <c r="Y71" s="849"/>
      <c r="Z71" s="849"/>
      <c r="AA71" s="849">
        <v>18</v>
      </c>
      <c r="AB71" s="849"/>
      <c r="AC71" s="849"/>
      <c r="AD71" s="849"/>
      <c r="AE71" s="849"/>
      <c r="AF71" s="849">
        <v>18</v>
      </c>
      <c r="AG71" s="849"/>
      <c r="AH71" s="849"/>
      <c r="AI71" s="849"/>
      <c r="AJ71" s="849"/>
      <c r="AK71" s="849"/>
      <c r="AL71" s="849"/>
      <c r="AM71" s="849"/>
      <c r="AN71" s="849"/>
      <c r="AO71" s="849"/>
      <c r="AP71" s="849">
        <v>156</v>
      </c>
      <c r="AQ71" s="849"/>
      <c r="AR71" s="849"/>
      <c r="AS71" s="849"/>
      <c r="AT71" s="849"/>
      <c r="AU71" s="849">
        <v>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537</v>
      </c>
      <c r="C72" s="892"/>
      <c r="D72" s="892"/>
      <c r="E72" s="892"/>
      <c r="F72" s="892"/>
      <c r="G72" s="892"/>
      <c r="H72" s="892"/>
      <c r="I72" s="892"/>
      <c r="J72" s="892"/>
      <c r="K72" s="892"/>
      <c r="L72" s="892"/>
      <c r="M72" s="892"/>
      <c r="N72" s="892"/>
      <c r="O72" s="892"/>
      <c r="P72" s="893"/>
      <c r="Q72" s="894">
        <v>3919</v>
      </c>
      <c r="R72" s="849"/>
      <c r="S72" s="849"/>
      <c r="T72" s="849"/>
      <c r="U72" s="849"/>
      <c r="V72" s="849">
        <v>3829</v>
      </c>
      <c r="W72" s="849"/>
      <c r="X72" s="849"/>
      <c r="Y72" s="849"/>
      <c r="Z72" s="849"/>
      <c r="AA72" s="849">
        <v>90</v>
      </c>
      <c r="AB72" s="849"/>
      <c r="AC72" s="849"/>
      <c r="AD72" s="849"/>
      <c r="AE72" s="849"/>
      <c r="AF72" s="849">
        <v>90</v>
      </c>
      <c r="AG72" s="849"/>
      <c r="AH72" s="849"/>
      <c r="AI72" s="849"/>
      <c r="AJ72" s="849"/>
      <c r="AK72" s="849">
        <v>168</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538</v>
      </c>
      <c r="C73" s="892"/>
      <c r="D73" s="892"/>
      <c r="E73" s="892"/>
      <c r="F73" s="892"/>
      <c r="G73" s="892"/>
      <c r="H73" s="892"/>
      <c r="I73" s="892"/>
      <c r="J73" s="892"/>
      <c r="K73" s="892"/>
      <c r="L73" s="892"/>
      <c r="M73" s="892"/>
      <c r="N73" s="892"/>
      <c r="O73" s="892"/>
      <c r="P73" s="893"/>
      <c r="Q73" s="894">
        <v>690103</v>
      </c>
      <c r="R73" s="849"/>
      <c r="S73" s="849"/>
      <c r="T73" s="849"/>
      <c r="U73" s="849"/>
      <c r="V73" s="849">
        <v>676249</v>
      </c>
      <c r="W73" s="849"/>
      <c r="X73" s="849"/>
      <c r="Y73" s="849"/>
      <c r="Z73" s="849"/>
      <c r="AA73" s="849">
        <v>13854</v>
      </c>
      <c r="AB73" s="849"/>
      <c r="AC73" s="849"/>
      <c r="AD73" s="849"/>
      <c r="AE73" s="849"/>
      <c r="AF73" s="849">
        <v>13854</v>
      </c>
      <c r="AG73" s="849"/>
      <c r="AH73" s="849"/>
      <c r="AI73" s="849"/>
      <c r="AJ73" s="849"/>
      <c r="AK73" s="849">
        <v>7102</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539</v>
      </c>
      <c r="C74" s="892"/>
      <c r="D74" s="892"/>
      <c r="E74" s="892"/>
      <c r="F74" s="892"/>
      <c r="G74" s="892"/>
      <c r="H74" s="892"/>
      <c r="I74" s="892"/>
      <c r="J74" s="892"/>
      <c r="K74" s="892"/>
      <c r="L74" s="892"/>
      <c r="M74" s="892"/>
      <c r="N74" s="892"/>
      <c r="O74" s="892"/>
      <c r="P74" s="893"/>
      <c r="Q74" s="894">
        <v>2932</v>
      </c>
      <c r="R74" s="849"/>
      <c r="S74" s="849"/>
      <c r="T74" s="849"/>
      <c r="U74" s="849"/>
      <c r="V74" s="849">
        <v>2871</v>
      </c>
      <c r="W74" s="849"/>
      <c r="X74" s="849"/>
      <c r="Y74" s="849"/>
      <c r="Z74" s="849"/>
      <c r="AA74" s="849">
        <v>61</v>
      </c>
      <c r="AB74" s="849"/>
      <c r="AC74" s="849"/>
      <c r="AD74" s="849"/>
      <c r="AE74" s="849"/>
      <c r="AF74" s="849">
        <v>50</v>
      </c>
      <c r="AG74" s="849"/>
      <c r="AH74" s="849"/>
      <c r="AI74" s="849"/>
      <c r="AJ74" s="849"/>
      <c r="AK74" s="849"/>
      <c r="AL74" s="849"/>
      <c r="AM74" s="849"/>
      <c r="AN74" s="849"/>
      <c r="AO74" s="849"/>
      <c r="AP74" s="849">
        <v>7134</v>
      </c>
      <c r="AQ74" s="849"/>
      <c r="AR74" s="849"/>
      <c r="AS74" s="849"/>
      <c r="AT74" s="849"/>
      <c r="AU74" s="849">
        <v>1146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16484</v>
      </c>
      <c r="AG88" s="860"/>
      <c r="AH88" s="860"/>
      <c r="AI88" s="860"/>
      <c r="AJ88" s="860"/>
      <c r="AK88" s="857"/>
      <c r="AL88" s="857"/>
      <c r="AM88" s="857"/>
      <c r="AN88" s="857"/>
      <c r="AO88" s="857"/>
      <c r="AP88" s="860">
        <f>SUM(AP68:AT87)</f>
        <v>7290</v>
      </c>
      <c r="AQ88" s="860"/>
      <c r="AR88" s="860"/>
      <c r="AS88" s="860"/>
      <c r="AT88" s="860"/>
      <c r="AU88" s="860">
        <f>SUM(AU68:AY87)</f>
        <v>1148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37</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806082</v>
      </c>
      <c r="AB110" s="920"/>
      <c r="AC110" s="920"/>
      <c r="AD110" s="920"/>
      <c r="AE110" s="921"/>
      <c r="AF110" s="922">
        <v>713484</v>
      </c>
      <c r="AG110" s="920"/>
      <c r="AH110" s="920"/>
      <c r="AI110" s="920"/>
      <c r="AJ110" s="921"/>
      <c r="AK110" s="922">
        <v>678205</v>
      </c>
      <c r="AL110" s="920"/>
      <c r="AM110" s="920"/>
      <c r="AN110" s="920"/>
      <c r="AO110" s="921"/>
      <c r="AP110" s="923">
        <v>11.7</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7095336</v>
      </c>
      <c r="BR110" s="957"/>
      <c r="BS110" s="957"/>
      <c r="BT110" s="957"/>
      <c r="BU110" s="957"/>
      <c r="BV110" s="957">
        <v>7363131</v>
      </c>
      <c r="BW110" s="957"/>
      <c r="BX110" s="957"/>
      <c r="BY110" s="957"/>
      <c r="BZ110" s="957"/>
      <c r="CA110" s="957">
        <v>7604004</v>
      </c>
      <c r="CB110" s="957"/>
      <c r="CC110" s="957"/>
      <c r="CD110" s="957"/>
      <c r="CE110" s="957"/>
      <c r="CF110" s="971">
        <v>131.5</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21876</v>
      </c>
      <c r="BR111" s="950"/>
      <c r="BS111" s="950"/>
      <c r="BT111" s="950"/>
      <c r="BU111" s="950"/>
      <c r="BV111" s="950">
        <v>765050</v>
      </c>
      <c r="BW111" s="950"/>
      <c r="BX111" s="950"/>
      <c r="BY111" s="950"/>
      <c r="BZ111" s="950"/>
      <c r="CA111" s="950">
        <v>686869</v>
      </c>
      <c r="CB111" s="950"/>
      <c r="CC111" s="950"/>
      <c r="CD111" s="950"/>
      <c r="CE111" s="950"/>
      <c r="CF111" s="944">
        <v>11.9</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2552045</v>
      </c>
      <c r="BR112" s="950"/>
      <c r="BS112" s="950"/>
      <c r="BT112" s="950"/>
      <c r="BU112" s="950"/>
      <c r="BV112" s="950">
        <v>2382117</v>
      </c>
      <c r="BW112" s="950"/>
      <c r="BX112" s="950"/>
      <c r="BY112" s="950"/>
      <c r="BZ112" s="950"/>
      <c r="CA112" s="950">
        <v>2200698</v>
      </c>
      <c r="CB112" s="950"/>
      <c r="CC112" s="950"/>
      <c r="CD112" s="950"/>
      <c r="CE112" s="950"/>
      <c r="CF112" s="944">
        <v>38</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235507</v>
      </c>
      <c r="AB113" s="964"/>
      <c r="AC113" s="964"/>
      <c r="AD113" s="964"/>
      <c r="AE113" s="965"/>
      <c r="AF113" s="966">
        <v>249852</v>
      </c>
      <c r="AG113" s="964"/>
      <c r="AH113" s="964"/>
      <c r="AI113" s="964"/>
      <c r="AJ113" s="965"/>
      <c r="AK113" s="966">
        <v>239010</v>
      </c>
      <c r="AL113" s="964"/>
      <c r="AM113" s="964"/>
      <c r="AN113" s="964"/>
      <c r="AO113" s="965"/>
      <c r="AP113" s="967">
        <v>4.0999999999999996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1484969</v>
      </c>
      <c r="BR113" s="950"/>
      <c r="BS113" s="950"/>
      <c r="BT113" s="950"/>
      <c r="BU113" s="950"/>
      <c r="BV113" s="950">
        <v>1318161</v>
      </c>
      <c r="BW113" s="950"/>
      <c r="BX113" s="950"/>
      <c r="BY113" s="950"/>
      <c r="BZ113" s="950"/>
      <c r="CA113" s="950">
        <v>1148773</v>
      </c>
      <c r="CB113" s="950"/>
      <c r="CC113" s="950"/>
      <c r="CD113" s="950"/>
      <c r="CE113" s="950"/>
      <c r="CF113" s="944">
        <v>19.899999999999999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188955</v>
      </c>
      <c r="AB114" s="989"/>
      <c r="AC114" s="989"/>
      <c r="AD114" s="989"/>
      <c r="AE114" s="990"/>
      <c r="AF114" s="991">
        <v>188955</v>
      </c>
      <c r="AG114" s="989"/>
      <c r="AH114" s="989"/>
      <c r="AI114" s="989"/>
      <c r="AJ114" s="990"/>
      <c r="AK114" s="991">
        <v>188951</v>
      </c>
      <c r="AL114" s="989"/>
      <c r="AM114" s="989"/>
      <c r="AN114" s="989"/>
      <c r="AO114" s="990"/>
      <c r="AP114" s="992">
        <v>3.3</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t="s">
        <v>410</v>
      </c>
      <c r="BR114" s="950"/>
      <c r="BS114" s="950"/>
      <c r="BT114" s="950"/>
      <c r="BU114" s="950"/>
      <c r="BV114" s="950" t="s">
        <v>410</v>
      </c>
      <c r="BW114" s="950"/>
      <c r="BX114" s="950"/>
      <c r="BY114" s="950"/>
      <c r="BZ114" s="950"/>
      <c r="CA114" s="950" t="s">
        <v>410</v>
      </c>
      <c r="CB114" s="950"/>
      <c r="CC114" s="950"/>
      <c r="CD114" s="950"/>
      <c r="CE114" s="950"/>
      <c r="CF114" s="944" t="s">
        <v>410</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613</v>
      </c>
      <c r="AB115" s="964"/>
      <c r="AC115" s="964"/>
      <c r="AD115" s="964"/>
      <c r="AE115" s="965"/>
      <c r="AF115" s="966">
        <v>408</v>
      </c>
      <c r="AG115" s="964"/>
      <c r="AH115" s="964"/>
      <c r="AI115" s="964"/>
      <c r="AJ115" s="965"/>
      <c r="AK115" s="966">
        <v>395</v>
      </c>
      <c r="AL115" s="964"/>
      <c r="AM115" s="964"/>
      <c r="AN115" s="964"/>
      <c r="AO115" s="965"/>
      <c r="AP115" s="967">
        <v>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v>6012</v>
      </c>
      <c r="BR115" s="950"/>
      <c r="BS115" s="950"/>
      <c r="BT115" s="950"/>
      <c r="BU115" s="950"/>
      <c r="BV115" s="950">
        <v>5208</v>
      </c>
      <c r="BW115" s="950"/>
      <c r="BX115" s="950"/>
      <c r="BY115" s="950"/>
      <c r="BZ115" s="950"/>
      <c r="CA115" s="950">
        <v>4475</v>
      </c>
      <c r="CB115" s="950"/>
      <c r="CC115" s="950"/>
      <c r="CD115" s="950"/>
      <c r="CE115" s="950"/>
      <c r="CF115" s="944">
        <v>0.1</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1231157</v>
      </c>
      <c r="AB117" s="996"/>
      <c r="AC117" s="996"/>
      <c r="AD117" s="996"/>
      <c r="AE117" s="997"/>
      <c r="AF117" s="995">
        <v>1152699</v>
      </c>
      <c r="AG117" s="996"/>
      <c r="AH117" s="996"/>
      <c r="AI117" s="996"/>
      <c r="AJ117" s="997"/>
      <c r="AK117" s="995">
        <v>1106561</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11160238</v>
      </c>
      <c r="BR118" s="1016"/>
      <c r="BS118" s="1016"/>
      <c r="BT118" s="1016"/>
      <c r="BU118" s="1016"/>
      <c r="BV118" s="1016">
        <v>11833667</v>
      </c>
      <c r="BW118" s="1016"/>
      <c r="BX118" s="1016"/>
      <c r="BY118" s="1016"/>
      <c r="BZ118" s="1016"/>
      <c r="CA118" s="1016">
        <v>11644819</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6297157</v>
      </c>
      <c r="BR119" s="957"/>
      <c r="BS119" s="957"/>
      <c r="BT119" s="957"/>
      <c r="BU119" s="957"/>
      <c r="BV119" s="957">
        <v>6024296</v>
      </c>
      <c r="BW119" s="957"/>
      <c r="BX119" s="957"/>
      <c r="BY119" s="957"/>
      <c r="BZ119" s="957"/>
      <c r="CA119" s="957">
        <v>6299856</v>
      </c>
      <c r="CB119" s="957"/>
      <c r="CC119" s="957"/>
      <c r="CD119" s="957"/>
      <c r="CE119" s="957"/>
      <c r="CF119" s="971">
        <v>108.9</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21876</v>
      </c>
      <c r="DH119" s="1028"/>
      <c r="DI119" s="1028"/>
      <c r="DJ119" s="1028"/>
      <c r="DK119" s="1029"/>
      <c r="DL119" s="1030">
        <v>765050</v>
      </c>
      <c r="DM119" s="1028"/>
      <c r="DN119" s="1028"/>
      <c r="DO119" s="1028"/>
      <c r="DP119" s="1029"/>
      <c r="DQ119" s="1030">
        <v>686869</v>
      </c>
      <c r="DR119" s="1028"/>
      <c r="DS119" s="1028"/>
      <c r="DT119" s="1028"/>
      <c r="DU119" s="1029"/>
      <c r="DV119" s="1031">
        <v>11.9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924342</v>
      </c>
      <c r="BR120" s="950"/>
      <c r="BS120" s="950"/>
      <c r="BT120" s="950"/>
      <c r="BU120" s="950"/>
      <c r="BV120" s="950">
        <v>891131</v>
      </c>
      <c r="BW120" s="950"/>
      <c r="BX120" s="950"/>
      <c r="BY120" s="950"/>
      <c r="BZ120" s="950"/>
      <c r="CA120" s="950">
        <v>865560</v>
      </c>
      <c r="CB120" s="950"/>
      <c r="CC120" s="950"/>
      <c r="CD120" s="950"/>
      <c r="CE120" s="950"/>
      <c r="CF120" s="944">
        <v>15</v>
      </c>
      <c r="CG120" s="945"/>
      <c r="CH120" s="945"/>
      <c r="CI120" s="945"/>
      <c r="CJ120" s="945"/>
      <c r="CK120" s="1043" t="s">
        <v>434</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2541317</v>
      </c>
      <c r="DH120" s="957"/>
      <c r="DI120" s="957"/>
      <c r="DJ120" s="957"/>
      <c r="DK120" s="957"/>
      <c r="DL120" s="957">
        <v>2375445</v>
      </c>
      <c r="DM120" s="957"/>
      <c r="DN120" s="957"/>
      <c r="DO120" s="957"/>
      <c r="DP120" s="957"/>
      <c r="DQ120" s="957">
        <v>2197590</v>
      </c>
      <c r="DR120" s="957"/>
      <c r="DS120" s="957"/>
      <c r="DT120" s="957"/>
      <c r="DU120" s="957"/>
      <c r="DV120" s="958">
        <v>38</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10913420</v>
      </c>
      <c r="BR121" s="1016"/>
      <c r="BS121" s="1016"/>
      <c r="BT121" s="1016"/>
      <c r="BU121" s="1016"/>
      <c r="BV121" s="1016">
        <v>10690453</v>
      </c>
      <c r="BW121" s="1016"/>
      <c r="BX121" s="1016"/>
      <c r="BY121" s="1016"/>
      <c r="BZ121" s="1016"/>
      <c r="CA121" s="1016">
        <v>10627072</v>
      </c>
      <c r="CB121" s="1016"/>
      <c r="CC121" s="1016"/>
      <c r="CD121" s="1016"/>
      <c r="CE121" s="1016"/>
      <c r="CF121" s="1054">
        <v>183.7</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10728</v>
      </c>
      <c r="DH121" s="950"/>
      <c r="DI121" s="950"/>
      <c r="DJ121" s="950"/>
      <c r="DK121" s="950"/>
      <c r="DL121" s="950">
        <v>6672</v>
      </c>
      <c r="DM121" s="950"/>
      <c r="DN121" s="950"/>
      <c r="DO121" s="950"/>
      <c r="DP121" s="950"/>
      <c r="DQ121" s="950">
        <v>3108</v>
      </c>
      <c r="DR121" s="950"/>
      <c r="DS121" s="950"/>
      <c r="DT121" s="950"/>
      <c r="DU121" s="950"/>
      <c r="DV121" s="951">
        <v>0.1</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18134919</v>
      </c>
      <c r="BR122" s="1065"/>
      <c r="BS122" s="1065"/>
      <c r="BT122" s="1065"/>
      <c r="BU122" s="1065"/>
      <c r="BV122" s="1065">
        <v>17605880</v>
      </c>
      <c r="BW122" s="1065"/>
      <c r="BX122" s="1065"/>
      <c r="BY122" s="1065"/>
      <c r="BZ122" s="1065"/>
      <c r="CA122" s="1065">
        <v>17792488</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613</v>
      </c>
      <c r="AB126" s="989"/>
      <c r="AC126" s="989"/>
      <c r="AD126" s="989"/>
      <c r="AE126" s="990"/>
      <c r="AF126" s="991">
        <v>408</v>
      </c>
      <c r="AG126" s="989"/>
      <c r="AH126" s="989"/>
      <c r="AI126" s="989"/>
      <c r="AJ126" s="990"/>
      <c r="AK126" s="991">
        <v>395</v>
      </c>
      <c r="AL126" s="989"/>
      <c r="AM126" s="989"/>
      <c r="AN126" s="989"/>
      <c r="AO126" s="990"/>
      <c r="AP126" s="992">
        <v>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14.13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6012</v>
      </c>
      <c r="DH127" s="1078"/>
      <c r="DI127" s="1078"/>
      <c r="DJ127" s="1078"/>
      <c r="DK127" s="1078"/>
      <c r="DL127" s="1078">
        <v>5208</v>
      </c>
      <c r="DM127" s="1078"/>
      <c r="DN127" s="1078"/>
      <c r="DO127" s="1078"/>
      <c r="DP127" s="1078"/>
      <c r="DQ127" s="1078">
        <v>4475</v>
      </c>
      <c r="DR127" s="1078"/>
      <c r="DS127" s="1078"/>
      <c r="DT127" s="1078"/>
      <c r="DU127" s="1078"/>
      <c r="DV127" s="1079">
        <v>0.1</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74033</v>
      </c>
      <c r="AB128" s="1120"/>
      <c r="AC128" s="1120"/>
      <c r="AD128" s="1120"/>
      <c r="AE128" s="1121"/>
      <c r="AF128" s="1122">
        <v>75556</v>
      </c>
      <c r="AG128" s="1120"/>
      <c r="AH128" s="1120"/>
      <c r="AI128" s="1120"/>
      <c r="AJ128" s="1121"/>
      <c r="AK128" s="1122">
        <v>77473</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19.13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6656124</v>
      </c>
      <c r="AB129" s="989"/>
      <c r="AC129" s="989"/>
      <c r="AD129" s="989"/>
      <c r="AE129" s="990"/>
      <c r="AF129" s="991">
        <v>6599024</v>
      </c>
      <c r="AG129" s="989"/>
      <c r="AH129" s="989"/>
      <c r="AI129" s="989"/>
      <c r="AJ129" s="990"/>
      <c r="AK129" s="991">
        <v>6771363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1.1000000000000001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1033307</v>
      </c>
      <c r="AB130" s="989"/>
      <c r="AC130" s="989"/>
      <c r="AD130" s="989"/>
      <c r="AE130" s="990"/>
      <c r="AF130" s="991">
        <v>1051179</v>
      </c>
      <c r="AG130" s="989"/>
      <c r="AH130" s="989"/>
      <c r="AI130" s="989"/>
      <c r="AJ130" s="990"/>
      <c r="AK130" s="991">
        <v>987409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461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5622817</v>
      </c>
      <c r="AB131" s="1028"/>
      <c r="AC131" s="1028"/>
      <c r="AD131" s="1028"/>
      <c r="AE131" s="1029"/>
      <c r="AF131" s="1030">
        <v>5547845</v>
      </c>
      <c r="AG131" s="1028"/>
      <c r="AH131" s="1028"/>
      <c r="AI131" s="1028"/>
      <c r="AJ131" s="1029"/>
      <c r="AK131" s="1030">
        <v>5783954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2.2020457009999999</v>
      </c>
      <c r="AB132" s="1134"/>
      <c r="AC132" s="1134"/>
      <c r="AD132" s="1134"/>
      <c r="AE132" s="1135"/>
      <c r="AF132" s="1136">
        <v>0.46800153900000002</v>
      </c>
      <c r="AG132" s="1134"/>
      <c r="AH132" s="1134"/>
      <c r="AI132" s="1134"/>
      <c r="AJ132" s="1135"/>
      <c r="AK132" s="1136">
        <v>0.72059701700000001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2.9</v>
      </c>
      <c r="AB133" s="1141"/>
      <c r="AC133" s="1141"/>
      <c r="AD133" s="1141"/>
      <c r="AE133" s="1142"/>
      <c r="AF133" s="1140">
        <v>1.7</v>
      </c>
      <c r="AG133" s="1141"/>
      <c r="AH133" s="1141"/>
      <c r="AI133" s="1141"/>
      <c r="AJ133" s="1142"/>
      <c r="AK133" s="1140">
        <v>1.1000000000000001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Q74" activeCellId="1" sqref="AA29:AE29 Q74:U7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2285065</v>
      </c>
      <c r="L9" s="264">
        <v>72014</v>
      </c>
      <c r="M9" s="265">
        <v>55347</v>
      </c>
      <c r="N9" s="266">
        <v>30.1</v>
      </c>
    </row>
    <row r="10" spans="1:16" x14ac:dyDescent="0.15">
      <c r="A10" s="248"/>
      <c r="B10" s="244"/>
      <c r="C10" s="244"/>
      <c r="D10" s="244"/>
      <c r="E10" s="244"/>
      <c r="F10" s="244"/>
      <c r="G10" s="1149" t="s">
        <v>474</v>
      </c>
      <c r="H10" s="1150"/>
      <c r="I10" s="1150"/>
      <c r="J10" s="1151"/>
      <c r="K10" s="267">
        <v>305964</v>
      </c>
      <c r="L10" s="268">
        <v>9642</v>
      </c>
      <c r="M10" s="269">
        <v>5378</v>
      </c>
      <c r="N10" s="270">
        <v>79.3</v>
      </c>
    </row>
    <row r="11" spans="1:16" ht="13.5" customHeight="1" x14ac:dyDescent="0.15">
      <c r="A11" s="248"/>
      <c r="B11" s="244"/>
      <c r="C11" s="244"/>
      <c r="D11" s="244"/>
      <c r="E11" s="244"/>
      <c r="F11" s="244"/>
      <c r="G11" s="1149" t="s">
        <v>475</v>
      </c>
      <c r="H11" s="1150"/>
      <c r="I11" s="1150"/>
      <c r="J11" s="1151"/>
      <c r="K11" s="267">
        <v>27614</v>
      </c>
      <c r="L11" s="268">
        <v>870</v>
      </c>
      <c r="M11" s="269">
        <v>7824</v>
      </c>
      <c r="N11" s="270">
        <v>-88.9</v>
      </c>
    </row>
    <row r="12" spans="1:16" ht="13.5" customHeight="1" x14ac:dyDescent="0.15">
      <c r="A12" s="248"/>
      <c r="B12" s="244"/>
      <c r="C12" s="244"/>
      <c r="D12" s="244"/>
      <c r="E12" s="244"/>
      <c r="F12" s="244"/>
      <c r="G12" s="1149" t="s">
        <v>476</v>
      </c>
      <c r="H12" s="1150"/>
      <c r="I12" s="1150"/>
      <c r="J12" s="1151"/>
      <c r="K12" s="267" t="s">
        <v>477</v>
      </c>
      <c r="L12" s="268" t="s">
        <v>477</v>
      </c>
      <c r="M12" s="269">
        <v>137</v>
      </c>
      <c r="N12" s="270" t="s">
        <v>477</v>
      </c>
    </row>
    <row r="13" spans="1:16" ht="13.5" customHeight="1" x14ac:dyDescent="0.15">
      <c r="A13" s="248"/>
      <c r="B13" s="244"/>
      <c r="C13" s="244"/>
      <c r="D13" s="244"/>
      <c r="E13" s="244"/>
      <c r="F13" s="244"/>
      <c r="G13" s="1149" t="s">
        <v>478</v>
      </c>
      <c r="H13" s="1150"/>
      <c r="I13" s="1150"/>
      <c r="J13" s="1151"/>
      <c r="K13" s="267" t="s">
        <v>477</v>
      </c>
      <c r="L13" s="268" t="s">
        <v>477</v>
      </c>
      <c r="M13" s="269">
        <v>6</v>
      </c>
      <c r="N13" s="270" t="s">
        <v>477</v>
      </c>
    </row>
    <row r="14" spans="1:16" ht="13.5" customHeight="1" x14ac:dyDescent="0.15">
      <c r="A14" s="248"/>
      <c r="B14" s="244"/>
      <c r="C14" s="244"/>
      <c r="D14" s="244"/>
      <c r="E14" s="244"/>
      <c r="F14" s="244"/>
      <c r="G14" s="1149" t="s">
        <v>479</v>
      </c>
      <c r="H14" s="1150"/>
      <c r="I14" s="1150"/>
      <c r="J14" s="1151"/>
      <c r="K14" s="267">
        <v>67580</v>
      </c>
      <c r="L14" s="268">
        <v>2130</v>
      </c>
      <c r="M14" s="269">
        <v>2598</v>
      </c>
      <c r="N14" s="270">
        <v>-18</v>
      </c>
    </row>
    <row r="15" spans="1:16" ht="13.5" customHeight="1" x14ac:dyDescent="0.15">
      <c r="A15" s="248"/>
      <c r="B15" s="244"/>
      <c r="C15" s="244"/>
      <c r="D15" s="244"/>
      <c r="E15" s="244"/>
      <c r="F15" s="244"/>
      <c r="G15" s="1149" t="s">
        <v>480</v>
      </c>
      <c r="H15" s="1150"/>
      <c r="I15" s="1150"/>
      <c r="J15" s="1151"/>
      <c r="K15" s="267">
        <v>13323</v>
      </c>
      <c r="L15" s="268">
        <v>420</v>
      </c>
      <c r="M15" s="269">
        <v>1203</v>
      </c>
      <c r="N15" s="270">
        <v>-65.099999999999994</v>
      </c>
    </row>
    <row r="16" spans="1:16" x14ac:dyDescent="0.15">
      <c r="A16" s="248"/>
      <c r="B16" s="244"/>
      <c r="C16" s="244"/>
      <c r="D16" s="244"/>
      <c r="E16" s="244"/>
      <c r="F16" s="244"/>
      <c r="G16" s="1152" t="s">
        <v>481</v>
      </c>
      <c r="H16" s="1153"/>
      <c r="I16" s="1153"/>
      <c r="J16" s="1154"/>
      <c r="K16" s="268">
        <v>-191709</v>
      </c>
      <c r="L16" s="268">
        <v>-6042</v>
      </c>
      <c r="M16" s="269">
        <v>-5188</v>
      </c>
      <c r="N16" s="270">
        <v>16.5</v>
      </c>
    </row>
    <row r="17" spans="1:16" x14ac:dyDescent="0.15">
      <c r="A17" s="248"/>
      <c r="B17" s="244"/>
      <c r="C17" s="244"/>
      <c r="D17" s="244"/>
      <c r="E17" s="244"/>
      <c r="F17" s="244"/>
      <c r="G17" s="1152" t="s">
        <v>166</v>
      </c>
      <c r="H17" s="1153"/>
      <c r="I17" s="1153"/>
      <c r="J17" s="1154"/>
      <c r="K17" s="268">
        <v>2507837</v>
      </c>
      <c r="L17" s="268">
        <v>79034</v>
      </c>
      <c r="M17" s="269">
        <v>67305</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7.56</v>
      </c>
      <c r="L21" s="281">
        <v>6.27</v>
      </c>
      <c r="M21" s="282">
        <v>1.29</v>
      </c>
      <c r="N21" s="249"/>
      <c r="O21" s="283"/>
      <c r="P21" s="279"/>
    </row>
    <row r="22" spans="1:16" s="284" customFormat="1" x14ac:dyDescent="0.15">
      <c r="A22" s="279"/>
      <c r="B22" s="249"/>
      <c r="C22" s="249"/>
      <c r="D22" s="249"/>
      <c r="E22" s="249"/>
      <c r="F22" s="249"/>
      <c r="G22" s="1144" t="s">
        <v>487</v>
      </c>
      <c r="H22" s="1145"/>
      <c r="I22" s="1145"/>
      <c r="J22" s="1146"/>
      <c r="K22" s="285">
        <v>101.1</v>
      </c>
      <c r="L22" s="286">
        <v>97.2</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678205</v>
      </c>
      <c r="L32" s="294">
        <v>21374</v>
      </c>
      <c r="M32" s="295">
        <v>29478</v>
      </c>
      <c r="N32" s="296">
        <v>-27.5</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t="s">
        <v>477</v>
      </c>
      <c r="N34" s="296" t="s">
        <v>477</v>
      </c>
    </row>
    <row r="35" spans="1:16" ht="27" customHeight="1" x14ac:dyDescent="0.15">
      <c r="A35" s="248"/>
      <c r="B35" s="244"/>
      <c r="C35" s="244"/>
      <c r="D35" s="244"/>
      <c r="E35" s="244"/>
      <c r="F35" s="244"/>
      <c r="G35" s="1160" t="s">
        <v>494</v>
      </c>
      <c r="H35" s="1161"/>
      <c r="I35" s="1161"/>
      <c r="J35" s="1162"/>
      <c r="K35" s="294">
        <v>239010</v>
      </c>
      <c r="L35" s="294">
        <v>7532</v>
      </c>
      <c r="M35" s="295">
        <v>9466</v>
      </c>
      <c r="N35" s="296">
        <v>-20.399999999999999</v>
      </c>
    </row>
    <row r="36" spans="1:16" ht="27" customHeight="1" x14ac:dyDescent="0.15">
      <c r="A36" s="248"/>
      <c r="B36" s="244"/>
      <c r="C36" s="244"/>
      <c r="D36" s="244"/>
      <c r="E36" s="244"/>
      <c r="F36" s="244"/>
      <c r="G36" s="1160" t="s">
        <v>495</v>
      </c>
      <c r="H36" s="1161"/>
      <c r="I36" s="1161"/>
      <c r="J36" s="1162"/>
      <c r="K36" s="294">
        <v>188951</v>
      </c>
      <c r="L36" s="294">
        <v>5955</v>
      </c>
      <c r="M36" s="295">
        <v>2568</v>
      </c>
      <c r="N36" s="296">
        <v>131.9</v>
      </c>
    </row>
    <row r="37" spans="1:16" ht="13.5" customHeight="1" x14ac:dyDescent="0.15">
      <c r="A37" s="248"/>
      <c r="B37" s="244"/>
      <c r="C37" s="244"/>
      <c r="D37" s="244"/>
      <c r="E37" s="244"/>
      <c r="F37" s="244"/>
      <c r="G37" s="1160" t="s">
        <v>496</v>
      </c>
      <c r="H37" s="1161"/>
      <c r="I37" s="1161"/>
      <c r="J37" s="1162"/>
      <c r="K37" s="294">
        <v>395</v>
      </c>
      <c r="L37" s="294">
        <v>12</v>
      </c>
      <c r="M37" s="295">
        <v>1267</v>
      </c>
      <c r="N37" s="296">
        <v>-99.1</v>
      </c>
    </row>
    <row r="38" spans="1:16" ht="27" customHeight="1" x14ac:dyDescent="0.15">
      <c r="A38" s="248"/>
      <c r="B38" s="244"/>
      <c r="C38" s="244"/>
      <c r="D38" s="244"/>
      <c r="E38" s="244"/>
      <c r="F38" s="244"/>
      <c r="G38" s="1163" t="s">
        <v>497</v>
      </c>
      <c r="H38" s="1164"/>
      <c r="I38" s="1164"/>
      <c r="J38" s="1165"/>
      <c r="K38" s="297" t="s">
        <v>477</v>
      </c>
      <c r="L38" s="297" t="s">
        <v>477</v>
      </c>
      <c r="M38" s="298">
        <v>1</v>
      </c>
      <c r="N38" s="299" t="s">
        <v>477</v>
      </c>
      <c r="O38" s="293"/>
    </row>
    <row r="39" spans="1:16" x14ac:dyDescent="0.15">
      <c r="A39" s="248"/>
      <c r="B39" s="244"/>
      <c r="C39" s="244"/>
      <c r="D39" s="244"/>
      <c r="E39" s="244"/>
      <c r="F39" s="244"/>
      <c r="G39" s="1163" t="s">
        <v>498</v>
      </c>
      <c r="H39" s="1164"/>
      <c r="I39" s="1164"/>
      <c r="J39" s="1165"/>
      <c r="K39" s="300">
        <v>-77473</v>
      </c>
      <c r="L39" s="300">
        <v>-2442</v>
      </c>
      <c r="M39" s="301">
        <v>-3176</v>
      </c>
      <c r="N39" s="302">
        <v>-23.1</v>
      </c>
      <c r="O39" s="293"/>
    </row>
    <row r="40" spans="1:16" ht="27" customHeight="1" x14ac:dyDescent="0.15">
      <c r="A40" s="248"/>
      <c r="B40" s="244"/>
      <c r="C40" s="244"/>
      <c r="D40" s="244"/>
      <c r="E40" s="244"/>
      <c r="F40" s="244"/>
      <c r="G40" s="1160" t="s">
        <v>499</v>
      </c>
      <c r="H40" s="1161"/>
      <c r="I40" s="1161"/>
      <c r="J40" s="1162"/>
      <c r="K40" s="300">
        <v>-987409</v>
      </c>
      <c r="L40" s="300">
        <v>-31118</v>
      </c>
      <c r="M40" s="301">
        <v>-27766</v>
      </c>
      <c r="N40" s="302">
        <v>12.1</v>
      </c>
      <c r="O40" s="293"/>
    </row>
    <row r="41" spans="1:16" x14ac:dyDescent="0.15">
      <c r="A41" s="248"/>
      <c r="B41" s="244"/>
      <c r="C41" s="244"/>
      <c r="D41" s="244"/>
      <c r="E41" s="244"/>
      <c r="F41" s="244"/>
      <c r="G41" s="1166" t="s">
        <v>277</v>
      </c>
      <c r="H41" s="1167"/>
      <c r="I41" s="1167"/>
      <c r="J41" s="1168"/>
      <c r="K41" s="294">
        <v>41679</v>
      </c>
      <c r="L41" s="300">
        <v>1314</v>
      </c>
      <c r="M41" s="301">
        <v>11838</v>
      </c>
      <c r="N41" s="302">
        <v>-88.9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445643</v>
      </c>
      <c r="J51" s="320">
        <v>13839</v>
      </c>
      <c r="K51" s="321">
        <v>-23.1</v>
      </c>
      <c r="L51" s="322">
        <v>42839</v>
      </c>
      <c r="M51" s="323">
        <v>-13.3</v>
      </c>
      <c r="N51" s="324">
        <v>-9.8000000000000007</v>
      </c>
    </row>
    <row r="52" spans="1:14" x14ac:dyDescent="0.15">
      <c r="A52" s="248"/>
      <c r="B52" s="244"/>
      <c r="C52" s="244"/>
      <c r="D52" s="244"/>
      <c r="E52" s="244"/>
      <c r="F52" s="244"/>
      <c r="G52" s="325"/>
      <c r="H52" s="326" t="s">
        <v>510</v>
      </c>
      <c r="I52" s="327">
        <v>335311</v>
      </c>
      <c r="J52" s="328">
        <v>10412</v>
      </c>
      <c r="K52" s="329">
        <v>-4.0999999999999996</v>
      </c>
      <c r="L52" s="330">
        <v>22027</v>
      </c>
      <c r="M52" s="331">
        <v>-17.100000000000001</v>
      </c>
      <c r="N52" s="332">
        <v>13</v>
      </c>
    </row>
    <row r="53" spans="1:14" x14ac:dyDescent="0.15">
      <c r="A53" s="248"/>
      <c r="B53" s="244"/>
      <c r="C53" s="244"/>
      <c r="D53" s="244"/>
      <c r="E53" s="244"/>
      <c r="F53" s="244"/>
      <c r="G53" s="310" t="s">
        <v>511</v>
      </c>
      <c r="H53" s="311"/>
      <c r="I53" s="319">
        <v>913115</v>
      </c>
      <c r="J53" s="320">
        <v>28465</v>
      </c>
      <c r="K53" s="321">
        <v>105.7</v>
      </c>
      <c r="L53" s="322">
        <v>46819</v>
      </c>
      <c r="M53" s="323">
        <v>9.3000000000000007</v>
      </c>
      <c r="N53" s="324">
        <v>96.4</v>
      </c>
    </row>
    <row r="54" spans="1:14" x14ac:dyDescent="0.15">
      <c r="A54" s="248"/>
      <c r="B54" s="244"/>
      <c r="C54" s="244"/>
      <c r="D54" s="244"/>
      <c r="E54" s="244"/>
      <c r="F54" s="244"/>
      <c r="G54" s="325"/>
      <c r="H54" s="326" t="s">
        <v>510</v>
      </c>
      <c r="I54" s="327">
        <v>641160</v>
      </c>
      <c r="J54" s="328">
        <v>19987</v>
      </c>
      <c r="K54" s="329">
        <v>92</v>
      </c>
      <c r="L54" s="330">
        <v>24121</v>
      </c>
      <c r="M54" s="331">
        <v>9.5</v>
      </c>
      <c r="N54" s="332">
        <v>82.5</v>
      </c>
    </row>
    <row r="55" spans="1:14" x14ac:dyDescent="0.15">
      <c r="A55" s="248"/>
      <c r="B55" s="244"/>
      <c r="C55" s="244"/>
      <c r="D55" s="244"/>
      <c r="E55" s="244"/>
      <c r="F55" s="244"/>
      <c r="G55" s="310" t="s">
        <v>512</v>
      </c>
      <c r="H55" s="311"/>
      <c r="I55" s="319">
        <v>778958</v>
      </c>
      <c r="J55" s="320">
        <v>24402</v>
      </c>
      <c r="K55" s="321">
        <v>-14.3</v>
      </c>
      <c r="L55" s="322">
        <v>53270</v>
      </c>
      <c r="M55" s="323">
        <v>13.8</v>
      </c>
      <c r="N55" s="324">
        <v>-28.1</v>
      </c>
    </row>
    <row r="56" spans="1:14" x14ac:dyDescent="0.15">
      <c r="A56" s="248"/>
      <c r="B56" s="244"/>
      <c r="C56" s="244"/>
      <c r="D56" s="244"/>
      <c r="E56" s="244"/>
      <c r="F56" s="244"/>
      <c r="G56" s="325"/>
      <c r="H56" s="326" t="s">
        <v>510</v>
      </c>
      <c r="I56" s="327">
        <v>317362</v>
      </c>
      <c r="J56" s="328">
        <v>9942</v>
      </c>
      <c r="K56" s="329">
        <v>-50.3</v>
      </c>
      <c r="L56" s="330">
        <v>24316</v>
      </c>
      <c r="M56" s="331">
        <v>0.8</v>
      </c>
      <c r="N56" s="332">
        <v>-51.1</v>
      </c>
    </row>
    <row r="57" spans="1:14" x14ac:dyDescent="0.15">
      <c r="A57" s="248"/>
      <c r="B57" s="244"/>
      <c r="C57" s="244"/>
      <c r="D57" s="244"/>
      <c r="E57" s="244"/>
      <c r="F57" s="244"/>
      <c r="G57" s="310" t="s">
        <v>513</v>
      </c>
      <c r="H57" s="311"/>
      <c r="I57" s="319">
        <v>1368971</v>
      </c>
      <c r="J57" s="320">
        <v>43052</v>
      </c>
      <c r="K57" s="321">
        <v>76.400000000000006</v>
      </c>
      <c r="L57" s="322">
        <v>53292</v>
      </c>
      <c r="M57" s="323">
        <v>0</v>
      </c>
      <c r="N57" s="324">
        <v>76.400000000000006</v>
      </c>
    </row>
    <row r="58" spans="1:14" x14ac:dyDescent="0.15">
      <c r="A58" s="248"/>
      <c r="B58" s="244"/>
      <c r="C58" s="244"/>
      <c r="D58" s="244"/>
      <c r="E58" s="244"/>
      <c r="F58" s="244"/>
      <c r="G58" s="325"/>
      <c r="H58" s="326" t="s">
        <v>510</v>
      </c>
      <c r="I58" s="327">
        <v>947291</v>
      </c>
      <c r="J58" s="328">
        <v>29791</v>
      </c>
      <c r="K58" s="329">
        <v>199.6</v>
      </c>
      <c r="L58" s="330">
        <v>28900</v>
      </c>
      <c r="M58" s="331">
        <v>18.899999999999999</v>
      </c>
      <c r="N58" s="332">
        <v>180.7</v>
      </c>
    </row>
    <row r="59" spans="1:14" x14ac:dyDescent="0.15">
      <c r="A59" s="248"/>
      <c r="B59" s="244"/>
      <c r="C59" s="244"/>
      <c r="D59" s="244"/>
      <c r="E59" s="244"/>
      <c r="F59" s="244"/>
      <c r="G59" s="310" t="s">
        <v>514</v>
      </c>
      <c r="H59" s="311"/>
      <c r="I59" s="319">
        <v>803983</v>
      </c>
      <c r="J59" s="320">
        <v>25337</v>
      </c>
      <c r="K59" s="321">
        <v>-41.1</v>
      </c>
      <c r="L59" s="322">
        <v>49919</v>
      </c>
      <c r="M59" s="323">
        <v>-6.3</v>
      </c>
      <c r="N59" s="324">
        <v>-34.799999999999997</v>
      </c>
    </row>
    <row r="60" spans="1:14" x14ac:dyDescent="0.15">
      <c r="A60" s="248"/>
      <c r="B60" s="244"/>
      <c r="C60" s="244"/>
      <c r="D60" s="244"/>
      <c r="E60" s="244"/>
      <c r="F60" s="244"/>
      <c r="G60" s="325"/>
      <c r="H60" s="326" t="s">
        <v>510</v>
      </c>
      <c r="I60" s="333">
        <v>606416</v>
      </c>
      <c r="J60" s="328">
        <v>19111</v>
      </c>
      <c r="K60" s="329">
        <v>-35.799999999999997</v>
      </c>
      <c r="L60" s="330">
        <v>26398</v>
      </c>
      <c r="M60" s="331">
        <v>-8.6999999999999993</v>
      </c>
      <c r="N60" s="332">
        <v>-27.1</v>
      </c>
    </row>
    <row r="61" spans="1:14" x14ac:dyDescent="0.15">
      <c r="A61" s="248"/>
      <c r="B61" s="244"/>
      <c r="C61" s="244"/>
      <c r="D61" s="244"/>
      <c r="E61" s="244"/>
      <c r="F61" s="244"/>
      <c r="G61" s="310" t="s">
        <v>515</v>
      </c>
      <c r="H61" s="334"/>
      <c r="I61" s="335">
        <v>862134</v>
      </c>
      <c r="J61" s="336">
        <v>27019</v>
      </c>
      <c r="K61" s="337">
        <v>20.7</v>
      </c>
      <c r="L61" s="338">
        <v>49228</v>
      </c>
      <c r="M61" s="339">
        <v>0.7</v>
      </c>
      <c r="N61" s="324">
        <v>20</v>
      </c>
    </row>
    <row r="62" spans="1:14" x14ac:dyDescent="0.15">
      <c r="A62" s="248"/>
      <c r="B62" s="244"/>
      <c r="C62" s="244"/>
      <c r="D62" s="244"/>
      <c r="E62" s="244"/>
      <c r="F62" s="244"/>
      <c r="G62" s="325"/>
      <c r="H62" s="326" t="s">
        <v>510</v>
      </c>
      <c r="I62" s="327">
        <v>569508</v>
      </c>
      <c r="J62" s="328">
        <v>17849</v>
      </c>
      <c r="K62" s="329">
        <v>40.299999999999997</v>
      </c>
      <c r="L62" s="330">
        <v>25152</v>
      </c>
      <c r="M62" s="331">
        <v>0.7</v>
      </c>
      <c r="N62" s="332">
        <v>39.6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 zoomScale="40" zoomScaleNormal="40" zoomScaleSheetLayoutView="55" workbookViewId="0">
      <selection activeCell="I99" sqref="I9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3" zoomScale="70" zoomScaleNormal="70"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34.36</v>
      </c>
      <c r="G47" s="12">
        <v>37.78</v>
      </c>
      <c r="H47" s="12">
        <v>40.85</v>
      </c>
      <c r="I47" s="12">
        <v>42.59</v>
      </c>
      <c r="J47" s="13">
        <v>41.94</v>
      </c>
    </row>
    <row r="48" spans="2:10" ht="57.75" customHeight="1" x14ac:dyDescent="0.15">
      <c r="B48" s="14"/>
      <c r="C48" s="1171" t="s">
        <v>4</v>
      </c>
      <c r="D48" s="1171"/>
      <c r="E48" s="1172"/>
      <c r="F48" s="15">
        <v>5.53</v>
      </c>
      <c r="G48" s="16">
        <v>4.8899999999999997</v>
      </c>
      <c r="H48" s="16">
        <v>4.62</v>
      </c>
      <c r="I48" s="16">
        <v>6.27</v>
      </c>
      <c r="J48" s="17">
        <v>5.45</v>
      </c>
    </row>
    <row r="49" spans="2:10" ht="57.75" customHeight="1" thickBot="1" x14ac:dyDescent="0.2">
      <c r="B49" s="18"/>
      <c r="C49" s="1173" t="s">
        <v>5</v>
      </c>
      <c r="D49" s="1173"/>
      <c r="E49" s="1174"/>
      <c r="F49" s="19">
        <v>0.59</v>
      </c>
      <c r="G49" s="20">
        <v>2.57</v>
      </c>
      <c r="H49" s="20">
        <v>4.03</v>
      </c>
      <c r="I49" s="20">
        <v>3</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H</cp:lastModifiedBy>
  <cp:lastPrinted>2017-04-17T08:08:30Z</cp:lastPrinted>
  <dcterms:created xsi:type="dcterms:W3CDTF">2017-02-15T20:47:56Z</dcterms:created>
  <dcterms:modified xsi:type="dcterms:W3CDTF">2017-04-17T08:20:10Z</dcterms:modified>
  <cp:category/>
</cp:coreProperties>
</file>