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1370" windowHeight="786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36" i="9"/>
  <c r="BW35" i="9"/>
  <c r="BW36" i="9" s="1"/>
  <c r="BW37" i="9" s="1"/>
  <c r="BW38" i="9" s="1"/>
  <c r="BW39" i="9" s="1"/>
  <c r="BW40" i="9" s="1"/>
  <c r="BW41" i="9" s="1"/>
  <c r="BE35" i="9"/>
  <c r="CO34" i="9"/>
  <c r="CO35"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AM36" i="9" s="1"/>
  <c r="AM37" i="9" s="1"/>
  <c r="BE34" i="9" l="1"/>
</calcChain>
</file>

<file path=xl/sharedStrings.xml><?xml version="1.0" encoding="utf-8"?>
<sst xmlns="http://schemas.openxmlformats.org/spreadsheetml/2006/main" count="976" uniqueCount="562">
  <si>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</si>
  <si>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</si>
  <si>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</si>
  <si>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</si>
  <si>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</si>
  <si>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</si>
  <si>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</si>
  <si>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</si>
  <si>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</si>
  <si>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</si>
  <si>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</si>
  <si>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</si>
  <si>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</si>
  <si>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</si>
  <si>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</si>
  <si>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</si>
  <si>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</si>
  <si>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</si>
  <si>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</si>
  <si>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</si>
  <si>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</si>
  <si>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</si>
  <si>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</si>
  <si>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</si>
  <si>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</si>
  <si>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</si>
  <si>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</si>
  <si>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</si>
  <si>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</si>
  <si>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</si>
  <si>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</si>
  <si>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</si>
  <si>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</si>
  <si>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</si>
  <si>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</si>
  <si>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</si>
  <si>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</si>
  <si>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</si>
  <si>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</si>
  <si>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</si>
  <si>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</si>
  <si>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</si>
  <si>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</si>
  <si>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</si>
  <si>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</si>
  <si>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</si>
  <si>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</si>
  <si>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</si>
  <si>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</si>
  <si>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</si>
  <si>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</si>
  <si>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</si>
  <si>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</si>
  <si>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</si>
  <si>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</si>
  <si>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</si>
  <si>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</si>
  <si>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</si>
  <si>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</si>
  <si>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</si>
  <si>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</si>
  <si>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</si>
  <si>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</si>
  <si>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</si>
  <si>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</si>
  <si>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</si>
  <si>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</si>
  <si>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</si>
  <si>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</si>
  <si>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</si>
  <si>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</si>
  <si>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</si>
  <si>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</si>
  <si>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</si>
  <si>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</si>
  <si>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</si>
  <si>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</si>
  <si>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</si>
  <si>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</si>
  <si>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</si>
  <si>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</si>
  <si>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</si>
  <si>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</si>
  <si>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</si>
  <si>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</si>
  <si>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</si>
  <si>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</si>
  <si>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</si>
  <si>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</si>
  <si>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</si>
  <si>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</si>
  <si>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</si>
  <si>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</si>
  <si>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</si>
  <si>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</si>
  <si>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</si>
  <si>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</si>
  <si>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</si>
  <si>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</si>
  <si>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</si>
  <si>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</si>
  <si>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</si>
  <si>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</si>
  <si>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</si>
  <si>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</si>
  <si>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</si>
  <si>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</si>
  <si>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</si>
  <si>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</si>
  <si>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</si>
  <si>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</si>
  <si>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</si>
  <si>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</si>
  <si>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</si>
  <si>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</si>
  <si>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</si>
  <si>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</si>
  <si>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</si>
  <si>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</si>
  <si>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</si>
  <si>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</si>
  <si>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</si>
  <si>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</si>
  <si>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</si>
  <si>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</si>
  <si>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</si>
  <si>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</si>
  <si>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</si>
  <si>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</si>
  <si>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</si>
  <si>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</si>
  <si>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</si>
  <si>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</si>
  <si>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</si>
  <si>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</si>
  <si>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</si>
  <si>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</si>
  <si>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</si>
  <si>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</si>
  <si>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</si>
  <si>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</si>
  <si>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</si>
  <si>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</si>
  <si>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</si>
  <si>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</si>
  <si>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</si>
  <si>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</si>
  <si>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</si>
  <si>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</si>
  <si>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</si>
  <si>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</si>
  <si>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</si>
  <si>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</si>
  <si>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</si>
  <si>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</si>
  <si>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</si>
  <si>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</si>
  <si>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</si>
  <si>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</si>
  <si>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</si>
  <si>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</si>
  <si>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</si>
  <si>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</si>
  <si>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</si>
  <si>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</si>
  <si>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</si>
  <si>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</si>
  <si>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</si>
  <si>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</si>
  <si>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</si>
  <si>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</si>
  <si>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</si>
  <si>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</si>
  <si>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</si>
  <si>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</si>
  <si>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</si>
  <si>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</si>
  <si>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</si>
  <si>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</si>
  <si>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</si>
  <si>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</si>
  <si>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</si>
  <si>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</si>
  <si>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</si>
  <si>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</si>
  <si>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</si>
  <si>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</si>
  <si>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</si>
  <si>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</si>
  <si>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</si>
  <si>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</si>
  <si>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</si>
  <si>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</si>
  <si>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</si>
  <si>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兵庫県加西市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</si>
  <si>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</si>
  <si>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</si>
  <si>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</si>
  <si>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</si>
  <si>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</si>
  <si>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</si>
  <si>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</si>
  <si>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</si>
  <si>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</si>
  <si>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</si>
  <si>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</si>
  <si>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</si>
  <si>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</si>
  <si>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</si>
  <si>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</si>
  <si>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</si>
  <si>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</si>
  <si>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</si>
  <si>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</si>
  <si>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</si>
  <si>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</si>
  <si>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</si>
  <si>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</si>
  <si>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</si>
  <si>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</si>
  <si>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</si>
  <si>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</si>
  <si>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</si>
  <si>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</si>
  <si>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</si>
  <si>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</si>
  <si>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</si>
  <si>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</si>
  <si>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</si>
  <si>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</si>
  <si>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</si>
  <si>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</si>
  <si>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</si>
  <si>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</si>
  <si>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</si>
  <si>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</si>
  <si>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</si>
  <si>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</si>
  <si>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</si>
  <si>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</si>
  <si>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</si>
  <si>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</si>
  <si>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</si>
  <si>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</si>
  <si>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</si>
  <si>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</si>
  <si>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</si>
  <si>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</si>
  <si>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</si>
  <si>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</si>
  <si>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</si>
  <si>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</si>
  <si>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</si>
  <si>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</si>
  <si>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</si>
  <si>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</si>
  <si>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</si>
  <si>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</si>
  <si>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</si>
  <si>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</si>
  <si>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</si>
  <si>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</si>
  <si>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</si>
  <si>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</si>
  <si>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</si>
  <si>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</si>
  <si>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</si>
  <si>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</si>
  <si>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</si>
  <si>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</si>
  <si>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</si>
  <si>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</si>
  <si>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</si>
  <si>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</si>
  <si>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</si>
  <si>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</si>
  <si>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</si>
  <si>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</si>
  <si>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</si>
  <si>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</si>
  <si>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</si>
  <si>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</si>
  <si>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</si>
  <si>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</si>
  <si>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</si>
  <si>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</si>
  <si>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</si>
  <si>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</si>
  <si>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</si>
  <si>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</si>
  <si>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</si>
  <si>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</si>
  <si>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</si>
  <si>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</si>
  <si>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</si>
  <si>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</si>
  <si>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</si>
  <si>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</si>
  <si>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</si>
  <si>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</si>
  <si>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</si>
  <si>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</si>
  <si>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</si>
  <si>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</si>
  <si>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</si>
  <si>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</si>
  <si>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</si>
  <si>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</si>
  <si>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</si>
  <si>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</si>
  <si>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</si>
  <si>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</si>
  <si>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</si>
  <si>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</si>
  <si>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</si>
  <si>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</si>
  <si>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</si>
  <si>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</si>
  <si>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</si>
  <si>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</si>
  <si>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</si>
  <si>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</si>
  <si>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</si>
  <si>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</si>
  <si>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</si>
  <si>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</si>
  <si>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</si>
  <si>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</si>
  <si>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</si>
  <si>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</si>
  <si>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</si>
  <si>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</si>
  <si>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</si>
  <si>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</si>
  <si>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</si>
  <si>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</si>
  <si>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</si>
  <si>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</si>
  <si>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</si>
  <si>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</si>
  <si>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</si>
  <si>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</si>
  <si>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</si>
  <si>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兵庫県加西市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</si>
  <si>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</si>
  <si>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</si>
  <si>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</si>
  <si>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</si>
  <si>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</si>
  <si>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</si>
  <si>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</si>
  <si>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</si>
  <si>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</si>
  <si>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</si>
  <si>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</si>
  <si>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</si>
  <si>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</si>
  <si>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</si>
  <si>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</si>
  <si>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</si>
  <si>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</si>
  <si>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</si>
  <si>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</si>
  <si>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</si>
  <si>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</si>
  <si>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</si>
  <si>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</si>
  <si>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</si>
  <si>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</si>
  <si>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</si>
  <si>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</si>
  <si>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</si>
  <si>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</si>
  <si>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</si>
  <si>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</si>
  <si>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</si>
  <si>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</si>
  <si>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</si>
  <si>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</si>
  <si>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</si>
  <si>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</si>
  <si>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</si>
  <si>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</si>
  <si>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</si>
  <si>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</si>
  <si>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病院事業会計</t>
    <phoneticPr fontId="5"/>
  </si>
  <si>
    <t>農業共済事業会計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</si>
  <si>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</si>
  <si>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</si>
  <si>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</si>
  <si>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</si>
  <si>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</si>
  <si>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</si>
  <si>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</si>
  <si>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</si>
  <si>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</si>
  <si>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</si>
  <si>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</si>
  <si>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</si>
  <si>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</si>
  <si>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</si>
  <si>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</si>
  <si>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</si>
  <si>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</si>
  <si>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</si>
  <si>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</si>
  <si>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</si>
  <si>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</si>
  <si>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</si>
  <si>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</si>
  <si>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</si>
  <si>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</si>
  <si>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</si>
  <si>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</si>
  <si>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</si>
  <si>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</si>
  <si>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</si>
  <si>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</si>
  <si>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</si>
  <si>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</si>
  <si>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</si>
  <si>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</si>
  <si>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</si>
  <si>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</si>
  <si>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</si>
  <si>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</si>
  <si>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</si>
  <si>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</si>
  <si>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</si>
  <si>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</si>
  <si>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</si>
  <si>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</si>
  <si>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</si>
  <si>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</si>
  <si>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</si>
  <si>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</si>
  <si>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</si>
  <si>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</si>
  <si>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</si>
  <si>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</si>
  <si>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</si>
  <si>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</si>
  <si>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</si>
  <si>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</si>
  <si>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</si>
  <si>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</si>
  <si>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</si>
  <si>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</si>
  <si>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</si>
  <si>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</si>
  <si>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</si>
  <si>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</si>
  <si>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</si>
  <si>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</si>
  <si>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</si>
  <si>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</si>
  <si>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</si>
  <si>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</si>
  <si>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</si>
  <si>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</si>
  <si>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</si>
  <si>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</si>
  <si>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</si>
  <si>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</si>
  <si>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</si>
  <si>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</si>
  <si>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</si>
  <si>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</si>
  <si>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</si>
  <si>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</si>
  <si>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</si>
  <si>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</si>
  <si>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</si>
  <si>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</si>
  <si>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</si>
  <si>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</si>
  <si>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</si>
  <si>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</si>
  <si>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</si>
  <si>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</si>
  <si>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</si>
  <si>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</si>
  <si>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</si>
  <si>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</si>
  <si>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</si>
  <si>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</si>
  <si>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</si>
  <si>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</si>
  <si>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</si>
  <si>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</si>
  <si>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</si>
  <si>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</si>
  <si>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</si>
  <si>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</si>
  <si>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</si>
  <si>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</si>
  <si>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</si>
  <si>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</si>
  <si>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</si>
  <si>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</si>
  <si>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</si>
  <si>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</si>
  <si>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</si>
  <si>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</si>
  <si>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</si>
  <si>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</si>
  <si>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</si>
  <si>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</si>
  <si>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</si>
  <si>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</si>
  <si>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</si>
  <si>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</si>
  <si>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</si>
  <si>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</si>
  <si>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</si>
  <si>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</si>
  <si>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</si>
  <si>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</si>
  <si>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</si>
  <si>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</si>
  <si>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</si>
  <si>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</si>
  <si>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</si>
  <si>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</si>
  <si>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</si>
  <si>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</si>
  <si>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</si>
  <si>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</si>
  <si>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0.85</t>
  </si>
  <si>
    <t>▲ 1.88</t>
  </si>
  <si>
    <t>水道事業会計</t>
  </si>
  <si>
    <t>下水道事業会計</t>
  </si>
  <si>
    <t>国民健康保険特別会計</t>
  </si>
  <si>
    <t>病院事業会計</t>
  </si>
  <si>
    <t>一般会計</t>
  </si>
  <si>
    <t>農業共済事業会計</t>
  </si>
  <si>
    <t>公園墓地整備事業特別会計</t>
  </si>
  <si>
    <t>介護保険特別会計</t>
  </si>
  <si>
    <t>その他会計（赤字）</t>
  </si>
  <si>
    <t>その他会計（黒字）</t>
  </si>
  <si>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</si>
  <si>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</si>
  <si>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北はりま消防組合</t>
    <rPh sb="0" eb="1">
      <t>キタ</t>
    </rPh>
    <rPh sb="4" eb="6">
      <t>ショウボウ</t>
    </rPh>
    <rPh sb="6" eb="8">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</si>
  <si>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</si>
  <si>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</si>
  <si>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兵庫県市町村退職手当組合</t>
    <rPh sb="0" eb="3">
      <t>ヒョウゴケン</t>
    </rPh>
    <rPh sb="3" eb="5">
      <t>シチョウ</t>
    </rPh>
    <rPh sb="5" eb="6">
      <t>ソン</t>
    </rPh>
    <rPh sb="6" eb="8">
      <t>タイショク</t>
    </rPh>
    <rPh sb="8" eb="10">
      <t>テアテ</t>
    </rPh>
    <rPh sb="10" eb="12">
      <t>クミアイ</t>
    </rPh>
    <phoneticPr fontId="2"/>
  </si>
  <si>
    <t>市川町外三ヶ市町共有財産事務組合</t>
    <rPh sb="0" eb="2">
      <t>イチカワ</t>
    </rPh>
    <rPh sb="2" eb="3">
      <t>チョウ</t>
    </rPh>
    <rPh sb="3" eb="4">
      <t>ホカ</t>
    </rPh>
    <rPh sb="4" eb="5">
      <t>サン</t>
    </rPh>
    <rPh sb="6" eb="8">
      <t>シチョウ</t>
    </rPh>
    <rPh sb="8" eb="10">
      <t>キョウユウ</t>
    </rPh>
    <rPh sb="10" eb="12">
      <t>ザイサン</t>
    </rPh>
    <rPh sb="12" eb="14">
      <t>ジム</t>
    </rPh>
    <rPh sb="14" eb="16">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</si>
  <si>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</si>
  <si>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株式会社加西北条都市開発</t>
    <rPh sb="0" eb="2">
      <t>カブシキ</t>
    </rPh>
    <rPh sb="2" eb="4">
      <t>カイシャ</t>
    </rPh>
    <rPh sb="4" eb="6">
      <t>カサイ</t>
    </rPh>
    <rPh sb="6" eb="8">
      <t>ホウジョウ</t>
    </rPh>
    <rPh sb="8" eb="10">
      <t>トシ</t>
    </rPh>
    <rPh sb="10" eb="12">
      <t>カイハツ</t>
    </rPh>
    <phoneticPr fontId="2"/>
  </si>
  <si>
    <t>北条鉄道株式会社</t>
    <rPh sb="0" eb="2">
      <t>ホウジョウ</t>
    </rPh>
    <rPh sb="2" eb="4">
      <t>テツドウ</t>
    </rPh>
    <rPh sb="4" eb="6">
      <t>カブシキ</t>
    </rPh>
    <rPh sb="6" eb="8">
      <t>カイシャ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</si>
  <si>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</si>
  <si>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</si>
  <si>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</si>
  <si>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</si>
  <si>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</si>
  <si>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　下水道事業債などの「公営企業債等繰入見込額」や土地開発公社先行取得用地費や国営加古川西部土地改良事業負担金などの「債務負担行為に基づく支出予定額額」が減少したこと、
高金利債から低金利債への借り換え、財政再建推進計画や行財政改革推進プランに基づいた投資的経費に充当する地方債の発行に上限枠を設けてきたことにより、将来負担比率・
実質公債費率ともに5年間で大幅に減少しています。
　今後は、人口減少に伴う歳入の減少や、少子高齢化による扶助費の増加、老朽施設にかかる耐震化事業等の大規模事業も予定されているため、財源不足補填や緊急事業に対応すべく、
「行財政改革プラン」に基づき、投資的事業に充当する地方債の発行に一定の上限額を設け抑制しながら、当該比率の改善を図ります。
</t>
    <rPh sb="76" eb="78">
      <t>ゲンショウ</t>
    </rPh>
    <rPh sb="121" eb="122">
      <t>モト</t>
    </rPh>
    <rPh sb="165" eb="167">
      <t>ジッシツ</t>
    </rPh>
    <rPh sb="167" eb="170">
      <t>コウサイヒ</t>
    </rPh>
    <rPh sb="170" eb="171">
      <t>リツ</t>
    </rPh>
    <rPh sb="175" eb="176">
      <t>ネン</t>
    </rPh>
    <rPh sb="176" eb="177">
      <t>カン</t>
    </rPh>
    <rPh sb="178" eb="180">
      <t>オオハバ</t>
    </rPh>
    <rPh sb="181" eb="183">
      <t>ゲンショウ</t>
    </rPh>
    <rPh sb="191" eb="193">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</si>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</sst>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27800</c:v>
                </c:pt>
                <c:pt idx="1">
                  <c:v>27672</c:v>
                </c:pt>
                <c:pt idx="2">
                  <c:v>118768</c:v>
                </c:pt>
                <c:pt idx="3">
                  <c:v>46684</c:v>
                </c:pt>
                <c:pt idx="4">
                  <c:v>80661</c:v>
                </c:pt>
              </c:numCache>
            </c:numRef>
          </c:val>
          <c:smooth val="0"/>
        </c:ser>
        <c:dLbls>
          <c:showLegendKey val="0"/>
          <c:showVal val="0"/>
          <c:showCatName val="0"/>
          <c:showSerName val="0"/>
          <c:showPercent val="0"/>
          <c:showBubbleSize val="0"/>
        </c:dLbls>
        <c:marker val="1"/>
        <c:smooth val="0"/>
        <c:axId val="117415296"/>
        <c:axId val="121927168"/>
      </c:lineChart>
      <c:catAx>
        <c:axId val="11741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27168"/>
        <c:crosses val="autoZero"/>
        <c:auto val="1"/>
        <c:lblAlgn val="ctr"/>
        <c:lblOffset val="100"/>
        <c:tickLblSkip val="1"/>
        <c:tickMarkSkip val="1"/>
        <c:noMultiLvlLbl val="0"/>
      </c:catAx>
      <c:valAx>
        <c:axId val="1219271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41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4.8600000000000003</c:v>
                </c:pt>
                <c:pt idx="1">
                  <c:v>1.7</c:v>
                </c:pt>
                <c:pt idx="2">
                  <c:v>2.27</c:v>
                </c:pt>
                <c:pt idx="3">
                  <c:v>1.03</c:v>
                </c:pt>
                <c:pt idx="4">
                  <c:v>1.1599999999999999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16.05</c:v>
                </c:pt>
                <c:pt idx="1">
                  <c:v>18.350000000000001</c:v>
                </c:pt>
                <c:pt idx="2">
                  <c:v>19</c:v>
                </c:pt>
                <c:pt idx="3">
                  <c:v>18.59</c:v>
                </c:pt>
                <c:pt idx="4">
                  <c:v>18.55</c:v>
                </c:pt>
              </c:numCache>
            </c:numRef>
          </c:val>
        </c:ser>
        <c:dLbls>
          <c:showLegendKey val="0"/>
          <c:showVal val="0"/>
          <c:showCatName val="0"/>
          <c:showSerName val="0"/>
          <c:showPercent val="0"/>
          <c:showBubbleSize val="0"/>
        </c:dLbls>
        <c:gapWidth val="250"/>
        <c:overlap val="100"/>
        <c:axId val="115629440"/>
        <c:axId val="11563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3.97</c:v>
                </c:pt>
                <c:pt idx="1">
                  <c:v>-0.85</c:v>
                </c:pt>
                <c:pt idx="2">
                  <c:v>1.19</c:v>
                </c:pt>
                <c:pt idx="3">
                  <c:v>-1.88</c:v>
                </c:pt>
                <c:pt idx="4">
                  <c:v>0.43</c:v>
                </c:pt>
              </c:numCache>
            </c:numRef>
          </c:val>
          <c:smooth val="0"/>
        </c:ser>
        <c:dLbls>
          <c:showLegendKey val="0"/>
          <c:showVal val="0"/>
          <c:showCatName val="0"/>
          <c:showSerName val="0"/>
          <c:showPercent val="0"/>
          <c:showBubbleSize val="0"/>
        </c:dLbls>
        <c:marker val="1"/>
        <c:smooth val="0"/>
        <c:axId val="115629440"/>
        <c:axId val="115635712"/>
      </c:lineChart>
      <c:catAx>
        <c:axId val="1156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635712"/>
        <c:crosses val="autoZero"/>
        <c:auto val="1"/>
        <c:lblAlgn val="ctr"/>
        <c:lblOffset val="100"/>
        <c:tickLblSkip val="1"/>
        <c:tickMarkSkip val="1"/>
        <c:noMultiLvlLbl val="0"/>
      </c:catAx>
      <c:valAx>
        <c:axId val="11563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0.09</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c:v>
                </c:pt>
                <c:pt idx="2">
                  <c:v>#N/A</c:v>
                </c:pt>
                <c:pt idx="3">
                  <c:v>0.15</c:v>
                </c:pt>
                <c:pt idx="4">
                  <c:v>#N/A</c:v>
                </c:pt>
                <c:pt idx="5">
                  <c:v>0.05</c:v>
                </c:pt>
                <c:pt idx="6">
                  <c:v>#N/A</c:v>
                </c:pt>
                <c:pt idx="7">
                  <c:v>0.01</c:v>
                </c:pt>
                <c:pt idx="8">
                  <c:v>#N/A</c:v>
                </c:pt>
                <c:pt idx="9">
                  <c:v>0.34</c:v>
                </c:pt>
              </c:numCache>
            </c:numRef>
          </c:val>
        </c:ser>
        <c:ser>
          <c:idx val="3"/>
          <c:order val="3"/>
          <c:tx>
            <c:strRef>
              <c:f>データシート!$A$30</c:f>
              <c:strCache>
                <c:ptCount val="1"/>
                <c:pt idx="0">
                  <c:v>公園墓地整備事業特別会計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0.41</c:v>
                </c:pt>
                <c:pt idx="2">
                  <c:v>#N/A</c:v>
                </c:pt>
                <c:pt idx="3">
                  <c:v>0.45</c:v>
                </c:pt>
                <c:pt idx="4">
                  <c:v>#N/A</c:v>
                </c:pt>
                <c:pt idx="5">
                  <c:v>0.46</c:v>
                </c:pt>
                <c:pt idx="6">
                  <c:v>#N/A</c:v>
                </c:pt>
                <c:pt idx="7">
                  <c:v>0.5</c:v>
                </c:pt>
                <c:pt idx="8">
                  <c:v>#N/A</c:v>
                </c:pt>
                <c:pt idx="9">
                  <c:v>0.45</c:v>
                </c:pt>
              </c:numCache>
            </c:numRef>
          </c:val>
        </c:ser>
        <c:ser>
          <c:idx val="4"/>
          <c:order val="4"/>
          <c:tx>
            <c:strRef>
              <c:f>データシート!$A$31</c:f>
              <c:strCache>
                <c:ptCount val="1"/>
                <c:pt idx="0">
                  <c:v>農業共済事業会計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0.83</c:v>
                </c:pt>
                <c:pt idx="2">
                  <c:v>#N/A</c:v>
                </c:pt>
                <c:pt idx="3">
                  <c:v>0.82</c:v>
                </c:pt>
                <c:pt idx="4">
                  <c:v>#N/A</c:v>
                </c:pt>
                <c:pt idx="5">
                  <c:v>0.77</c:v>
                </c:pt>
                <c:pt idx="6">
                  <c:v>#N/A</c:v>
                </c:pt>
                <c:pt idx="7">
                  <c:v>0.74</c:v>
                </c:pt>
                <c:pt idx="8">
                  <c:v>#N/A</c:v>
                </c:pt>
                <c:pt idx="9">
                  <c:v>0.69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4.4400000000000004</c:v>
                </c:pt>
                <c:pt idx="2">
                  <c:v>#N/A</c:v>
                </c:pt>
                <c:pt idx="3">
                  <c:v>1.24</c:v>
                </c:pt>
                <c:pt idx="4">
                  <c:v>#N/A</c:v>
                </c:pt>
                <c:pt idx="5">
                  <c:v>1.79</c:v>
                </c:pt>
                <c:pt idx="6">
                  <c:v>#N/A</c:v>
                </c:pt>
                <c:pt idx="7">
                  <c:v>0.52</c:v>
                </c:pt>
                <c:pt idx="8">
                  <c:v>#N/A</c:v>
                </c:pt>
                <c:pt idx="9">
                  <c:v>0.71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5.01</c:v>
                </c:pt>
                <c:pt idx="2">
                  <c:v>#N/A</c:v>
                </c:pt>
                <c:pt idx="3">
                  <c:v>4.4400000000000004</c:v>
                </c:pt>
                <c:pt idx="4">
                  <c:v>#N/A</c:v>
                </c:pt>
                <c:pt idx="5">
                  <c:v>3.78</c:v>
                </c:pt>
                <c:pt idx="6">
                  <c:v>#N/A</c:v>
                </c:pt>
                <c:pt idx="7">
                  <c:v>1.57</c:v>
                </c:pt>
                <c:pt idx="8">
                  <c:v>#N/A</c:v>
                </c:pt>
                <c:pt idx="9">
                  <c:v>0.73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c:v>
                </c:pt>
                <c:pt idx="2">
                  <c:v>#N/A</c:v>
                </c:pt>
                <c:pt idx="3">
                  <c:v>0.55000000000000004</c:v>
                </c:pt>
                <c:pt idx="4">
                  <c:v>#N/A</c:v>
                </c:pt>
                <c:pt idx="5">
                  <c:v>0.4</c:v>
                </c:pt>
                <c:pt idx="6">
                  <c:v>#N/A</c:v>
                </c:pt>
                <c:pt idx="7">
                  <c:v>0.16</c:v>
                </c:pt>
                <c:pt idx="8">
                  <c:v>#N/A</c:v>
                </c:pt>
                <c:pt idx="9">
                  <c:v>0.75</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2.9</c:v>
                </c:pt>
                <c:pt idx="2">
                  <c:v>#N/A</c:v>
                </c:pt>
                <c:pt idx="3">
                  <c:v>2.96</c:v>
                </c:pt>
                <c:pt idx="4">
                  <c:v>#N/A</c:v>
                </c:pt>
                <c:pt idx="5">
                  <c:v>3.58</c:v>
                </c:pt>
                <c:pt idx="6">
                  <c:v>#N/A</c:v>
                </c:pt>
                <c:pt idx="7">
                  <c:v>3.5</c:v>
                </c:pt>
                <c:pt idx="8">
                  <c:v>#N/A</c:v>
                </c:pt>
                <c:pt idx="9">
                  <c:v>2.4500000000000002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10.38</c:v>
                </c:pt>
                <c:pt idx="2">
                  <c:v>#N/A</c:v>
                </c:pt>
                <c:pt idx="3">
                  <c:v>8.6</c:v>
                </c:pt>
                <c:pt idx="4">
                  <c:v>#N/A</c:v>
                </c:pt>
                <c:pt idx="5">
                  <c:v>9.41</c:v>
                </c:pt>
                <c:pt idx="6">
                  <c:v>#N/A</c:v>
                </c:pt>
                <c:pt idx="7">
                  <c:v>8.77</c:v>
                </c:pt>
                <c:pt idx="8">
                  <c:v>#N/A</c:v>
                </c:pt>
                <c:pt idx="9">
                  <c:v>7.71</c:v>
                </c:pt>
              </c:numCache>
            </c:numRef>
          </c:val>
        </c:ser>
        <c:dLbls>
          <c:showLegendKey val="0"/>
          <c:showVal val="0"/>
          <c:showCatName val="0"/>
          <c:showSerName val="0"/>
          <c:showPercent val="0"/>
          <c:showBubbleSize val="0"/>
        </c:dLbls>
        <c:gapWidth val="150"/>
        <c:overlap val="100"/>
        <c:axId val="130366464"/>
        <c:axId val="130380544"/>
      </c:barChart>
      <c:catAx>
        <c:axId val="1303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80544"/>
        <c:crosses val="autoZero"/>
        <c:auto val="1"/>
        <c:lblAlgn val="ctr"/>
        <c:lblOffset val="100"/>
        <c:tickLblSkip val="1"/>
        <c:tickMarkSkip val="1"/>
        <c:noMultiLvlLbl val="0"/>
      </c:catAx>
      <c:valAx>
        <c:axId val="13038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6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2404</c:v>
                </c:pt>
                <c:pt idx="5">
                  <c:v>2399</c:v>
                </c:pt>
                <c:pt idx="8">
                  <c:v>2389</c:v>
                </c:pt>
                <c:pt idx="11">
                  <c:v>2422</c:v>
                </c:pt>
                <c:pt idx="14">
                  <c:v>2322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290</c:v>
                </c:pt>
                <c:pt idx="3">
                  <c:v>230</c:v>
                </c:pt>
                <c:pt idx="6">
                  <c:v>165</c:v>
                </c:pt>
                <c:pt idx="9">
                  <c:v>104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15</c:v>
                </c:pt>
                <c:pt idx="9">
                  <c:v>44</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1643</c:v>
                </c:pt>
                <c:pt idx="3">
                  <c:v>1613</c:v>
                </c:pt>
                <c:pt idx="6">
                  <c:v>1601</c:v>
                </c:pt>
                <c:pt idx="9">
                  <c:v>1493</c:v>
                </c:pt>
                <c:pt idx="12">
                  <c:v>1426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2026</c:v>
                </c:pt>
                <c:pt idx="3">
                  <c:v>1962</c:v>
                </c:pt>
                <c:pt idx="6">
                  <c:v>1776</c:v>
                </c:pt>
                <c:pt idx="9">
                  <c:v>1798</c:v>
                </c:pt>
                <c:pt idx="12">
                  <c:v>1626</c:v>
                </c:pt>
              </c:numCache>
            </c:numRef>
          </c:val>
        </c:ser>
        <c:dLbls>
          <c:showLegendKey val="0"/>
          <c:showVal val="0"/>
          <c:showCatName val="0"/>
          <c:showSerName val="0"/>
          <c:showPercent val="0"/>
          <c:showBubbleSize val="0"/>
        </c:dLbls>
        <c:gapWidth val="100"/>
        <c:overlap val="100"/>
        <c:axId val="121854976"/>
        <c:axId val="12185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1555</c:v>
                </c:pt>
                <c:pt idx="2">
                  <c:v>#N/A</c:v>
                </c:pt>
                <c:pt idx="3">
                  <c:v>#N/A</c:v>
                </c:pt>
                <c:pt idx="4">
                  <c:v>1406</c:v>
                </c:pt>
                <c:pt idx="5">
                  <c:v>#N/A</c:v>
                </c:pt>
                <c:pt idx="6">
                  <c:v>#N/A</c:v>
                </c:pt>
                <c:pt idx="7">
                  <c:v>1168</c:v>
                </c:pt>
                <c:pt idx="8">
                  <c:v>#N/A</c:v>
                </c:pt>
                <c:pt idx="9">
                  <c:v>#N/A</c:v>
                </c:pt>
                <c:pt idx="10">
                  <c:v>1017</c:v>
                </c:pt>
                <c:pt idx="11">
                  <c:v>#N/A</c:v>
                </c:pt>
                <c:pt idx="12">
                  <c:v>#N/A</c:v>
                </c:pt>
                <c:pt idx="13">
                  <c:v>820</c:v>
                </c:pt>
                <c:pt idx="14">
                  <c:v>#N/A</c:v>
                </c:pt>
              </c:numCache>
            </c:numRef>
          </c:val>
          <c:smooth val="0"/>
        </c:ser>
        <c:dLbls>
          <c:showLegendKey val="0"/>
          <c:showVal val="0"/>
          <c:showCatName val="0"/>
          <c:showSerName val="0"/>
          <c:showPercent val="0"/>
          <c:showBubbleSize val="0"/>
        </c:dLbls>
        <c:marker val="1"/>
        <c:smooth val="0"/>
        <c:axId val="121854976"/>
        <c:axId val="121857152"/>
      </c:lineChart>
      <c:catAx>
        <c:axId val="1218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57152"/>
        <c:crosses val="autoZero"/>
        <c:auto val="1"/>
        <c:lblAlgn val="ctr"/>
        <c:lblOffset val="100"/>
        <c:tickLblSkip val="1"/>
        <c:tickMarkSkip val="1"/>
        <c:noMultiLvlLbl val="0"/>
      </c:catAx>
      <c:valAx>
        <c:axId val="12185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23932</c:v>
                </c:pt>
                <c:pt idx="5">
                  <c:v>24136</c:v>
                </c:pt>
                <c:pt idx="8">
                  <c:v>23735</c:v>
                </c:pt>
                <c:pt idx="11">
                  <c:v>23119</c:v>
                </c:pt>
                <c:pt idx="14">
                  <c:v>23238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2397</c:v>
                </c:pt>
                <c:pt idx="5">
                  <c:v>2245</c:v>
                </c:pt>
                <c:pt idx="8">
                  <c:v>2080</c:v>
                </c:pt>
                <c:pt idx="11">
                  <c:v>1995</c:v>
                </c:pt>
                <c:pt idx="14">
                  <c:v>1918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3539</c:v>
                </c:pt>
                <c:pt idx="5">
                  <c:v>3667</c:v>
                </c:pt>
                <c:pt idx="8">
                  <c:v>3726</c:v>
                </c:pt>
                <c:pt idx="11">
                  <c:v>3587</c:v>
                </c:pt>
                <c:pt idx="14">
                  <c:v>3785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2827</c:v>
                </c:pt>
                <c:pt idx="3">
                  <c:v>2702</c:v>
                </c:pt>
                <c:pt idx="6">
                  <c:v>2217</c:v>
                </c:pt>
                <c:pt idx="9">
                  <c:v>1741</c:v>
                </c:pt>
                <c:pt idx="12">
                  <c:v>1384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c:v>
                </c:pt>
                <c:pt idx="3">
                  <c:v>60</c:v>
                </c:pt>
                <c:pt idx="6">
                  <c:v>165</c:v>
                </c:pt>
                <c:pt idx="9">
                  <c:v>178</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20049</c:v>
                </c:pt>
                <c:pt idx="3">
                  <c:v>18629</c:v>
                </c:pt>
                <c:pt idx="6">
                  <c:v>17161</c:v>
                </c:pt>
                <c:pt idx="9">
                  <c:v>15794</c:v>
                </c:pt>
                <c:pt idx="12">
                  <c:v>14669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2841</c:v>
                </c:pt>
                <c:pt idx="3">
                  <c:v>2413</c:v>
                </c:pt>
                <c:pt idx="6">
                  <c:v>215</c:v>
                </c:pt>
                <c:pt idx="9">
                  <c:v>75</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14136</c:v>
                </c:pt>
                <c:pt idx="3">
                  <c:v>13821</c:v>
                </c:pt>
                <c:pt idx="6">
                  <c:v>16978</c:v>
                </c:pt>
                <c:pt idx="9">
                  <c:v>17238</c:v>
                </c:pt>
                <c:pt idx="12">
                  <c:v>18766</c:v>
                </c:pt>
              </c:numCache>
            </c:numRef>
          </c:val>
        </c:ser>
        <c:dLbls>
          <c:showLegendKey val="0"/>
          <c:showVal val="0"/>
          <c:showCatName val="0"/>
          <c:showSerName val="0"/>
          <c:showPercent val="0"/>
          <c:showBubbleSize val="0"/>
        </c:dLbls>
        <c:gapWidth val="100"/>
        <c:overlap val="100"/>
        <c:axId val="132996480"/>
        <c:axId val="13301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10034</c:v>
                </c:pt>
                <c:pt idx="2">
                  <c:v>#N/A</c:v>
                </c:pt>
                <c:pt idx="3">
                  <c:v>#N/A</c:v>
                </c:pt>
                <c:pt idx="4">
                  <c:v>7576</c:v>
                </c:pt>
                <c:pt idx="5">
                  <c:v>#N/A</c:v>
                </c:pt>
                <c:pt idx="6">
                  <c:v>#N/A</c:v>
                </c:pt>
                <c:pt idx="7">
                  <c:v>7195</c:v>
                </c:pt>
                <c:pt idx="8">
                  <c:v>#N/A</c:v>
                </c:pt>
                <c:pt idx="9">
                  <c:v>#N/A</c:v>
                </c:pt>
                <c:pt idx="10">
                  <c:v>6325</c:v>
                </c:pt>
                <c:pt idx="11">
                  <c:v>#N/A</c:v>
                </c:pt>
                <c:pt idx="12">
                  <c:v>#N/A</c:v>
                </c:pt>
                <c:pt idx="13">
                  <c:v>6044</c:v>
                </c:pt>
                <c:pt idx="14">
                  <c:v>#N/A</c:v>
                </c:pt>
              </c:numCache>
            </c:numRef>
          </c:val>
          <c:smooth val="0"/>
        </c:ser>
        <c:dLbls>
          <c:showLegendKey val="0"/>
          <c:showVal val="0"/>
          <c:showCatName val="0"/>
          <c:showSerName val="0"/>
          <c:showPercent val="0"/>
          <c:showBubbleSize val="0"/>
        </c:dLbls>
        <c:marker val="1"/>
        <c:smooth val="0"/>
        <c:axId val="132996480"/>
        <c:axId val="133010944"/>
      </c:lineChart>
      <c:catAx>
        <c:axId val="13299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010944"/>
        <c:crosses val="autoZero"/>
        <c:auto val="1"/>
        <c:lblAlgn val="ctr"/>
        <c:lblOffset val="100"/>
        <c:tickLblSkip val="1"/>
        <c:tickMarkSkip val="1"/>
        <c:noMultiLvlLbl val="0"/>
      </c:catAx>
      <c:valAx>
        <c:axId val="1330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9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1847296"/>
        <c:axId val="92013312"/>
      </c:scatterChart>
      <c:valAx>
        <c:axId val="91847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013312"/>
        <c:crosses val="autoZero"/>
        <c:crossBetween val="midCat"/>
      </c:valAx>
      <c:valAx>
        <c:axId val="92013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847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4.517107044246008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17.100000000000001</c:v>
                </c:pt>
                <c:pt idx="1">
                  <c:v>15.8</c:v>
                </c:pt>
                <c:pt idx="2">
                  <c:v>14.2</c:v>
                </c:pt>
                <c:pt idx="3">
                  <c:v>12.4</c:v>
                </c:pt>
                <c:pt idx="4">
                  <c:v>10.3</c:v>
                </c:pt>
              </c:numCache>
            </c:numRef>
          </c:xVal>
          <c:yVal>
            <c:numRef>
              <c:f>公会計指標分析・財政指標組合せ分析表!$K$73:$O$73</c:f>
              <c:numCache>
                <c:formatCode>#,##0.0;"▲ "#,##0.0</c:formatCode>
                <c:ptCount val="5"/>
                <c:pt idx="0">
                  <c:v>103.7</c:v>
                </c:pt>
                <c:pt idx="1">
                  <c:v>78.400000000000006</c:v>
                </c:pt>
                <c:pt idx="2">
                  <c:v>74.5</c:v>
                </c:pt>
                <c:pt idx="3">
                  <c:v>66.5</c:v>
                </c:pt>
                <c:pt idx="4">
                  <c:v>61.6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1.82398540811673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05629568"/>
        <c:axId val="116637696"/>
      </c:scatterChart>
      <c:valAx>
        <c:axId val="105629568"/>
        <c:scaling>
          <c:orientation val="minMax"/>
          <c:max val="17.8"/>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37696"/>
        <c:crosses val="autoZero"/>
        <c:crossBetween val="midCat"/>
      </c:valAx>
      <c:valAx>
        <c:axId val="116637696"/>
        <c:scaling>
          <c:orientation val="minMax"/>
          <c:max val="116"/>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629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ほとんどの項目で、元利償還金等が減少しており、実質公債費比率の分子は、ここ５年間で</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百万円減少しています。</a:t>
          </a:r>
          <a:endParaRPr lang="ja-JP" altLang="ja-JP" sz="1400">
            <a:effectLst/>
          </a:endParaRPr>
        </a:p>
        <a:p>
          <a:r>
            <a:rPr kumimoji="1" lang="ja-JP" altLang="ja-JP" sz="1100">
              <a:solidFill>
                <a:schemeClr val="dk1"/>
              </a:solidFill>
              <a:effectLst/>
              <a:latin typeface="+mn-lt"/>
              <a:ea typeface="+mn-ea"/>
              <a:cs typeface="+mn-cs"/>
            </a:rPr>
            <a:t>　この主な要因は、平成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年度において公的資金補償金免除繰上償還制度の活用により、高金利債を低金利債へ借り換えたことや平成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年度に策定した財政再建推進計画やこれを継承した行財政改革推進プランにより投資的経費に充当する地方債の発行に上限枠を設けてきたことです。</a:t>
          </a:r>
          <a:endParaRPr lang="ja-JP" altLang="ja-JP" sz="1400">
            <a:effectLst/>
          </a:endParaRPr>
        </a:p>
        <a:p>
          <a:r>
            <a:rPr kumimoji="1" lang="ja-JP" altLang="ja-JP" sz="1100">
              <a:solidFill>
                <a:schemeClr val="dk1"/>
              </a:solidFill>
              <a:effectLst/>
              <a:latin typeface="+mn-lt"/>
              <a:ea typeface="+mn-ea"/>
              <a:cs typeface="+mn-cs"/>
            </a:rPr>
            <a:t>　今後も引き続き当該プランに基づき、新規の地方債の発行を抑制し、当該比率の更なる改善を目指していきます。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将来負担比率の分子はここ５年間で、</a:t>
          </a:r>
          <a:r>
            <a:rPr kumimoji="1" lang="en-US" altLang="ja-JP" sz="1100">
              <a:solidFill>
                <a:schemeClr val="dk1"/>
              </a:solidFill>
              <a:effectLst/>
              <a:latin typeface="+mn-lt"/>
              <a:ea typeface="+mn-ea"/>
              <a:cs typeface="+mn-cs"/>
            </a:rPr>
            <a:t>3,990</a:t>
          </a:r>
          <a:r>
            <a:rPr kumimoji="1" lang="ja-JP" altLang="ja-JP" sz="1100">
              <a:solidFill>
                <a:schemeClr val="dk1"/>
              </a:solidFill>
              <a:effectLst/>
              <a:latin typeface="+mn-lt"/>
              <a:ea typeface="+mn-ea"/>
              <a:cs typeface="+mn-cs"/>
            </a:rPr>
            <a:t>百万円減少しています。これは、下水道事業債などの「公営企業債等繰入見込額」が</a:t>
          </a:r>
          <a:r>
            <a:rPr kumimoji="1" lang="en-US" altLang="ja-JP" sz="1100">
              <a:solidFill>
                <a:schemeClr val="dk1"/>
              </a:solidFill>
              <a:effectLst/>
              <a:latin typeface="+mn-lt"/>
              <a:ea typeface="+mn-ea"/>
              <a:cs typeface="+mn-cs"/>
            </a:rPr>
            <a:t>5,380</a:t>
          </a:r>
          <a:r>
            <a:rPr kumimoji="1" lang="ja-JP" altLang="ja-JP" sz="1100">
              <a:solidFill>
                <a:schemeClr val="dk1"/>
              </a:solidFill>
              <a:effectLst/>
              <a:latin typeface="+mn-lt"/>
              <a:ea typeface="+mn-ea"/>
              <a:cs typeface="+mn-cs"/>
            </a:rPr>
            <a:t>百万円、土地開発公社先行取得用地費や国営加古川西部土地改良事業負担金などの「債務負担行為に基づく支出予定額額」が</a:t>
          </a:r>
          <a:r>
            <a:rPr kumimoji="1" lang="en-US" altLang="ja-JP" sz="1100">
              <a:solidFill>
                <a:schemeClr val="dk1"/>
              </a:solidFill>
              <a:effectLst/>
              <a:latin typeface="+mn-lt"/>
              <a:ea typeface="+mn-ea"/>
              <a:cs typeface="+mn-cs"/>
            </a:rPr>
            <a:t>2,797</a:t>
          </a:r>
          <a:r>
            <a:rPr kumimoji="1" lang="ja-JP" altLang="ja-JP" sz="1100">
              <a:solidFill>
                <a:schemeClr val="dk1"/>
              </a:solidFill>
              <a:effectLst/>
              <a:latin typeface="+mn-lt"/>
              <a:ea typeface="+mn-ea"/>
              <a:cs typeface="+mn-cs"/>
            </a:rPr>
            <a:t>百万円減少していることによるものです。</a:t>
          </a:r>
          <a:endParaRPr lang="ja-JP" altLang="ja-JP" sz="1400">
            <a:effectLst/>
          </a:endParaRPr>
        </a:p>
        <a:p>
          <a:r>
            <a:rPr kumimoji="1" lang="ja-JP" altLang="ja-JP" sz="1100">
              <a:solidFill>
                <a:schemeClr val="dk1"/>
              </a:solidFill>
              <a:effectLst/>
              <a:latin typeface="+mn-lt"/>
              <a:ea typeface="+mn-ea"/>
              <a:cs typeface="+mn-cs"/>
            </a:rPr>
            <a:t>　他方、「一般会計等に係る地方債の現在高」は、平成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年度以降、土地開発公社の解散や国の緊急経済対策による教育施設環境整備事業、学校等老朽施設の耐震化事業</a:t>
          </a:r>
          <a:r>
            <a:rPr kumimoji="1" lang="ja-JP" altLang="en-US" sz="1100">
              <a:solidFill>
                <a:schemeClr val="dk1"/>
              </a:solidFill>
              <a:effectLst/>
              <a:latin typeface="+mn-lt"/>
              <a:ea typeface="+mn-ea"/>
              <a:cs typeface="+mn-cs"/>
            </a:rPr>
            <a:t>、鶉野飛行場跡の整備</a:t>
          </a:r>
          <a:r>
            <a:rPr kumimoji="1" lang="ja-JP" altLang="ja-JP" sz="1100">
              <a:solidFill>
                <a:schemeClr val="dk1"/>
              </a:solidFill>
              <a:effectLst/>
              <a:latin typeface="+mn-lt"/>
              <a:ea typeface="+mn-ea"/>
              <a:cs typeface="+mn-cs"/>
            </a:rPr>
            <a:t>等の推進により増加傾向にあります。</a:t>
          </a:r>
          <a:endParaRPr lang="ja-JP" altLang="ja-JP" sz="1400">
            <a:effectLst/>
          </a:endParaRPr>
        </a:p>
        <a:p>
          <a:r>
            <a:rPr kumimoji="1" lang="ja-JP" altLang="ja-JP" sz="1100">
              <a:solidFill>
                <a:schemeClr val="dk1"/>
              </a:solidFill>
              <a:effectLst/>
              <a:latin typeface="+mn-lt"/>
              <a:ea typeface="+mn-ea"/>
              <a:cs typeface="+mn-cs"/>
            </a:rPr>
            <a:t>　今後は、「行財政改革プラン」に基づき、投資的事業に充当する地方債の発行に一定の上限額を設け抑制しながら、当該比率の改善を図ります。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45,345
44,576
150.98
20,907,601
20,743,899
137,646
11,841,046
18,765,675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45,345
44,576
150.98
20,907,601
20,743,899
137,646
11,841,046
18,765,675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45,345
44,576
150.98
20,907,601
20,743,899
137,646
11,841,046
18,765,675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45,345
44,576
150.98
20,907,601
20,743,899
137,646
11,841,046
18,765,675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全国平均や類似団体平均より良好な指標を示していますが、少子高齢化や人口減少の市税及び普通交付税等への波及が懸念され、財政基盤が脆弱な状況にあります。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企業誘致や区画整理による宅地の確保等での人口増・税収増施策を進めていくとともに、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年度より取り組んでいる「財政再建推進計画」やそれを継承した「行財政改革プラン」に基づき、投資的経費の抑制及び人件費の削減等により、持続可能な財政基盤の確立を図ります。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86783</xdr:rowOff>
    </xdr:to>
    <xdr:cxnSp macro="">
      <xdr:nvCxnSpPr>
        <xdr:cNvPr id="68" name="直線コネクタ 67"/>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106892</xdr:rowOff>
    </xdr:to>
    <xdr:cxnSp macro="">
      <xdr:nvCxnSpPr>
        <xdr:cNvPr id="71" name="直線コネクタ 70"/>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147108</xdr:rowOff>
    </xdr:to>
    <xdr:cxnSp macro="">
      <xdr:nvCxnSpPr>
        <xdr:cNvPr id="74" name="直線コネクタ 73"/>
        <xdr:cNvCxnSpPr/>
      </xdr:nvCxnSpPr>
      <xdr:spPr>
        <a:xfrm flipV="1">
          <a:off x="2336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147108</xdr:rowOff>
    </xdr:to>
    <xdr:cxnSp macro="">
      <xdr:nvCxnSpPr>
        <xdr:cNvPr id="77" name="直線コネクタ 76"/>
        <xdr:cNvCxnSpPr/>
      </xdr:nvCxnSpPr>
      <xdr:spPr>
        <a:xfrm>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92" name="テキスト ボックス 91"/>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行財政改革プラン等に基づき投資的経費の抑制や人件費の削減を行ってきた</a:t>
          </a:r>
          <a:r>
            <a:rPr kumimoji="1" lang="ja-JP" altLang="en-US" sz="1100" baseline="0">
              <a:solidFill>
                <a:schemeClr val="dk1"/>
              </a:solidFill>
              <a:effectLst/>
              <a:latin typeface="+mn-lt"/>
              <a:ea typeface="+mn-ea"/>
              <a:cs typeface="+mn-cs"/>
            </a:rPr>
            <a:t>ことにより、経常収支比率は、前年度から</a:t>
          </a:r>
          <a:r>
            <a:rPr kumimoji="1" lang="en-US" altLang="ja-JP" sz="1100" baseline="0">
              <a:solidFill>
                <a:schemeClr val="dk1"/>
              </a:solidFill>
              <a:effectLst/>
              <a:latin typeface="+mn-lt"/>
              <a:ea typeface="+mn-ea"/>
              <a:cs typeface="+mn-cs"/>
            </a:rPr>
            <a:t>2.1</a:t>
          </a:r>
          <a:r>
            <a:rPr kumimoji="1" lang="ja-JP" altLang="en-US" sz="1100" baseline="0">
              <a:solidFill>
                <a:schemeClr val="dk1"/>
              </a:solidFill>
              <a:effectLst/>
              <a:latin typeface="+mn-lt"/>
              <a:ea typeface="+mn-ea"/>
              <a:cs typeface="+mn-cs"/>
            </a:rPr>
            <a:t>ポイント改善しました。しかし今後、</a:t>
          </a:r>
          <a:r>
            <a:rPr kumimoji="1" lang="ja-JP" altLang="ja-JP" sz="1100" b="0" i="0" baseline="0">
              <a:solidFill>
                <a:schemeClr val="dk1"/>
              </a:solidFill>
              <a:effectLst/>
              <a:latin typeface="+mn-lt"/>
              <a:ea typeface="+mn-ea"/>
              <a:cs typeface="+mn-cs"/>
            </a:rPr>
            <a:t>第三セクター等改革推進債</a:t>
          </a:r>
          <a:r>
            <a:rPr kumimoji="1" lang="ja-JP" altLang="en-US" sz="1100" b="0" i="0" baseline="0">
              <a:solidFill>
                <a:schemeClr val="dk1"/>
              </a:solidFill>
              <a:effectLst/>
              <a:latin typeface="+mn-lt"/>
              <a:ea typeface="+mn-ea"/>
              <a:cs typeface="+mn-cs"/>
            </a:rPr>
            <a:t>や小中学校の耐震化に伴う起債</a:t>
          </a:r>
          <a:r>
            <a:rPr kumimoji="1" lang="ja-JP" altLang="ja-JP" sz="1100" b="0" i="0" baseline="0">
              <a:solidFill>
                <a:schemeClr val="dk1"/>
              </a:solidFill>
              <a:effectLst/>
              <a:latin typeface="+mn-lt"/>
              <a:ea typeface="+mn-ea"/>
              <a:cs typeface="+mn-cs"/>
            </a:rPr>
            <a:t>の償還開始や</a:t>
          </a:r>
          <a:r>
            <a:rPr kumimoji="1" lang="ja-JP" altLang="en-US" sz="1100" b="0" i="0" baseline="0">
              <a:solidFill>
                <a:schemeClr val="dk1"/>
              </a:solidFill>
              <a:effectLst/>
              <a:latin typeface="+mn-lt"/>
              <a:ea typeface="+mn-ea"/>
              <a:cs typeface="+mn-cs"/>
            </a:rPr>
            <a:t>扶助費の増加に伴い経常収支の増加と国調人口の減少による地方交付税等の歳入の減により、当指標の悪化が懸念されています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引き続き、財政構造の弾力性の確保に努めていきます。</a:t>
          </a:r>
          <a:endParaRPr kumimoji="1"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157056</xdr:rowOff>
    </xdr:to>
    <xdr:cxnSp macro="">
      <xdr:nvCxnSpPr>
        <xdr:cNvPr id="131" name="直線コネクタ 130"/>
        <xdr:cNvCxnSpPr/>
      </xdr:nvCxnSpPr>
      <xdr:spPr>
        <a:xfrm flipV="1">
          <a:off x="4114800" y="1061804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157056</xdr:rowOff>
    </xdr:to>
    <xdr:cxnSp macro="">
      <xdr:nvCxnSpPr>
        <xdr:cNvPr id="134" name="直線コネクタ 133"/>
        <xdr:cNvCxnSpPr/>
      </xdr:nvCxnSpPr>
      <xdr:spPr>
        <a:xfrm>
          <a:off x="3225800" y="106743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116840</xdr:rowOff>
    </xdr:to>
    <xdr:cxnSp macro="">
      <xdr:nvCxnSpPr>
        <xdr:cNvPr id="137" name="直線コネクタ 136"/>
        <xdr:cNvCxnSpPr/>
      </xdr:nvCxnSpPr>
      <xdr:spPr>
        <a:xfrm flipV="1">
          <a:off x="2336800" y="1067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62</xdr:row>
      <xdr:rowOff>116840</xdr:rowOff>
    </xdr:to>
    <xdr:cxnSp macro="">
      <xdr:nvCxnSpPr>
        <xdr:cNvPr id="140" name="直線コネクタ 139"/>
        <xdr:cNvCxnSpPr/>
      </xdr:nvCxnSpPr>
      <xdr:spPr>
        <a:xfrm>
          <a:off x="1447800" y="105697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0" name="円/楕円 149"/>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80873</xdr:rowOff>
    </xdr:from>
    <xdr:ext cx="762000" cy="259045"/>
    <xdr:sp macro="" textlink="">
      <xdr:nvSpPr>
        <xdr:cNvPr id="151" name="財政構造の弾力性該当値テキスト"/>
        <xdr:cNvSpPr txBox="1"/>
      </xdr:nvSpPr>
      <xdr:spPr>
        <a:xfrm>
          <a:off x="5041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2" name="円/楕円 151"/>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53" name="テキスト ボックス 152"/>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4" name="円/楕円 153"/>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5" name="テキスト ボックス 154"/>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6" name="円/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7" name="テキスト ボックス 156"/>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8" name="円/楕円 157"/>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59" name="テキスト ボックス 158"/>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43,443</a:t>
          </a:r>
          <a:r>
            <a:rPr kumimoji="1" lang="ja-JP" altLang="ja-JP" sz="1100">
              <a:solidFill>
                <a:schemeClr val="dk1"/>
              </a:solidFill>
              <a:effectLst/>
              <a:latin typeface="+mn-lt"/>
              <a:ea typeface="+mn-ea"/>
              <a:cs typeface="+mn-cs"/>
            </a:rPr>
            <a:t>円低くなっており、全国平均も下回っています。</a:t>
          </a:r>
          <a:endParaRPr lang="ja-JP" altLang="ja-JP" sz="1400">
            <a:effectLst/>
          </a:endParaRPr>
        </a:p>
        <a:p>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年度より取り組んでいる「財政再建推進計画」やそれに続く「行財政改革プラン」の推進により人件費が抑制されていることが主な要因です。</a:t>
          </a:r>
          <a:endParaRPr lang="ja-JP" altLang="ja-JP" sz="1400">
            <a:effectLst/>
          </a:endParaRPr>
        </a:p>
        <a:p>
          <a:r>
            <a:rPr kumimoji="1" lang="ja-JP" altLang="ja-JP" sz="1100">
              <a:solidFill>
                <a:schemeClr val="dk1"/>
              </a:solidFill>
              <a:effectLst/>
              <a:latin typeface="+mn-lt"/>
              <a:ea typeface="+mn-ea"/>
              <a:cs typeface="+mn-cs"/>
            </a:rPr>
            <a:t>　今後も引き続き、当該プランに基づき抑制に努めていきます。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138686</xdr:rowOff>
    </xdr:from>
    <xdr:to>
      <xdr:col>7</xdr:col>
      <xdr:colOff>152400</xdr:colOff>
      <xdr:row>80</xdr:row>
      <xdr:rowOff>169525</xdr:rowOff>
    </xdr:to>
    <xdr:cxnSp macro="">
      <xdr:nvCxnSpPr>
        <xdr:cNvPr id="194" name="直線コネクタ 193"/>
        <xdr:cNvCxnSpPr/>
      </xdr:nvCxnSpPr>
      <xdr:spPr>
        <a:xfrm>
          <a:off x="4114800" y="13854686"/>
          <a:ext cx="8382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91036</xdr:rowOff>
    </xdr:from>
    <xdr:to>
      <xdr:col>6</xdr:col>
      <xdr:colOff>0</xdr:colOff>
      <xdr:row>80</xdr:row>
      <xdr:rowOff>138686</xdr:rowOff>
    </xdr:to>
    <xdr:cxnSp macro="">
      <xdr:nvCxnSpPr>
        <xdr:cNvPr id="197" name="直線コネクタ 196"/>
        <xdr:cNvCxnSpPr/>
      </xdr:nvCxnSpPr>
      <xdr:spPr>
        <a:xfrm>
          <a:off x="3225800" y="13807036"/>
          <a:ext cx="889000" cy="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78634</xdr:rowOff>
    </xdr:from>
    <xdr:to>
      <xdr:col>4</xdr:col>
      <xdr:colOff>482600</xdr:colOff>
      <xdr:row>80</xdr:row>
      <xdr:rowOff>91036</xdr:rowOff>
    </xdr:to>
    <xdr:cxnSp macro="">
      <xdr:nvCxnSpPr>
        <xdr:cNvPr id="200" name="直線コネクタ 199"/>
        <xdr:cNvCxnSpPr/>
      </xdr:nvCxnSpPr>
      <xdr:spPr>
        <a:xfrm>
          <a:off x="2336800" y="13794634"/>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78634</xdr:rowOff>
    </xdr:from>
    <xdr:to>
      <xdr:col>3</xdr:col>
      <xdr:colOff>279400</xdr:colOff>
      <xdr:row>80</xdr:row>
      <xdr:rowOff>109142</xdr:rowOff>
    </xdr:to>
    <xdr:cxnSp macro="">
      <xdr:nvCxnSpPr>
        <xdr:cNvPr id="203" name="直線コネクタ 202"/>
        <xdr:cNvCxnSpPr/>
      </xdr:nvCxnSpPr>
      <xdr:spPr>
        <a:xfrm flipV="1">
          <a:off x="1447800" y="13794634"/>
          <a:ext cx="889000" cy="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118725</xdr:rowOff>
    </xdr:from>
    <xdr:to>
      <xdr:col>7</xdr:col>
      <xdr:colOff>203200</xdr:colOff>
      <xdr:row>81</xdr:row>
      <xdr:rowOff>48875</xdr:rowOff>
    </xdr:to>
    <xdr:sp macro="" textlink="">
      <xdr:nvSpPr>
        <xdr:cNvPr id="213" name="円/楕円 212"/>
        <xdr:cNvSpPr/>
      </xdr:nvSpPr>
      <xdr:spPr>
        <a:xfrm>
          <a:off x="4902200" y="138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40002</xdr:rowOff>
    </xdr:from>
    <xdr:ext cx="762000" cy="259045"/>
    <xdr:sp macro="" textlink="">
      <xdr:nvSpPr>
        <xdr:cNvPr id="214" name="人件費・物件費等の状況該当値テキスト"/>
        <xdr:cNvSpPr txBox="1"/>
      </xdr:nvSpPr>
      <xdr:spPr>
        <a:xfrm>
          <a:off x="5041900" y="1375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87886</xdr:rowOff>
    </xdr:from>
    <xdr:to>
      <xdr:col>6</xdr:col>
      <xdr:colOff>50800</xdr:colOff>
      <xdr:row>81</xdr:row>
      <xdr:rowOff>18036</xdr:rowOff>
    </xdr:to>
    <xdr:sp macro="" textlink="">
      <xdr:nvSpPr>
        <xdr:cNvPr id="215" name="円/楕円 214"/>
        <xdr:cNvSpPr/>
      </xdr:nvSpPr>
      <xdr:spPr>
        <a:xfrm>
          <a:off x="4064000" y="138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28213</xdr:rowOff>
    </xdr:from>
    <xdr:ext cx="736600" cy="259045"/>
    <xdr:sp macro="" textlink="">
      <xdr:nvSpPr>
        <xdr:cNvPr id="216" name="テキスト ボックス 215"/>
        <xdr:cNvSpPr txBox="1"/>
      </xdr:nvSpPr>
      <xdr:spPr>
        <a:xfrm>
          <a:off x="3733800" y="135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106,716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40236</xdr:rowOff>
    </xdr:from>
    <xdr:to>
      <xdr:col>4</xdr:col>
      <xdr:colOff>533400</xdr:colOff>
      <xdr:row>80</xdr:row>
      <xdr:rowOff>141836</xdr:rowOff>
    </xdr:to>
    <xdr:sp macro="" textlink="">
      <xdr:nvSpPr>
        <xdr:cNvPr id="217" name="円/楕円 216"/>
        <xdr:cNvSpPr/>
      </xdr:nvSpPr>
      <xdr:spPr>
        <a:xfrm>
          <a:off x="3175000" y="137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152013</xdr:rowOff>
    </xdr:from>
    <xdr:ext cx="762000" cy="259045"/>
    <xdr:sp macro="" textlink="">
      <xdr:nvSpPr>
        <xdr:cNvPr id="218" name="テキスト ボックス 217"/>
        <xdr:cNvSpPr txBox="1"/>
      </xdr:nvSpPr>
      <xdr:spPr>
        <a:xfrm>
          <a:off x="2844800" y="1352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27834</xdr:rowOff>
    </xdr:from>
    <xdr:to>
      <xdr:col>3</xdr:col>
      <xdr:colOff>330200</xdr:colOff>
      <xdr:row>80</xdr:row>
      <xdr:rowOff>129434</xdr:rowOff>
    </xdr:to>
    <xdr:sp macro="" textlink="">
      <xdr:nvSpPr>
        <xdr:cNvPr id="219" name="円/楕円 218"/>
        <xdr:cNvSpPr/>
      </xdr:nvSpPr>
      <xdr:spPr>
        <a:xfrm>
          <a:off x="2286000" y="137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139611</xdr:rowOff>
    </xdr:from>
    <xdr:ext cx="762000" cy="259045"/>
    <xdr:sp macro="" textlink="">
      <xdr:nvSpPr>
        <xdr:cNvPr id="220" name="テキスト ボックス 219"/>
        <xdr:cNvSpPr txBox="1"/>
      </xdr:nvSpPr>
      <xdr:spPr>
        <a:xfrm>
          <a:off x="1955800" y="135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99,250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58342</xdr:rowOff>
    </xdr:from>
    <xdr:to>
      <xdr:col>2</xdr:col>
      <xdr:colOff>127000</xdr:colOff>
      <xdr:row>80</xdr:row>
      <xdr:rowOff>159942</xdr:rowOff>
    </xdr:to>
    <xdr:sp macro="" textlink="">
      <xdr:nvSpPr>
        <xdr:cNvPr id="221" name="円/楕円 220"/>
        <xdr:cNvSpPr/>
      </xdr:nvSpPr>
      <xdr:spPr>
        <a:xfrm>
          <a:off x="1397000" y="137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170119</xdr:rowOff>
    </xdr:from>
    <xdr:ext cx="762000" cy="259045"/>
    <xdr:sp macro="" textlink="">
      <xdr:nvSpPr>
        <xdr:cNvPr id="222" name="テキスト ボックス 221"/>
        <xdr:cNvSpPr txBox="1"/>
      </xdr:nvSpPr>
      <xdr:spPr>
        <a:xfrm>
          <a:off x="1066800" y="1354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a:t>
          </a:r>
          <a:r>
            <a:rPr kumimoji="1" lang="en-US" altLang="ja-JP" sz="1100">
              <a:latin typeface="ＭＳ Ｐゴシック"/>
            </a:rPr>
            <a:t>0.4</a:t>
          </a:r>
          <a:r>
            <a:rPr kumimoji="1" lang="ja-JP" altLang="en-US" sz="1100">
              <a:latin typeface="ＭＳ Ｐゴシック"/>
            </a:rPr>
            <a:t>ポイント低くなっています。</a:t>
          </a:r>
        </a:p>
        <a:p>
          <a:r>
            <a:rPr kumimoji="1" lang="ja-JP" altLang="en-US" sz="1100">
              <a:latin typeface="ＭＳ Ｐゴシック"/>
            </a:rPr>
            <a:t>　指数は</a:t>
          </a:r>
          <a:r>
            <a:rPr kumimoji="1" lang="en-US" altLang="ja-JP" sz="1100">
              <a:latin typeface="ＭＳ Ｐゴシック"/>
            </a:rPr>
            <a:t>100</a:t>
          </a:r>
          <a:r>
            <a:rPr kumimoji="1" lang="ja-JP" altLang="en-US" sz="1100">
              <a:latin typeface="ＭＳ Ｐゴシック"/>
            </a:rPr>
            <a:t>を下回っており、また全国市平均と同水準となっております。</a:t>
          </a:r>
          <a:endParaRPr kumimoji="1" lang="en-US" altLang="ja-JP" sz="1100">
            <a:latin typeface="ＭＳ Ｐゴシック"/>
          </a:endParaRPr>
        </a:p>
        <a:p>
          <a:r>
            <a:rPr kumimoji="1" lang="ja-JP" altLang="en-US" sz="1100">
              <a:latin typeface="ＭＳ Ｐゴシック"/>
            </a:rPr>
            <a:t>　引き続き適正な給与水準の維持に努めます。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88295</xdr:rowOff>
    </xdr:to>
    <xdr:cxnSp macro="">
      <xdr:nvCxnSpPr>
        <xdr:cNvPr id="258" name="直線コネクタ 257"/>
        <xdr:cNvCxnSpPr/>
      </xdr:nvCxnSpPr>
      <xdr:spPr>
        <a:xfrm flipV="1">
          <a:off x="16179800" y="1444413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84</xdr:row>
      <xdr:rowOff>99786</xdr:rowOff>
    </xdr:to>
    <xdr:cxnSp macro="">
      <xdr:nvCxnSpPr>
        <xdr:cNvPr id="261" name="直線コネクタ 260"/>
        <xdr:cNvCxnSpPr/>
      </xdr:nvCxnSpPr>
      <xdr:spPr>
        <a:xfrm flipV="1">
          <a:off x="15290800" y="144900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89</xdr:row>
      <xdr:rowOff>92832</xdr:rowOff>
    </xdr:to>
    <xdr:cxnSp macro="">
      <xdr:nvCxnSpPr>
        <xdr:cNvPr id="264" name="直線コネクタ 263"/>
        <xdr:cNvCxnSpPr/>
      </xdr:nvCxnSpPr>
      <xdr:spPr>
        <a:xfrm flipV="1">
          <a:off x="14401800" y="14501586"/>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92832</xdr:rowOff>
    </xdr:from>
    <xdr:to>
      <xdr:col>21</xdr:col>
      <xdr:colOff>0</xdr:colOff>
      <xdr:row>89</xdr:row>
      <xdr:rowOff>104321</xdr:rowOff>
    </xdr:to>
    <xdr:cxnSp macro="">
      <xdr:nvCxnSpPr>
        <xdr:cNvPr id="267" name="直線コネクタ 266"/>
        <xdr:cNvCxnSpPr/>
      </xdr:nvCxnSpPr>
      <xdr:spPr>
        <a:xfrm flipV="1">
          <a:off x="13512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8"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9" name="円/楕円 278"/>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80" name="テキスト ボックス 279"/>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1" name="円/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135363</xdr:rowOff>
    </xdr:from>
    <xdr:ext cx="762000" cy="259045"/>
    <xdr:sp macro="" textlink="">
      <xdr:nvSpPr>
        <xdr:cNvPr id="282" name="テキスト ボックス 281"/>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4" name="テキスト ボックス 283"/>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6" name="テキスト ボックス 285"/>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a:t>
          </a:r>
          <a:r>
            <a:rPr kumimoji="1" lang="en-US" altLang="ja-JP" sz="1100">
              <a:latin typeface="ＭＳ Ｐゴシック"/>
            </a:rPr>
            <a:t>0.13</a:t>
          </a:r>
          <a:r>
            <a:rPr kumimoji="1" lang="ja-JP" altLang="en-US" sz="1100">
              <a:latin typeface="ＭＳ Ｐゴシック"/>
            </a:rPr>
            <a:t>ポイント増加していますが、全国平均や兵庫県平均と比べると低い水準となっております。</a:t>
          </a:r>
        </a:p>
        <a:p>
          <a:r>
            <a:rPr kumimoji="1" lang="ja-JP" altLang="en-US" sz="1100">
              <a:latin typeface="ＭＳ Ｐゴシック"/>
            </a:rPr>
            <a:t>　これは、平成</a:t>
          </a:r>
          <a:r>
            <a:rPr kumimoji="1" lang="en-US" altLang="ja-JP" sz="1100">
              <a:latin typeface="ＭＳ Ｐゴシック"/>
            </a:rPr>
            <a:t>15</a:t>
          </a:r>
          <a:r>
            <a:rPr kumimoji="1" lang="ja-JP" altLang="en-US" sz="1100">
              <a:latin typeface="ＭＳ Ｐゴシック"/>
            </a:rPr>
            <a:t>年度に策定した財政再建推進計画を推し進めてきたこと並びに団塊世代の退職もあり、大幅に職員数が削減された結果によるものです。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8074</xdr:rowOff>
    </xdr:from>
    <xdr:to>
      <xdr:col>24</xdr:col>
      <xdr:colOff>558800</xdr:colOff>
      <xdr:row>58</xdr:row>
      <xdr:rowOff>30480</xdr:rowOff>
    </xdr:to>
    <xdr:cxnSp macro="">
      <xdr:nvCxnSpPr>
        <xdr:cNvPr id="323" name="直線コネクタ 322"/>
        <xdr:cNvCxnSpPr/>
      </xdr:nvCxnSpPr>
      <xdr:spPr>
        <a:xfrm>
          <a:off x="16179800" y="9952174"/>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162288</xdr:rowOff>
    </xdr:from>
    <xdr:to>
      <xdr:col>23</xdr:col>
      <xdr:colOff>406400</xdr:colOff>
      <xdr:row>58</xdr:row>
      <xdr:rowOff>8074</xdr:rowOff>
    </xdr:to>
    <xdr:cxnSp macro="">
      <xdr:nvCxnSpPr>
        <xdr:cNvPr id="326" name="直線コネクタ 325"/>
        <xdr:cNvCxnSpPr/>
      </xdr:nvCxnSpPr>
      <xdr:spPr>
        <a:xfrm>
          <a:off x="15290800" y="99349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148499</xdr:rowOff>
    </xdr:from>
    <xdr:to>
      <xdr:col>22</xdr:col>
      <xdr:colOff>203200</xdr:colOff>
      <xdr:row>57</xdr:row>
      <xdr:rowOff>162288</xdr:rowOff>
    </xdr:to>
    <xdr:cxnSp macro="">
      <xdr:nvCxnSpPr>
        <xdr:cNvPr id="329" name="直線コネクタ 328"/>
        <xdr:cNvCxnSpPr/>
      </xdr:nvCxnSpPr>
      <xdr:spPr>
        <a:xfrm>
          <a:off x="14401800" y="992114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148499</xdr:rowOff>
    </xdr:from>
    <xdr:to>
      <xdr:col>21</xdr:col>
      <xdr:colOff>0</xdr:colOff>
      <xdr:row>57</xdr:row>
      <xdr:rowOff>165735</xdr:rowOff>
    </xdr:to>
    <xdr:cxnSp macro="">
      <xdr:nvCxnSpPr>
        <xdr:cNvPr id="332" name="直線コネクタ 331"/>
        <xdr:cNvCxnSpPr/>
      </xdr:nvCxnSpPr>
      <xdr:spPr>
        <a:xfrm flipV="1">
          <a:off x="13512800" y="992114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57</xdr:row>
      <xdr:rowOff>151130</xdr:rowOff>
    </xdr:from>
    <xdr:to>
      <xdr:col>24</xdr:col>
      <xdr:colOff>609600</xdr:colOff>
      <xdr:row>58</xdr:row>
      <xdr:rowOff>81280</xdr:rowOff>
    </xdr:to>
    <xdr:sp macro="" textlink="">
      <xdr:nvSpPr>
        <xdr:cNvPr id="342" name="円/楕円 341"/>
        <xdr:cNvSpPr/>
      </xdr:nvSpPr>
      <xdr:spPr>
        <a:xfrm>
          <a:off x="169672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72407</xdr:rowOff>
    </xdr:from>
    <xdr:ext cx="762000" cy="259045"/>
    <xdr:sp macro="" textlink="">
      <xdr:nvSpPr>
        <xdr:cNvPr id="343" name="定員管理の状況該当値テキスト"/>
        <xdr:cNvSpPr txBox="1"/>
      </xdr:nvSpPr>
      <xdr:spPr>
        <a:xfrm>
          <a:off x="17106900" y="98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128724</xdr:rowOff>
    </xdr:from>
    <xdr:to>
      <xdr:col>23</xdr:col>
      <xdr:colOff>457200</xdr:colOff>
      <xdr:row>58</xdr:row>
      <xdr:rowOff>58874</xdr:rowOff>
    </xdr:to>
    <xdr:sp macro="" textlink="">
      <xdr:nvSpPr>
        <xdr:cNvPr id="344" name="円/楕円 343"/>
        <xdr:cNvSpPr/>
      </xdr:nvSpPr>
      <xdr:spPr>
        <a:xfrm>
          <a:off x="16129000" y="99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69051</xdr:rowOff>
    </xdr:from>
    <xdr:ext cx="736600" cy="259045"/>
    <xdr:sp macro="" textlink="">
      <xdr:nvSpPr>
        <xdr:cNvPr id="345" name="テキスト ボックス 344"/>
        <xdr:cNvSpPr txBox="1"/>
      </xdr:nvSpPr>
      <xdr:spPr>
        <a:xfrm>
          <a:off x="15798800" y="967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111488</xdr:rowOff>
    </xdr:from>
    <xdr:to>
      <xdr:col>22</xdr:col>
      <xdr:colOff>254000</xdr:colOff>
      <xdr:row>58</xdr:row>
      <xdr:rowOff>41638</xdr:rowOff>
    </xdr:to>
    <xdr:sp macro="" textlink="">
      <xdr:nvSpPr>
        <xdr:cNvPr id="346" name="円/楕円 345"/>
        <xdr:cNvSpPr/>
      </xdr:nvSpPr>
      <xdr:spPr>
        <a:xfrm>
          <a:off x="15240000" y="98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51815</xdr:rowOff>
    </xdr:from>
    <xdr:ext cx="762000" cy="259045"/>
    <xdr:sp macro="" textlink="">
      <xdr:nvSpPr>
        <xdr:cNvPr id="347" name="テキスト ボックス 346"/>
        <xdr:cNvSpPr txBox="1"/>
      </xdr:nvSpPr>
      <xdr:spPr>
        <a:xfrm>
          <a:off x="14909800" y="965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97699</xdr:rowOff>
    </xdr:from>
    <xdr:to>
      <xdr:col>21</xdr:col>
      <xdr:colOff>50800</xdr:colOff>
      <xdr:row>58</xdr:row>
      <xdr:rowOff>27849</xdr:rowOff>
    </xdr:to>
    <xdr:sp macro="" textlink="">
      <xdr:nvSpPr>
        <xdr:cNvPr id="348" name="円/楕円 347"/>
        <xdr:cNvSpPr/>
      </xdr:nvSpPr>
      <xdr:spPr>
        <a:xfrm>
          <a:off x="14351000" y="98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38026</xdr:rowOff>
    </xdr:from>
    <xdr:ext cx="762000" cy="259045"/>
    <xdr:sp macro="" textlink="">
      <xdr:nvSpPr>
        <xdr:cNvPr id="349" name="テキスト ボックス 348"/>
        <xdr:cNvSpPr txBox="1"/>
      </xdr:nvSpPr>
      <xdr:spPr>
        <a:xfrm>
          <a:off x="14020800" y="9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114935</xdr:rowOff>
    </xdr:from>
    <xdr:to>
      <xdr:col>19</xdr:col>
      <xdr:colOff>533400</xdr:colOff>
      <xdr:row>58</xdr:row>
      <xdr:rowOff>45085</xdr:rowOff>
    </xdr:to>
    <xdr:sp macro="" textlink="">
      <xdr:nvSpPr>
        <xdr:cNvPr id="350" name="円/楕円 349"/>
        <xdr:cNvSpPr/>
      </xdr:nvSpPr>
      <xdr:spPr>
        <a:xfrm>
          <a:off x="13462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55262</xdr:rowOff>
    </xdr:from>
    <xdr:ext cx="762000" cy="259045"/>
    <xdr:sp macro="" textlink="">
      <xdr:nvSpPr>
        <xdr:cNvPr id="351" name="テキスト ボックス 350"/>
        <xdr:cNvSpPr txBox="1"/>
      </xdr:nvSpPr>
      <xdr:spPr>
        <a:xfrm>
          <a:off x="131318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ポイント改善しましたが、依然として類似団体平均を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　短期間で集中的に施工した下水道事業債の償還がピークを過ぎ、国営土地改良事業負担金の実質的な負担も今年度で終了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ことなど</a:t>
          </a:r>
          <a:r>
            <a:rPr kumimoji="1" lang="ja-JP" altLang="en-US" sz="1100">
              <a:solidFill>
                <a:schemeClr val="dk1"/>
              </a:solidFill>
              <a:effectLst/>
              <a:latin typeface="+mn-lt"/>
              <a:ea typeface="+mn-ea"/>
              <a:cs typeface="+mn-cs"/>
            </a:rPr>
            <a:t>改善が図れる一方、三セク債や学校債の償還開始による悪化も懸念されます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今後も引き続き、行財政改革プランに基づき、新発債の抑制に努めることにより、当該比率の更なる改善を図っていきます。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80" name="直線コネクタ 379"/>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81"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2" name="直線コネクタ 381"/>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3"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4" name="直線コネクタ 383"/>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148590</xdr:rowOff>
    </xdr:to>
    <xdr:cxnSp macro="">
      <xdr:nvCxnSpPr>
        <xdr:cNvPr id="385" name="直線コネクタ 384"/>
        <xdr:cNvCxnSpPr/>
      </xdr:nvCxnSpPr>
      <xdr:spPr>
        <a:xfrm flipV="1">
          <a:off x="16179800" y="70091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6"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7" name="フローチャート : 判断 386"/>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121920</xdr:rowOff>
    </xdr:to>
    <xdr:cxnSp macro="">
      <xdr:nvCxnSpPr>
        <xdr:cNvPr id="388" name="直線コネクタ 387"/>
        <xdr:cNvCxnSpPr/>
      </xdr:nvCxnSpPr>
      <xdr:spPr>
        <a:xfrm flipV="1">
          <a:off x="15290800" y="7178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90" name="テキスト ボックス 389"/>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79163</xdr:rowOff>
    </xdr:to>
    <xdr:cxnSp macro="">
      <xdr:nvCxnSpPr>
        <xdr:cNvPr id="391" name="直線コネクタ 390"/>
        <xdr:cNvCxnSpPr/>
      </xdr:nvCxnSpPr>
      <xdr:spPr>
        <a:xfrm flipV="1">
          <a:off x="14401800" y="732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3" name="テキスト ボックス 392"/>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44</xdr:row>
      <xdr:rowOff>12277</xdr:rowOff>
    </xdr:to>
    <xdr:cxnSp macro="">
      <xdr:nvCxnSpPr>
        <xdr:cNvPr id="394" name="直線コネクタ 393"/>
        <xdr:cNvCxnSpPr/>
      </xdr:nvCxnSpPr>
      <xdr:spPr>
        <a:xfrm flipV="1">
          <a:off x="13512800" y="74515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8" name="テキスト ボックス 397"/>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4" name="円/楕円 40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40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6" name="円/楕円 40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7" name="テキスト ボックス 40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8" name="円/楕円 407"/>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9" name="テキスト ボックス 40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10" name="円/楕円 409"/>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11" name="テキスト ボックス 410"/>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132927</xdr:rowOff>
    </xdr:from>
    <xdr:to>
      <xdr:col>19</xdr:col>
      <xdr:colOff>533400</xdr:colOff>
      <xdr:row>44</xdr:row>
      <xdr:rowOff>63077</xdr:rowOff>
    </xdr:to>
    <xdr:sp macro="" textlink="">
      <xdr:nvSpPr>
        <xdr:cNvPr id="412" name="円/楕円 411"/>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47854</xdr:rowOff>
    </xdr:from>
    <xdr:ext cx="762000" cy="259045"/>
    <xdr:sp macro="" textlink="">
      <xdr:nvSpPr>
        <xdr:cNvPr id="413" name="テキスト ボックス 412"/>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ポイント改善しましたが、依然として類似団体平均を</a:t>
          </a:r>
          <a:r>
            <a:rPr kumimoji="1" lang="en-US" altLang="ja-JP" sz="1100">
              <a:solidFill>
                <a:schemeClr val="dk1"/>
              </a:solidFill>
              <a:effectLst/>
              <a:latin typeface="+mn-lt"/>
              <a:ea typeface="+mn-ea"/>
              <a:cs typeface="+mn-cs"/>
            </a:rPr>
            <a:t>28.8</a:t>
          </a:r>
          <a:r>
            <a:rPr kumimoji="1" lang="ja-JP" altLang="ja-JP" sz="1100">
              <a:solidFill>
                <a:schemeClr val="dk1"/>
              </a:solidFill>
              <a:effectLst/>
              <a:latin typeface="+mn-lt"/>
              <a:ea typeface="+mn-ea"/>
              <a:cs typeface="+mn-cs"/>
            </a:rPr>
            <a:t>ポイント下回っています。主な要因として、</a:t>
          </a:r>
          <a:r>
            <a:rPr kumimoji="1" lang="ja-JP" altLang="ja-JP" sz="1100" b="0" i="0" baseline="0">
              <a:solidFill>
                <a:schemeClr val="dk1"/>
              </a:solidFill>
              <a:effectLst/>
              <a:latin typeface="+mn-lt"/>
              <a:ea typeface="+mn-ea"/>
              <a:cs typeface="+mn-cs"/>
            </a:rPr>
            <a:t>昭和</a:t>
          </a:r>
          <a:r>
            <a:rPr kumimoji="1" lang="en-US" altLang="ja-JP" sz="1100" b="0" i="0" baseline="0">
              <a:solidFill>
                <a:schemeClr val="dk1"/>
              </a:solidFill>
              <a:effectLst/>
              <a:latin typeface="+mn-lt"/>
              <a:ea typeface="+mn-ea"/>
              <a:cs typeface="+mn-cs"/>
            </a:rPr>
            <a:t>62</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年度における</a:t>
          </a:r>
          <a:r>
            <a:rPr kumimoji="1" lang="ja-JP" altLang="ja-JP" sz="1100">
              <a:solidFill>
                <a:schemeClr val="dk1"/>
              </a:solidFill>
              <a:effectLst/>
              <a:latin typeface="+mn-lt"/>
              <a:ea typeface="+mn-ea"/>
              <a:cs typeface="+mn-cs"/>
            </a:rPr>
            <a:t>大規模な公共施設の整備等による地方債の発行や、下水道事業会計等への繰出金に加え、土地開発公社の清算にかかる三セク債</a:t>
          </a:r>
          <a:r>
            <a:rPr kumimoji="1" lang="ja-JP" altLang="en-US" sz="1100">
              <a:solidFill>
                <a:schemeClr val="dk1"/>
              </a:solidFill>
              <a:effectLst/>
              <a:latin typeface="+mn-lt"/>
              <a:ea typeface="+mn-ea"/>
              <a:cs typeface="+mn-cs"/>
            </a:rPr>
            <a:t>、小中学校耐震化に伴う起債</a:t>
          </a:r>
          <a:r>
            <a:rPr kumimoji="1" lang="ja-JP" altLang="ja-JP" sz="1100">
              <a:solidFill>
                <a:schemeClr val="dk1"/>
              </a:solidFill>
              <a:effectLst/>
              <a:latin typeface="+mn-lt"/>
              <a:ea typeface="+mn-ea"/>
              <a:cs typeface="+mn-cs"/>
            </a:rPr>
            <a:t>の発行などが挙げられます。</a:t>
          </a:r>
          <a:endParaRPr lang="ja-JP" altLang="ja-JP" sz="1400">
            <a:effectLst/>
          </a:endParaRPr>
        </a:p>
        <a:p>
          <a:r>
            <a:rPr kumimoji="1" lang="ja-JP" altLang="ja-JP" sz="1100">
              <a:solidFill>
                <a:schemeClr val="dk1"/>
              </a:solidFill>
              <a:effectLst/>
              <a:latin typeface="+mn-lt"/>
              <a:ea typeface="+mn-ea"/>
              <a:cs typeface="+mn-cs"/>
            </a:rPr>
            <a:t>　今後も新規の地方債発行</a:t>
          </a:r>
          <a:r>
            <a:rPr kumimoji="1" lang="ja-JP" altLang="en-US" sz="1100">
              <a:solidFill>
                <a:schemeClr val="dk1"/>
              </a:solidFill>
              <a:effectLst/>
              <a:latin typeface="+mn-lt"/>
              <a:ea typeface="+mn-ea"/>
              <a:cs typeface="+mn-cs"/>
            </a:rPr>
            <a:t>に際しては、慎重に対応し、</a:t>
          </a:r>
          <a:r>
            <a:rPr kumimoji="1" lang="ja-JP" altLang="ja-JP" sz="1100">
              <a:solidFill>
                <a:schemeClr val="dk1"/>
              </a:solidFill>
              <a:effectLst/>
              <a:latin typeface="+mn-lt"/>
              <a:ea typeface="+mn-ea"/>
              <a:cs typeface="+mn-cs"/>
            </a:rPr>
            <a:t>比率の更なる改善を図っていきます。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122936</xdr:rowOff>
    </xdr:from>
    <xdr:to>
      <xdr:col>24</xdr:col>
      <xdr:colOff>558800</xdr:colOff>
      <xdr:row>16</xdr:row>
      <xdr:rowOff>162348</xdr:rowOff>
    </xdr:to>
    <xdr:cxnSp macro="">
      <xdr:nvCxnSpPr>
        <xdr:cNvPr id="447" name="直線コネクタ 446"/>
        <xdr:cNvCxnSpPr/>
      </xdr:nvCxnSpPr>
      <xdr:spPr>
        <a:xfrm flipV="1">
          <a:off x="16179800" y="2866136"/>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162348</xdr:rowOff>
    </xdr:from>
    <xdr:to>
      <xdr:col>23</xdr:col>
      <xdr:colOff>406400</xdr:colOff>
      <xdr:row>17</xdr:row>
      <xdr:rowOff>55245</xdr:rowOff>
    </xdr:to>
    <xdr:cxnSp macro="">
      <xdr:nvCxnSpPr>
        <xdr:cNvPr id="450" name="直線コネクタ 449"/>
        <xdr:cNvCxnSpPr/>
      </xdr:nvCxnSpPr>
      <xdr:spPr>
        <a:xfrm flipV="1">
          <a:off x="15290800" y="290554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55245</xdr:rowOff>
    </xdr:from>
    <xdr:to>
      <xdr:col>22</xdr:col>
      <xdr:colOff>203200</xdr:colOff>
      <xdr:row>17</xdr:row>
      <xdr:rowOff>86614</xdr:rowOff>
    </xdr:to>
    <xdr:cxnSp macro="">
      <xdr:nvCxnSpPr>
        <xdr:cNvPr id="453" name="直線コネクタ 452"/>
        <xdr:cNvCxnSpPr/>
      </xdr:nvCxnSpPr>
      <xdr:spPr>
        <a:xfrm flipV="1">
          <a:off x="14401800" y="296989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86614</xdr:rowOff>
    </xdr:from>
    <xdr:to>
      <xdr:col>21</xdr:col>
      <xdr:colOff>0</xdr:colOff>
      <xdr:row>18</xdr:row>
      <xdr:rowOff>118660</xdr:rowOff>
    </xdr:to>
    <xdr:cxnSp macro="">
      <xdr:nvCxnSpPr>
        <xdr:cNvPr id="456" name="直線コネクタ 455"/>
        <xdr:cNvCxnSpPr/>
      </xdr:nvCxnSpPr>
      <xdr:spPr>
        <a:xfrm flipV="1">
          <a:off x="13512800" y="3001264"/>
          <a:ext cx="889000" cy="2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8" name="テキスト ボックス 457"/>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60" name="テキスト ボックス 459"/>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72136</xdr:rowOff>
    </xdr:from>
    <xdr:to>
      <xdr:col>24</xdr:col>
      <xdr:colOff>609600</xdr:colOff>
      <xdr:row>17</xdr:row>
      <xdr:rowOff>2286</xdr:rowOff>
    </xdr:to>
    <xdr:sp macro="" textlink="">
      <xdr:nvSpPr>
        <xdr:cNvPr id="466" name="円/楕円 465"/>
        <xdr:cNvSpPr/>
      </xdr:nvSpPr>
      <xdr:spPr>
        <a:xfrm>
          <a:off x="169672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44213</xdr:rowOff>
    </xdr:from>
    <xdr:ext cx="762000" cy="259045"/>
    <xdr:sp macro="" textlink="">
      <xdr:nvSpPr>
        <xdr:cNvPr id="467" name="将来負担の状況該当値テキスト"/>
        <xdr:cNvSpPr txBox="1"/>
      </xdr:nvSpPr>
      <xdr:spPr>
        <a:xfrm>
          <a:off x="17106900" y="27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111548</xdr:rowOff>
    </xdr:from>
    <xdr:to>
      <xdr:col>23</xdr:col>
      <xdr:colOff>457200</xdr:colOff>
      <xdr:row>17</xdr:row>
      <xdr:rowOff>41698</xdr:rowOff>
    </xdr:to>
    <xdr:sp macro="" textlink="">
      <xdr:nvSpPr>
        <xdr:cNvPr id="468" name="円/楕円 467"/>
        <xdr:cNvSpPr/>
      </xdr:nvSpPr>
      <xdr:spPr>
        <a:xfrm>
          <a:off x="16129000" y="2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26475</xdr:rowOff>
    </xdr:from>
    <xdr:ext cx="736600" cy="259045"/>
    <xdr:sp macro="" textlink="">
      <xdr:nvSpPr>
        <xdr:cNvPr id="469" name="テキスト ボックス 468"/>
        <xdr:cNvSpPr txBox="1"/>
      </xdr:nvSpPr>
      <xdr:spPr>
        <a:xfrm>
          <a:off x="15798800" y="294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4445</xdr:rowOff>
    </xdr:from>
    <xdr:to>
      <xdr:col>22</xdr:col>
      <xdr:colOff>254000</xdr:colOff>
      <xdr:row>17</xdr:row>
      <xdr:rowOff>106045</xdr:rowOff>
    </xdr:to>
    <xdr:sp macro="" textlink="">
      <xdr:nvSpPr>
        <xdr:cNvPr id="470" name="円/楕円 469"/>
        <xdr:cNvSpPr/>
      </xdr:nvSpPr>
      <xdr:spPr>
        <a:xfrm>
          <a:off x="15240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90822</xdr:rowOff>
    </xdr:from>
    <xdr:ext cx="762000" cy="259045"/>
    <xdr:sp macro="" textlink="">
      <xdr:nvSpPr>
        <xdr:cNvPr id="471" name="テキスト ボックス 470"/>
        <xdr:cNvSpPr txBox="1"/>
      </xdr:nvSpPr>
      <xdr:spPr>
        <a:xfrm>
          <a:off x="14909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35814</xdr:rowOff>
    </xdr:from>
    <xdr:to>
      <xdr:col>21</xdr:col>
      <xdr:colOff>50800</xdr:colOff>
      <xdr:row>17</xdr:row>
      <xdr:rowOff>137414</xdr:rowOff>
    </xdr:to>
    <xdr:sp macro="" textlink="">
      <xdr:nvSpPr>
        <xdr:cNvPr id="472" name="円/楕円 471"/>
        <xdr:cNvSpPr/>
      </xdr:nvSpPr>
      <xdr:spPr>
        <a:xfrm>
          <a:off x="14351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122191</xdr:rowOff>
    </xdr:from>
    <xdr:ext cx="762000" cy="259045"/>
    <xdr:sp macro="" textlink="">
      <xdr:nvSpPr>
        <xdr:cNvPr id="473" name="テキスト ボックス 472"/>
        <xdr:cNvSpPr txBox="1"/>
      </xdr:nvSpPr>
      <xdr:spPr>
        <a:xfrm>
          <a:off x="14020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67860</xdr:rowOff>
    </xdr:from>
    <xdr:to>
      <xdr:col>19</xdr:col>
      <xdr:colOff>533400</xdr:colOff>
      <xdr:row>18</xdr:row>
      <xdr:rowOff>169460</xdr:rowOff>
    </xdr:to>
    <xdr:sp macro="" textlink="">
      <xdr:nvSpPr>
        <xdr:cNvPr id="474" name="円/楕円 473"/>
        <xdr:cNvSpPr/>
      </xdr:nvSpPr>
      <xdr:spPr>
        <a:xfrm>
          <a:off x="13462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154237</xdr:rowOff>
    </xdr:from>
    <xdr:ext cx="762000" cy="259045"/>
    <xdr:sp macro="" textlink="">
      <xdr:nvSpPr>
        <xdr:cNvPr id="475" name="テキスト ボックス 474"/>
        <xdr:cNvSpPr txBox="1"/>
      </xdr:nvSpPr>
      <xdr:spPr>
        <a:xfrm>
          <a:off x="13131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45,345
44,576
150.98
20,907,601
20,743,899
137,646
11,841,046
18,765,675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国家公務員の給与改定に準拠し、給料表の平均改定率</a:t>
          </a:r>
          <a:r>
            <a:rPr kumimoji="1" lang="en-US" altLang="ja-JP" sz="1100">
              <a:latin typeface="ＭＳ Ｐゴシック"/>
            </a:rPr>
            <a:t>0.35</a:t>
          </a:r>
          <a:r>
            <a:rPr kumimoji="1" lang="ja-JP" altLang="en-US" sz="1100">
              <a:latin typeface="ＭＳ Ｐゴシック"/>
            </a:rPr>
            <a:t>％増、勤勉手当の支給月数を</a:t>
          </a:r>
          <a:r>
            <a:rPr kumimoji="1" lang="en-US" altLang="ja-JP" sz="1100">
              <a:latin typeface="ＭＳ Ｐゴシック"/>
            </a:rPr>
            <a:t>0.1</a:t>
          </a:r>
          <a:r>
            <a:rPr kumimoji="1" lang="ja-JP" altLang="en-US" sz="1100">
              <a:latin typeface="ＭＳ Ｐゴシック"/>
            </a:rPr>
            <a:t>月引上げを実施したが、給与制度の総合的見直しの影響等もあり、前年比で人件費割合は減少しています。</a:t>
          </a:r>
        </a:p>
        <a:p>
          <a:r>
            <a:rPr kumimoji="1" lang="ja-JP" altLang="en-US" sz="1100">
              <a:latin typeface="ＭＳ Ｐゴシック"/>
            </a:rPr>
            <a:t>　今後も行財政改革プランに基づき、早期退職勧奨の実施や再任用制度の活用等により、総合的な人件費の抑制に取り組んでいきます。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152400</xdr:rowOff>
    </xdr:to>
    <xdr:cxnSp macro="">
      <xdr:nvCxnSpPr>
        <xdr:cNvPr id="66" name="直線コネクタ 65"/>
        <xdr:cNvCxnSpPr/>
      </xdr:nvCxnSpPr>
      <xdr:spPr>
        <a:xfrm flipV="1">
          <a:off x="3987800" y="5880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120650</xdr:rowOff>
    </xdr:from>
    <xdr:to>
      <xdr:col>5</xdr:col>
      <xdr:colOff>549275</xdr:colOff>
      <xdr:row>34</xdr:row>
      <xdr:rowOff>152400</xdr:rowOff>
    </xdr:to>
    <xdr:cxnSp macro="">
      <xdr:nvCxnSpPr>
        <xdr:cNvPr id="69" name="直線コネクタ 68"/>
        <xdr:cNvCxnSpPr/>
      </xdr:nvCxnSpPr>
      <xdr:spPr>
        <a:xfrm>
          <a:off x="3098800" y="5778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120650</xdr:rowOff>
    </xdr:from>
    <xdr:to>
      <xdr:col>4</xdr:col>
      <xdr:colOff>346075</xdr:colOff>
      <xdr:row>33</xdr:row>
      <xdr:rowOff>120650</xdr:rowOff>
    </xdr:to>
    <xdr:cxnSp macro="">
      <xdr:nvCxnSpPr>
        <xdr:cNvPr id="72" name="直線コネクタ 71"/>
        <xdr:cNvCxnSpPr/>
      </xdr:nvCxnSpPr>
      <xdr:spPr>
        <a:xfrm>
          <a:off x="2209800" y="57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120650</xdr:rowOff>
    </xdr:from>
    <xdr:to>
      <xdr:col>3</xdr:col>
      <xdr:colOff>142875</xdr:colOff>
      <xdr:row>34</xdr:row>
      <xdr:rowOff>0</xdr:rowOff>
    </xdr:to>
    <xdr:cxnSp macro="">
      <xdr:nvCxnSpPr>
        <xdr:cNvPr id="75" name="直線コネクタ 74"/>
        <xdr:cNvCxnSpPr/>
      </xdr:nvCxnSpPr>
      <xdr:spPr>
        <a:xfrm flipV="1">
          <a:off x="1320800" y="577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5" name="円/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101600</xdr:rowOff>
    </xdr:from>
    <xdr:to>
      <xdr:col>5</xdr:col>
      <xdr:colOff>600075</xdr:colOff>
      <xdr:row>35</xdr:row>
      <xdr:rowOff>31750</xdr:rowOff>
    </xdr:to>
    <xdr:sp macro="" textlink="">
      <xdr:nvSpPr>
        <xdr:cNvPr id="87" name="円/楕円 86"/>
        <xdr:cNvSpPr/>
      </xdr:nvSpPr>
      <xdr:spPr>
        <a:xfrm>
          <a:off x="3937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41927</xdr:rowOff>
    </xdr:from>
    <xdr:ext cx="736600" cy="259045"/>
    <xdr:sp macro="" textlink="">
      <xdr:nvSpPr>
        <xdr:cNvPr id="88" name="テキスト ボックス 87"/>
        <xdr:cNvSpPr txBox="1"/>
      </xdr:nvSpPr>
      <xdr:spPr>
        <a:xfrm>
          <a:off x="3606800" y="569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69850</xdr:rowOff>
    </xdr:from>
    <xdr:to>
      <xdr:col>4</xdr:col>
      <xdr:colOff>396875</xdr:colOff>
      <xdr:row>34</xdr:row>
      <xdr:rowOff>0</xdr:rowOff>
    </xdr:to>
    <xdr:sp macro="" textlink="">
      <xdr:nvSpPr>
        <xdr:cNvPr id="89" name="円/楕円 88"/>
        <xdr:cNvSpPr/>
      </xdr:nvSpPr>
      <xdr:spPr>
        <a:xfrm>
          <a:off x="3048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10177</xdr:rowOff>
    </xdr:from>
    <xdr:ext cx="762000" cy="259045"/>
    <xdr:sp macro="" textlink="">
      <xdr:nvSpPr>
        <xdr:cNvPr id="90" name="テキスト ボックス 89"/>
        <xdr:cNvSpPr txBox="1"/>
      </xdr:nvSpPr>
      <xdr:spPr>
        <a:xfrm>
          <a:off x="2717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69850</xdr:rowOff>
    </xdr:from>
    <xdr:to>
      <xdr:col>3</xdr:col>
      <xdr:colOff>193675</xdr:colOff>
      <xdr:row>34</xdr:row>
      <xdr:rowOff>0</xdr:rowOff>
    </xdr:to>
    <xdr:sp macro="" textlink="">
      <xdr:nvSpPr>
        <xdr:cNvPr id="91" name="円/楕円 90"/>
        <xdr:cNvSpPr/>
      </xdr:nvSpPr>
      <xdr:spPr>
        <a:xfrm>
          <a:off x="2159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10177</xdr:rowOff>
    </xdr:from>
    <xdr:ext cx="762000" cy="259045"/>
    <xdr:sp macro="" textlink="">
      <xdr:nvSpPr>
        <xdr:cNvPr id="92" name="テキスト ボックス 91"/>
        <xdr:cNvSpPr txBox="1"/>
      </xdr:nvSpPr>
      <xdr:spPr>
        <a:xfrm>
          <a:off x="1828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120650</xdr:rowOff>
    </xdr:from>
    <xdr:to>
      <xdr:col>1</xdr:col>
      <xdr:colOff>676275</xdr:colOff>
      <xdr:row>34</xdr:row>
      <xdr:rowOff>50800</xdr:rowOff>
    </xdr:to>
    <xdr:sp macro="" textlink="">
      <xdr:nvSpPr>
        <xdr:cNvPr id="93" name="円/楕円 92"/>
        <xdr:cNvSpPr/>
      </xdr:nvSpPr>
      <xdr:spPr>
        <a:xfrm>
          <a:off x="1270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60977</xdr:rowOff>
    </xdr:from>
    <xdr:ext cx="762000" cy="259045"/>
    <xdr:sp macro="" textlink="">
      <xdr:nvSpPr>
        <xdr:cNvPr id="94" name="テキスト ボックス 93"/>
        <xdr:cNvSpPr txBox="1"/>
      </xdr:nvSpPr>
      <xdr:spPr>
        <a:xfrm>
          <a:off x="939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物件費の比率は、類似団体と概ね同水準で推移しており、前年度より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a:t>
          </a:r>
          <a:endParaRPr lang="ja-JP" altLang="ja-JP" sz="1400">
            <a:effectLst/>
          </a:endParaRPr>
        </a:p>
        <a:p>
          <a:r>
            <a:rPr kumimoji="1" lang="ja-JP" altLang="ja-JP" sz="1100">
              <a:solidFill>
                <a:schemeClr val="dk1"/>
              </a:solidFill>
              <a:effectLst/>
              <a:latin typeface="+mn-lt"/>
              <a:ea typeface="+mn-ea"/>
              <a:cs typeface="+mn-cs"/>
            </a:rPr>
            <a:t>　この要因としては、</a:t>
          </a:r>
          <a:r>
            <a:rPr kumimoji="1" lang="ja-JP" altLang="en-US" sz="1100">
              <a:solidFill>
                <a:schemeClr val="dk1"/>
              </a:solidFill>
              <a:effectLst/>
              <a:latin typeface="+mn-lt"/>
              <a:ea typeface="+mn-ea"/>
              <a:cs typeface="+mn-cs"/>
            </a:rPr>
            <a:t>システム借上料等が減少</a:t>
          </a:r>
          <a:r>
            <a:rPr kumimoji="1" lang="ja-JP" altLang="ja-JP" sz="1100">
              <a:solidFill>
                <a:schemeClr val="dk1"/>
              </a:solidFill>
              <a:effectLst/>
              <a:latin typeface="+mn-lt"/>
              <a:ea typeface="+mn-ea"/>
              <a:cs typeface="+mn-cs"/>
            </a:rPr>
            <a:t>していることが挙げられます。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アルバイト賃金や業務の外部委託が年々増加傾向にあり、当該比率及び物件費総額の抑制に努めていきます。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133350</xdr:rowOff>
    </xdr:from>
    <xdr:to>
      <xdr:col>24</xdr:col>
      <xdr:colOff>31750</xdr:colOff>
      <xdr:row>17</xdr:row>
      <xdr:rowOff>146050</xdr:rowOff>
    </xdr:to>
    <xdr:cxnSp macro="">
      <xdr:nvCxnSpPr>
        <xdr:cNvPr id="127" name="直線コネクタ 126"/>
        <xdr:cNvCxnSpPr/>
      </xdr:nvCxnSpPr>
      <xdr:spPr>
        <a:xfrm flipV="1">
          <a:off x="15671800" y="304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565150</xdr:colOff>
      <xdr:row>17</xdr:row>
      <xdr:rowOff>146050</xdr:rowOff>
    </xdr:to>
    <xdr:cxnSp macro="">
      <xdr:nvCxnSpPr>
        <xdr:cNvPr id="130" name="直線コネクタ 129"/>
        <xdr:cNvCxnSpPr/>
      </xdr:nvCxnSpPr>
      <xdr:spPr>
        <a:xfrm>
          <a:off x="14782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17</xdr:row>
      <xdr:rowOff>133350</xdr:rowOff>
    </xdr:to>
    <xdr:cxnSp macro="">
      <xdr:nvCxnSpPr>
        <xdr:cNvPr id="133" name="直線コネクタ 132"/>
        <xdr:cNvCxnSpPr/>
      </xdr:nvCxnSpPr>
      <xdr:spPr>
        <a:xfrm>
          <a:off x="13893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120650</xdr:rowOff>
    </xdr:to>
    <xdr:cxnSp macro="">
      <xdr:nvCxnSpPr>
        <xdr:cNvPr id="136" name="直線コネクタ 135"/>
        <xdr:cNvCxnSpPr/>
      </xdr:nvCxnSpPr>
      <xdr:spPr>
        <a:xfrm>
          <a:off x="13004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2" name="円/楕円 151"/>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3" name="テキスト ボックス 152"/>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4" name="円/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扶助費の比率は、類似団体と比較して高くなっており、前年度より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ポイント増加しています。</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介護訓練等給付</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私立保育所への運営費負担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によるものです。</a:t>
          </a:r>
          <a:endParaRPr lang="ja-JP" altLang="ja-JP" sz="1400">
            <a:effectLst/>
          </a:endParaRPr>
        </a:p>
        <a:p>
          <a:r>
            <a:rPr kumimoji="1" lang="ja-JP" altLang="ja-JP" sz="1100">
              <a:solidFill>
                <a:schemeClr val="dk1"/>
              </a:solidFill>
              <a:effectLst/>
              <a:latin typeface="+mn-lt"/>
              <a:ea typeface="+mn-ea"/>
              <a:cs typeface="+mn-cs"/>
            </a:rPr>
            <a:t>　今後も厳しい財政状況のなか、優先すべき少子</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高齢化の課題に対応していきます。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86178</xdr:rowOff>
    </xdr:to>
    <xdr:cxnSp macro="">
      <xdr:nvCxnSpPr>
        <xdr:cNvPr id="190" name="直線コネクタ 189"/>
        <xdr:cNvCxnSpPr/>
      </xdr:nvCxnSpPr>
      <xdr:spPr>
        <a:xfrm>
          <a:off x="3987800" y="9826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93" name="直線コネクタ 192"/>
        <xdr:cNvCxnSpPr/>
      </xdr:nvCxnSpPr>
      <xdr:spPr>
        <a:xfrm>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37193</xdr:rowOff>
    </xdr:to>
    <xdr:cxnSp macro="">
      <xdr:nvCxnSpPr>
        <xdr:cNvPr id="196" name="直線コネクタ 195"/>
        <xdr:cNvCxnSpPr/>
      </xdr:nvCxnSpPr>
      <xdr:spPr>
        <a:xfrm>
          <a:off x="2209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57</xdr:row>
      <xdr:rowOff>37193</xdr:rowOff>
    </xdr:to>
    <xdr:cxnSp macro="">
      <xdr:nvCxnSpPr>
        <xdr:cNvPr id="199" name="直線コネクタ 198"/>
        <xdr:cNvCxnSpPr/>
      </xdr:nvCxnSpPr>
      <xdr:spPr>
        <a:xfrm>
          <a:off x="1320800" y="9630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9" name="円/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10"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1" name="円/楕円 210"/>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2" name="テキスト ボックス 211"/>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5" name="円/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7" name="円/楕円 216"/>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8" name="テキスト ボックス 217"/>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その他の比率は、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ポイント増加しているものの、</a:t>
          </a:r>
          <a:r>
            <a:rPr kumimoji="1" lang="ja-JP" altLang="ja-JP" sz="1100">
              <a:solidFill>
                <a:schemeClr val="dk1"/>
              </a:solidFill>
              <a:effectLst/>
              <a:latin typeface="+mn-lt"/>
              <a:ea typeface="+mn-ea"/>
              <a:cs typeface="+mn-cs"/>
            </a:rPr>
            <a:t>類似団体平均や全国平均を下回っております。これは、</a:t>
          </a:r>
          <a:r>
            <a:rPr kumimoji="1" lang="ja-JP" altLang="en-US" sz="1100">
              <a:solidFill>
                <a:schemeClr val="dk1"/>
              </a:solidFill>
              <a:effectLst/>
              <a:latin typeface="+mn-lt"/>
              <a:ea typeface="+mn-ea"/>
              <a:cs typeface="+mn-cs"/>
            </a:rPr>
            <a:t>ふるさと納税の増加により、ふるさと応援基金への積立金が増加したことによるものです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なお、下水道事業については、平成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年度より経営の効率化と明確化を図るべく、地方公営企業法の財務適用により企業会計に移行しているため、その他（繰出金）から補助費等への計上となったことが影響しています。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54</xdr:row>
      <xdr:rowOff>50800</xdr:rowOff>
    </xdr:to>
    <xdr:cxnSp macro="">
      <xdr:nvCxnSpPr>
        <xdr:cNvPr id="251" name="直線コネクタ 250"/>
        <xdr:cNvCxnSpPr/>
      </xdr:nvCxnSpPr>
      <xdr:spPr>
        <a:xfrm>
          <a:off x="15671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88900</xdr:rowOff>
    </xdr:to>
    <xdr:cxnSp macro="">
      <xdr:nvCxnSpPr>
        <xdr:cNvPr id="254" name="直線コネクタ 253"/>
        <xdr:cNvCxnSpPr/>
      </xdr:nvCxnSpPr>
      <xdr:spPr>
        <a:xfrm flipV="1">
          <a:off x="14782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114300</xdr:rowOff>
    </xdr:to>
    <xdr:cxnSp macro="">
      <xdr:nvCxnSpPr>
        <xdr:cNvPr id="257" name="直線コネクタ 256"/>
        <xdr:cNvCxnSpPr/>
      </xdr:nvCxnSpPr>
      <xdr:spPr>
        <a:xfrm flipV="1">
          <a:off x="13893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38100</xdr:rowOff>
    </xdr:from>
    <xdr:to>
      <xdr:col>20</xdr:col>
      <xdr:colOff>158750</xdr:colOff>
      <xdr:row>54</xdr:row>
      <xdr:rowOff>114300</xdr:rowOff>
    </xdr:to>
    <xdr:cxnSp macro="">
      <xdr:nvCxnSpPr>
        <xdr:cNvPr id="260" name="直線コネクタ 259"/>
        <xdr:cNvCxnSpPr/>
      </xdr:nvCxnSpPr>
      <xdr:spPr>
        <a:xfrm>
          <a:off x="13004800" y="929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70" name="円/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71"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95250</xdr:rowOff>
    </xdr:from>
    <xdr:to>
      <xdr:col>22</xdr:col>
      <xdr:colOff>615950</xdr:colOff>
      <xdr:row>54</xdr:row>
      <xdr:rowOff>25400</xdr:rowOff>
    </xdr:to>
    <xdr:sp macro="" textlink="">
      <xdr:nvSpPr>
        <xdr:cNvPr id="272" name="円/楕円 271"/>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35577</xdr:rowOff>
    </xdr:from>
    <xdr:ext cx="736600" cy="259045"/>
    <xdr:sp macro="" textlink="">
      <xdr:nvSpPr>
        <xdr:cNvPr id="273" name="テキスト ボックス 272"/>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4" name="円/楕円 273"/>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5" name="テキスト ボックス 27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63500</xdr:rowOff>
    </xdr:from>
    <xdr:to>
      <xdr:col>20</xdr:col>
      <xdr:colOff>209550</xdr:colOff>
      <xdr:row>54</xdr:row>
      <xdr:rowOff>165100</xdr:rowOff>
    </xdr:to>
    <xdr:sp macro="" textlink="">
      <xdr:nvSpPr>
        <xdr:cNvPr id="276" name="円/楕円 275"/>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3827</xdr:rowOff>
    </xdr:from>
    <xdr:ext cx="762000" cy="259045"/>
    <xdr:sp macro="" textlink="">
      <xdr:nvSpPr>
        <xdr:cNvPr id="277" name="テキスト ボックス 276"/>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158750</xdr:rowOff>
    </xdr:from>
    <xdr:to>
      <xdr:col>19</xdr:col>
      <xdr:colOff>6350</xdr:colOff>
      <xdr:row>54</xdr:row>
      <xdr:rowOff>88900</xdr:rowOff>
    </xdr:to>
    <xdr:sp macro="" textlink="">
      <xdr:nvSpPr>
        <xdr:cNvPr id="278" name="円/楕円 277"/>
        <xdr:cNvSpPr/>
      </xdr:nvSpPr>
      <xdr:spPr>
        <a:xfrm>
          <a:off x="12954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99077</xdr:rowOff>
    </xdr:from>
    <xdr:ext cx="762000" cy="259045"/>
    <xdr:sp macro="" textlink="">
      <xdr:nvSpPr>
        <xdr:cNvPr id="279" name="テキスト ボックス 278"/>
        <xdr:cNvSpPr txBox="1"/>
      </xdr:nvSpPr>
      <xdr:spPr>
        <a:xfrm>
          <a:off x="12623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補助費等の比率は、類似団体平均や全国平均を大幅に上回っており</a:t>
          </a:r>
          <a:r>
            <a:rPr kumimoji="1" lang="ja-JP" altLang="en-US" sz="1100">
              <a:solidFill>
                <a:schemeClr val="dk1"/>
              </a:solidFill>
              <a:effectLst/>
              <a:latin typeface="+mn-lt"/>
              <a:ea typeface="+mn-ea"/>
              <a:cs typeface="+mn-cs"/>
            </a:rPr>
            <a:t>、類似団体内で高水準となってい</a:t>
          </a:r>
          <a:r>
            <a:rPr kumimoji="1" lang="ja-JP" altLang="ja-JP" sz="1100">
              <a:solidFill>
                <a:schemeClr val="dk1"/>
              </a:solidFill>
              <a:effectLst/>
              <a:latin typeface="+mn-lt"/>
              <a:ea typeface="+mn-ea"/>
              <a:cs typeface="+mn-cs"/>
            </a:rPr>
            <a:t>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これは主に、下水道事業や病院事業などの企業会計、北はりま消防等の一部事務組合への負担金、産業振興促進奨励金や多面的機能支払交付金事業等の交付金に対する支出です。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下水道事業債の償還</a:t>
          </a:r>
          <a:r>
            <a:rPr kumimoji="1" lang="ja-JP" altLang="en-US" sz="1100">
              <a:solidFill>
                <a:schemeClr val="dk1"/>
              </a:solidFill>
              <a:effectLst/>
              <a:latin typeface="+mn-lt"/>
              <a:ea typeface="+mn-ea"/>
              <a:cs typeface="+mn-cs"/>
            </a:rPr>
            <a:t>や産業振興促進奨励金</a:t>
          </a:r>
          <a:r>
            <a:rPr kumimoji="1" lang="ja-JP" altLang="ja-JP" sz="1100">
              <a:solidFill>
                <a:schemeClr val="dk1"/>
              </a:solidFill>
              <a:effectLst/>
              <a:latin typeface="+mn-lt"/>
              <a:ea typeface="+mn-ea"/>
              <a:cs typeface="+mn-cs"/>
            </a:rPr>
            <a:t>がピークを過ぎたことから、今後は減少が見込まれます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各種団体や個人等への補助金などについては、事業内容を精査し、補助事業等の適正化を図ります。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157480</xdr:rowOff>
    </xdr:from>
    <xdr:to>
      <xdr:col>24</xdr:col>
      <xdr:colOff>31750</xdr:colOff>
      <xdr:row>40</xdr:row>
      <xdr:rowOff>157480</xdr:rowOff>
    </xdr:to>
    <xdr:cxnSp macro="">
      <xdr:nvCxnSpPr>
        <xdr:cNvPr id="312" name="直線コネクタ 311"/>
        <xdr:cNvCxnSpPr/>
      </xdr:nvCxnSpPr>
      <xdr:spPr>
        <a:xfrm>
          <a:off x="15671800" y="701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149860</xdr:rowOff>
    </xdr:from>
    <xdr:to>
      <xdr:col>22</xdr:col>
      <xdr:colOff>565150</xdr:colOff>
      <xdr:row>40</xdr:row>
      <xdr:rowOff>157480</xdr:rowOff>
    </xdr:to>
    <xdr:cxnSp macro="">
      <xdr:nvCxnSpPr>
        <xdr:cNvPr id="315" name="直線コネクタ 314"/>
        <xdr:cNvCxnSpPr/>
      </xdr:nvCxnSpPr>
      <xdr:spPr>
        <a:xfrm>
          <a:off x="14782800" y="7007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88900</xdr:rowOff>
    </xdr:from>
    <xdr:to>
      <xdr:col>21</xdr:col>
      <xdr:colOff>361950</xdr:colOff>
      <xdr:row>40</xdr:row>
      <xdr:rowOff>149860</xdr:rowOff>
    </xdr:to>
    <xdr:cxnSp macro="">
      <xdr:nvCxnSpPr>
        <xdr:cNvPr id="318" name="直線コネクタ 317"/>
        <xdr:cNvCxnSpPr/>
      </xdr:nvCxnSpPr>
      <xdr:spPr>
        <a:xfrm>
          <a:off x="13893800" y="694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50800</xdr:rowOff>
    </xdr:from>
    <xdr:to>
      <xdr:col>20</xdr:col>
      <xdr:colOff>158750</xdr:colOff>
      <xdr:row>40</xdr:row>
      <xdr:rowOff>88900</xdr:rowOff>
    </xdr:to>
    <xdr:cxnSp macro="">
      <xdr:nvCxnSpPr>
        <xdr:cNvPr id="321" name="直線コネクタ 320"/>
        <xdr:cNvCxnSpPr/>
      </xdr:nvCxnSpPr>
      <xdr:spPr>
        <a:xfrm>
          <a:off x="13004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106680</xdr:rowOff>
    </xdr:from>
    <xdr:to>
      <xdr:col>24</xdr:col>
      <xdr:colOff>82550</xdr:colOff>
      <xdr:row>41</xdr:row>
      <xdr:rowOff>36830</xdr:rowOff>
    </xdr:to>
    <xdr:sp macro="" textlink="">
      <xdr:nvSpPr>
        <xdr:cNvPr id="331" name="円/楕円 330"/>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15257</xdr:rowOff>
    </xdr:from>
    <xdr:ext cx="762000" cy="259045"/>
    <xdr:sp macro="" textlink="">
      <xdr:nvSpPr>
        <xdr:cNvPr id="332"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106680</xdr:rowOff>
    </xdr:from>
    <xdr:to>
      <xdr:col>22</xdr:col>
      <xdr:colOff>615950</xdr:colOff>
      <xdr:row>41</xdr:row>
      <xdr:rowOff>36830</xdr:rowOff>
    </xdr:to>
    <xdr:sp macro="" textlink="">
      <xdr:nvSpPr>
        <xdr:cNvPr id="333" name="円/楕円 332"/>
        <xdr:cNvSpPr/>
      </xdr:nvSpPr>
      <xdr:spPr>
        <a:xfrm>
          <a:off x="15621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21607</xdr:rowOff>
    </xdr:from>
    <xdr:ext cx="736600" cy="259045"/>
    <xdr:sp macro="" textlink="">
      <xdr:nvSpPr>
        <xdr:cNvPr id="334" name="テキスト ボックス 333"/>
        <xdr:cNvSpPr txBox="1"/>
      </xdr:nvSpPr>
      <xdr:spPr>
        <a:xfrm>
          <a:off x="15290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99060</xdr:rowOff>
    </xdr:from>
    <xdr:to>
      <xdr:col>21</xdr:col>
      <xdr:colOff>412750</xdr:colOff>
      <xdr:row>41</xdr:row>
      <xdr:rowOff>29210</xdr:rowOff>
    </xdr:to>
    <xdr:sp macro="" textlink="">
      <xdr:nvSpPr>
        <xdr:cNvPr id="335" name="円/楕円 334"/>
        <xdr:cNvSpPr/>
      </xdr:nvSpPr>
      <xdr:spPr>
        <a:xfrm>
          <a:off x="1473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13987</xdr:rowOff>
    </xdr:from>
    <xdr:ext cx="762000" cy="259045"/>
    <xdr:sp macro="" textlink="">
      <xdr:nvSpPr>
        <xdr:cNvPr id="336" name="テキスト ボックス 335"/>
        <xdr:cNvSpPr txBox="1"/>
      </xdr:nvSpPr>
      <xdr:spPr>
        <a:xfrm>
          <a:off x="14401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7" name="円/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124477</xdr:rowOff>
    </xdr:from>
    <xdr:ext cx="762000" cy="259045"/>
    <xdr:sp macro="" textlink="">
      <xdr:nvSpPr>
        <xdr:cNvPr id="338" name="テキスト ボックス 337"/>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0</xdr:rowOff>
    </xdr:from>
    <xdr:to>
      <xdr:col>19</xdr:col>
      <xdr:colOff>6350</xdr:colOff>
      <xdr:row>40</xdr:row>
      <xdr:rowOff>101600</xdr:rowOff>
    </xdr:to>
    <xdr:sp macro="" textlink="">
      <xdr:nvSpPr>
        <xdr:cNvPr id="339" name="円/楕円 338"/>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86377</xdr:rowOff>
    </xdr:from>
    <xdr:ext cx="762000" cy="259045"/>
    <xdr:sp macro="" textlink="">
      <xdr:nvSpPr>
        <xdr:cNvPr id="340" name="テキスト ボックス 339"/>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類似団体と比較して公債費の比率は低水準を維持して</a:t>
          </a:r>
          <a:r>
            <a:rPr kumimoji="1" lang="ja-JP" altLang="en-US" sz="1100">
              <a:solidFill>
                <a:schemeClr val="dk1"/>
              </a:solidFill>
              <a:effectLst/>
              <a:latin typeface="+mn-lt"/>
              <a:ea typeface="+mn-ea"/>
              <a:cs typeface="+mn-cs"/>
            </a:rPr>
            <a:t>おり、前年度から</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ポイント改善しました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これは主に、短期間で集中的に施工した下水道事業債の償還がピークを過ぎ、国営土地改良事業負担金の実質的な負担も今年度で終了</a:t>
          </a:r>
          <a:r>
            <a:rPr kumimoji="1" lang="ja-JP" altLang="en-US" sz="1100">
              <a:solidFill>
                <a:schemeClr val="dk1"/>
              </a:solidFill>
              <a:effectLst/>
              <a:latin typeface="+mn-lt"/>
              <a:ea typeface="+mn-ea"/>
              <a:cs typeface="+mn-cs"/>
            </a:rPr>
            <a:t>したことによるものです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小中学校の耐震化事業等</a:t>
          </a:r>
          <a:r>
            <a:rPr kumimoji="1" lang="ja-JP" altLang="ja-JP" sz="1100">
              <a:solidFill>
                <a:schemeClr val="dk1"/>
              </a:solidFill>
              <a:effectLst/>
              <a:latin typeface="+mn-lt"/>
              <a:ea typeface="+mn-ea"/>
              <a:cs typeface="+mn-cs"/>
            </a:rPr>
            <a:t>により公債費の増加が懸念されるため、行財政改革プランに基づき、投資的経費にかかる市債の発行を抑制し、公債費負担の軽減を図ります。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56135</xdr:rowOff>
    </xdr:to>
    <xdr:cxnSp macro="">
      <xdr:nvCxnSpPr>
        <xdr:cNvPr id="370" name="直線コネクタ 369"/>
        <xdr:cNvCxnSpPr/>
      </xdr:nvCxnSpPr>
      <xdr:spPr>
        <a:xfrm flipV="1">
          <a:off x="3987800" y="131663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56135</xdr:rowOff>
    </xdr:to>
    <xdr:cxnSp macro="">
      <xdr:nvCxnSpPr>
        <xdr:cNvPr id="373" name="直線コネクタ 372"/>
        <xdr:cNvCxnSpPr/>
      </xdr:nvCxnSpPr>
      <xdr:spPr>
        <a:xfrm>
          <a:off x="3098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110998</xdr:rowOff>
    </xdr:to>
    <xdr:cxnSp macro="">
      <xdr:nvCxnSpPr>
        <xdr:cNvPr id="376" name="直線コネクタ 375"/>
        <xdr:cNvCxnSpPr/>
      </xdr:nvCxnSpPr>
      <xdr:spPr>
        <a:xfrm flipV="1">
          <a:off x="2209800" y="13239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124713</xdr:rowOff>
    </xdr:to>
    <xdr:cxnSp macro="">
      <xdr:nvCxnSpPr>
        <xdr:cNvPr id="379" name="直線コネクタ 378"/>
        <xdr:cNvCxnSpPr/>
      </xdr:nvCxnSpPr>
      <xdr:spPr>
        <a:xfrm flipV="1">
          <a:off x="1320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9" name="円/楕円 388"/>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90"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91" name="円/楕円 390"/>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92" name="テキスト ボックス 391"/>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93" name="円/楕円 392"/>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94" name="テキスト ボックス 393"/>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5" name="円/楕円 394"/>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6" name="テキスト ボックス 395"/>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7" name="円/楕円 396"/>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8" name="テキスト ボックス 397"/>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公債費以外にかかる経常収支比率は、類似団体平均を</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これは、人件費が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ポイント、公債費が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ポイント、物件費が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、その他が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ポイント下回っているものの、扶助費が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ポイント、補助費等が</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ポイント上回っているためです。</a:t>
          </a:r>
          <a:endParaRPr lang="ja-JP" altLang="ja-JP" sz="1400">
            <a:effectLst/>
          </a:endParaRPr>
        </a:p>
        <a:p>
          <a:r>
            <a:rPr kumimoji="1" lang="ja-JP" altLang="ja-JP" sz="1100">
              <a:solidFill>
                <a:schemeClr val="dk1"/>
              </a:solidFill>
              <a:effectLst/>
              <a:latin typeface="+mn-lt"/>
              <a:ea typeface="+mn-ea"/>
              <a:cs typeface="+mn-cs"/>
            </a:rPr>
            <a:t>　扶助費については、少子高齢化対策にかかる経費が今後も増加することが想定されます。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18414</xdr:rowOff>
    </xdr:from>
    <xdr:to>
      <xdr:col>24</xdr:col>
      <xdr:colOff>31750</xdr:colOff>
      <xdr:row>79</xdr:row>
      <xdr:rowOff>24130</xdr:rowOff>
    </xdr:to>
    <xdr:cxnSp macro="">
      <xdr:nvCxnSpPr>
        <xdr:cNvPr id="427" name="直線コネクタ 426"/>
        <xdr:cNvCxnSpPr/>
      </xdr:nvCxnSpPr>
      <xdr:spPr>
        <a:xfrm flipV="1">
          <a:off x="15671800" y="135629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79</xdr:row>
      <xdr:rowOff>24130</xdr:rowOff>
    </xdr:to>
    <xdr:cxnSp macro="">
      <xdr:nvCxnSpPr>
        <xdr:cNvPr id="430" name="直線コネクタ 429"/>
        <xdr:cNvCxnSpPr/>
      </xdr:nvCxnSpPr>
      <xdr:spPr>
        <a:xfrm>
          <a:off x="14782800" y="13511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98425</xdr:rowOff>
    </xdr:from>
    <xdr:to>
      <xdr:col>21</xdr:col>
      <xdr:colOff>361950</xdr:colOff>
      <xdr:row>78</xdr:row>
      <xdr:rowOff>138430</xdr:rowOff>
    </xdr:to>
    <xdr:cxnSp macro="">
      <xdr:nvCxnSpPr>
        <xdr:cNvPr id="433" name="直線コネクタ 432"/>
        <xdr:cNvCxnSpPr/>
      </xdr:nvCxnSpPr>
      <xdr:spPr>
        <a:xfrm>
          <a:off x="13893800" y="13471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78</xdr:row>
      <xdr:rowOff>98425</xdr:rowOff>
    </xdr:to>
    <xdr:cxnSp macro="">
      <xdr:nvCxnSpPr>
        <xdr:cNvPr id="436" name="直線コネクタ 435"/>
        <xdr:cNvCxnSpPr/>
      </xdr:nvCxnSpPr>
      <xdr:spPr>
        <a:xfrm>
          <a:off x="13004800" y="133286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139064</xdr:rowOff>
    </xdr:from>
    <xdr:to>
      <xdr:col>24</xdr:col>
      <xdr:colOff>82550</xdr:colOff>
      <xdr:row>79</xdr:row>
      <xdr:rowOff>69214</xdr:rowOff>
    </xdr:to>
    <xdr:sp macro="" textlink="">
      <xdr:nvSpPr>
        <xdr:cNvPr id="446" name="円/楕円 445"/>
        <xdr:cNvSpPr/>
      </xdr:nvSpPr>
      <xdr:spPr>
        <a:xfrm>
          <a:off x="164592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111141</xdr:rowOff>
    </xdr:from>
    <xdr:ext cx="762000" cy="259045"/>
    <xdr:sp macro="" textlink="">
      <xdr:nvSpPr>
        <xdr:cNvPr id="447" name="公債費以外該当値テキスト"/>
        <xdr:cNvSpPr txBox="1"/>
      </xdr:nvSpPr>
      <xdr:spPr>
        <a:xfrm>
          <a:off x="165989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8" name="円/楕円 447"/>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9" name="テキスト ボックス 448"/>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50" name="円/楕円 449"/>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51" name="テキスト ボックス 450"/>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47625</xdr:rowOff>
    </xdr:from>
    <xdr:to>
      <xdr:col>20</xdr:col>
      <xdr:colOff>209550</xdr:colOff>
      <xdr:row>78</xdr:row>
      <xdr:rowOff>149225</xdr:rowOff>
    </xdr:to>
    <xdr:sp macro="" textlink="">
      <xdr:nvSpPr>
        <xdr:cNvPr id="452" name="円/楕円 451"/>
        <xdr:cNvSpPr/>
      </xdr:nvSpPr>
      <xdr:spPr>
        <a:xfrm>
          <a:off x="13843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134002</xdr:rowOff>
    </xdr:from>
    <xdr:ext cx="762000" cy="259045"/>
    <xdr:sp macro="" textlink="">
      <xdr:nvSpPr>
        <xdr:cNvPr id="453" name="テキスト ボックス 452"/>
        <xdr:cNvSpPr txBox="1"/>
      </xdr:nvSpPr>
      <xdr:spPr>
        <a:xfrm>
          <a:off x="13512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54" name="円/楕円 453"/>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55" name="テキスト ボックス 454"/>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125068</xdr:rowOff>
    </xdr:from>
    <xdr:to>
      <xdr:col>4</xdr:col>
      <xdr:colOff>1117600</xdr:colOff>
      <xdr:row>18</xdr:row>
      <xdr:rowOff>162820</xdr:rowOff>
    </xdr:to>
    <xdr:cxnSp macro="">
      <xdr:nvCxnSpPr>
        <xdr:cNvPr id="52" name="直線コネクタ 51"/>
        <xdr:cNvCxnSpPr/>
      </xdr:nvCxnSpPr>
      <xdr:spPr bwMode="auto">
        <a:xfrm flipV="1">
          <a:off x="5003800" y="3258793"/>
          <a:ext cx="647700" cy="3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162820</xdr:rowOff>
    </xdr:from>
    <xdr:to>
      <xdr:col>4</xdr:col>
      <xdr:colOff>469900</xdr:colOff>
      <xdr:row>19</xdr:row>
      <xdr:rowOff>109931</xdr:rowOff>
    </xdr:to>
    <xdr:cxnSp macro="">
      <xdr:nvCxnSpPr>
        <xdr:cNvPr id="55" name="直線コネクタ 54"/>
        <xdr:cNvCxnSpPr/>
      </xdr:nvCxnSpPr>
      <xdr:spPr bwMode="auto">
        <a:xfrm flipV="1">
          <a:off x="4305300" y="3296545"/>
          <a:ext cx="698500" cy="118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45580</xdr:rowOff>
    </xdr:from>
    <xdr:to>
      <xdr:col>3</xdr:col>
      <xdr:colOff>904875</xdr:colOff>
      <xdr:row>19</xdr:row>
      <xdr:rowOff>109931</xdr:rowOff>
    </xdr:to>
    <xdr:cxnSp macro="">
      <xdr:nvCxnSpPr>
        <xdr:cNvPr id="58" name="直線コネクタ 57"/>
        <xdr:cNvCxnSpPr/>
      </xdr:nvCxnSpPr>
      <xdr:spPr bwMode="auto">
        <a:xfrm>
          <a:off x="3606800" y="3350755"/>
          <a:ext cx="6985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144254</xdr:rowOff>
    </xdr:from>
    <xdr:to>
      <xdr:col>3</xdr:col>
      <xdr:colOff>206375</xdr:colOff>
      <xdr:row>19</xdr:row>
      <xdr:rowOff>45580</xdr:rowOff>
    </xdr:to>
    <xdr:cxnSp macro="">
      <xdr:nvCxnSpPr>
        <xdr:cNvPr id="61" name="直線コネクタ 60"/>
        <xdr:cNvCxnSpPr/>
      </xdr:nvCxnSpPr>
      <xdr:spPr bwMode="auto">
        <a:xfrm>
          <a:off x="2908300" y="3277979"/>
          <a:ext cx="698500" cy="7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74268</xdr:rowOff>
    </xdr:from>
    <xdr:to>
      <xdr:col>5</xdr:col>
      <xdr:colOff>34925</xdr:colOff>
      <xdr:row>19</xdr:row>
      <xdr:rowOff>4418</xdr:rowOff>
    </xdr:to>
    <xdr:sp macro="" textlink="">
      <xdr:nvSpPr>
        <xdr:cNvPr id="71" name="円/楕円 70"/>
        <xdr:cNvSpPr/>
      </xdr:nvSpPr>
      <xdr:spPr bwMode="auto">
        <a:xfrm>
          <a:off x="5600700" y="320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46345</xdr:rowOff>
    </xdr:from>
    <xdr:ext cx="762000" cy="259045"/>
    <xdr:sp macro="" textlink="">
      <xdr:nvSpPr>
        <xdr:cNvPr id="72" name="人口1人当たり決算額の推移該当値テキスト130"/>
        <xdr:cNvSpPr txBox="1"/>
      </xdr:nvSpPr>
      <xdr:spPr>
        <a:xfrm>
          <a:off x="5740400" y="31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112020</xdr:rowOff>
    </xdr:from>
    <xdr:to>
      <xdr:col>4</xdr:col>
      <xdr:colOff>520700</xdr:colOff>
      <xdr:row>19</xdr:row>
      <xdr:rowOff>42170</xdr:rowOff>
    </xdr:to>
    <xdr:sp macro="" textlink="">
      <xdr:nvSpPr>
        <xdr:cNvPr id="73" name="円/楕円 72"/>
        <xdr:cNvSpPr/>
      </xdr:nvSpPr>
      <xdr:spPr bwMode="auto">
        <a:xfrm>
          <a:off x="4953000" y="324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26947</xdr:rowOff>
    </xdr:from>
    <xdr:ext cx="736600" cy="259045"/>
    <xdr:sp macro="" textlink="">
      <xdr:nvSpPr>
        <xdr:cNvPr id="74" name="テキスト ボックス 73"/>
        <xdr:cNvSpPr txBox="1"/>
      </xdr:nvSpPr>
      <xdr:spPr>
        <a:xfrm>
          <a:off x="4622800" y="3332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79,223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59131</xdr:rowOff>
    </xdr:from>
    <xdr:to>
      <xdr:col>3</xdr:col>
      <xdr:colOff>955675</xdr:colOff>
      <xdr:row>19</xdr:row>
      <xdr:rowOff>160731</xdr:rowOff>
    </xdr:to>
    <xdr:sp macro="" textlink="">
      <xdr:nvSpPr>
        <xdr:cNvPr id="75" name="円/楕円 74"/>
        <xdr:cNvSpPr/>
      </xdr:nvSpPr>
      <xdr:spPr bwMode="auto">
        <a:xfrm>
          <a:off x="4254500" y="33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145508</xdr:rowOff>
    </xdr:from>
    <xdr:ext cx="762000" cy="259045"/>
    <xdr:sp macro="" textlink="">
      <xdr:nvSpPr>
        <xdr:cNvPr id="76" name="テキスト ボックス 75"/>
        <xdr:cNvSpPr txBox="1"/>
      </xdr:nvSpPr>
      <xdr:spPr>
        <a:xfrm>
          <a:off x="3924300" y="34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71,962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166230</xdr:rowOff>
    </xdr:from>
    <xdr:to>
      <xdr:col>3</xdr:col>
      <xdr:colOff>257175</xdr:colOff>
      <xdr:row>19</xdr:row>
      <xdr:rowOff>96380</xdr:rowOff>
    </xdr:to>
    <xdr:sp macro="" textlink="">
      <xdr:nvSpPr>
        <xdr:cNvPr id="77" name="円/楕円 76"/>
        <xdr:cNvSpPr/>
      </xdr:nvSpPr>
      <xdr:spPr bwMode="auto">
        <a:xfrm>
          <a:off x="3556000" y="329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81157</xdr:rowOff>
    </xdr:from>
    <xdr:ext cx="762000" cy="259045"/>
    <xdr:sp macro="" textlink="">
      <xdr:nvSpPr>
        <xdr:cNvPr id="78" name="テキスト ボックス 77"/>
        <xdr:cNvSpPr txBox="1"/>
      </xdr:nvSpPr>
      <xdr:spPr>
        <a:xfrm>
          <a:off x="3225800" y="338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93454</xdr:rowOff>
    </xdr:from>
    <xdr:to>
      <xdr:col>2</xdr:col>
      <xdr:colOff>692150</xdr:colOff>
      <xdr:row>19</xdr:row>
      <xdr:rowOff>23604</xdr:rowOff>
    </xdr:to>
    <xdr:sp macro="" textlink="">
      <xdr:nvSpPr>
        <xdr:cNvPr id="79" name="円/楕円 78"/>
        <xdr:cNvSpPr/>
      </xdr:nvSpPr>
      <xdr:spPr bwMode="auto">
        <a:xfrm>
          <a:off x="2857500" y="322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8381</xdr:rowOff>
    </xdr:from>
    <xdr:ext cx="762000" cy="259045"/>
    <xdr:sp macro="" textlink="">
      <xdr:nvSpPr>
        <xdr:cNvPr id="80" name="テキスト ボックス 79"/>
        <xdr:cNvSpPr txBox="1"/>
      </xdr:nvSpPr>
      <xdr:spPr>
        <a:xfrm>
          <a:off x="2527300" y="331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275198</xdr:rowOff>
    </xdr:from>
    <xdr:to>
      <xdr:col>4</xdr:col>
      <xdr:colOff>1117600</xdr:colOff>
      <xdr:row>36</xdr:row>
      <xdr:rowOff>67009</xdr:rowOff>
    </xdr:to>
    <xdr:cxnSp macro="">
      <xdr:nvCxnSpPr>
        <xdr:cNvPr id="116" name="直線コネクタ 115"/>
        <xdr:cNvCxnSpPr/>
      </xdr:nvCxnSpPr>
      <xdr:spPr bwMode="auto">
        <a:xfrm>
          <a:off x="5003800" y="6885548"/>
          <a:ext cx="647700" cy="13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177716</xdr:rowOff>
    </xdr:from>
    <xdr:to>
      <xdr:col>4</xdr:col>
      <xdr:colOff>469900</xdr:colOff>
      <xdr:row>35</xdr:row>
      <xdr:rowOff>275198</xdr:rowOff>
    </xdr:to>
    <xdr:cxnSp macro="">
      <xdr:nvCxnSpPr>
        <xdr:cNvPr id="119" name="直線コネクタ 118"/>
        <xdr:cNvCxnSpPr/>
      </xdr:nvCxnSpPr>
      <xdr:spPr bwMode="auto">
        <a:xfrm>
          <a:off x="4305300" y="6788066"/>
          <a:ext cx="698500" cy="9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17729</xdr:rowOff>
    </xdr:from>
    <xdr:to>
      <xdr:col>3</xdr:col>
      <xdr:colOff>904875</xdr:colOff>
      <xdr:row>35</xdr:row>
      <xdr:rowOff>177716</xdr:rowOff>
    </xdr:to>
    <xdr:cxnSp macro="">
      <xdr:nvCxnSpPr>
        <xdr:cNvPr id="122" name="直線コネクタ 121"/>
        <xdr:cNvCxnSpPr/>
      </xdr:nvCxnSpPr>
      <xdr:spPr bwMode="auto">
        <a:xfrm>
          <a:off x="3606800" y="6628079"/>
          <a:ext cx="698500" cy="15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250313</xdr:rowOff>
    </xdr:from>
    <xdr:to>
      <xdr:col>3</xdr:col>
      <xdr:colOff>206375</xdr:colOff>
      <xdr:row>35</xdr:row>
      <xdr:rowOff>17729</xdr:rowOff>
    </xdr:to>
    <xdr:cxnSp macro="">
      <xdr:nvCxnSpPr>
        <xdr:cNvPr id="125" name="直線コネクタ 124"/>
        <xdr:cNvCxnSpPr/>
      </xdr:nvCxnSpPr>
      <xdr:spPr bwMode="auto">
        <a:xfrm>
          <a:off x="2908300" y="6517763"/>
          <a:ext cx="698500" cy="11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16209</xdr:rowOff>
    </xdr:from>
    <xdr:to>
      <xdr:col>5</xdr:col>
      <xdr:colOff>34925</xdr:colOff>
      <xdr:row>36</xdr:row>
      <xdr:rowOff>117809</xdr:rowOff>
    </xdr:to>
    <xdr:sp macro="" textlink="">
      <xdr:nvSpPr>
        <xdr:cNvPr id="135" name="円/楕円 134"/>
        <xdr:cNvSpPr/>
      </xdr:nvSpPr>
      <xdr:spPr bwMode="auto">
        <a:xfrm>
          <a:off x="5600700" y="696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331186</xdr:rowOff>
    </xdr:from>
    <xdr:ext cx="762000" cy="259045"/>
    <xdr:sp macro="" textlink="">
      <xdr:nvSpPr>
        <xdr:cNvPr id="136" name="人口1人当たり決算額の推移該当値テキスト445"/>
        <xdr:cNvSpPr txBox="1"/>
      </xdr:nvSpPr>
      <xdr:spPr>
        <a:xfrm>
          <a:off x="5740400" y="694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224398</xdr:rowOff>
    </xdr:from>
    <xdr:to>
      <xdr:col>4</xdr:col>
      <xdr:colOff>520700</xdr:colOff>
      <xdr:row>35</xdr:row>
      <xdr:rowOff>325998</xdr:rowOff>
    </xdr:to>
    <xdr:sp macro="" textlink="">
      <xdr:nvSpPr>
        <xdr:cNvPr id="137" name="円/楕円 136"/>
        <xdr:cNvSpPr/>
      </xdr:nvSpPr>
      <xdr:spPr bwMode="auto">
        <a:xfrm>
          <a:off x="4953000" y="683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310775</xdr:rowOff>
    </xdr:from>
    <xdr:ext cx="736600" cy="259045"/>
    <xdr:sp macro="" textlink="">
      <xdr:nvSpPr>
        <xdr:cNvPr id="138" name="テキスト ボックス 137"/>
        <xdr:cNvSpPr txBox="1"/>
      </xdr:nvSpPr>
      <xdr:spPr>
        <a:xfrm>
          <a:off x="4622800" y="692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126916</xdr:rowOff>
    </xdr:from>
    <xdr:to>
      <xdr:col>3</xdr:col>
      <xdr:colOff>955675</xdr:colOff>
      <xdr:row>35</xdr:row>
      <xdr:rowOff>228516</xdr:rowOff>
    </xdr:to>
    <xdr:sp macro="" textlink="">
      <xdr:nvSpPr>
        <xdr:cNvPr id="139" name="円/楕円 138"/>
        <xdr:cNvSpPr/>
      </xdr:nvSpPr>
      <xdr:spPr bwMode="auto">
        <a:xfrm>
          <a:off x="4254500" y="673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213293</xdr:rowOff>
    </xdr:from>
    <xdr:ext cx="762000" cy="259045"/>
    <xdr:sp macro="" textlink="">
      <xdr:nvSpPr>
        <xdr:cNvPr id="140" name="テキスト ボックス 139"/>
        <xdr:cNvSpPr txBox="1"/>
      </xdr:nvSpPr>
      <xdr:spPr>
        <a:xfrm>
          <a:off x="3924300" y="682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309829</xdr:rowOff>
    </xdr:from>
    <xdr:to>
      <xdr:col>3</xdr:col>
      <xdr:colOff>257175</xdr:colOff>
      <xdr:row>35</xdr:row>
      <xdr:rowOff>68529</xdr:rowOff>
    </xdr:to>
    <xdr:sp macro="" textlink="">
      <xdr:nvSpPr>
        <xdr:cNvPr id="141" name="円/楕円 140"/>
        <xdr:cNvSpPr/>
      </xdr:nvSpPr>
      <xdr:spPr bwMode="auto">
        <a:xfrm>
          <a:off x="3556000" y="657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78706</xdr:rowOff>
    </xdr:from>
    <xdr:ext cx="762000" cy="259045"/>
    <xdr:sp macro="" textlink="">
      <xdr:nvSpPr>
        <xdr:cNvPr id="142" name="テキスト ボックス 141"/>
        <xdr:cNvSpPr txBox="1"/>
      </xdr:nvSpPr>
      <xdr:spPr>
        <a:xfrm>
          <a:off x="3225800" y="634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199513</xdr:rowOff>
    </xdr:from>
    <xdr:to>
      <xdr:col>2</xdr:col>
      <xdr:colOff>692150</xdr:colOff>
      <xdr:row>34</xdr:row>
      <xdr:rowOff>301113</xdr:rowOff>
    </xdr:to>
    <xdr:sp macro="" textlink="">
      <xdr:nvSpPr>
        <xdr:cNvPr id="143" name="円/楕円 142"/>
        <xdr:cNvSpPr/>
      </xdr:nvSpPr>
      <xdr:spPr bwMode="auto">
        <a:xfrm>
          <a:off x="2857500" y="646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311290</xdr:rowOff>
    </xdr:from>
    <xdr:ext cx="762000" cy="259045"/>
    <xdr:sp macro="" textlink="">
      <xdr:nvSpPr>
        <xdr:cNvPr id="144" name="テキスト ボックス 143"/>
        <xdr:cNvSpPr txBox="1"/>
      </xdr:nvSpPr>
      <xdr:spPr>
        <a:xfrm>
          <a:off x="2527300" y="62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45,345
44,576
15,098.00
20,907,601
20,743,899
137,646
11,841,046
18,765,675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70485</xdr:rowOff>
    </xdr:from>
    <xdr:to>
      <xdr:col>6</xdr:col>
      <xdr:colOff>511175</xdr:colOff>
      <xdr:row>39</xdr:row>
      <xdr:rowOff>72187</xdr:rowOff>
    </xdr:to>
    <xdr:cxnSp macro="">
      <xdr:nvCxnSpPr>
        <xdr:cNvPr id="61" name="直線コネクタ 60"/>
        <xdr:cNvCxnSpPr/>
      </xdr:nvCxnSpPr>
      <xdr:spPr>
        <a:xfrm>
          <a:off x="3797300" y="6757035"/>
          <a:ext cx="8382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70485</xdr:rowOff>
    </xdr:from>
    <xdr:to>
      <xdr:col>5</xdr:col>
      <xdr:colOff>358775</xdr:colOff>
      <xdr:row>39</xdr:row>
      <xdr:rowOff>109842</xdr:rowOff>
    </xdr:to>
    <xdr:cxnSp macro="">
      <xdr:nvCxnSpPr>
        <xdr:cNvPr id="64" name="直線コネクタ 63"/>
        <xdr:cNvCxnSpPr/>
      </xdr:nvCxnSpPr>
      <xdr:spPr>
        <a:xfrm flipV="1">
          <a:off x="2908300" y="6757035"/>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94145</xdr:rowOff>
    </xdr:from>
    <xdr:to>
      <xdr:col>4</xdr:col>
      <xdr:colOff>155575</xdr:colOff>
      <xdr:row>39</xdr:row>
      <xdr:rowOff>109842</xdr:rowOff>
    </xdr:to>
    <xdr:cxnSp macro="">
      <xdr:nvCxnSpPr>
        <xdr:cNvPr id="67" name="直線コネクタ 66"/>
        <xdr:cNvCxnSpPr/>
      </xdr:nvCxnSpPr>
      <xdr:spPr>
        <a:xfrm>
          <a:off x="2019300" y="678069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55740</xdr:rowOff>
    </xdr:from>
    <xdr:to>
      <xdr:col>2</xdr:col>
      <xdr:colOff>638175</xdr:colOff>
      <xdr:row>39</xdr:row>
      <xdr:rowOff>94145</xdr:rowOff>
    </xdr:to>
    <xdr:cxnSp macro="">
      <xdr:nvCxnSpPr>
        <xdr:cNvPr id="70" name="直線コネクタ 69"/>
        <xdr:cNvCxnSpPr/>
      </xdr:nvCxnSpPr>
      <xdr:spPr>
        <a:xfrm>
          <a:off x="1130300" y="674229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21387</xdr:rowOff>
    </xdr:from>
    <xdr:to>
      <xdr:col>6</xdr:col>
      <xdr:colOff>561975</xdr:colOff>
      <xdr:row>39</xdr:row>
      <xdr:rowOff>122987</xdr:rowOff>
    </xdr:to>
    <xdr:sp macro="" textlink="">
      <xdr:nvSpPr>
        <xdr:cNvPr id="80" name="円/楕円 79"/>
        <xdr:cNvSpPr/>
      </xdr:nvSpPr>
      <xdr:spPr>
        <a:xfrm>
          <a:off x="4584700" y="67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107764</xdr:rowOff>
    </xdr:from>
    <xdr:ext cx="534377" cy="259045"/>
    <xdr:sp macro="" textlink="">
      <xdr:nvSpPr>
        <xdr:cNvPr id="81" name="人件費該当値テキスト"/>
        <xdr:cNvSpPr txBox="1"/>
      </xdr:nvSpPr>
      <xdr:spPr>
        <a:xfrm>
          <a:off x="4686300" y="66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57,816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19685</xdr:rowOff>
    </xdr:from>
    <xdr:to>
      <xdr:col>5</xdr:col>
      <xdr:colOff>409575</xdr:colOff>
      <xdr:row>39</xdr:row>
      <xdr:rowOff>121285</xdr:rowOff>
    </xdr:to>
    <xdr:sp macro="" textlink="">
      <xdr:nvSpPr>
        <xdr:cNvPr id="82" name="円/楕円 81"/>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112412</xdr:rowOff>
    </xdr:from>
    <xdr:ext cx="534377" cy="259045"/>
    <xdr:sp macro="" textlink="">
      <xdr:nvSpPr>
        <xdr:cNvPr id="83" name="テキスト ボックス 82"/>
        <xdr:cNvSpPr txBox="1"/>
      </xdr:nvSpPr>
      <xdr:spPr>
        <a:xfrm>
          <a:off x="3530111" y="67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59042</xdr:rowOff>
    </xdr:from>
    <xdr:to>
      <xdr:col>4</xdr:col>
      <xdr:colOff>206375</xdr:colOff>
      <xdr:row>39</xdr:row>
      <xdr:rowOff>160642</xdr:rowOff>
    </xdr:to>
    <xdr:sp macro="" textlink="">
      <xdr:nvSpPr>
        <xdr:cNvPr id="84" name="円/楕円 83"/>
        <xdr:cNvSpPr/>
      </xdr:nvSpPr>
      <xdr:spPr>
        <a:xfrm>
          <a:off x="2857500" y="67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151769</xdr:rowOff>
    </xdr:from>
    <xdr:ext cx="534377" cy="259045"/>
    <xdr:sp macro="" textlink="">
      <xdr:nvSpPr>
        <xdr:cNvPr id="85" name="テキスト ボックス 84"/>
        <xdr:cNvSpPr txBox="1"/>
      </xdr:nvSpPr>
      <xdr:spPr>
        <a:xfrm>
          <a:off x="2641111" y="683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43345</xdr:rowOff>
    </xdr:from>
    <xdr:to>
      <xdr:col>3</xdr:col>
      <xdr:colOff>3175</xdr:colOff>
      <xdr:row>39</xdr:row>
      <xdr:rowOff>144945</xdr:rowOff>
    </xdr:to>
    <xdr:sp macro="" textlink="">
      <xdr:nvSpPr>
        <xdr:cNvPr id="86" name="円/楕円 85"/>
        <xdr:cNvSpPr/>
      </xdr:nvSpPr>
      <xdr:spPr>
        <a:xfrm>
          <a:off x="1968500" y="67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136072</xdr:rowOff>
    </xdr:from>
    <xdr:ext cx="534377" cy="259045"/>
    <xdr:sp macro="" textlink="">
      <xdr:nvSpPr>
        <xdr:cNvPr id="87" name="テキスト ボックス 86"/>
        <xdr:cNvSpPr txBox="1"/>
      </xdr:nvSpPr>
      <xdr:spPr>
        <a:xfrm>
          <a:off x="1752111" y="68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56,087</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4940</xdr:rowOff>
    </xdr:from>
    <xdr:to>
      <xdr:col>1</xdr:col>
      <xdr:colOff>485775</xdr:colOff>
      <xdr:row>39</xdr:row>
      <xdr:rowOff>106540</xdr:rowOff>
    </xdr:to>
    <xdr:sp macro="" textlink="">
      <xdr:nvSpPr>
        <xdr:cNvPr id="88" name="円/楕円 87"/>
        <xdr:cNvSpPr/>
      </xdr:nvSpPr>
      <xdr:spPr>
        <a:xfrm>
          <a:off x="1079500" y="66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97667</xdr:rowOff>
    </xdr:from>
    <xdr:ext cx="534377" cy="259045"/>
    <xdr:sp macro="" textlink="">
      <xdr:nvSpPr>
        <xdr:cNvPr id="89" name="テキスト ボックス 88"/>
        <xdr:cNvSpPr txBox="1"/>
      </xdr:nvSpPr>
      <xdr:spPr>
        <a:xfrm>
          <a:off x="863111" y="678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160027</xdr:rowOff>
    </xdr:from>
    <xdr:to>
      <xdr:col>6</xdr:col>
      <xdr:colOff>511175</xdr:colOff>
      <xdr:row>58</xdr:row>
      <xdr:rowOff>35268</xdr:rowOff>
    </xdr:to>
    <xdr:cxnSp macro="">
      <xdr:nvCxnSpPr>
        <xdr:cNvPr id="119" name="直線コネクタ 118"/>
        <xdr:cNvCxnSpPr/>
      </xdr:nvCxnSpPr>
      <xdr:spPr>
        <a:xfrm flipV="1">
          <a:off x="3797300" y="9932677"/>
          <a:ext cx="8382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35268</xdr:rowOff>
    </xdr:from>
    <xdr:to>
      <xdr:col>5</xdr:col>
      <xdr:colOff>358775</xdr:colOff>
      <xdr:row>58</xdr:row>
      <xdr:rowOff>59024</xdr:rowOff>
    </xdr:to>
    <xdr:cxnSp macro="">
      <xdr:nvCxnSpPr>
        <xdr:cNvPr id="122" name="直線コネクタ 121"/>
        <xdr:cNvCxnSpPr/>
      </xdr:nvCxnSpPr>
      <xdr:spPr>
        <a:xfrm flipV="1">
          <a:off x="2908300" y="9979368"/>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59024</xdr:rowOff>
    </xdr:from>
    <xdr:to>
      <xdr:col>4</xdr:col>
      <xdr:colOff>155575</xdr:colOff>
      <xdr:row>58</xdr:row>
      <xdr:rowOff>102115</xdr:rowOff>
    </xdr:to>
    <xdr:cxnSp macro="">
      <xdr:nvCxnSpPr>
        <xdr:cNvPr id="125" name="直線コネクタ 124"/>
        <xdr:cNvCxnSpPr/>
      </xdr:nvCxnSpPr>
      <xdr:spPr>
        <a:xfrm flipV="1">
          <a:off x="2019300" y="10003124"/>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68929</xdr:rowOff>
    </xdr:from>
    <xdr:to>
      <xdr:col>2</xdr:col>
      <xdr:colOff>638175</xdr:colOff>
      <xdr:row>58</xdr:row>
      <xdr:rowOff>102115</xdr:rowOff>
    </xdr:to>
    <xdr:cxnSp macro="">
      <xdr:nvCxnSpPr>
        <xdr:cNvPr id="128" name="直線コネクタ 127"/>
        <xdr:cNvCxnSpPr/>
      </xdr:nvCxnSpPr>
      <xdr:spPr>
        <a:xfrm>
          <a:off x="1130300" y="10013029"/>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109227</xdr:rowOff>
    </xdr:from>
    <xdr:to>
      <xdr:col>6</xdr:col>
      <xdr:colOff>561975</xdr:colOff>
      <xdr:row>58</xdr:row>
      <xdr:rowOff>39377</xdr:rowOff>
    </xdr:to>
    <xdr:sp macro="" textlink="">
      <xdr:nvSpPr>
        <xdr:cNvPr id="138" name="円/楕円 137"/>
        <xdr:cNvSpPr/>
      </xdr:nvSpPr>
      <xdr:spPr>
        <a:xfrm>
          <a:off x="4584700" y="98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87654</xdr:rowOff>
    </xdr:from>
    <xdr:ext cx="534377" cy="259045"/>
    <xdr:sp macro="" textlink="">
      <xdr:nvSpPr>
        <xdr:cNvPr id="139" name="物件費該当値テキスト"/>
        <xdr:cNvSpPr txBox="1"/>
      </xdr:nvSpPr>
      <xdr:spPr>
        <a:xfrm>
          <a:off x="4686300" y="98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155918</xdr:rowOff>
    </xdr:from>
    <xdr:to>
      <xdr:col>5</xdr:col>
      <xdr:colOff>409575</xdr:colOff>
      <xdr:row>58</xdr:row>
      <xdr:rowOff>86068</xdr:rowOff>
    </xdr:to>
    <xdr:sp macro="" textlink="">
      <xdr:nvSpPr>
        <xdr:cNvPr id="140" name="円/楕円 139"/>
        <xdr:cNvSpPr/>
      </xdr:nvSpPr>
      <xdr:spPr>
        <a:xfrm>
          <a:off x="3746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77195</xdr:rowOff>
    </xdr:from>
    <xdr:ext cx="534377" cy="259045"/>
    <xdr:sp macro="" textlink="">
      <xdr:nvSpPr>
        <xdr:cNvPr id="141" name="テキスト ボックス 140"/>
        <xdr:cNvSpPr txBox="1"/>
      </xdr:nvSpPr>
      <xdr:spPr>
        <a:xfrm>
          <a:off x="3530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8224</xdr:rowOff>
    </xdr:from>
    <xdr:to>
      <xdr:col>4</xdr:col>
      <xdr:colOff>206375</xdr:colOff>
      <xdr:row>58</xdr:row>
      <xdr:rowOff>109824</xdr:rowOff>
    </xdr:to>
    <xdr:sp macro="" textlink="">
      <xdr:nvSpPr>
        <xdr:cNvPr id="142" name="円/楕円 141"/>
        <xdr:cNvSpPr/>
      </xdr:nvSpPr>
      <xdr:spPr>
        <a:xfrm>
          <a:off x="2857500" y="99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100951</xdr:rowOff>
    </xdr:from>
    <xdr:ext cx="534377" cy="259045"/>
    <xdr:sp macro="" textlink="">
      <xdr:nvSpPr>
        <xdr:cNvPr id="143" name="テキスト ボックス 142"/>
        <xdr:cNvSpPr txBox="1"/>
      </xdr:nvSpPr>
      <xdr:spPr>
        <a:xfrm>
          <a:off x="2641111" y="100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51315</xdr:rowOff>
    </xdr:from>
    <xdr:to>
      <xdr:col>3</xdr:col>
      <xdr:colOff>3175</xdr:colOff>
      <xdr:row>58</xdr:row>
      <xdr:rowOff>152915</xdr:rowOff>
    </xdr:to>
    <xdr:sp macro="" textlink="">
      <xdr:nvSpPr>
        <xdr:cNvPr id="144" name="円/楕円 143"/>
        <xdr:cNvSpPr/>
      </xdr:nvSpPr>
      <xdr:spPr>
        <a:xfrm>
          <a:off x="1968500" y="99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144042</xdr:rowOff>
    </xdr:from>
    <xdr:ext cx="534377" cy="259045"/>
    <xdr:sp macro="" textlink="">
      <xdr:nvSpPr>
        <xdr:cNvPr id="145" name="テキスト ボックス 144"/>
        <xdr:cNvSpPr txBox="1"/>
      </xdr:nvSpPr>
      <xdr:spPr>
        <a:xfrm>
          <a:off x="1752111" y="100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18129</xdr:rowOff>
    </xdr:from>
    <xdr:to>
      <xdr:col>1</xdr:col>
      <xdr:colOff>485775</xdr:colOff>
      <xdr:row>58</xdr:row>
      <xdr:rowOff>119729</xdr:rowOff>
    </xdr:to>
    <xdr:sp macro="" textlink="">
      <xdr:nvSpPr>
        <xdr:cNvPr id="146" name="円/楕円 145"/>
        <xdr:cNvSpPr/>
      </xdr:nvSpPr>
      <xdr:spPr>
        <a:xfrm>
          <a:off x="1079500" y="99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110856</xdr:rowOff>
    </xdr:from>
    <xdr:ext cx="534377" cy="259045"/>
    <xdr:sp macro="" textlink="">
      <xdr:nvSpPr>
        <xdr:cNvPr id="147" name="テキスト ボックス 146"/>
        <xdr:cNvSpPr txBox="1"/>
      </xdr:nvSpPr>
      <xdr:spPr>
        <a:xfrm>
          <a:off x="863111" y="100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83758</xdr:rowOff>
    </xdr:from>
    <xdr:to>
      <xdr:col>6</xdr:col>
      <xdr:colOff>511175</xdr:colOff>
      <xdr:row>78</xdr:row>
      <xdr:rowOff>102896</xdr:rowOff>
    </xdr:to>
    <xdr:cxnSp macro="">
      <xdr:nvCxnSpPr>
        <xdr:cNvPr id="178" name="直線コネクタ 177"/>
        <xdr:cNvCxnSpPr/>
      </xdr:nvCxnSpPr>
      <xdr:spPr>
        <a:xfrm flipV="1">
          <a:off x="3797300" y="13456858"/>
          <a:ext cx="8382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102896</xdr:rowOff>
    </xdr:from>
    <xdr:to>
      <xdr:col>5</xdr:col>
      <xdr:colOff>358775</xdr:colOff>
      <xdr:row>78</xdr:row>
      <xdr:rowOff>140125</xdr:rowOff>
    </xdr:to>
    <xdr:cxnSp macro="">
      <xdr:nvCxnSpPr>
        <xdr:cNvPr id="181" name="直線コネクタ 180"/>
        <xdr:cNvCxnSpPr/>
      </xdr:nvCxnSpPr>
      <xdr:spPr>
        <a:xfrm flipV="1">
          <a:off x="2908300" y="1347599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118701</xdr:rowOff>
    </xdr:from>
    <xdr:to>
      <xdr:col>4</xdr:col>
      <xdr:colOff>155575</xdr:colOff>
      <xdr:row>78</xdr:row>
      <xdr:rowOff>140125</xdr:rowOff>
    </xdr:to>
    <xdr:cxnSp macro="">
      <xdr:nvCxnSpPr>
        <xdr:cNvPr id="184" name="直線コネクタ 183"/>
        <xdr:cNvCxnSpPr/>
      </xdr:nvCxnSpPr>
      <xdr:spPr>
        <a:xfrm>
          <a:off x="2019300" y="13491801"/>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118701</xdr:rowOff>
    </xdr:from>
    <xdr:to>
      <xdr:col>2</xdr:col>
      <xdr:colOff>638175</xdr:colOff>
      <xdr:row>78</xdr:row>
      <xdr:rowOff>143880</xdr:rowOff>
    </xdr:to>
    <xdr:cxnSp macro="">
      <xdr:nvCxnSpPr>
        <xdr:cNvPr id="187" name="直線コネクタ 186"/>
        <xdr:cNvCxnSpPr/>
      </xdr:nvCxnSpPr>
      <xdr:spPr>
        <a:xfrm flipV="1">
          <a:off x="1130300" y="13491801"/>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32958</xdr:rowOff>
    </xdr:from>
    <xdr:to>
      <xdr:col>6</xdr:col>
      <xdr:colOff>561975</xdr:colOff>
      <xdr:row>78</xdr:row>
      <xdr:rowOff>134558</xdr:rowOff>
    </xdr:to>
    <xdr:sp macro="" textlink="">
      <xdr:nvSpPr>
        <xdr:cNvPr id="197" name="円/楕円 196"/>
        <xdr:cNvSpPr/>
      </xdr:nvSpPr>
      <xdr:spPr>
        <a:xfrm>
          <a:off x="4584700" y="134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11385</xdr:rowOff>
    </xdr:from>
    <xdr:ext cx="469744" cy="259045"/>
    <xdr:sp macro="" textlink="">
      <xdr:nvSpPr>
        <xdr:cNvPr id="198" name="維持補修費該当値テキスト"/>
        <xdr:cNvSpPr txBox="1"/>
      </xdr:nvSpPr>
      <xdr:spPr>
        <a:xfrm>
          <a:off x="4686300" y="133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52096</xdr:rowOff>
    </xdr:from>
    <xdr:to>
      <xdr:col>5</xdr:col>
      <xdr:colOff>409575</xdr:colOff>
      <xdr:row>78</xdr:row>
      <xdr:rowOff>153696</xdr:rowOff>
    </xdr:to>
    <xdr:sp macro="" textlink="">
      <xdr:nvSpPr>
        <xdr:cNvPr id="199" name="円/楕円 198"/>
        <xdr:cNvSpPr/>
      </xdr:nvSpPr>
      <xdr:spPr>
        <a:xfrm>
          <a:off x="3746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144823</xdr:rowOff>
    </xdr:from>
    <xdr:ext cx="469744" cy="259045"/>
    <xdr:sp macro="" textlink="">
      <xdr:nvSpPr>
        <xdr:cNvPr id="200" name="テキスト ボックス 199"/>
        <xdr:cNvSpPr txBox="1"/>
      </xdr:nvSpPr>
      <xdr:spPr>
        <a:xfrm>
          <a:off x="3562427"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89325</xdr:rowOff>
    </xdr:from>
    <xdr:to>
      <xdr:col>4</xdr:col>
      <xdr:colOff>206375</xdr:colOff>
      <xdr:row>79</xdr:row>
      <xdr:rowOff>19475</xdr:rowOff>
    </xdr:to>
    <xdr:sp macro="" textlink="">
      <xdr:nvSpPr>
        <xdr:cNvPr id="201" name="円/楕円 200"/>
        <xdr:cNvSpPr/>
      </xdr:nvSpPr>
      <xdr:spPr>
        <a:xfrm>
          <a:off x="2857500" y="13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10602</xdr:rowOff>
    </xdr:from>
    <xdr:ext cx="469744" cy="259045"/>
    <xdr:sp macro="" textlink="">
      <xdr:nvSpPr>
        <xdr:cNvPr id="202" name="テキスト ボックス 201"/>
        <xdr:cNvSpPr txBox="1"/>
      </xdr:nvSpPr>
      <xdr:spPr>
        <a:xfrm>
          <a:off x="2673427" y="1355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67901</xdr:rowOff>
    </xdr:from>
    <xdr:to>
      <xdr:col>3</xdr:col>
      <xdr:colOff>3175</xdr:colOff>
      <xdr:row>78</xdr:row>
      <xdr:rowOff>169501</xdr:rowOff>
    </xdr:to>
    <xdr:sp macro="" textlink="">
      <xdr:nvSpPr>
        <xdr:cNvPr id="203" name="円/楕円 202"/>
        <xdr:cNvSpPr/>
      </xdr:nvSpPr>
      <xdr:spPr>
        <a:xfrm>
          <a:off x="1968500" y="13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160628</xdr:rowOff>
    </xdr:from>
    <xdr:ext cx="469744" cy="259045"/>
    <xdr:sp macro="" textlink="">
      <xdr:nvSpPr>
        <xdr:cNvPr id="204" name="テキスト ボックス 203"/>
        <xdr:cNvSpPr txBox="1"/>
      </xdr:nvSpPr>
      <xdr:spPr>
        <a:xfrm>
          <a:off x="1784427" y="135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93080</xdr:rowOff>
    </xdr:from>
    <xdr:to>
      <xdr:col>1</xdr:col>
      <xdr:colOff>485775</xdr:colOff>
      <xdr:row>79</xdr:row>
      <xdr:rowOff>23230</xdr:rowOff>
    </xdr:to>
    <xdr:sp macro="" textlink="">
      <xdr:nvSpPr>
        <xdr:cNvPr id="205" name="円/楕円 204"/>
        <xdr:cNvSpPr/>
      </xdr:nvSpPr>
      <xdr:spPr>
        <a:xfrm>
          <a:off x="1079500" y="134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14357</xdr:rowOff>
    </xdr:from>
    <xdr:ext cx="469744" cy="259045"/>
    <xdr:sp macro="" textlink="">
      <xdr:nvSpPr>
        <xdr:cNvPr id="206" name="テキスト ボックス 205"/>
        <xdr:cNvSpPr txBox="1"/>
      </xdr:nvSpPr>
      <xdr:spPr>
        <a:xfrm>
          <a:off x="895427" y="135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103614</xdr:rowOff>
    </xdr:from>
    <xdr:to>
      <xdr:col>6</xdr:col>
      <xdr:colOff>511175</xdr:colOff>
      <xdr:row>96</xdr:row>
      <xdr:rowOff>161156</xdr:rowOff>
    </xdr:to>
    <xdr:cxnSp macro="">
      <xdr:nvCxnSpPr>
        <xdr:cNvPr id="238" name="直線コネクタ 237"/>
        <xdr:cNvCxnSpPr/>
      </xdr:nvCxnSpPr>
      <xdr:spPr>
        <a:xfrm flipV="1">
          <a:off x="3797300" y="16562814"/>
          <a:ext cx="8382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161156</xdr:rowOff>
    </xdr:from>
    <xdr:to>
      <xdr:col>5</xdr:col>
      <xdr:colOff>358775</xdr:colOff>
      <xdr:row>97</xdr:row>
      <xdr:rowOff>68067</xdr:rowOff>
    </xdr:to>
    <xdr:cxnSp macro="">
      <xdr:nvCxnSpPr>
        <xdr:cNvPr id="241" name="直線コネクタ 240"/>
        <xdr:cNvCxnSpPr/>
      </xdr:nvCxnSpPr>
      <xdr:spPr>
        <a:xfrm flipV="1">
          <a:off x="2908300" y="16620356"/>
          <a:ext cx="889000" cy="7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68067</xdr:rowOff>
    </xdr:from>
    <xdr:to>
      <xdr:col>4</xdr:col>
      <xdr:colOff>155575</xdr:colOff>
      <xdr:row>97</xdr:row>
      <xdr:rowOff>99287</xdr:rowOff>
    </xdr:to>
    <xdr:cxnSp macro="">
      <xdr:nvCxnSpPr>
        <xdr:cNvPr id="244" name="直線コネクタ 243"/>
        <xdr:cNvCxnSpPr/>
      </xdr:nvCxnSpPr>
      <xdr:spPr>
        <a:xfrm flipV="1">
          <a:off x="2019300" y="16698717"/>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99287</xdr:rowOff>
    </xdr:from>
    <xdr:to>
      <xdr:col>2</xdr:col>
      <xdr:colOff>638175</xdr:colOff>
      <xdr:row>97</xdr:row>
      <xdr:rowOff>110325</xdr:rowOff>
    </xdr:to>
    <xdr:cxnSp macro="">
      <xdr:nvCxnSpPr>
        <xdr:cNvPr id="247" name="直線コネクタ 246"/>
        <xdr:cNvCxnSpPr/>
      </xdr:nvCxnSpPr>
      <xdr:spPr>
        <a:xfrm flipV="1">
          <a:off x="1130300" y="16729937"/>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52814</xdr:rowOff>
    </xdr:from>
    <xdr:to>
      <xdr:col>6</xdr:col>
      <xdr:colOff>561975</xdr:colOff>
      <xdr:row>96</xdr:row>
      <xdr:rowOff>154414</xdr:rowOff>
    </xdr:to>
    <xdr:sp macro="" textlink="">
      <xdr:nvSpPr>
        <xdr:cNvPr id="257" name="円/楕円 256"/>
        <xdr:cNvSpPr/>
      </xdr:nvSpPr>
      <xdr:spPr>
        <a:xfrm>
          <a:off x="4584700" y="165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31241</xdr:rowOff>
    </xdr:from>
    <xdr:ext cx="534377" cy="259045"/>
    <xdr:sp macro="" textlink="">
      <xdr:nvSpPr>
        <xdr:cNvPr id="258" name="扶助費該当値テキスト"/>
        <xdr:cNvSpPr txBox="1"/>
      </xdr:nvSpPr>
      <xdr:spPr>
        <a:xfrm>
          <a:off x="4686300" y="164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110356</xdr:rowOff>
    </xdr:from>
    <xdr:to>
      <xdr:col>5</xdr:col>
      <xdr:colOff>409575</xdr:colOff>
      <xdr:row>97</xdr:row>
      <xdr:rowOff>40506</xdr:rowOff>
    </xdr:to>
    <xdr:sp macro="" textlink="">
      <xdr:nvSpPr>
        <xdr:cNvPr id="259" name="円/楕円 258"/>
        <xdr:cNvSpPr/>
      </xdr:nvSpPr>
      <xdr:spPr>
        <a:xfrm>
          <a:off x="3746500" y="165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31633</xdr:rowOff>
    </xdr:from>
    <xdr:ext cx="534377" cy="259045"/>
    <xdr:sp macro="" textlink="">
      <xdr:nvSpPr>
        <xdr:cNvPr id="260" name="テキスト ボックス 259"/>
        <xdr:cNvSpPr txBox="1"/>
      </xdr:nvSpPr>
      <xdr:spPr>
        <a:xfrm>
          <a:off x="3530111" y="166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17267</xdr:rowOff>
    </xdr:from>
    <xdr:to>
      <xdr:col>4</xdr:col>
      <xdr:colOff>206375</xdr:colOff>
      <xdr:row>97</xdr:row>
      <xdr:rowOff>118867</xdr:rowOff>
    </xdr:to>
    <xdr:sp macro="" textlink="">
      <xdr:nvSpPr>
        <xdr:cNvPr id="261" name="円/楕円 260"/>
        <xdr:cNvSpPr/>
      </xdr:nvSpPr>
      <xdr:spPr>
        <a:xfrm>
          <a:off x="2857500" y="166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109994</xdr:rowOff>
    </xdr:from>
    <xdr:ext cx="534377" cy="259045"/>
    <xdr:sp macro="" textlink="">
      <xdr:nvSpPr>
        <xdr:cNvPr id="262" name="テキスト ボックス 261"/>
        <xdr:cNvSpPr txBox="1"/>
      </xdr:nvSpPr>
      <xdr:spPr>
        <a:xfrm>
          <a:off x="2641111" y="167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48487</xdr:rowOff>
    </xdr:from>
    <xdr:to>
      <xdr:col>3</xdr:col>
      <xdr:colOff>3175</xdr:colOff>
      <xdr:row>97</xdr:row>
      <xdr:rowOff>150087</xdr:rowOff>
    </xdr:to>
    <xdr:sp macro="" textlink="">
      <xdr:nvSpPr>
        <xdr:cNvPr id="263" name="円/楕円 262"/>
        <xdr:cNvSpPr/>
      </xdr:nvSpPr>
      <xdr:spPr>
        <a:xfrm>
          <a:off x="1968500" y="166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141214</xdr:rowOff>
    </xdr:from>
    <xdr:ext cx="534377" cy="259045"/>
    <xdr:sp macro="" textlink="">
      <xdr:nvSpPr>
        <xdr:cNvPr id="264" name="テキスト ボックス 263"/>
        <xdr:cNvSpPr txBox="1"/>
      </xdr:nvSpPr>
      <xdr:spPr>
        <a:xfrm>
          <a:off x="1752111" y="1677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59525</xdr:rowOff>
    </xdr:from>
    <xdr:to>
      <xdr:col>1</xdr:col>
      <xdr:colOff>485775</xdr:colOff>
      <xdr:row>97</xdr:row>
      <xdr:rowOff>161125</xdr:rowOff>
    </xdr:to>
    <xdr:sp macro="" textlink="">
      <xdr:nvSpPr>
        <xdr:cNvPr id="265" name="円/楕円 264"/>
        <xdr:cNvSpPr/>
      </xdr:nvSpPr>
      <xdr:spPr>
        <a:xfrm>
          <a:off x="1079500" y="166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152252</xdr:rowOff>
    </xdr:from>
    <xdr:ext cx="534377" cy="259045"/>
    <xdr:sp macro="" textlink="">
      <xdr:nvSpPr>
        <xdr:cNvPr id="266" name="テキスト ボックス 265"/>
        <xdr:cNvSpPr txBox="1"/>
      </xdr:nvSpPr>
      <xdr:spPr>
        <a:xfrm>
          <a:off x="863111" y="167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101924</xdr:rowOff>
    </xdr:from>
    <xdr:to>
      <xdr:col>15</xdr:col>
      <xdr:colOff>180975</xdr:colOff>
      <xdr:row>33</xdr:row>
      <xdr:rowOff>129908</xdr:rowOff>
    </xdr:to>
    <xdr:cxnSp macro="">
      <xdr:nvCxnSpPr>
        <xdr:cNvPr id="296" name="直線コネクタ 295"/>
        <xdr:cNvCxnSpPr/>
      </xdr:nvCxnSpPr>
      <xdr:spPr>
        <a:xfrm flipV="1">
          <a:off x="9639300" y="5588324"/>
          <a:ext cx="838200" cy="1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77330</xdr:rowOff>
    </xdr:from>
    <xdr:to>
      <xdr:col>14</xdr:col>
      <xdr:colOff>28575</xdr:colOff>
      <xdr:row>33</xdr:row>
      <xdr:rowOff>129908</xdr:rowOff>
    </xdr:to>
    <xdr:cxnSp macro="">
      <xdr:nvCxnSpPr>
        <xdr:cNvPr id="299" name="直線コネクタ 298"/>
        <xdr:cNvCxnSpPr/>
      </xdr:nvCxnSpPr>
      <xdr:spPr>
        <a:xfrm>
          <a:off x="8750300" y="556373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77330</xdr:rowOff>
    </xdr:from>
    <xdr:to>
      <xdr:col>12</xdr:col>
      <xdr:colOff>511175</xdr:colOff>
      <xdr:row>33</xdr:row>
      <xdr:rowOff>165932</xdr:rowOff>
    </xdr:to>
    <xdr:cxnSp macro="">
      <xdr:nvCxnSpPr>
        <xdr:cNvPr id="302" name="直線コネクタ 301"/>
        <xdr:cNvCxnSpPr/>
      </xdr:nvCxnSpPr>
      <xdr:spPr>
        <a:xfrm flipV="1">
          <a:off x="7861300" y="5563730"/>
          <a:ext cx="889000" cy="26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165932</xdr:rowOff>
    </xdr:from>
    <xdr:to>
      <xdr:col>11</xdr:col>
      <xdr:colOff>307975</xdr:colOff>
      <xdr:row>34</xdr:row>
      <xdr:rowOff>49917</xdr:rowOff>
    </xdr:to>
    <xdr:cxnSp macro="">
      <xdr:nvCxnSpPr>
        <xdr:cNvPr id="305" name="直線コネクタ 304"/>
        <xdr:cNvCxnSpPr/>
      </xdr:nvCxnSpPr>
      <xdr:spPr>
        <a:xfrm flipV="1">
          <a:off x="6972300" y="5823782"/>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51124</xdr:rowOff>
    </xdr:from>
    <xdr:to>
      <xdr:col>15</xdr:col>
      <xdr:colOff>231775</xdr:colOff>
      <xdr:row>32</xdr:row>
      <xdr:rowOff>152724</xdr:rowOff>
    </xdr:to>
    <xdr:sp macro="" textlink="">
      <xdr:nvSpPr>
        <xdr:cNvPr id="315" name="円/楕円 314"/>
        <xdr:cNvSpPr/>
      </xdr:nvSpPr>
      <xdr:spPr>
        <a:xfrm>
          <a:off x="10426700" y="55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74001</xdr:rowOff>
    </xdr:from>
    <xdr:ext cx="534377" cy="259045"/>
    <xdr:sp macro="" textlink="">
      <xdr:nvSpPr>
        <xdr:cNvPr id="316" name="補助費等該当値テキスト"/>
        <xdr:cNvSpPr txBox="1"/>
      </xdr:nvSpPr>
      <xdr:spPr>
        <a:xfrm>
          <a:off x="10528300" y="53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99,983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79108</xdr:rowOff>
    </xdr:from>
    <xdr:to>
      <xdr:col>14</xdr:col>
      <xdr:colOff>79375</xdr:colOff>
      <xdr:row>34</xdr:row>
      <xdr:rowOff>9258</xdr:rowOff>
    </xdr:to>
    <xdr:sp macro="" textlink="">
      <xdr:nvSpPr>
        <xdr:cNvPr id="317" name="円/楕円 316"/>
        <xdr:cNvSpPr/>
      </xdr:nvSpPr>
      <xdr:spPr>
        <a:xfrm>
          <a:off x="9588500" y="57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25785</xdr:rowOff>
    </xdr:from>
    <xdr:ext cx="534377" cy="259045"/>
    <xdr:sp macro="" textlink="">
      <xdr:nvSpPr>
        <xdr:cNvPr id="318" name="テキスト ボックス 317"/>
        <xdr:cNvSpPr txBox="1"/>
      </xdr:nvSpPr>
      <xdr:spPr>
        <a:xfrm>
          <a:off x="9372111" y="55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26530</xdr:rowOff>
    </xdr:from>
    <xdr:to>
      <xdr:col>12</xdr:col>
      <xdr:colOff>561975</xdr:colOff>
      <xdr:row>32</xdr:row>
      <xdr:rowOff>128130</xdr:rowOff>
    </xdr:to>
    <xdr:sp macro="" textlink="">
      <xdr:nvSpPr>
        <xdr:cNvPr id="319" name="円/楕円 318"/>
        <xdr:cNvSpPr/>
      </xdr:nvSpPr>
      <xdr:spPr>
        <a:xfrm>
          <a:off x="8699500" y="55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144657</xdr:rowOff>
    </xdr:from>
    <xdr:ext cx="599010" cy="259045"/>
    <xdr:sp macro="" textlink="">
      <xdr:nvSpPr>
        <xdr:cNvPr id="320" name="テキスト ボックス 319"/>
        <xdr:cNvSpPr txBox="1"/>
      </xdr:nvSpPr>
      <xdr:spPr>
        <a:xfrm>
          <a:off x="8450794" y="52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115132</xdr:rowOff>
    </xdr:from>
    <xdr:to>
      <xdr:col>11</xdr:col>
      <xdr:colOff>358775</xdr:colOff>
      <xdr:row>34</xdr:row>
      <xdr:rowOff>45282</xdr:rowOff>
    </xdr:to>
    <xdr:sp macro="" textlink="">
      <xdr:nvSpPr>
        <xdr:cNvPr id="321" name="円/楕円 320"/>
        <xdr:cNvSpPr/>
      </xdr:nvSpPr>
      <xdr:spPr>
        <a:xfrm>
          <a:off x="7810500" y="57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61809</xdr:rowOff>
    </xdr:from>
    <xdr:ext cx="534377" cy="259045"/>
    <xdr:sp macro="" textlink="">
      <xdr:nvSpPr>
        <xdr:cNvPr id="322" name="テキスト ボックス 321"/>
        <xdr:cNvSpPr txBox="1"/>
      </xdr:nvSpPr>
      <xdr:spPr>
        <a:xfrm>
          <a:off x="7594111" y="55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170567</xdr:rowOff>
    </xdr:from>
    <xdr:to>
      <xdr:col>10</xdr:col>
      <xdr:colOff>155575</xdr:colOff>
      <xdr:row>34</xdr:row>
      <xdr:rowOff>100717</xdr:rowOff>
    </xdr:to>
    <xdr:sp macro="" textlink="">
      <xdr:nvSpPr>
        <xdr:cNvPr id="323" name="円/楕円 322"/>
        <xdr:cNvSpPr/>
      </xdr:nvSpPr>
      <xdr:spPr>
        <a:xfrm>
          <a:off x="6921500" y="58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117244</xdr:rowOff>
    </xdr:from>
    <xdr:ext cx="534377" cy="259045"/>
    <xdr:sp macro="" textlink="">
      <xdr:nvSpPr>
        <xdr:cNvPr id="324" name="テキスト ボックス 323"/>
        <xdr:cNvSpPr txBox="1"/>
      </xdr:nvSpPr>
      <xdr:spPr>
        <a:xfrm>
          <a:off x="6705111" y="56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113818</xdr:rowOff>
    </xdr:from>
    <xdr:to>
      <xdr:col>15</xdr:col>
      <xdr:colOff>180975</xdr:colOff>
      <xdr:row>57</xdr:row>
      <xdr:rowOff>97711</xdr:rowOff>
    </xdr:to>
    <xdr:cxnSp macro="">
      <xdr:nvCxnSpPr>
        <xdr:cNvPr id="351" name="直線コネクタ 350"/>
        <xdr:cNvCxnSpPr/>
      </xdr:nvCxnSpPr>
      <xdr:spPr>
        <a:xfrm flipV="1">
          <a:off x="9639300" y="9715018"/>
          <a:ext cx="838200" cy="1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111043</xdr:rowOff>
    </xdr:from>
    <xdr:to>
      <xdr:col>14</xdr:col>
      <xdr:colOff>28575</xdr:colOff>
      <xdr:row>57</xdr:row>
      <xdr:rowOff>97711</xdr:rowOff>
    </xdr:to>
    <xdr:cxnSp macro="">
      <xdr:nvCxnSpPr>
        <xdr:cNvPr id="354" name="直線コネクタ 353"/>
        <xdr:cNvCxnSpPr/>
      </xdr:nvCxnSpPr>
      <xdr:spPr>
        <a:xfrm>
          <a:off x="8750300" y="9540793"/>
          <a:ext cx="889000" cy="32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111043</xdr:rowOff>
    </xdr:from>
    <xdr:to>
      <xdr:col>12</xdr:col>
      <xdr:colOff>511175</xdr:colOff>
      <xdr:row>58</xdr:row>
      <xdr:rowOff>13184</xdr:rowOff>
    </xdr:to>
    <xdr:cxnSp macro="">
      <xdr:nvCxnSpPr>
        <xdr:cNvPr id="357" name="直線コネクタ 356"/>
        <xdr:cNvCxnSpPr/>
      </xdr:nvCxnSpPr>
      <xdr:spPr>
        <a:xfrm flipV="1">
          <a:off x="7861300" y="9540793"/>
          <a:ext cx="889000" cy="41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12598</xdr:rowOff>
    </xdr:from>
    <xdr:to>
      <xdr:col>11</xdr:col>
      <xdr:colOff>307975</xdr:colOff>
      <xdr:row>58</xdr:row>
      <xdr:rowOff>13184</xdr:rowOff>
    </xdr:to>
    <xdr:cxnSp macro="">
      <xdr:nvCxnSpPr>
        <xdr:cNvPr id="360" name="直線コネクタ 359"/>
        <xdr:cNvCxnSpPr/>
      </xdr:nvCxnSpPr>
      <xdr:spPr>
        <a:xfrm>
          <a:off x="6972300" y="995669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63018</xdr:rowOff>
    </xdr:from>
    <xdr:to>
      <xdr:col>15</xdr:col>
      <xdr:colOff>231775</xdr:colOff>
      <xdr:row>56</xdr:row>
      <xdr:rowOff>164618</xdr:rowOff>
    </xdr:to>
    <xdr:sp macro="" textlink="">
      <xdr:nvSpPr>
        <xdr:cNvPr id="370" name="円/楕円 369"/>
        <xdr:cNvSpPr/>
      </xdr:nvSpPr>
      <xdr:spPr>
        <a:xfrm>
          <a:off x="10426700" y="96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41445</xdr:rowOff>
    </xdr:from>
    <xdr:ext cx="534377" cy="259045"/>
    <xdr:sp macro="" textlink="">
      <xdr:nvSpPr>
        <xdr:cNvPr id="371" name="普通建設事業費該当値テキスト"/>
        <xdr:cNvSpPr txBox="1"/>
      </xdr:nvSpPr>
      <xdr:spPr>
        <a:xfrm>
          <a:off x="10528300" y="96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46911</xdr:rowOff>
    </xdr:from>
    <xdr:to>
      <xdr:col>14</xdr:col>
      <xdr:colOff>79375</xdr:colOff>
      <xdr:row>57</xdr:row>
      <xdr:rowOff>148511</xdr:rowOff>
    </xdr:to>
    <xdr:sp macro="" textlink="">
      <xdr:nvSpPr>
        <xdr:cNvPr id="372" name="円/楕円 371"/>
        <xdr:cNvSpPr/>
      </xdr:nvSpPr>
      <xdr:spPr>
        <a:xfrm>
          <a:off x="9588500" y="98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139638</xdr:rowOff>
    </xdr:from>
    <xdr:ext cx="534377" cy="259045"/>
    <xdr:sp macro="" textlink="">
      <xdr:nvSpPr>
        <xdr:cNvPr id="373" name="テキスト ボックス 372"/>
        <xdr:cNvSpPr txBox="1"/>
      </xdr:nvSpPr>
      <xdr:spPr>
        <a:xfrm>
          <a:off x="9372111" y="99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60243</xdr:rowOff>
    </xdr:from>
    <xdr:to>
      <xdr:col>12</xdr:col>
      <xdr:colOff>561975</xdr:colOff>
      <xdr:row>55</xdr:row>
      <xdr:rowOff>161843</xdr:rowOff>
    </xdr:to>
    <xdr:sp macro="" textlink="">
      <xdr:nvSpPr>
        <xdr:cNvPr id="374" name="円/楕円 373"/>
        <xdr:cNvSpPr/>
      </xdr:nvSpPr>
      <xdr:spPr>
        <a:xfrm>
          <a:off x="8699500" y="94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6920</xdr:rowOff>
    </xdr:from>
    <xdr:ext cx="599010" cy="259045"/>
    <xdr:sp macro="" textlink="">
      <xdr:nvSpPr>
        <xdr:cNvPr id="375" name="テキスト ボックス 374"/>
        <xdr:cNvSpPr txBox="1"/>
      </xdr:nvSpPr>
      <xdr:spPr>
        <a:xfrm>
          <a:off x="8450794" y="92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133834</xdr:rowOff>
    </xdr:from>
    <xdr:to>
      <xdr:col>11</xdr:col>
      <xdr:colOff>358775</xdr:colOff>
      <xdr:row>58</xdr:row>
      <xdr:rowOff>63984</xdr:rowOff>
    </xdr:to>
    <xdr:sp macro="" textlink="">
      <xdr:nvSpPr>
        <xdr:cNvPr id="376" name="円/楕円 375"/>
        <xdr:cNvSpPr/>
      </xdr:nvSpPr>
      <xdr:spPr>
        <a:xfrm>
          <a:off x="7810500" y="99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55111</xdr:rowOff>
    </xdr:from>
    <xdr:ext cx="534377" cy="259045"/>
    <xdr:sp macro="" textlink="">
      <xdr:nvSpPr>
        <xdr:cNvPr id="377" name="テキスト ボックス 376"/>
        <xdr:cNvSpPr txBox="1"/>
      </xdr:nvSpPr>
      <xdr:spPr>
        <a:xfrm>
          <a:off x="7594111" y="99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133248</xdr:rowOff>
    </xdr:from>
    <xdr:to>
      <xdr:col>10</xdr:col>
      <xdr:colOff>155575</xdr:colOff>
      <xdr:row>58</xdr:row>
      <xdr:rowOff>63398</xdr:rowOff>
    </xdr:to>
    <xdr:sp macro="" textlink="">
      <xdr:nvSpPr>
        <xdr:cNvPr id="378" name="円/楕円 377"/>
        <xdr:cNvSpPr/>
      </xdr:nvSpPr>
      <xdr:spPr>
        <a:xfrm>
          <a:off x="6921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54525</xdr:rowOff>
    </xdr:from>
    <xdr:ext cx="534377" cy="259045"/>
    <xdr:sp macro="" textlink="">
      <xdr:nvSpPr>
        <xdr:cNvPr id="379" name="テキスト ボックス 378"/>
        <xdr:cNvSpPr txBox="1"/>
      </xdr:nvSpPr>
      <xdr:spPr>
        <a:xfrm>
          <a:off x="6705111" y="9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87365</xdr:rowOff>
    </xdr:from>
    <xdr:to>
      <xdr:col>15</xdr:col>
      <xdr:colOff>180975</xdr:colOff>
      <xdr:row>78</xdr:row>
      <xdr:rowOff>166568</xdr:rowOff>
    </xdr:to>
    <xdr:cxnSp macro="">
      <xdr:nvCxnSpPr>
        <xdr:cNvPr id="408" name="直線コネクタ 407"/>
        <xdr:cNvCxnSpPr/>
      </xdr:nvCxnSpPr>
      <xdr:spPr>
        <a:xfrm flipV="1">
          <a:off x="9639300" y="13460465"/>
          <a:ext cx="838200" cy="7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36565</xdr:rowOff>
    </xdr:from>
    <xdr:to>
      <xdr:col>15</xdr:col>
      <xdr:colOff>231775</xdr:colOff>
      <xdr:row>78</xdr:row>
      <xdr:rowOff>138165</xdr:rowOff>
    </xdr:to>
    <xdr:sp macro="" textlink="">
      <xdr:nvSpPr>
        <xdr:cNvPr id="418" name="円/楕円 417"/>
        <xdr:cNvSpPr/>
      </xdr:nvSpPr>
      <xdr:spPr>
        <a:xfrm>
          <a:off x="10426700" y="134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14992</xdr:rowOff>
    </xdr:from>
    <xdr:ext cx="534377" cy="259045"/>
    <xdr:sp macro="" textlink="">
      <xdr:nvSpPr>
        <xdr:cNvPr id="419" name="普通建設事業費 （ うち新規整備　）該当値テキスト"/>
        <xdr:cNvSpPr txBox="1"/>
      </xdr:nvSpPr>
      <xdr:spPr>
        <a:xfrm>
          <a:off x="10528300" y="133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115768</xdr:rowOff>
    </xdr:from>
    <xdr:to>
      <xdr:col>14</xdr:col>
      <xdr:colOff>79375</xdr:colOff>
      <xdr:row>79</xdr:row>
      <xdr:rowOff>45918</xdr:rowOff>
    </xdr:to>
    <xdr:sp macro="" textlink="">
      <xdr:nvSpPr>
        <xdr:cNvPr id="420" name="円/楕円 419"/>
        <xdr:cNvSpPr/>
      </xdr:nvSpPr>
      <xdr:spPr>
        <a:xfrm>
          <a:off x="9588500" y="134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37045</xdr:rowOff>
    </xdr:from>
    <xdr:ext cx="469744" cy="259045"/>
    <xdr:sp macro="" textlink="">
      <xdr:nvSpPr>
        <xdr:cNvPr id="421" name="テキスト ボックス 420"/>
        <xdr:cNvSpPr txBox="1"/>
      </xdr:nvSpPr>
      <xdr:spPr>
        <a:xfrm>
          <a:off x="9404427" y="1358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32389</xdr:rowOff>
    </xdr:from>
    <xdr:to>
      <xdr:col>15</xdr:col>
      <xdr:colOff>180975</xdr:colOff>
      <xdr:row>96</xdr:row>
      <xdr:rowOff>154805</xdr:rowOff>
    </xdr:to>
    <xdr:cxnSp macro="">
      <xdr:nvCxnSpPr>
        <xdr:cNvPr id="452" name="直線コネクタ 451"/>
        <xdr:cNvCxnSpPr/>
      </xdr:nvCxnSpPr>
      <xdr:spPr>
        <a:xfrm flipV="1">
          <a:off x="9639300" y="16148689"/>
          <a:ext cx="838200" cy="4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153039</xdr:rowOff>
    </xdr:from>
    <xdr:to>
      <xdr:col>15</xdr:col>
      <xdr:colOff>231775</xdr:colOff>
      <xdr:row>94</xdr:row>
      <xdr:rowOff>83189</xdr:rowOff>
    </xdr:to>
    <xdr:sp macro="" textlink="">
      <xdr:nvSpPr>
        <xdr:cNvPr id="462" name="円/楕円 461"/>
        <xdr:cNvSpPr/>
      </xdr:nvSpPr>
      <xdr:spPr>
        <a:xfrm>
          <a:off x="10426700" y="160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4466</xdr:rowOff>
    </xdr:from>
    <xdr:ext cx="534377" cy="259045"/>
    <xdr:sp macro="" textlink="">
      <xdr:nvSpPr>
        <xdr:cNvPr id="463" name="普通建設事業費 （ うち更新整備　）該当値テキスト"/>
        <xdr:cNvSpPr txBox="1"/>
      </xdr:nvSpPr>
      <xdr:spPr>
        <a:xfrm>
          <a:off x="10528300" y="159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104005</xdr:rowOff>
    </xdr:from>
    <xdr:to>
      <xdr:col>14</xdr:col>
      <xdr:colOff>79375</xdr:colOff>
      <xdr:row>97</xdr:row>
      <xdr:rowOff>34155</xdr:rowOff>
    </xdr:to>
    <xdr:sp macro="" textlink="">
      <xdr:nvSpPr>
        <xdr:cNvPr id="464" name="円/楕円 463"/>
        <xdr:cNvSpPr/>
      </xdr:nvSpPr>
      <xdr:spPr>
        <a:xfrm>
          <a:off x="9588500" y="16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25282</xdr:rowOff>
    </xdr:from>
    <xdr:ext cx="534377" cy="259045"/>
    <xdr:sp macro="" textlink="">
      <xdr:nvSpPr>
        <xdr:cNvPr id="465" name="テキスト ボックス 464"/>
        <xdr:cNvSpPr txBox="1"/>
      </xdr:nvSpPr>
      <xdr:spPr>
        <a:xfrm>
          <a:off x="9372111" y="166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132614</xdr:rowOff>
    </xdr:from>
    <xdr:to>
      <xdr:col>23</xdr:col>
      <xdr:colOff>517525</xdr:colOff>
      <xdr:row>38</xdr:row>
      <xdr:rowOff>135037</xdr:rowOff>
    </xdr:to>
    <xdr:cxnSp macro="">
      <xdr:nvCxnSpPr>
        <xdr:cNvPr id="492" name="直線コネクタ 491"/>
        <xdr:cNvCxnSpPr/>
      </xdr:nvCxnSpPr>
      <xdr:spPr>
        <a:xfrm flipV="1">
          <a:off x="15481300" y="664771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132202</xdr:rowOff>
    </xdr:from>
    <xdr:to>
      <xdr:col>22</xdr:col>
      <xdr:colOff>365125</xdr:colOff>
      <xdr:row>38</xdr:row>
      <xdr:rowOff>135037</xdr:rowOff>
    </xdr:to>
    <xdr:cxnSp macro="">
      <xdr:nvCxnSpPr>
        <xdr:cNvPr id="495" name="直線コネクタ 494"/>
        <xdr:cNvCxnSpPr/>
      </xdr:nvCxnSpPr>
      <xdr:spPr>
        <a:xfrm>
          <a:off x="14592300" y="664730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128041</xdr:rowOff>
    </xdr:from>
    <xdr:to>
      <xdr:col>21</xdr:col>
      <xdr:colOff>161925</xdr:colOff>
      <xdr:row>38</xdr:row>
      <xdr:rowOff>132202</xdr:rowOff>
    </xdr:to>
    <xdr:cxnSp macro="">
      <xdr:nvCxnSpPr>
        <xdr:cNvPr id="498" name="直線コネクタ 497"/>
        <xdr:cNvCxnSpPr/>
      </xdr:nvCxnSpPr>
      <xdr:spPr>
        <a:xfrm>
          <a:off x="13703300" y="6471691"/>
          <a:ext cx="889000" cy="17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128041</xdr:rowOff>
    </xdr:from>
    <xdr:to>
      <xdr:col>19</xdr:col>
      <xdr:colOff>644525</xdr:colOff>
      <xdr:row>38</xdr:row>
      <xdr:rowOff>41951</xdr:rowOff>
    </xdr:to>
    <xdr:cxnSp macro="">
      <xdr:nvCxnSpPr>
        <xdr:cNvPr id="501" name="直線コネクタ 500"/>
        <xdr:cNvCxnSpPr/>
      </xdr:nvCxnSpPr>
      <xdr:spPr>
        <a:xfrm flipV="1">
          <a:off x="12814300" y="6471691"/>
          <a:ext cx="889000" cy="8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81814</xdr:rowOff>
    </xdr:from>
    <xdr:to>
      <xdr:col>23</xdr:col>
      <xdr:colOff>568325</xdr:colOff>
      <xdr:row>39</xdr:row>
      <xdr:rowOff>11964</xdr:rowOff>
    </xdr:to>
    <xdr:sp macro="" textlink="">
      <xdr:nvSpPr>
        <xdr:cNvPr id="511" name="円/楕円 510"/>
        <xdr:cNvSpPr/>
      </xdr:nvSpPr>
      <xdr:spPr>
        <a:xfrm>
          <a:off x="162687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168191</xdr:rowOff>
    </xdr:from>
    <xdr:ext cx="378565" cy="259045"/>
    <xdr:sp macro="" textlink="">
      <xdr:nvSpPr>
        <xdr:cNvPr id="512" name="災害復旧事業費該当値テキスト"/>
        <xdr:cNvSpPr txBox="1"/>
      </xdr:nvSpPr>
      <xdr:spPr>
        <a:xfrm>
          <a:off x="16370300" y="651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84237</xdr:rowOff>
    </xdr:from>
    <xdr:to>
      <xdr:col>22</xdr:col>
      <xdr:colOff>415925</xdr:colOff>
      <xdr:row>39</xdr:row>
      <xdr:rowOff>14387</xdr:rowOff>
    </xdr:to>
    <xdr:sp macro="" textlink="">
      <xdr:nvSpPr>
        <xdr:cNvPr id="513" name="円/楕円 512"/>
        <xdr:cNvSpPr/>
      </xdr:nvSpPr>
      <xdr:spPr>
        <a:xfrm>
          <a:off x="154305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5514</xdr:rowOff>
    </xdr:from>
    <xdr:ext cx="378565" cy="259045"/>
    <xdr:sp macro="" textlink="">
      <xdr:nvSpPr>
        <xdr:cNvPr id="514" name="テキスト ボックス 513"/>
        <xdr:cNvSpPr txBox="1"/>
      </xdr:nvSpPr>
      <xdr:spPr>
        <a:xfrm>
          <a:off x="15292017" y="669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81402</xdr:rowOff>
    </xdr:from>
    <xdr:to>
      <xdr:col>21</xdr:col>
      <xdr:colOff>212725</xdr:colOff>
      <xdr:row>39</xdr:row>
      <xdr:rowOff>11552</xdr:rowOff>
    </xdr:to>
    <xdr:sp macro="" textlink="">
      <xdr:nvSpPr>
        <xdr:cNvPr id="515" name="円/楕円 514"/>
        <xdr:cNvSpPr/>
      </xdr:nvSpPr>
      <xdr:spPr>
        <a:xfrm>
          <a:off x="14541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2679</xdr:rowOff>
    </xdr:from>
    <xdr:ext cx="378565" cy="259045"/>
    <xdr:sp macro="" textlink="">
      <xdr:nvSpPr>
        <xdr:cNvPr id="516" name="テキスト ボックス 515"/>
        <xdr:cNvSpPr txBox="1"/>
      </xdr:nvSpPr>
      <xdr:spPr>
        <a:xfrm>
          <a:off x="14403017" y="668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77241</xdr:rowOff>
    </xdr:from>
    <xdr:to>
      <xdr:col>20</xdr:col>
      <xdr:colOff>9525</xdr:colOff>
      <xdr:row>38</xdr:row>
      <xdr:rowOff>7392</xdr:rowOff>
    </xdr:to>
    <xdr:sp macro="" textlink="">
      <xdr:nvSpPr>
        <xdr:cNvPr id="517" name="円/楕円 516"/>
        <xdr:cNvSpPr/>
      </xdr:nvSpPr>
      <xdr:spPr>
        <a:xfrm>
          <a:off x="13652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169968</xdr:rowOff>
    </xdr:from>
    <xdr:ext cx="469744" cy="259045"/>
    <xdr:sp macro="" textlink="">
      <xdr:nvSpPr>
        <xdr:cNvPr id="518" name="テキスト ボックス 517"/>
        <xdr:cNvSpPr txBox="1"/>
      </xdr:nvSpPr>
      <xdr:spPr>
        <a:xfrm>
          <a:off x="13468427" y="65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162601</xdr:rowOff>
    </xdr:from>
    <xdr:to>
      <xdr:col>18</xdr:col>
      <xdr:colOff>492125</xdr:colOff>
      <xdr:row>38</xdr:row>
      <xdr:rowOff>92751</xdr:rowOff>
    </xdr:to>
    <xdr:sp macro="" textlink="">
      <xdr:nvSpPr>
        <xdr:cNvPr id="519" name="円/楕円 518"/>
        <xdr:cNvSpPr/>
      </xdr:nvSpPr>
      <xdr:spPr>
        <a:xfrm>
          <a:off x="12763500" y="65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83878</xdr:rowOff>
    </xdr:from>
    <xdr:ext cx="469744" cy="259045"/>
    <xdr:sp macro="" textlink="">
      <xdr:nvSpPr>
        <xdr:cNvPr id="520" name="テキスト ボックス 519"/>
        <xdr:cNvSpPr txBox="1"/>
      </xdr:nvSpPr>
      <xdr:spPr>
        <a:xfrm>
          <a:off x="12579427" y="659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13872</xdr:rowOff>
    </xdr:from>
    <xdr:to>
      <xdr:col>23</xdr:col>
      <xdr:colOff>517525</xdr:colOff>
      <xdr:row>77</xdr:row>
      <xdr:rowOff>50567</xdr:rowOff>
    </xdr:to>
    <xdr:cxnSp macro="">
      <xdr:nvCxnSpPr>
        <xdr:cNvPr id="600" name="直線コネクタ 599"/>
        <xdr:cNvCxnSpPr/>
      </xdr:nvCxnSpPr>
      <xdr:spPr>
        <a:xfrm>
          <a:off x="15481300" y="13215522"/>
          <a:ext cx="8382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13872</xdr:rowOff>
    </xdr:from>
    <xdr:to>
      <xdr:col>22</xdr:col>
      <xdr:colOff>365125</xdr:colOff>
      <xdr:row>77</xdr:row>
      <xdr:rowOff>24039</xdr:rowOff>
    </xdr:to>
    <xdr:cxnSp macro="">
      <xdr:nvCxnSpPr>
        <xdr:cNvPr id="603" name="直線コネクタ 602"/>
        <xdr:cNvCxnSpPr/>
      </xdr:nvCxnSpPr>
      <xdr:spPr>
        <a:xfrm flipV="1">
          <a:off x="14592300" y="13215522"/>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155440</xdr:rowOff>
    </xdr:from>
    <xdr:to>
      <xdr:col>21</xdr:col>
      <xdr:colOff>161925</xdr:colOff>
      <xdr:row>77</xdr:row>
      <xdr:rowOff>24039</xdr:rowOff>
    </xdr:to>
    <xdr:cxnSp macro="">
      <xdr:nvCxnSpPr>
        <xdr:cNvPr id="606" name="直線コネクタ 605"/>
        <xdr:cNvCxnSpPr/>
      </xdr:nvCxnSpPr>
      <xdr:spPr>
        <a:xfrm>
          <a:off x="13703300" y="13185640"/>
          <a:ext cx="889000" cy="4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136032</xdr:rowOff>
    </xdr:from>
    <xdr:to>
      <xdr:col>19</xdr:col>
      <xdr:colOff>644525</xdr:colOff>
      <xdr:row>76</xdr:row>
      <xdr:rowOff>155440</xdr:rowOff>
    </xdr:to>
    <xdr:cxnSp macro="">
      <xdr:nvCxnSpPr>
        <xdr:cNvPr id="609" name="直線コネクタ 608"/>
        <xdr:cNvCxnSpPr/>
      </xdr:nvCxnSpPr>
      <xdr:spPr>
        <a:xfrm>
          <a:off x="12814300" y="13166232"/>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171217</xdr:rowOff>
    </xdr:from>
    <xdr:to>
      <xdr:col>23</xdr:col>
      <xdr:colOff>568325</xdr:colOff>
      <xdr:row>77</xdr:row>
      <xdr:rowOff>101367</xdr:rowOff>
    </xdr:to>
    <xdr:sp macro="" textlink="">
      <xdr:nvSpPr>
        <xdr:cNvPr id="619" name="円/楕円 618"/>
        <xdr:cNvSpPr/>
      </xdr:nvSpPr>
      <xdr:spPr>
        <a:xfrm>
          <a:off x="16268700" y="132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149644</xdr:rowOff>
    </xdr:from>
    <xdr:ext cx="534377" cy="259045"/>
    <xdr:sp macro="" textlink="">
      <xdr:nvSpPr>
        <xdr:cNvPr id="620" name="公債費該当値テキスト"/>
        <xdr:cNvSpPr txBox="1"/>
      </xdr:nvSpPr>
      <xdr:spPr>
        <a:xfrm>
          <a:off x="16370300" y="131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134522</xdr:rowOff>
    </xdr:from>
    <xdr:to>
      <xdr:col>22</xdr:col>
      <xdr:colOff>415925</xdr:colOff>
      <xdr:row>77</xdr:row>
      <xdr:rowOff>64672</xdr:rowOff>
    </xdr:to>
    <xdr:sp macro="" textlink="">
      <xdr:nvSpPr>
        <xdr:cNvPr id="621" name="円/楕円 620"/>
        <xdr:cNvSpPr/>
      </xdr:nvSpPr>
      <xdr:spPr>
        <a:xfrm>
          <a:off x="15430500" y="131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55799</xdr:rowOff>
    </xdr:from>
    <xdr:ext cx="534377" cy="259045"/>
    <xdr:sp macro="" textlink="">
      <xdr:nvSpPr>
        <xdr:cNvPr id="622" name="テキスト ボックス 621"/>
        <xdr:cNvSpPr txBox="1"/>
      </xdr:nvSpPr>
      <xdr:spPr>
        <a:xfrm>
          <a:off x="15214111" y="132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144689</xdr:rowOff>
    </xdr:from>
    <xdr:to>
      <xdr:col>21</xdr:col>
      <xdr:colOff>212725</xdr:colOff>
      <xdr:row>77</xdr:row>
      <xdr:rowOff>74839</xdr:rowOff>
    </xdr:to>
    <xdr:sp macro="" textlink="">
      <xdr:nvSpPr>
        <xdr:cNvPr id="623" name="円/楕円 622"/>
        <xdr:cNvSpPr/>
      </xdr:nvSpPr>
      <xdr:spPr>
        <a:xfrm>
          <a:off x="14541500" y="131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65966</xdr:rowOff>
    </xdr:from>
    <xdr:ext cx="534377" cy="259045"/>
    <xdr:sp macro="" textlink="">
      <xdr:nvSpPr>
        <xdr:cNvPr id="624" name="テキスト ボックス 623"/>
        <xdr:cNvSpPr txBox="1"/>
      </xdr:nvSpPr>
      <xdr:spPr>
        <a:xfrm>
          <a:off x="14325111" y="132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104640</xdr:rowOff>
    </xdr:from>
    <xdr:to>
      <xdr:col>20</xdr:col>
      <xdr:colOff>9525</xdr:colOff>
      <xdr:row>77</xdr:row>
      <xdr:rowOff>34790</xdr:rowOff>
    </xdr:to>
    <xdr:sp macro="" textlink="">
      <xdr:nvSpPr>
        <xdr:cNvPr id="625" name="円/楕円 624"/>
        <xdr:cNvSpPr/>
      </xdr:nvSpPr>
      <xdr:spPr>
        <a:xfrm>
          <a:off x="13652500" y="131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25917</xdr:rowOff>
    </xdr:from>
    <xdr:ext cx="534377" cy="259045"/>
    <xdr:sp macro="" textlink="">
      <xdr:nvSpPr>
        <xdr:cNvPr id="626" name="テキスト ボックス 625"/>
        <xdr:cNvSpPr txBox="1"/>
      </xdr:nvSpPr>
      <xdr:spPr>
        <a:xfrm>
          <a:off x="13436111" y="13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85232</xdr:rowOff>
    </xdr:from>
    <xdr:to>
      <xdr:col>18</xdr:col>
      <xdr:colOff>492125</xdr:colOff>
      <xdr:row>77</xdr:row>
      <xdr:rowOff>15382</xdr:rowOff>
    </xdr:to>
    <xdr:sp macro="" textlink="">
      <xdr:nvSpPr>
        <xdr:cNvPr id="627" name="円/楕円 626"/>
        <xdr:cNvSpPr/>
      </xdr:nvSpPr>
      <xdr:spPr>
        <a:xfrm>
          <a:off x="12763500" y="131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6509</xdr:rowOff>
    </xdr:from>
    <xdr:ext cx="534377" cy="259045"/>
    <xdr:sp macro="" textlink="">
      <xdr:nvSpPr>
        <xdr:cNvPr id="628" name="テキスト ボックス 627"/>
        <xdr:cNvSpPr txBox="1"/>
      </xdr:nvSpPr>
      <xdr:spPr>
        <a:xfrm>
          <a:off x="12547111" y="13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7046</xdr:rowOff>
    </xdr:from>
    <xdr:to>
      <xdr:col>23</xdr:col>
      <xdr:colOff>517525</xdr:colOff>
      <xdr:row>99</xdr:row>
      <xdr:rowOff>44667</xdr:rowOff>
    </xdr:to>
    <xdr:cxnSp macro="">
      <xdr:nvCxnSpPr>
        <xdr:cNvPr id="659" name="直線コネクタ 658"/>
        <xdr:cNvCxnSpPr/>
      </xdr:nvCxnSpPr>
      <xdr:spPr>
        <a:xfrm flipV="1">
          <a:off x="15481300" y="16980596"/>
          <a:ext cx="8382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44667</xdr:rowOff>
    </xdr:from>
    <xdr:to>
      <xdr:col>22</xdr:col>
      <xdr:colOff>365125</xdr:colOff>
      <xdr:row>99</xdr:row>
      <xdr:rowOff>50578</xdr:rowOff>
    </xdr:to>
    <xdr:cxnSp macro="">
      <xdr:nvCxnSpPr>
        <xdr:cNvPr id="662" name="直線コネクタ 661"/>
        <xdr:cNvCxnSpPr/>
      </xdr:nvCxnSpPr>
      <xdr:spPr>
        <a:xfrm flipV="1">
          <a:off x="14592300" y="17018217"/>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162413</xdr:rowOff>
    </xdr:from>
    <xdr:to>
      <xdr:col>21</xdr:col>
      <xdr:colOff>161925</xdr:colOff>
      <xdr:row>99</xdr:row>
      <xdr:rowOff>50578</xdr:rowOff>
    </xdr:to>
    <xdr:cxnSp macro="">
      <xdr:nvCxnSpPr>
        <xdr:cNvPr id="665" name="直線コネクタ 664"/>
        <xdr:cNvCxnSpPr/>
      </xdr:nvCxnSpPr>
      <xdr:spPr>
        <a:xfrm>
          <a:off x="13703300" y="16964513"/>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83317</xdr:rowOff>
    </xdr:from>
    <xdr:to>
      <xdr:col>19</xdr:col>
      <xdr:colOff>644525</xdr:colOff>
      <xdr:row>98</xdr:row>
      <xdr:rowOff>162413</xdr:rowOff>
    </xdr:to>
    <xdr:cxnSp macro="">
      <xdr:nvCxnSpPr>
        <xdr:cNvPr id="668" name="直線コネクタ 667"/>
        <xdr:cNvCxnSpPr/>
      </xdr:nvCxnSpPr>
      <xdr:spPr>
        <a:xfrm>
          <a:off x="12814300" y="16885417"/>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127696</xdr:rowOff>
    </xdr:from>
    <xdr:to>
      <xdr:col>23</xdr:col>
      <xdr:colOff>568325</xdr:colOff>
      <xdr:row>99</xdr:row>
      <xdr:rowOff>57846</xdr:rowOff>
    </xdr:to>
    <xdr:sp macro="" textlink="">
      <xdr:nvSpPr>
        <xdr:cNvPr id="678" name="円/楕円 677"/>
        <xdr:cNvSpPr/>
      </xdr:nvSpPr>
      <xdr:spPr>
        <a:xfrm>
          <a:off x="16268700" y="169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42623</xdr:rowOff>
    </xdr:from>
    <xdr:ext cx="469744" cy="259045"/>
    <xdr:sp macro="" textlink="">
      <xdr:nvSpPr>
        <xdr:cNvPr id="679" name="積立金該当値テキスト"/>
        <xdr:cNvSpPr txBox="1"/>
      </xdr:nvSpPr>
      <xdr:spPr>
        <a:xfrm>
          <a:off x="16370300" y="1684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165317</xdr:rowOff>
    </xdr:from>
    <xdr:to>
      <xdr:col>22</xdr:col>
      <xdr:colOff>415925</xdr:colOff>
      <xdr:row>99</xdr:row>
      <xdr:rowOff>95467</xdr:rowOff>
    </xdr:to>
    <xdr:sp macro="" textlink="">
      <xdr:nvSpPr>
        <xdr:cNvPr id="680" name="円/楕円 679"/>
        <xdr:cNvSpPr/>
      </xdr:nvSpPr>
      <xdr:spPr>
        <a:xfrm>
          <a:off x="15430500" y="169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86594</xdr:rowOff>
    </xdr:from>
    <xdr:ext cx="469744" cy="259045"/>
    <xdr:sp macro="" textlink="">
      <xdr:nvSpPr>
        <xdr:cNvPr id="681" name="テキスト ボックス 680"/>
        <xdr:cNvSpPr txBox="1"/>
      </xdr:nvSpPr>
      <xdr:spPr>
        <a:xfrm>
          <a:off x="15246427" y="170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171228</xdr:rowOff>
    </xdr:from>
    <xdr:to>
      <xdr:col>21</xdr:col>
      <xdr:colOff>212725</xdr:colOff>
      <xdr:row>99</xdr:row>
      <xdr:rowOff>101378</xdr:rowOff>
    </xdr:to>
    <xdr:sp macro="" textlink="">
      <xdr:nvSpPr>
        <xdr:cNvPr id="682" name="円/楕円 681"/>
        <xdr:cNvSpPr/>
      </xdr:nvSpPr>
      <xdr:spPr>
        <a:xfrm>
          <a:off x="14541500" y="169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92505</xdr:rowOff>
    </xdr:from>
    <xdr:ext cx="469744" cy="259045"/>
    <xdr:sp macro="" textlink="">
      <xdr:nvSpPr>
        <xdr:cNvPr id="683" name="テキスト ボックス 682"/>
        <xdr:cNvSpPr txBox="1"/>
      </xdr:nvSpPr>
      <xdr:spPr>
        <a:xfrm>
          <a:off x="14357427" y="1706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111613</xdr:rowOff>
    </xdr:from>
    <xdr:to>
      <xdr:col>20</xdr:col>
      <xdr:colOff>9525</xdr:colOff>
      <xdr:row>99</xdr:row>
      <xdr:rowOff>41763</xdr:rowOff>
    </xdr:to>
    <xdr:sp macro="" textlink="">
      <xdr:nvSpPr>
        <xdr:cNvPr id="684" name="円/楕円 683"/>
        <xdr:cNvSpPr/>
      </xdr:nvSpPr>
      <xdr:spPr>
        <a:xfrm>
          <a:off x="13652500" y="169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32890</xdr:rowOff>
    </xdr:from>
    <xdr:ext cx="469744" cy="259045"/>
    <xdr:sp macro="" textlink="">
      <xdr:nvSpPr>
        <xdr:cNvPr id="685" name="テキスト ボックス 684"/>
        <xdr:cNvSpPr txBox="1"/>
      </xdr:nvSpPr>
      <xdr:spPr>
        <a:xfrm>
          <a:off x="13468427" y="170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32517</xdr:rowOff>
    </xdr:from>
    <xdr:to>
      <xdr:col>18</xdr:col>
      <xdr:colOff>492125</xdr:colOff>
      <xdr:row>98</xdr:row>
      <xdr:rowOff>134117</xdr:rowOff>
    </xdr:to>
    <xdr:sp macro="" textlink="">
      <xdr:nvSpPr>
        <xdr:cNvPr id="686" name="円/楕円 685"/>
        <xdr:cNvSpPr/>
      </xdr:nvSpPr>
      <xdr:spPr>
        <a:xfrm>
          <a:off x="12763500" y="168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125244</xdr:rowOff>
    </xdr:from>
    <xdr:ext cx="534377" cy="259045"/>
    <xdr:sp macro="" textlink="">
      <xdr:nvSpPr>
        <xdr:cNvPr id="687" name="テキスト ボックス 686"/>
        <xdr:cNvSpPr txBox="1"/>
      </xdr:nvSpPr>
      <xdr:spPr>
        <a:xfrm>
          <a:off x="12547111" y="169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163779</xdr:rowOff>
    </xdr:from>
    <xdr:to>
      <xdr:col>32</xdr:col>
      <xdr:colOff>186689</xdr:colOff>
      <xdr:row>59</xdr:row>
      <xdr:rowOff>44450</xdr:rowOff>
    </xdr:to>
    <xdr:cxnSp macro="">
      <xdr:nvCxnSpPr>
        <xdr:cNvPr id="766" name="直線コネクタ 765"/>
        <xdr:cNvCxnSpPr/>
      </xdr:nvCxnSpPr>
      <xdr:spPr>
        <a:xfrm flipV="1">
          <a:off x="22159595" y="9079179"/>
          <a:ext cx="1269" cy="108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110456</xdr:rowOff>
    </xdr:from>
    <xdr:ext cx="534377" cy="259045"/>
    <xdr:sp macro="" textlink="">
      <xdr:nvSpPr>
        <xdr:cNvPr id="769" name="貸付金最大値テキスト"/>
        <xdr:cNvSpPr txBox="1"/>
      </xdr:nvSpPr>
      <xdr:spPr>
        <a:xfrm>
          <a:off x="22212300" y="88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52</xdr:row>
      <xdr:rowOff>163779</xdr:rowOff>
    </xdr:from>
    <xdr:to>
      <xdr:col>32</xdr:col>
      <xdr:colOff>276225</xdr:colOff>
      <xdr:row>52</xdr:row>
      <xdr:rowOff>163779</xdr:rowOff>
    </xdr:to>
    <xdr:cxnSp macro="">
      <xdr:nvCxnSpPr>
        <xdr:cNvPr id="770" name="直線コネクタ 769"/>
        <xdr:cNvCxnSpPr/>
      </xdr:nvCxnSpPr>
      <xdr:spPr>
        <a:xfrm>
          <a:off x="22072600" y="907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126898</xdr:rowOff>
    </xdr:from>
    <xdr:to>
      <xdr:col>32</xdr:col>
      <xdr:colOff>187325</xdr:colOff>
      <xdr:row>57</xdr:row>
      <xdr:rowOff>138862</xdr:rowOff>
    </xdr:to>
    <xdr:cxnSp macro="">
      <xdr:nvCxnSpPr>
        <xdr:cNvPr id="771" name="直線コネクタ 770"/>
        <xdr:cNvCxnSpPr/>
      </xdr:nvCxnSpPr>
      <xdr:spPr>
        <a:xfrm flipV="1">
          <a:off x="21323300" y="9899548"/>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142879</xdr:rowOff>
    </xdr:from>
    <xdr:ext cx="469744" cy="259045"/>
    <xdr:sp macro="" textlink="">
      <xdr:nvSpPr>
        <xdr:cNvPr id="772" name="貸付金平均値テキスト"/>
        <xdr:cNvSpPr txBox="1"/>
      </xdr:nvSpPr>
      <xdr:spPr>
        <a:xfrm>
          <a:off x="22212300" y="9915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164452</xdr:rowOff>
    </xdr:from>
    <xdr:to>
      <xdr:col>32</xdr:col>
      <xdr:colOff>238125</xdr:colOff>
      <xdr:row>58</xdr:row>
      <xdr:rowOff>94602</xdr:rowOff>
    </xdr:to>
    <xdr:sp macro="" textlink="">
      <xdr:nvSpPr>
        <xdr:cNvPr id="773" name="フローチャート : 判断 772"/>
        <xdr:cNvSpPr/>
      </xdr:nvSpPr>
      <xdr:spPr>
        <a:xfrm>
          <a:off x="22110700" y="99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38316</xdr:rowOff>
    </xdr:from>
    <xdr:to>
      <xdr:col>31</xdr:col>
      <xdr:colOff>34925</xdr:colOff>
      <xdr:row>57</xdr:row>
      <xdr:rowOff>138862</xdr:rowOff>
    </xdr:to>
    <xdr:cxnSp macro="">
      <xdr:nvCxnSpPr>
        <xdr:cNvPr id="774" name="直線コネクタ 773"/>
        <xdr:cNvCxnSpPr/>
      </xdr:nvCxnSpPr>
      <xdr:spPr>
        <a:xfrm>
          <a:off x="20434300" y="9125166"/>
          <a:ext cx="889000" cy="7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75" name="フローチャート : 判断 774"/>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45648</xdr:rowOff>
    </xdr:from>
    <xdr:ext cx="469744" cy="259045"/>
    <xdr:sp macro="" textlink="">
      <xdr:nvSpPr>
        <xdr:cNvPr id="776" name="テキスト ボックス 775"/>
        <xdr:cNvSpPr txBox="1"/>
      </xdr:nvSpPr>
      <xdr:spPr>
        <a:xfrm>
          <a:off x="21088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132156</xdr:rowOff>
    </xdr:from>
    <xdr:to>
      <xdr:col>29</xdr:col>
      <xdr:colOff>517525</xdr:colOff>
      <xdr:row>53</xdr:row>
      <xdr:rowOff>38316</xdr:rowOff>
    </xdr:to>
    <xdr:cxnSp macro="">
      <xdr:nvCxnSpPr>
        <xdr:cNvPr id="777" name="直線コネクタ 776"/>
        <xdr:cNvCxnSpPr/>
      </xdr:nvCxnSpPr>
      <xdr:spPr>
        <a:xfrm>
          <a:off x="19545300" y="8876106"/>
          <a:ext cx="889000" cy="24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8" name="フローチャート : 判断 777"/>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29456</xdr:rowOff>
    </xdr:from>
    <xdr:ext cx="469744" cy="259045"/>
    <xdr:sp macro="" textlink="">
      <xdr:nvSpPr>
        <xdr:cNvPr id="779" name="テキスト ボックス 778"/>
        <xdr:cNvSpPr txBox="1"/>
      </xdr:nvSpPr>
      <xdr:spPr>
        <a:xfrm>
          <a:off x="20199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96189</xdr:rowOff>
    </xdr:from>
    <xdr:to>
      <xdr:col>28</xdr:col>
      <xdr:colOff>314325</xdr:colOff>
      <xdr:row>51</xdr:row>
      <xdr:rowOff>132156</xdr:rowOff>
    </xdr:to>
    <xdr:cxnSp macro="">
      <xdr:nvCxnSpPr>
        <xdr:cNvPr id="780" name="直線コネクタ 779"/>
        <xdr:cNvCxnSpPr/>
      </xdr:nvCxnSpPr>
      <xdr:spPr>
        <a:xfrm>
          <a:off x="18656300" y="8840139"/>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81" name="フローチャート : 判断 780"/>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29532</xdr:rowOff>
    </xdr:from>
    <xdr:ext cx="469744" cy="259045"/>
    <xdr:sp macro="" textlink="">
      <xdr:nvSpPr>
        <xdr:cNvPr id="782" name="テキスト ボックス 781"/>
        <xdr:cNvSpPr txBox="1"/>
      </xdr:nvSpPr>
      <xdr:spPr>
        <a:xfrm>
          <a:off x="19310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83" name="フローチャート : 判断 782"/>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6558</xdr:rowOff>
    </xdr:from>
    <xdr:ext cx="469744" cy="259045"/>
    <xdr:sp macro="" textlink="">
      <xdr:nvSpPr>
        <xdr:cNvPr id="784" name="テキスト ボックス 783"/>
        <xdr:cNvSpPr txBox="1"/>
      </xdr:nvSpPr>
      <xdr:spPr>
        <a:xfrm>
          <a:off x="18421427" y="99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76098</xdr:rowOff>
    </xdr:from>
    <xdr:to>
      <xdr:col>32</xdr:col>
      <xdr:colOff>238125</xdr:colOff>
      <xdr:row>58</xdr:row>
      <xdr:rowOff>6248</xdr:rowOff>
    </xdr:to>
    <xdr:sp macro="" textlink="">
      <xdr:nvSpPr>
        <xdr:cNvPr id="790" name="円/楕円 789"/>
        <xdr:cNvSpPr/>
      </xdr:nvSpPr>
      <xdr:spPr>
        <a:xfrm>
          <a:off x="221107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98975</xdr:rowOff>
    </xdr:from>
    <xdr:ext cx="469744" cy="259045"/>
    <xdr:sp macro="" textlink="">
      <xdr:nvSpPr>
        <xdr:cNvPr id="791" name="貸付金該当値テキスト"/>
        <xdr:cNvSpPr txBox="1"/>
      </xdr:nvSpPr>
      <xdr:spPr>
        <a:xfrm>
          <a:off x="22212300" y="970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88062</xdr:rowOff>
    </xdr:from>
    <xdr:to>
      <xdr:col>31</xdr:col>
      <xdr:colOff>85725</xdr:colOff>
      <xdr:row>58</xdr:row>
      <xdr:rowOff>18212</xdr:rowOff>
    </xdr:to>
    <xdr:sp macro="" textlink="">
      <xdr:nvSpPr>
        <xdr:cNvPr id="792" name="円/楕円 791"/>
        <xdr:cNvSpPr/>
      </xdr:nvSpPr>
      <xdr:spPr>
        <a:xfrm>
          <a:off x="21272500" y="9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34739</xdr:rowOff>
    </xdr:from>
    <xdr:ext cx="469744" cy="259045"/>
    <xdr:sp macro="" textlink="">
      <xdr:nvSpPr>
        <xdr:cNvPr id="793" name="テキスト ボックス 792"/>
        <xdr:cNvSpPr txBox="1"/>
      </xdr:nvSpPr>
      <xdr:spPr>
        <a:xfrm>
          <a:off x="21088427" y="963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158966</xdr:rowOff>
    </xdr:from>
    <xdr:to>
      <xdr:col>29</xdr:col>
      <xdr:colOff>568325</xdr:colOff>
      <xdr:row>53</xdr:row>
      <xdr:rowOff>89116</xdr:rowOff>
    </xdr:to>
    <xdr:sp macro="" textlink="">
      <xdr:nvSpPr>
        <xdr:cNvPr id="794" name="円/楕円 793"/>
        <xdr:cNvSpPr/>
      </xdr:nvSpPr>
      <xdr:spPr>
        <a:xfrm>
          <a:off x="20383500" y="90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105643</xdr:rowOff>
    </xdr:from>
    <xdr:ext cx="534377" cy="259045"/>
    <xdr:sp macro="" textlink="">
      <xdr:nvSpPr>
        <xdr:cNvPr id="795" name="テキスト ボックス 794"/>
        <xdr:cNvSpPr txBox="1"/>
      </xdr:nvSpPr>
      <xdr:spPr>
        <a:xfrm>
          <a:off x="20167111" y="8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27,161</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81356</xdr:rowOff>
    </xdr:from>
    <xdr:to>
      <xdr:col>28</xdr:col>
      <xdr:colOff>365125</xdr:colOff>
      <xdr:row>52</xdr:row>
      <xdr:rowOff>11506</xdr:rowOff>
    </xdr:to>
    <xdr:sp macro="" textlink="">
      <xdr:nvSpPr>
        <xdr:cNvPr id="796" name="円/楕円 795"/>
        <xdr:cNvSpPr/>
      </xdr:nvSpPr>
      <xdr:spPr>
        <a:xfrm>
          <a:off x="19494500" y="88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28033</xdr:rowOff>
    </xdr:from>
    <xdr:ext cx="534377" cy="259045"/>
    <xdr:sp macro="" textlink="">
      <xdr:nvSpPr>
        <xdr:cNvPr id="797" name="テキスト ボックス 796"/>
        <xdr:cNvSpPr txBox="1"/>
      </xdr:nvSpPr>
      <xdr:spPr>
        <a:xfrm>
          <a:off x="19278111" y="860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45389</xdr:rowOff>
    </xdr:from>
    <xdr:to>
      <xdr:col>27</xdr:col>
      <xdr:colOff>161925</xdr:colOff>
      <xdr:row>51</xdr:row>
      <xdr:rowOff>146989</xdr:rowOff>
    </xdr:to>
    <xdr:sp macro="" textlink="">
      <xdr:nvSpPr>
        <xdr:cNvPr id="798" name="円/楕円 797"/>
        <xdr:cNvSpPr/>
      </xdr:nvSpPr>
      <xdr:spPr>
        <a:xfrm>
          <a:off x="18605500" y="87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163516</xdr:rowOff>
    </xdr:from>
    <xdr:ext cx="534377" cy="259045"/>
    <xdr:sp macro="" textlink="">
      <xdr:nvSpPr>
        <xdr:cNvPr id="799" name="テキスト ボックス 798"/>
        <xdr:cNvSpPr txBox="1"/>
      </xdr:nvSpPr>
      <xdr:spPr>
        <a:xfrm>
          <a:off x="18389111" y="856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68593</xdr:rowOff>
    </xdr:from>
    <xdr:to>
      <xdr:col>32</xdr:col>
      <xdr:colOff>187325</xdr:colOff>
      <xdr:row>78</xdr:row>
      <xdr:rowOff>134886</xdr:rowOff>
    </xdr:to>
    <xdr:cxnSp macro="">
      <xdr:nvCxnSpPr>
        <xdr:cNvPr id="829" name="直線コネクタ 828"/>
        <xdr:cNvCxnSpPr/>
      </xdr:nvCxnSpPr>
      <xdr:spPr>
        <a:xfrm flipV="1">
          <a:off x="21323300" y="13441693"/>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30"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134886</xdr:rowOff>
    </xdr:from>
    <xdr:to>
      <xdr:col>31</xdr:col>
      <xdr:colOff>34925</xdr:colOff>
      <xdr:row>79</xdr:row>
      <xdr:rowOff>9055</xdr:rowOff>
    </xdr:to>
    <xdr:cxnSp macro="">
      <xdr:nvCxnSpPr>
        <xdr:cNvPr id="832" name="直線コネクタ 831"/>
        <xdr:cNvCxnSpPr/>
      </xdr:nvCxnSpPr>
      <xdr:spPr>
        <a:xfrm flipV="1">
          <a:off x="20434300" y="13507986"/>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4" name="テキスト ボックス 833"/>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9055</xdr:rowOff>
    </xdr:from>
    <xdr:to>
      <xdr:col>29</xdr:col>
      <xdr:colOff>517525</xdr:colOff>
      <xdr:row>79</xdr:row>
      <xdr:rowOff>9689</xdr:rowOff>
    </xdr:to>
    <xdr:cxnSp macro="">
      <xdr:nvCxnSpPr>
        <xdr:cNvPr id="835" name="直線コネクタ 834"/>
        <xdr:cNvCxnSpPr/>
      </xdr:nvCxnSpPr>
      <xdr:spPr>
        <a:xfrm flipV="1">
          <a:off x="19545300" y="1355360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7" name="テキスト ボックス 836"/>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9689</xdr:rowOff>
    </xdr:from>
    <xdr:to>
      <xdr:col>28</xdr:col>
      <xdr:colOff>314325</xdr:colOff>
      <xdr:row>79</xdr:row>
      <xdr:rowOff>30023</xdr:rowOff>
    </xdr:to>
    <xdr:cxnSp macro="">
      <xdr:nvCxnSpPr>
        <xdr:cNvPr id="838" name="直線コネクタ 837"/>
        <xdr:cNvCxnSpPr/>
      </xdr:nvCxnSpPr>
      <xdr:spPr>
        <a:xfrm flipV="1">
          <a:off x="18656300" y="13554239"/>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40" name="テキスト ボックス 839"/>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2" name="テキスト ボックス 841"/>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17793</xdr:rowOff>
    </xdr:from>
    <xdr:to>
      <xdr:col>32</xdr:col>
      <xdr:colOff>238125</xdr:colOff>
      <xdr:row>78</xdr:row>
      <xdr:rowOff>119393</xdr:rowOff>
    </xdr:to>
    <xdr:sp macro="" textlink="">
      <xdr:nvSpPr>
        <xdr:cNvPr id="848" name="円/楕円 847"/>
        <xdr:cNvSpPr/>
      </xdr:nvSpPr>
      <xdr:spPr>
        <a:xfrm>
          <a:off x="22110700" y="133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104170</xdr:rowOff>
    </xdr:from>
    <xdr:ext cx="534377" cy="259045"/>
    <xdr:sp macro="" textlink="">
      <xdr:nvSpPr>
        <xdr:cNvPr id="849" name="繰出金該当値テキスト"/>
        <xdr:cNvSpPr txBox="1"/>
      </xdr:nvSpPr>
      <xdr:spPr>
        <a:xfrm>
          <a:off x="22212300" y="133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41,599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84086</xdr:rowOff>
    </xdr:from>
    <xdr:to>
      <xdr:col>31</xdr:col>
      <xdr:colOff>85725</xdr:colOff>
      <xdr:row>79</xdr:row>
      <xdr:rowOff>14236</xdr:rowOff>
    </xdr:to>
    <xdr:sp macro="" textlink="">
      <xdr:nvSpPr>
        <xdr:cNvPr id="850" name="円/楕円 849"/>
        <xdr:cNvSpPr/>
      </xdr:nvSpPr>
      <xdr:spPr>
        <a:xfrm>
          <a:off x="21272500" y="134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5363</xdr:rowOff>
    </xdr:from>
    <xdr:ext cx="534377" cy="259045"/>
    <xdr:sp macro="" textlink="">
      <xdr:nvSpPr>
        <xdr:cNvPr id="851" name="テキスト ボックス 850"/>
        <xdr:cNvSpPr txBox="1"/>
      </xdr:nvSpPr>
      <xdr:spPr>
        <a:xfrm>
          <a:off x="21056111" y="1354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129705</xdr:rowOff>
    </xdr:from>
    <xdr:to>
      <xdr:col>29</xdr:col>
      <xdr:colOff>568325</xdr:colOff>
      <xdr:row>79</xdr:row>
      <xdr:rowOff>59855</xdr:rowOff>
    </xdr:to>
    <xdr:sp macro="" textlink="">
      <xdr:nvSpPr>
        <xdr:cNvPr id="852" name="円/楕円 851"/>
        <xdr:cNvSpPr/>
      </xdr:nvSpPr>
      <xdr:spPr>
        <a:xfrm>
          <a:off x="20383500" y="135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50982</xdr:rowOff>
    </xdr:from>
    <xdr:ext cx="534377" cy="259045"/>
    <xdr:sp macro="" textlink="">
      <xdr:nvSpPr>
        <xdr:cNvPr id="853" name="テキスト ボックス 852"/>
        <xdr:cNvSpPr txBox="1"/>
      </xdr:nvSpPr>
      <xdr:spPr>
        <a:xfrm>
          <a:off x="20167111" y="135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130339</xdr:rowOff>
    </xdr:from>
    <xdr:to>
      <xdr:col>28</xdr:col>
      <xdr:colOff>365125</xdr:colOff>
      <xdr:row>79</xdr:row>
      <xdr:rowOff>60489</xdr:rowOff>
    </xdr:to>
    <xdr:sp macro="" textlink="">
      <xdr:nvSpPr>
        <xdr:cNvPr id="854" name="円/楕円 853"/>
        <xdr:cNvSpPr/>
      </xdr:nvSpPr>
      <xdr:spPr>
        <a:xfrm>
          <a:off x="19494500" y="135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51616</xdr:rowOff>
    </xdr:from>
    <xdr:ext cx="534377" cy="259045"/>
    <xdr:sp macro="" textlink="">
      <xdr:nvSpPr>
        <xdr:cNvPr id="855" name="テキスト ボックス 854"/>
        <xdr:cNvSpPr txBox="1"/>
      </xdr:nvSpPr>
      <xdr:spPr>
        <a:xfrm>
          <a:off x="19278111" y="1359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150673</xdr:rowOff>
    </xdr:from>
    <xdr:to>
      <xdr:col>27</xdr:col>
      <xdr:colOff>161925</xdr:colOff>
      <xdr:row>79</xdr:row>
      <xdr:rowOff>80823</xdr:rowOff>
    </xdr:to>
    <xdr:sp macro="" textlink="">
      <xdr:nvSpPr>
        <xdr:cNvPr id="856" name="円/楕円 855"/>
        <xdr:cNvSpPr/>
      </xdr:nvSpPr>
      <xdr:spPr>
        <a:xfrm>
          <a:off x="18605500" y="135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71950</xdr:rowOff>
    </xdr:from>
    <xdr:ext cx="534377" cy="259045"/>
    <xdr:sp macro="" textlink="">
      <xdr:nvSpPr>
        <xdr:cNvPr id="857" name="テキスト ボックス 856"/>
        <xdr:cNvSpPr txBox="1"/>
      </xdr:nvSpPr>
      <xdr:spPr>
        <a:xfrm>
          <a:off x="18389111" y="136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では、補助費等が類似団体比較で高い水準となっています。これは主に、下水道事業や病院事業などの企業会計、北はりま消防等の一部事務組合への負担金、産業振興促進奨励金や多面的機能支払交付金事業等の交付金に対する支出です。下水道事業債の償還や産業振興促進奨励金がピークを過ぎたことから、今後は減少が見込まれますが、各種団体や個人等への補助金などについては、事業内容を精査し、補助事業等の適正化を図ります。</a:t>
          </a:r>
          <a:endParaRPr kumimoji="1" lang="en-US" altLang="ja-JP" sz="1300">
            <a:latin typeface="ＭＳ Ｐゴシック"/>
          </a:endParaRPr>
        </a:p>
        <a:p>
          <a:r>
            <a:rPr kumimoji="1" lang="ja-JP" altLang="en-US" sz="1300">
              <a:latin typeface="ＭＳ Ｐゴシック"/>
            </a:rPr>
            <a:t>　また、普通建設事業のうち更新整備が他団体よりも高い水準となっています。これは市内の小中学校において集中的に耐震改修を行ったこと、市民会館のリニューアル工事、市役所庁舎の外壁工事をおこなったことによるものです。これらの工事については、平成</a:t>
          </a:r>
          <a:r>
            <a:rPr kumimoji="1" lang="en-US" altLang="ja-JP" sz="1300">
              <a:latin typeface="ＭＳ Ｐゴシック"/>
            </a:rPr>
            <a:t>27</a:t>
          </a:r>
          <a:r>
            <a:rPr kumimoji="1" lang="ja-JP" altLang="en-US" sz="1300">
              <a:latin typeface="ＭＳ Ｐゴシック"/>
            </a:rPr>
            <a:t>年度までではぼ完了しており、今後は減少する見込みです。</a:t>
          </a:r>
          <a:endParaRPr kumimoji="1" lang="en-US" altLang="ja-JP" sz="1300">
            <a:latin typeface="ＭＳ Ｐゴシック"/>
          </a:endParaRPr>
        </a:p>
        <a:p>
          <a:r>
            <a:rPr kumimoji="1" lang="ja-JP" altLang="en-US" sz="1300">
              <a:latin typeface="ＭＳ Ｐゴシック"/>
            </a:rPr>
            <a:t>　その他に、扶助費については類似団体平均を下回っておりますが、年々増加にあります。今後も厳しい財政状況のなか、優先すべき少子化・高齢化の課題に対応していきます。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45,345
44,576
15,098.00
20,907,601
20,743,899
137,646
11,841,046
18,765,675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35306</xdr:rowOff>
    </xdr:from>
    <xdr:to>
      <xdr:col>6</xdr:col>
      <xdr:colOff>511175</xdr:colOff>
      <xdr:row>37</xdr:row>
      <xdr:rowOff>41021</xdr:rowOff>
    </xdr:to>
    <xdr:cxnSp macro="">
      <xdr:nvCxnSpPr>
        <xdr:cNvPr id="61" name="直線コネクタ 60"/>
        <xdr:cNvCxnSpPr/>
      </xdr:nvCxnSpPr>
      <xdr:spPr>
        <a:xfrm>
          <a:off x="3797300" y="637895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35306</xdr:rowOff>
    </xdr:from>
    <xdr:to>
      <xdr:col>5</xdr:col>
      <xdr:colOff>358775</xdr:colOff>
      <xdr:row>37</xdr:row>
      <xdr:rowOff>61214</xdr:rowOff>
    </xdr:to>
    <xdr:cxnSp macro="">
      <xdr:nvCxnSpPr>
        <xdr:cNvPr id="64" name="直線コネクタ 63"/>
        <xdr:cNvCxnSpPr/>
      </xdr:nvCxnSpPr>
      <xdr:spPr>
        <a:xfrm flipV="1">
          <a:off x="2908300" y="637895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168084</xdr:rowOff>
    </xdr:from>
    <xdr:to>
      <xdr:col>4</xdr:col>
      <xdr:colOff>155575</xdr:colOff>
      <xdr:row>37</xdr:row>
      <xdr:rowOff>61214</xdr:rowOff>
    </xdr:to>
    <xdr:cxnSp macro="">
      <xdr:nvCxnSpPr>
        <xdr:cNvPr id="67" name="直線コネクタ 66"/>
        <xdr:cNvCxnSpPr/>
      </xdr:nvCxnSpPr>
      <xdr:spPr>
        <a:xfrm>
          <a:off x="2019300" y="6340284"/>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88265</xdr:rowOff>
    </xdr:from>
    <xdr:to>
      <xdr:col>2</xdr:col>
      <xdr:colOff>638175</xdr:colOff>
      <xdr:row>36</xdr:row>
      <xdr:rowOff>168084</xdr:rowOff>
    </xdr:to>
    <xdr:cxnSp macro="">
      <xdr:nvCxnSpPr>
        <xdr:cNvPr id="70" name="直線コネクタ 69"/>
        <xdr:cNvCxnSpPr/>
      </xdr:nvCxnSpPr>
      <xdr:spPr>
        <a:xfrm>
          <a:off x="1130300" y="6260465"/>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161671</xdr:rowOff>
    </xdr:from>
    <xdr:to>
      <xdr:col>6</xdr:col>
      <xdr:colOff>561975</xdr:colOff>
      <xdr:row>37</xdr:row>
      <xdr:rowOff>91821</xdr:rowOff>
    </xdr:to>
    <xdr:sp macro="" textlink="">
      <xdr:nvSpPr>
        <xdr:cNvPr id="80" name="円/楕円 79"/>
        <xdr:cNvSpPr/>
      </xdr:nvSpPr>
      <xdr:spPr>
        <a:xfrm>
          <a:off x="45847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140098</xdr:rowOff>
    </xdr:from>
    <xdr:ext cx="469744" cy="259045"/>
    <xdr:sp macro="" textlink="">
      <xdr:nvSpPr>
        <xdr:cNvPr id="81" name="議会費該当値テキスト"/>
        <xdr:cNvSpPr txBox="1"/>
      </xdr:nvSpPr>
      <xdr:spPr>
        <a:xfrm>
          <a:off x="4686300"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155956</xdr:rowOff>
    </xdr:from>
    <xdr:to>
      <xdr:col>5</xdr:col>
      <xdr:colOff>409575</xdr:colOff>
      <xdr:row>37</xdr:row>
      <xdr:rowOff>86106</xdr:rowOff>
    </xdr:to>
    <xdr:sp macro="" textlink="">
      <xdr:nvSpPr>
        <xdr:cNvPr id="82" name="円/楕円 81"/>
        <xdr:cNvSpPr/>
      </xdr:nvSpPr>
      <xdr:spPr>
        <a:xfrm>
          <a:off x="3746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77233</xdr:rowOff>
    </xdr:from>
    <xdr:ext cx="469744" cy="259045"/>
    <xdr:sp macro="" textlink="">
      <xdr:nvSpPr>
        <xdr:cNvPr id="83" name="テキスト ボックス 82"/>
        <xdr:cNvSpPr txBox="1"/>
      </xdr:nvSpPr>
      <xdr:spPr>
        <a:xfrm>
          <a:off x="3562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10414</xdr:rowOff>
    </xdr:from>
    <xdr:to>
      <xdr:col>4</xdr:col>
      <xdr:colOff>206375</xdr:colOff>
      <xdr:row>37</xdr:row>
      <xdr:rowOff>112014</xdr:rowOff>
    </xdr:to>
    <xdr:sp macro="" textlink="">
      <xdr:nvSpPr>
        <xdr:cNvPr id="84" name="円/楕円 83"/>
        <xdr:cNvSpPr/>
      </xdr:nvSpPr>
      <xdr:spPr>
        <a:xfrm>
          <a:off x="2857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103141</xdr:rowOff>
    </xdr:from>
    <xdr:ext cx="469744" cy="259045"/>
    <xdr:sp macro="" textlink="">
      <xdr:nvSpPr>
        <xdr:cNvPr id="85" name="テキスト ボックス 84"/>
        <xdr:cNvSpPr txBox="1"/>
      </xdr:nvSpPr>
      <xdr:spPr>
        <a:xfrm>
          <a:off x="2673427"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117284</xdr:rowOff>
    </xdr:from>
    <xdr:to>
      <xdr:col>3</xdr:col>
      <xdr:colOff>3175</xdr:colOff>
      <xdr:row>37</xdr:row>
      <xdr:rowOff>47434</xdr:rowOff>
    </xdr:to>
    <xdr:sp macro="" textlink="">
      <xdr:nvSpPr>
        <xdr:cNvPr id="86" name="円/楕円 85"/>
        <xdr:cNvSpPr/>
      </xdr:nvSpPr>
      <xdr:spPr>
        <a:xfrm>
          <a:off x="1968500" y="62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38561</xdr:rowOff>
    </xdr:from>
    <xdr:ext cx="469744" cy="259045"/>
    <xdr:sp macro="" textlink="">
      <xdr:nvSpPr>
        <xdr:cNvPr id="87" name="テキスト ボックス 86"/>
        <xdr:cNvSpPr txBox="1"/>
      </xdr:nvSpPr>
      <xdr:spPr>
        <a:xfrm>
          <a:off x="1784427"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37465</xdr:rowOff>
    </xdr:from>
    <xdr:to>
      <xdr:col>1</xdr:col>
      <xdr:colOff>485775</xdr:colOff>
      <xdr:row>36</xdr:row>
      <xdr:rowOff>139065</xdr:rowOff>
    </xdr:to>
    <xdr:sp macro="" textlink="">
      <xdr:nvSpPr>
        <xdr:cNvPr id="88" name="円/楕円 87"/>
        <xdr:cNvSpPr/>
      </xdr:nvSpPr>
      <xdr:spPr>
        <a:xfrm>
          <a:off x="1079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130192</xdr:rowOff>
    </xdr:from>
    <xdr:ext cx="469744" cy="259045"/>
    <xdr:sp macro="" textlink="">
      <xdr:nvSpPr>
        <xdr:cNvPr id="89" name="テキスト ボックス 88"/>
        <xdr:cNvSpPr txBox="1"/>
      </xdr:nvSpPr>
      <xdr:spPr>
        <a:xfrm>
          <a:off x="895427"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24791</xdr:rowOff>
    </xdr:from>
    <xdr:to>
      <xdr:col>6</xdr:col>
      <xdr:colOff>511175</xdr:colOff>
      <xdr:row>59</xdr:row>
      <xdr:rowOff>100305</xdr:rowOff>
    </xdr:to>
    <xdr:cxnSp macro="">
      <xdr:nvCxnSpPr>
        <xdr:cNvPr id="119" name="直線コネクタ 118"/>
        <xdr:cNvCxnSpPr/>
      </xdr:nvCxnSpPr>
      <xdr:spPr>
        <a:xfrm flipV="1">
          <a:off x="3797300" y="10140341"/>
          <a:ext cx="8382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100305</xdr:rowOff>
    </xdr:from>
    <xdr:to>
      <xdr:col>5</xdr:col>
      <xdr:colOff>358775</xdr:colOff>
      <xdr:row>59</xdr:row>
      <xdr:rowOff>130937</xdr:rowOff>
    </xdr:to>
    <xdr:cxnSp macro="">
      <xdr:nvCxnSpPr>
        <xdr:cNvPr id="122" name="直線コネクタ 121"/>
        <xdr:cNvCxnSpPr/>
      </xdr:nvCxnSpPr>
      <xdr:spPr>
        <a:xfrm flipV="1">
          <a:off x="2908300" y="1021585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108229</xdr:rowOff>
    </xdr:from>
    <xdr:to>
      <xdr:col>4</xdr:col>
      <xdr:colOff>155575</xdr:colOff>
      <xdr:row>59</xdr:row>
      <xdr:rowOff>130937</xdr:rowOff>
    </xdr:to>
    <xdr:cxnSp macro="">
      <xdr:nvCxnSpPr>
        <xdr:cNvPr id="125" name="直線コネクタ 124"/>
        <xdr:cNvCxnSpPr/>
      </xdr:nvCxnSpPr>
      <xdr:spPr>
        <a:xfrm>
          <a:off x="2019300" y="10223779"/>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60551</xdr:rowOff>
    </xdr:from>
    <xdr:to>
      <xdr:col>2</xdr:col>
      <xdr:colOff>638175</xdr:colOff>
      <xdr:row>59</xdr:row>
      <xdr:rowOff>108229</xdr:rowOff>
    </xdr:to>
    <xdr:cxnSp macro="">
      <xdr:nvCxnSpPr>
        <xdr:cNvPr id="128" name="直線コネクタ 127"/>
        <xdr:cNvCxnSpPr/>
      </xdr:nvCxnSpPr>
      <xdr:spPr>
        <a:xfrm>
          <a:off x="1130300" y="10176101"/>
          <a:ext cx="889000" cy="4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145441</xdr:rowOff>
    </xdr:from>
    <xdr:to>
      <xdr:col>6</xdr:col>
      <xdr:colOff>561975</xdr:colOff>
      <xdr:row>59</xdr:row>
      <xdr:rowOff>75591</xdr:rowOff>
    </xdr:to>
    <xdr:sp macro="" textlink="">
      <xdr:nvSpPr>
        <xdr:cNvPr id="138" name="円/楕円 137"/>
        <xdr:cNvSpPr/>
      </xdr:nvSpPr>
      <xdr:spPr>
        <a:xfrm>
          <a:off x="45847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60368</xdr:rowOff>
    </xdr:from>
    <xdr:ext cx="534377" cy="259045"/>
    <xdr:sp macro="" textlink="">
      <xdr:nvSpPr>
        <xdr:cNvPr id="139" name="総務費該当値テキスト"/>
        <xdr:cNvSpPr txBox="1"/>
      </xdr:nvSpPr>
      <xdr:spPr>
        <a:xfrm>
          <a:off x="4686300" y="100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49505</xdr:rowOff>
    </xdr:from>
    <xdr:to>
      <xdr:col>5</xdr:col>
      <xdr:colOff>409575</xdr:colOff>
      <xdr:row>59</xdr:row>
      <xdr:rowOff>151105</xdr:rowOff>
    </xdr:to>
    <xdr:sp macro="" textlink="">
      <xdr:nvSpPr>
        <xdr:cNvPr id="140" name="円/楕円 139"/>
        <xdr:cNvSpPr/>
      </xdr:nvSpPr>
      <xdr:spPr>
        <a:xfrm>
          <a:off x="3746500" y="101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142232</xdr:rowOff>
    </xdr:from>
    <xdr:ext cx="534377" cy="259045"/>
    <xdr:sp macro="" textlink="">
      <xdr:nvSpPr>
        <xdr:cNvPr id="141" name="テキスト ボックス 140"/>
        <xdr:cNvSpPr txBox="1"/>
      </xdr:nvSpPr>
      <xdr:spPr>
        <a:xfrm>
          <a:off x="3530111" y="102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42,670</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80137</xdr:rowOff>
    </xdr:from>
    <xdr:to>
      <xdr:col>4</xdr:col>
      <xdr:colOff>206375</xdr:colOff>
      <xdr:row>60</xdr:row>
      <xdr:rowOff>10287</xdr:rowOff>
    </xdr:to>
    <xdr:sp macro="" textlink="">
      <xdr:nvSpPr>
        <xdr:cNvPr id="142" name="円/楕円 141"/>
        <xdr:cNvSpPr/>
      </xdr:nvSpPr>
      <xdr:spPr>
        <a:xfrm>
          <a:off x="2857500" y="101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60</xdr:row>
      <xdr:rowOff>1414</xdr:rowOff>
    </xdr:from>
    <xdr:ext cx="534377" cy="259045"/>
    <xdr:sp macro="" textlink="">
      <xdr:nvSpPr>
        <xdr:cNvPr id="143" name="テキスト ボックス 142"/>
        <xdr:cNvSpPr txBox="1"/>
      </xdr:nvSpPr>
      <xdr:spPr>
        <a:xfrm>
          <a:off x="2641111" y="102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57429</xdr:rowOff>
    </xdr:from>
    <xdr:to>
      <xdr:col>3</xdr:col>
      <xdr:colOff>3175</xdr:colOff>
      <xdr:row>59</xdr:row>
      <xdr:rowOff>159029</xdr:rowOff>
    </xdr:to>
    <xdr:sp macro="" textlink="">
      <xdr:nvSpPr>
        <xdr:cNvPr id="144" name="円/楕円 143"/>
        <xdr:cNvSpPr/>
      </xdr:nvSpPr>
      <xdr:spPr>
        <a:xfrm>
          <a:off x="1968500" y="101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150156</xdr:rowOff>
    </xdr:from>
    <xdr:ext cx="534377" cy="259045"/>
    <xdr:sp macro="" textlink="">
      <xdr:nvSpPr>
        <xdr:cNvPr id="145" name="テキスト ボックス 144"/>
        <xdr:cNvSpPr txBox="1"/>
      </xdr:nvSpPr>
      <xdr:spPr>
        <a:xfrm>
          <a:off x="1752111" y="102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9751</xdr:rowOff>
    </xdr:from>
    <xdr:to>
      <xdr:col>1</xdr:col>
      <xdr:colOff>485775</xdr:colOff>
      <xdr:row>59</xdr:row>
      <xdr:rowOff>111351</xdr:rowOff>
    </xdr:to>
    <xdr:sp macro="" textlink="">
      <xdr:nvSpPr>
        <xdr:cNvPr id="146" name="円/楕円 145"/>
        <xdr:cNvSpPr/>
      </xdr:nvSpPr>
      <xdr:spPr>
        <a:xfrm>
          <a:off x="1079500" y="101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102478</xdr:rowOff>
    </xdr:from>
    <xdr:ext cx="534377" cy="259045"/>
    <xdr:sp macro="" textlink="">
      <xdr:nvSpPr>
        <xdr:cNvPr id="147" name="テキスト ボックス 146"/>
        <xdr:cNvSpPr txBox="1"/>
      </xdr:nvSpPr>
      <xdr:spPr>
        <a:xfrm>
          <a:off x="863111" y="102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144849</xdr:rowOff>
    </xdr:from>
    <xdr:to>
      <xdr:col>6</xdr:col>
      <xdr:colOff>511175</xdr:colOff>
      <xdr:row>77</xdr:row>
      <xdr:rowOff>13208</xdr:rowOff>
    </xdr:to>
    <xdr:cxnSp macro="">
      <xdr:nvCxnSpPr>
        <xdr:cNvPr id="179" name="直線コネクタ 178"/>
        <xdr:cNvCxnSpPr/>
      </xdr:nvCxnSpPr>
      <xdr:spPr>
        <a:xfrm flipV="1">
          <a:off x="3797300" y="13175049"/>
          <a:ext cx="8382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13208</xdr:rowOff>
    </xdr:from>
    <xdr:to>
      <xdr:col>5</xdr:col>
      <xdr:colOff>358775</xdr:colOff>
      <xdr:row>78</xdr:row>
      <xdr:rowOff>40542</xdr:rowOff>
    </xdr:to>
    <xdr:cxnSp macro="">
      <xdr:nvCxnSpPr>
        <xdr:cNvPr id="182" name="直線コネクタ 181"/>
        <xdr:cNvCxnSpPr/>
      </xdr:nvCxnSpPr>
      <xdr:spPr>
        <a:xfrm flipV="1">
          <a:off x="2908300" y="13214858"/>
          <a:ext cx="889000" cy="19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40542</xdr:rowOff>
    </xdr:from>
    <xdr:to>
      <xdr:col>4</xdr:col>
      <xdr:colOff>155575</xdr:colOff>
      <xdr:row>78</xdr:row>
      <xdr:rowOff>69292</xdr:rowOff>
    </xdr:to>
    <xdr:cxnSp macro="">
      <xdr:nvCxnSpPr>
        <xdr:cNvPr id="185" name="直線コネクタ 184"/>
        <xdr:cNvCxnSpPr/>
      </xdr:nvCxnSpPr>
      <xdr:spPr>
        <a:xfrm flipV="1">
          <a:off x="2019300" y="13413642"/>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69292</xdr:rowOff>
    </xdr:from>
    <xdr:to>
      <xdr:col>2</xdr:col>
      <xdr:colOff>638175</xdr:colOff>
      <xdr:row>78</xdr:row>
      <xdr:rowOff>91455</xdr:rowOff>
    </xdr:to>
    <xdr:cxnSp macro="">
      <xdr:nvCxnSpPr>
        <xdr:cNvPr id="188" name="直線コネクタ 187"/>
        <xdr:cNvCxnSpPr/>
      </xdr:nvCxnSpPr>
      <xdr:spPr>
        <a:xfrm flipV="1">
          <a:off x="1130300" y="13442392"/>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94049</xdr:rowOff>
    </xdr:from>
    <xdr:to>
      <xdr:col>6</xdr:col>
      <xdr:colOff>561975</xdr:colOff>
      <xdr:row>77</xdr:row>
      <xdr:rowOff>24199</xdr:rowOff>
    </xdr:to>
    <xdr:sp macro="" textlink="">
      <xdr:nvSpPr>
        <xdr:cNvPr id="198" name="円/楕円 197"/>
        <xdr:cNvSpPr/>
      </xdr:nvSpPr>
      <xdr:spPr>
        <a:xfrm>
          <a:off x="4584700" y="131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72476</xdr:rowOff>
    </xdr:from>
    <xdr:ext cx="599010" cy="259045"/>
    <xdr:sp macro="" textlink="">
      <xdr:nvSpPr>
        <xdr:cNvPr id="199" name="民生費該当値テキスト"/>
        <xdr:cNvSpPr txBox="1"/>
      </xdr:nvSpPr>
      <xdr:spPr>
        <a:xfrm>
          <a:off x="4686300" y="1310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133858</xdr:rowOff>
    </xdr:from>
    <xdr:to>
      <xdr:col>5</xdr:col>
      <xdr:colOff>409575</xdr:colOff>
      <xdr:row>77</xdr:row>
      <xdr:rowOff>64008</xdr:rowOff>
    </xdr:to>
    <xdr:sp macro="" textlink="">
      <xdr:nvSpPr>
        <xdr:cNvPr id="200" name="円/楕円 199"/>
        <xdr:cNvSpPr/>
      </xdr:nvSpPr>
      <xdr:spPr>
        <a:xfrm>
          <a:off x="3746500" y="131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55135</xdr:rowOff>
    </xdr:from>
    <xdr:ext cx="599010" cy="259045"/>
    <xdr:sp macro="" textlink="">
      <xdr:nvSpPr>
        <xdr:cNvPr id="201" name="テキスト ボックス 200"/>
        <xdr:cNvSpPr txBox="1"/>
      </xdr:nvSpPr>
      <xdr:spPr>
        <a:xfrm>
          <a:off x="3497794" y="132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161192</xdr:rowOff>
    </xdr:from>
    <xdr:to>
      <xdr:col>4</xdr:col>
      <xdr:colOff>206375</xdr:colOff>
      <xdr:row>78</xdr:row>
      <xdr:rowOff>91342</xdr:rowOff>
    </xdr:to>
    <xdr:sp macro="" textlink="">
      <xdr:nvSpPr>
        <xdr:cNvPr id="202" name="円/楕円 201"/>
        <xdr:cNvSpPr/>
      </xdr:nvSpPr>
      <xdr:spPr>
        <a:xfrm>
          <a:off x="2857500" y="133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82469</xdr:rowOff>
    </xdr:from>
    <xdr:ext cx="599010" cy="259045"/>
    <xdr:sp macro="" textlink="">
      <xdr:nvSpPr>
        <xdr:cNvPr id="203" name="テキスト ボックス 202"/>
        <xdr:cNvSpPr txBox="1"/>
      </xdr:nvSpPr>
      <xdr:spPr>
        <a:xfrm>
          <a:off x="2608794" y="1345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18492</xdr:rowOff>
    </xdr:from>
    <xdr:to>
      <xdr:col>3</xdr:col>
      <xdr:colOff>3175</xdr:colOff>
      <xdr:row>78</xdr:row>
      <xdr:rowOff>120092</xdr:rowOff>
    </xdr:to>
    <xdr:sp macro="" textlink="">
      <xdr:nvSpPr>
        <xdr:cNvPr id="204" name="円/楕円 203"/>
        <xdr:cNvSpPr/>
      </xdr:nvSpPr>
      <xdr:spPr>
        <a:xfrm>
          <a:off x="1968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111219</xdr:rowOff>
    </xdr:from>
    <xdr:ext cx="599010" cy="259045"/>
    <xdr:sp macro="" textlink="">
      <xdr:nvSpPr>
        <xdr:cNvPr id="205" name="テキスト ボックス 204"/>
        <xdr:cNvSpPr txBox="1"/>
      </xdr:nvSpPr>
      <xdr:spPr>
        <a:xfrm>
          <a:off x="1719794" y="134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40655</xdr:rowOff>
    </xdr:from>
    <xdr:to>
      <xdr:col>1</xdr:col>
      <xdr:colOff>485775</xdr:colOff>
      <xdr:row>78</xdr:row>
      <xdr:rowOff>142255</xdr:rowOff>
    </xdr:to>
    <xdr:sp macro="" textlink="">
      <xdr:nvSpPr>
        <xdr:cNvPr id="206" name="円/楕円 205"/>
        <xdr:cNvSpPr/>
      </xdr:nvSpPr>
      <xdr:spPr>
        <a:xfrm>
          <a:off x="1079500" y="134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133382</xdr:rowOff>
    </xdr:from>
    <xdr:ext cx="599010" cy="259045"/>
    <xdr:sp macro="" textlink="">
      <xdr:nvSpPr>
        <xdr:cNvPr id="207" name="テキスト ボックス 206"/>
        <xdr:cNvSpPr txBox="1"/>
      </xdr:nvSpPr>
      <xdr:spPr>
        <a:xfrm>
          <a:off x="830794" y="1350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1805</xdr:rowOff>
    </xdr:from>
    <xdr:to>
      <xdr:col>6</xdr:col>
      <xdr:colOff>511175</xdr:colOff>
      <xdr:row>96</xdr:row>
      <xdr:rowOff>88052</xdr:rowOff>
    </xdr:to>
    <xdr:cxnSp macro="">
      <xdr:nvCxnSpPr>
        <xdr:cNvPr id="239" name="直線コネクタ 238"/>
        <xdr:cNvCxnSpPr/>
      </xdr:nvCxnSpPr>
      <xdr:spPr>
        <a:xfrm flipV="1">
          <a:off x="3797300" y="16461005"/>
          <a:ext cx="8382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21546</xdr:rowOff>
    </xdr:from>
    <xdr:to>
      <xdr:col>5</xdr:col>
      <xdr:colOff>358775</xdr:colOff>
      <xdr:row>96</xdr:row>
      <xdr:rowOff>88052</xdr:rowOff>
    </xdr:to>
    <xdr:cxnSp macro="">
      <xdr:nvCxnSpPr>
        <xdr:cNvPr id="242" name="直線コネクタ 241"/>
        <xdr:cNvCxnSpPr/>
      </xdr:nvCxnSpPr>
      <xdr:spPr>
        <a:xfrm>
          <a:off x="2908300" y="16480746"/>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21546</xdr:rowOff>
    </xdr:from>
    <xdr:to>
      <xdr:col>4</xdr:col>
      <xdr:colOff>155575</xdr:colOff>
      <xdr:row>96</xdr:row>
      <xdr:rowOff>77096</xdr:rowOff>
    </xdr:to>
    <xdr:cxnSp macro="">
      <xdr:nvCxnSpPr>
        <xdr:cNvPr id="245" name="直線コネクタ 244"/>
        <xdr:cNvCxnSpPr/>
      </xdr:nvCxnSpPr>
      <xdr:spPr>
        <a:xfrm flipV="1">
          <a:off x="2019300" y="16480746"/>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77096</xdr:rowOff>
    </xdr:from>
    <xdr:to>
      <xdr:col>2</xdr:col>
      <xdr:colOff>638175</xdr:colOff>
      <xdr:row>96</xdr:row>
      <xdr:rowOff>129724</xdr:rowOff>
    </xdr:to>
    <xdr:cxnSp macro="">
      <xdr:nvCxnSpPr>
        <xdr:cNvPr id="248" name="直線コネクタ 247"/>
        <xdr:cNvCxnSpPr/>
      </xdr:nvCxnSpPr>
      <xdr:spPr>
        <a:xfrm flipV="1">
          <a:off x="1130300" y="16536296"/>
          <a:ext cx="8890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122455</xdr:rowOff>
    </xdr:from>
    <xdr:to>
      <xdr:col>6</xdr:col>
      <xdr:colOff>561975</xdr:colOff>
      <xdr:row>96</xdr:row>
      <xdr:rowOff>52605</xdr:rowOff>
    </xdr:to>
    <xdr:sp macro="" textlink="">
      <xdr:nvSpPr>
        <xdr:cNvPr id="258" name="円/楕円 257"/>
        <xdr:cNvSpPr/>
      </xdr:nvSpPr>
      <xdr:spPr>
        <a:xfrm>
          <a:off x="4584700" y="164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145332</xdr:rowOff>
    </xdr:from>
    <xdr:ext cx="534377" cy="259045"/>
    <xdr:sp macro="" textlink="">
      <xdr:nvSpPr>
        <xdr:cNvPr id="259" name="衛生費該当値テキスト"/>
        <xdr:cNvSpPr txBox="1"/>
      </xdr:nvSpPr>
      <xdr:spPr>
        <a:xfrm>
          <a:off x="4686300" y="162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37252</xdr:rowOff>
    </xdr:from>
    <xdr:to>
      <xdr:col>5</xdr:col>
      <xdr:colOff>409575</xdr:colOff>
      <xdr:row>96</xdr:row>
      <xdr:rowOff>138852</xdr:rowOff>
    </xdr:to>
    <xdr:sp macro="" textlink="">
      <xdr:nvSpPr>
        <xdr:cNvPr id="260" name="円/楕円 259"/>
        <xdr:cNvSpPr/>
      </xdr:nvSpPr>
      <xdr:spPr>
        <a:xfrm>
          <a:off x="3746500" y="164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155379</xdr:rowOff>
    </xdr:from>
    <xdr:ext cx="534377" cy="259045"/>
    <xdr:sp macro="" textlink="">
      <xdr:nvSpPr>
        <xdr:cNvPr id="261" name="テキスト ボックス 260"/>
        <xdr:cNvSpPr txBox="1"/>
      </xdr:nvSpPr>
      <xdr:spPr>
        <a:xfrm>
          <a:off x="3530111" y="162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142196</xdr:rowOff>
    </xdr:from>
    <xdr:to>
      <xdr:col>4</xdr:col>
      <xdr:colOff>206375</xdr:colOff>
      <xdr:row>96</xdr:row>
      <xdr:rowOff>72346</xdr:rowOff>
    </xdr:to>
    <xdr:sp macro="" textlink="">
      <xdr:nvSpPr>
        <xdr:cNvPr id="262" name="円/楕円 261"/>
        <xdr:cNvSpPr/>
      </xdr:nvSpPr>
      <xdr:spPr>
        <a:xfrm>
          <a:off x="2857500" y="16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88873</xdr:rowOff>
    </xdr:from>
    <xdr:ext cx="534377" cy="259045"/>
    <xdr:sp macro="" textlink="">
      <xdr:nvSpPr>
        <xdr:cNvPr id="263" name="テキスト ボックス 262"/>
        <xdr:cNvSpPr txBox="1"/>
      </xdr:nvSpPr>
      <xdr:spPr>
        <a:xfrm>
          <a:off x="2641111" y="162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26296</xdr:rowOff>
    </xdr:from>
    <xdr:to>
      <xdr:col>3</xdr:col>
      <xdr:colOff>3175</xdr:colOff>
      <xdr:row>96</xdr:row>
      <xdr:rowOff>127896</xdr:rowOff>
    </xdr:to>
    <xdr:sp macro="" textlink="">
      <xdr:nvSpPr>
        <xdr:cNvPr id="264" name="円/楕円 263"/>
        <xdr:cNvSpPr/>
      </xdr:nvSpPr>
      <xdr:spPr>
        <a:xfrm>
          <a:off x="1968500" y="16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144423</xdr:rowOff>
    </xdr:from>
    <xdr:ext cx="534377" cy="259045"/>
    <xdr:sp macro="" textlink="">
      <xdr:nvSpPr>
        <xdr:cNvPr id="265" name="テキスト ボックス 264"/>
        <xdr:cNvSpPr txBox="1"/>
      </xdr:nvSpPr>
      <xdr:spPr>
        <a:xfrm>
          <a:off x="1752111" y="162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78924</xdr:rowOff>
    </xdr:from>
    <xdr:to>
      <xdr:col>1</xdr:col>
      <xdr:colOff>485775</xdr:colOff>
      <xdr:row>97</xdr:row>
      <xdr:rowOff>9074</xdr:rowOff>
    </xdr:to>
    <xdr:sp macro="" textlink="">
      <xdr:nvSpPr>
        <xdr:cNvPr id="266" name="円/楕円 265"/>
        <xdr:cNvSpPr/>
      </xdr:nvSpPr>
      <xdr:spPr>
        <a:xfrm>
          <a:off x="1079500" y="16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25601</xdr:rowOff>
    </xdr:from>
    <xdr:ext cx="534377" cy="259045"/>
    <xdr:sp macro="" textlink="">
      <xdr:nvSpPr>
        <xdr:cNvPr id="267" name="テキスト ボックス 266"/>
        <xdr:cNvSpPr txBox="1"/>
      </xdr:nvSpPr>
      <xdr:spPr>
        <a:xfrm>
          <a:off x="863111" y="163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97980</xdr:rowOff>
    </xdr:from>
    <xdr:to>
      <xdr:col>15</xdr:col>
      <xdr:colOff>180975</xdr:colOff>
      <xdr:row>34</xdr:row>
      <xdr:rowOff>137033</xdr:rowOff>
    </xdr:to>
    <xdr:cxnSp macro="">
      <xdr:nvCxnSpPr>
        <xdr:cNvPr id="296" name="直線コネクタ 295"/>
        <xdr:cNvCxnSpPr/>
      </xdr:nvCxnSpPr>
      <xdr:spPr>
        <a:xfrm>
          <a:off x="9639300" y="5927280"/>
          <a:ext cx="8382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92075</xdr:rowOff>
    </xdr:from>
    <xdr:to>
      <xdr:col>14</xdr:col>
      <xdr:colOff>28575</xdr:colOff>
      <xdr:row>34</xdr:row>
      <xdr:rowOff>97980</xdr:rowOff>
    </xdr:to>
    <xdr:cxnSp macro="">
      <xdr:nvCxnSpPr>
        <xdr:cNvPr id="299" name="直線コネクタ 298"/>
        <xdr:cNvCxnSpPr/>
      </xdr:nvCxnSpPr>
      <xdr:spPr>
        <a:xfrm>
          <a:off x="8750300" y="5921375"/>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99123</xdr:rowOff>
    </xdr:from>
    <xdr:to>
      <xdr:col>12</xdr:col>
      <xdr:colOff>511175</xdr:colOff>
      <xdr:row>34</xdr:row>
      <xdr:rowOff>92075</xdr:rowOff>
    </xdr:to>
    <xdr:cxnSp macro="">
      <xdr:nvCxnSpPr>
        <xdr:cNvPr id="302" name="直線コネクタ 301"/>
        <xdr:cNvCxnSpPr/>
      </xdr:nvCxnSpPr>
      <xdr:spPr>
        <a:xfrm>
          <a:off x="7861300" y="5756973"/>
          <a:ext cx="889000" cy="1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85408</xdr:rowOff>
    </xdr:from>
    <xdr:to>
      <xdr:col>11</xdr:col>
      <xdr:colOff>307975</xdr:colOff>
      <xdr:row>33</xdr:row>
      <xdr:rowOff>99123</xdr:rowOff>
    </xdr:to>
    <xdr:cxnSp macro="">
      <xdr:nvCxnSpPr>
        <xdr:cNvPr id="305" name="直線コネクタ 304"/>
        <xdr:cNvCxnSpPr/>
      </xdr:nvCxnSpPr>
      <xdr:spPr>
        <a:xfrm>
          <a:off x="6972300" y="5571808"/>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86233</xdr:rowOff>
    </xdr:from>
    <xdr:to>
      <xdr:col>15</xdr:col>
      <xdr:colOff>231775</xdr:colOff>
      <xdr:row>35</xdr:row>
      <xdr:rowOff>16383</xdr:rowOff>
    </xdr:to>
    <xdr:sp macro="" textlink="">
      <xdr:nvSpPr>
        <xdr:cNvPr id="315" name="円/楕円 314"/>
        <xdr:cNvSpPr/>
      </xdr:nvSpPr>
      <xdr:spPr>
        <a:xfrm>
          <a:off x="10426700" y="59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109110</xdr:rowOff>
    </xdr:from>
    <xdr:ext cx="469744" cy="259045"/>
    <xdr:sp macro="" textlink="">
      <xdr:nvSpPr>
        <xdr:cNvPr id="316" name="労働費該当値テキスト"/>
        <xdr:cNvSpPr txBox="1"/>
      </xdr:nvSpPr>
      <xdr:spPr>
        <a:xfrm>
          <a:off x="10528300" y="57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47180</xdr:rowOff>
    </xdr:from>
    <xdr:to>
      <xdr:col>14</xdr:col>
      <xdr:colOff>79375</xdr:colOff>
      <xdr:row>34</xdr:row>
      <xdr:rowOff>148780</xdr:rowOff>
    </xdr:to>
    <xdr:sp macro="" textlink="">
      <xdr:nvSpPr>
        <xdr:cNvPr id="317" name="円/楕円 316"/>
        <xdr:cNvSpPr/>
      </xdr:nvSpPr>
      <xdr:spPr>
        <a:xfrm>
          <a:off x="95885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165307</xdr:rowOff>
    </xdr:from>
    <xdr:ext cx="469744" cy="259045"/>
    <xdr:sp macro="" textlink="">
      <xdr:nvSpPr>
        <xdr:cNvPr id="318" name="テキスト ボックス 317"/>
        <xdr:cNvSpPr txBox="1"/>
      </xdr:nvSpPr>
      <xdr:spPr>
        <a:xfrm>
          <a:off x="9404427" y="565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41275</xdr:rowOff>
    </xdr:from>
    <xdr:to>
      <xdr:col>12</xdr:col>
      <xdr:colOff>561975</xdr:colOff>
      <xdr:row>34</xdr:row>
      <xdr:rowOff>142875</xdr:rowOff>
    </xdr:to>
    <xdr:sp macro="" textlink="">
      <xdr:nvSpPr>
        <xdr:cNvPr id="319" name="円/楕円 318"/>
        <xdr:cNvSpPr/>
      </xdr:nvSpPr>
      <xdr:spPr>
        <a:xfrm>
          <a:off x="8699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159402</xdr:rowOff>
    </xdr:from>
    <xdr:ext cx="469744" cy="259045"/>
    <xdr:sp macro="" textlink="">
      <xdr:nvSpPr>
        <xdr:cNvPr id="320" name="テキスト ボックス 319"/>
        <xdr:cNvSpPr txBox="1"/>
      </xdr:nvSpPr>
      <xdr:spPr>
        <a:xfrm>
          <a:off x="8515427"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48323</xdr:rowOff>
    </xdr:from>
    <xdr:to>
      <xdr:col>11</xdr:col>
      <xdr:colOff>358775</xdr:colOff>
      <xdr:row>33</xdr:row>
      <xdr:rowOff>149923</xdr:rowOff>
    </xdr:to>
    <xdr:sp macro="" textlink="">
      <xdr:nvSpPr>
        <xdr:cNvPr id="321" name="円/楕円 320"/>
        <xdr:cNvSpPr/>
      </xdr:nvSpPr>
      <xdr:spPr>
        <a:xfrm>
          <a:off x="7810500" y="57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166450</xdr:rowOff>
    </xdr:from>
    <xdr:ext cx="469744" cy="259045"/>
    <xdr:sp macro="" textlink="">
      <xdr:nvSpPr>
        <xdr:cNvPr id="322" name="テキスト ボックス 321"/>
        <xdr:cNvSpPr txBox="1"/>
      </xdr:nvSpPr>
      <xdr:spPr>
        <a:xfrm>
          <a:off x="7626427" y="548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34608</xdr:rowOff>
    </xdr:from>
    <xdr:to>
      <xdr:col>10</xdr:col>
      <xdr:colOff>155575</xdr:colOff>
      <xdr:row>32</xdr:row>
      <xdr:rowOff>136208</xdr:rowOff>
    </xdr:to>
    <xdr:sp macro="" textlink="">
      <xdr:nvSpPr>
        <xdr:cNvPr id="323" name="円/楕円 322"/>
        <xdr:cNvSpPr/>
      </xdr:nvSpPr>
      <xdr:spPr>
        <a:xfrm>
          <a:off x="6921500" y="55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152735</xdr:rowOff>
    </xdr:from>
    <xdr:ext cx="469744" cy="259045"/>
    <xdr:sp macro="" textlink="">
      <xdr:nvSpPr>
        <xdr:cNvPr id="324" name="テキスト ボックス 323"/>
        <xdr:cNvSpPr txBox="1"/>
      </xdr:nvSpPr>
      <xdr:spPr>
        <a:xfrm>
          <a:off x="6737427" y="52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52591</xdr:rowOff>
    </xdr:from>
    <xdr:to>
      <xdr:col>15</xdr:col>
      <xdr:colOff>180975</xdr:colOff>
      <xdr:row>57</xdr:row>
      <xdr:rowOff>77991</xdr:rowOff>
    </xdr:to>
    <xdr:cxnSp macro="">
      <xdr:nvCxnSpPr>
        <xdr:cNvPr id="353" name="直線コネクタ 352"/>
        <xdr:cNvCxnSpPr/>
      </xdr:nvCxnSpPr>
      <xdr:spPr>
        <a:xfrm flipV="1">
          <a:off x="9639300" y="982524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32931</xdr:rowOff>
    </xdr:from>
    <xdr:to>
      <xdr:col>14</xdr:col>
      <xdr:colOff>28575</xdr:colOff>
      <xdr:row>57</xdr:row>
      <xdr:rowOff>77991</xdr:rowOff>
    </xdr:to>
    <xdr:cxnSp macro="">
      <xdr:nvCxnSpPr>
        <xdr:cNvPr id="356" name="直線コネクタ 355"/>
        <xdr:cNvCxnSpPr/>
      </xdr:nvCxnSpPr>
      <xdr:spPr>
        <a:xfrm>
          <a:off x="8750300" y="9805581"/>
          <a:ext cx="889000" cy="4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26874</xdr:rowOff>
    </xdr:from>
    <xdr:to>
      <xdr:col>12</xdr:col>
      <xdr:colOff>511175</xdr:colOff>
      <xdr:row>57</xdr:row>
      <xdr:rowOff>32931</xdr:rowOff>
    </xdr:to>
    <xdr:cxnSp macro="">
      <xdr:nvCxnSpPr>
        <xdr:cNvPr id="359" name="直線コネクタ 358"/>
        <xdr:cNvCxnSpPr/>
      </xdr:nvCxnSpPr>
      <xdr:spPr>
        <a:xfrm>
          <a:off x="7861300" y="9799524"/>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26874</xdr:rowOff>
    </xdr:from>
    <xdr:to>
      <xdr:col>11</xdr:col>
      <xdr:colOff>307975</xdr:colOff>
      <xdr:row>57</xdr:row>
      <xdr:rowOff>87465</xdr:rowOff>
    </xdr:to>
    <xdr:cxnSp macro="">
      <xdr:nvCxnSpPr>
        <xdr:cNvPr id="362" name="直線コネクタ 361"/>
        <xdr:cNvCxnSpPr/>
      </xdr:nvCxnSpPr>
      <xdr:spPr>
        <a:xfrm flipV="1">
          <a:off x="6972300" y="9799524"/>
          <a:ext cx="889000" cy="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1791</xdr:rowOff>
    </xdr:from>
    <xdr:to>
      <xdr:col>15</xdr:col>
      <xdr:colOff>231775</xdr:colOff>
      <xdr:row>57</xdr:row>
      <xdr:rowOff>103391</xdr:rowOff>
    </xdr:to>
    <xdr:sp macro="" textlink="">
      <xdr:nvSpPr>
        <xdr:cNvPr id="372" name="円/楕円 371"/>
        <xdr:cNvSpPr/>
      </xdr:nvSpPr>
      <xdr:spPr>
        <a:xfrm>
          <a:off x="10426700" y="97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151668</xdr:rowOff>
    </xdr:from>
    <xdr:ext cx="534377" cy="259045"/>
    <xdr:sp macro="" textlink="">
      <xdr:nvSpPr>
        <xdr:cNvPr id="373" name="農林水産業費該当値テキスト"/>
        <xdr:cNvSpPr txBox="1"/>
      </xdr:nvSpPr>
      <xdr:spPr>
        <a:xfrm>
          <a:off x="10528300" y="97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27191</xdr:rowOff>
    </xdr:from>
    <xdr:to>
      <xdr:col>14</xdr:col>
      <xdr:colOff>79375</xdr:colOff>
      <xdr:row>57</xdr:row>
      <xdr:rowOff>128791</xdr:rowOff>
    </xdr:to>
    <xdr:sp macro="" textlink="">
      <xdr:nvSpPr>
        <xdr:cNvPr id="374" name="円/楕円 373"/>
        <xdr:cNvSpPr/>
      </xdr:nvSpPr>
      <xdr:spPr>
        <a:xfrm>
          <a:off x="9588500" y="97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119918</xdr:rowOff>
    </xdr:from>
    <xdr:ext cx="534377" cy="259045"/>
    <xdr:sp macro="" textlink="">
      <xdr:nvSpPr>
        <xdr:cNvPr id="375" name="テキスト ボックス 374"/>
        <xdr:cNvSpPr txBox="1"/>
      </xdr:nvSpPr>
      <xdr:spPr>
        <a:xfrm>
          <a:off x="9372111" y="989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153581</xdr:rowOff>
    </xdr:from>
    <xdr:to>
      <xdr:col>12</xdr:col>
      <xdr:colOff>561975</xdr:colOff>
      <xdr:row>57</xdr:row>
      <xdr:rowOff>83731</xdr:rowOff>
    </xdr:to>
    <xdr:sp macro="" textlink="">
      <xdr:nvSpPr>
        <xdr:cNvPr id="376" name="円/楕円 375"/>
        <xdr:cNvSpPr/>
      </xdr:nvSpPr>
      <xdr:spPr>
        <a:xfrm>
          <a:off x="8699500" y="97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74858</xdr:rowOff>
    </xdr:from>
    <xdr:ext cx="534377" cy="259045"/>
    <xdr:sp macro="" textlink="">
      <xdr:nvSpPr>
        <xdr:cNvPr id="377" name="テキスト ボックス 376"/>
        <xdr:cNvSpPr txBox="1"/>
      </xdr:nvSpPr>
      <xdr:spPr>
        <a:xfrm>
          <a:off x="8483111" y="98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147524</xdr:rowOff>
    </xdr:from>
    <xdr:to>
      <xdr:col>11</xdr:col>
      <xdr:colOff>358775</xdr:colOff>
      <xdr:row>57</xdr:row>
      <xdr:rowOff>77674</xdr:rowOff>
    </xdr:to>
    <xdr:sp macro="" textlink="">
      <xdr:nvSpPr>
        <xdr:cNvPr id="378" name="円/楕円 377"/>
        <xdr:cNvSpPr/>
      </xdr:nvSpPr>
      <xdr:spPr>
        <a:xfrm>
          <a:off x="7810500" y="97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94201</xdr:rowOff>
    </xdr:from>
    <xdr:ext cx="534377" cy="259045"/>
    <xdr:sp macro="" textlink="">
      <xdr:nvSpPr>
        <xdr:cNvPr id="379" name="テキスト ボックス 378"/>
        <xdr:cNvSpPr txBox="1"/>
      </xdr:nvSpPr>
      <xdr:spPr>
        <a:xfrm>
          <a:off x="7594111" y="95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36665</xdr:rowOff>
    </xdr:from>
    <xdr:to>
      <xdr:col>10</xdr:col>
      <xdr:colOff>155575</xdr:colOff>
      <xdr:row>57</xdr:row>
      <xdr:rowOff>138265</xdr:rowOff>
    </xdr:to>
    <xdr:sp macro="" textlink="">
      <xdr:nvSpPr>
        <xdr:cNvPr id="380" name="円/楕円 379"/>
        <xdr:cNvSpPr/>
      </xdr:nvSpPr>
      <xdr:spPr>
        <a:xfrm>
          <a:off x="6921500" y="98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129392</xdr:rowOff>
    </xdr:from>
    <xdr:ext cx="534377" cy="259045"/>
    <xdr:sp macro="" textlink="">
      <xdr:nvSpPr>
        <xdr:cNvPr id="381" name="テキスト ボックス 380"/>
        <xdr:cNvSpPr txBox="1"/>
      </xdr:nvSpPr>
      <xdr:spPr>
        <a:xfrm>
          <a:off x="6705111" y="99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26963</xdr:rowOff>
    </xdr:from>
    <xdr:to>
      <xdr:col>15</xdr:col>
      <xdr:colOff>180975</xdr:colOff>
      <xdr:row>77</xdr:row>
      <xdr:rowOff>13018</xdr:rowOff>
    </xdr:to>
    <xdr:cxnSp macro="">
      <xdr:nvCxnSpPr>
        <xdr:cNvPr id="410" name="直線コネクタ 409"/>
        <xdr:cNvCxnSpPr/>
      </xdr:nvCxnSpPr>
      <xdr:spPr>
        <a:xfrm flipV="1">
          <a:off x="9639300" y="13057163"/>
          <a:ext cx="8382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120422</xdr:rowOff>
    </xdr:from>
    <xdr:to>
      <xdr:col>14</xdr:col>
      <xdr:colOff>28575</xdr:colOff>
      <xdr:row>77</xdr:row>
      <xdr:rowOff>13018</xdr:rowOff>
    </xdr:to>
    <xdr:cxnSp macro="">
      <xdr:nvCxnSpPr>
        <xdr:cNvPr id="413" name="直線コネクタ 412"/>
        <xdr:cNvCxnSpPr/>
      </xdr:nvCxnSpPr>
      <xdr:spPr>
        <a:xfrm>
          <a:off x="8750300" y="13150622"/>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102</xdr:rowOff>
    </xdr:from>
    <xdr:to>
      <xdr:col>12</xdr:col>
      <xdr:colOff>511175</xdr:colOff>
      <xdr:row>76</xdr:row>
      <xdr:rowOff>120422</xdr:rowOff>
    </xdr:to>
    <xdr:cxnSp macro="">
      <xdr:nvCxnSpPr>
        <xdr:cNvPr id="416" name="直線コネクタ 415"/>
        <xdr:cNvCxnSpPr/>
      </xdr:nvCxnSpPr>
      <xdr:spPr>
        <a:xfrm>
          <a:off x="7861300" y="13030302"/>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102</xdr:rowOff>
    </xdr:from>
    <xdr:to>
      <xdr:col>11</xdr:col>
      <xdr:colOff>307975</xdr:colOff>
      <xdr:row>76</xdr:row>
      <xdr:rowOff>126403</xdr:rowOff>
    </xdr:to>
    <xdr:cxnSp macro="">
      <xdr:nvCxnSpPr>
        <xdr:cNvPr id="419" name="直線コネクタ 418"/>
        <xdr:cNvCxnSpPr/>
      </xdr:nvCxnSpPr>
      <xdr:spPr>
        <a:xfrm flipV="1">
          <a:off x="6972300" y="13030302"/>
          <a:ext cx="889000" cy="1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147613</xdr:rowOff>
    </xdr:from>
    <xdr:to>
      <xdr:col>15</xdr:col>
      <xdr:colOff>231775</xdr:colOff>
      <xdr:row>76</xdr:row>
      <xdr:rowOff>77763</xdr:rowOff>
    </xdr:to>
    <xdr:sp macro="" textlink="">
      <xdr:nvSpPr>
        <xdr:cNvPr id="429" name="円/楕円 428"/>
        <xdr:cNvSpPr/>
      </xdr:nvSpPr>
      <xdr:spPr>
        <a:xfrm>
          <a:off x="10426700" y="130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126040</xdr:rowOff>
    </xdr:from>
    <xdr:ext cx="534377" cy="259045"/>
    <xdr:sp macro="" textlink="">
      <xdr:nvSpPr>
        <xdr:cNvPr id="430" name="商工費該当値テキスト"/>
        <xdr:cNvSpPr txBox="1"/>
      </xdr:nvSpPr>
      <xdr:spPr>
        <a:xfrm>
          <a:off x="10528300" y="129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133668</xdr:rowOff>
    </xdr:from>
    <xdr:to>
      <xdr:col>14</xdr:col>
      <xdr:colOff>79375</xdr:colOff>
      <xdr:row>77</xdr:row>
      <xdr:rowOff>63818</xdr:rowOff>
    </xdr:to>
    <xdr:sp macro="" textlink="">
      <xdr:nvSpPr>
        <xdr:cNvPr id="431" name="円/楕円 430"/>
        <xdr:cNvSpPr/>
      </xdr:nvSpPr>
      <xdr:spPr>
        <a:xfrm>
          <a:off x="9588500" y="131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54945</xdr:rowOff>
    </xdr:from>
    <xdr:ext cx="469744" cy="259045"/>
    <xdr:sp macro="" textlink="">
      <xdr:nvSpPr>
        <xdr:cNvPr id="432" name="テキスト ボックス 431"/>
        <xdr:cNvSpPr txBox="1"/>
      </xdr:nvSpPr>
      <xdr:spPr>
        <a:xfrm>
          <a:off x="9404427" y="1325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69622</xdr:rowOff>
    </xdr:from>
    <xdr:to>
      <xdr:col>12</xdr:col>
      <xdr:colOff>561975</xdr:colOff>
      <xdr:row>76</xdr:row>
      <xdr:rowOff>171222</xdr:rowOff>
    </xdr:to>
    <xdr:sp macro="" textlink="">
      <xdr:nvSpPr>
        <xdr:cNvPr id="433" name="円/楕円 432"/>
        <xdr:cNvSpPr/>
      </xdr:nvSpPr>
      <xdr:spPr>
        <a:xfrm>
          <a:off x="8699500" y="130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162349</xdr:rowOff>
    </xdr:from>
    <xdr:ext cx="534377" cy="259045"/>
    <xdr:sp macro="" textlink="">
      <xdr:nvSpPr>
        <xdr:cNvPr id="434" name="テキスト ボックス 433"/>
        <xdr:cNvSpPr txBox="1"/>
      </xdr:nvSpPr>
      <xdr:spPr>
        <a:xfrm>
          <a:off x="8483111" y="131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120752</xdr:rowOff>
    </xdr:from>
    <xdr:to>
      <xdr:col>11</xdr:col>
      <xdr:colOff>358775</xdr:colOff>
      <xdr:row>76</xdr:row>
      <xdr:rowOff>50902</xdr:rowOff>
    </xdr:to>
    <xdr:sp macro="" textlink="">
      <xdr:nvSpPr>
        <xdr:cNvPr id="435" name="円/楕円 434"/>
        <xdr:cNvSpPr/>
      </xdr:nvSpPr>
      <xdr:spPr>
        <a:xfrm>
          <a:off x="7810500" y="129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67429</xdr:rowOff>
    </xdr:from>
    <xdr:ext cx="534377" cy="259045"/>
    <xdr:sp macro="" textlink="">
      <xdr:nvSpPr>
        <xdr:cNvPr id="436" name="テキスト ボックス 435"/>
        <xdr:cNvSpPr txBox="1"/>
      </xdr:nvSpPr>
      <xdr:spPr>
        <a:xfrm>
          <a:off x="7594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75603</xdr:rowOff>
    </xdr:from>
    <xdr:to>
      <xdr:col>10</xdr:col>
      <xdr:colOff>155575</xdr:colOff>
      <xdr:row>77</xdr:row>
      <xdr:rowOff>5753</xdr:rowOff>
    </xdr:to>
    <xdr:sp macro="" textlink="">
      <xdr:nvSpPr>
        <xdr:cNvPr id="437" name="円/楕円 436"/>
        <xdr:cNvSpPr/>
      </xdr:nvSpPr>
      <xdr:spPr>
        <a:xfrm>
          <a:off x="6921500" y="131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168330</xdr:rowOff>
    </xdr:from>
    <xdr:ext cx="534377" cy="259045"/>
    <xdr:sp macro="" textlink="">
      <xdr:nvSpPr>
        <xdr:cNvPr id="438" name="テキスト ボックス 437"/>
        <xdr:cNvSpPr txBox="1"/>
      </xdr:nvSpPr>
      <xdr:spPr>
        <a:xfrm>
          <a:off x="6705111" y="131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79068</xdr:rowOff>
    </xdr:from>
    <xdr:to>
      <xdr:col>15</xdr:col>
      <xdr:colOff>180975</xdr:colOff>
      <xdr:row>97</xdr:row>
      <xdr:rowOff>153927</xdr:rowOff>
    </xdr:to>
    <xdr:cxnSp macro="">
      <xdr:nvCxnSpPr>
        <xdr:cNvPr id="467" name="直線コネクタ 466"/>
        <xdr:cNvCxnSpPr/>
      </xdr:nvCxnSpPr>
      <xdr:spPr>
        <a:xfrm flipV="1">
          <a:off x="9639300" y="16709718"/>
          <a:ext cx="838200" cy="7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15136</xdr:rowOff>
    </xdr:from>
    <xdr:to>
      <xdr:col>14</xdr:col>
      <xdr:colOff>28575</xdr:colOff>
      <xdr:row>97</xdr:row>
      <xdr:rowOff>153927</xdr:rowOff>
    </xdr:to>
    <xdr:cxnSp macro="">
      <xdr:nvCxnSpPr>
        <xdr:cNvPr id="470" name="直線コネクタ 469"/>
        <xdr:cNvCxnSpPr/>
      </xdr:nvCxnSpPr>
      <xdr:spPr>
        <a:xfrm>
          <a:off x="8750300" y="16474336"/>
          <a:ext cx="889000" cy="3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15136</xdr:rowOff>
    </xdr:from>
    <xdr:to>
      <xdr:col>12</xdr:col>
      <xdr:colOff>511175</xdr:colOff>
      <xdr:row>97</xdr:row>
      <xdr:rowOff>19883</xdr:rowOff>
    </xdr:to>
    <xdr:cxnSp macro="">
      <xdr:nvCxnSpPr>
        <xdr:cNvPr id="473" name="直線コネクタ 472"/>
        <xdr:cNvCxnSpPr/>
      </xdr:nvCxnSpPr>
      <xdr:spPr>
        <a:xfrm flipV="1">
          <a:off x="7861300" y="16474336"/>
          <a:ext cx="889000" cy="1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19883</xdr:rowOff>
    </xdr:from>
    <xdr:to>
      <xdr:col>11</xdr:col>
      <xdr:colOff>307975</xdr:colOff>
      <xdr:row>97</xdr:row>
      <xdr:rowOff>24143</xdr:rowOff>
    </xdr:to>
    <xdr:cxnSp macro="">
      <xdr:nvCxnSpPr>
        <xdr:cNvPr id="476" name="直線コネクタ 475"/>
        <xdr:cNvCxnSpPr/>
      </xdr:nvCxnSpPr>
      <xdr:spPr>
        <a:xfrm flipV="1">
          <a:off x="6972300" y="16650533"/>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28268</xdr:rowOff>
    </xdr:from>
    <xdr:to>
      <xdr:col>15</xdr:col>
      <xdr:colOff>231775</xdr:colOff>
      <xdr:row>97</xdr:row>
      <xdr:rowOff>129868</xdr:rowOff>
    </xdr:to>
    <xdr:sp macro="" textlink="">
      <xdr:nvSpPr>
        <xdr:cNvPr id="486" name="円/楕円 485"/>
        <xdr:cNvSpPr/>
      </xdr:nvSpPr>
      <xdr:spPr>
        <a:xfrm>
          <a:off x="10426700" y="166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114645</xdr:rowOff>
    </xdr:from>
    <xdr:ext cx="534377" cy="259045"/>
    <xdr:sp macro="" textlink="">
      <xdr:nvSpPr>
        <xdr:cNvPr id="487" name="土木費該当値テキスト"/>
        <xdr:cNvSpPr txBox="1"/>
      </xdr:nvSpPr>
      <xdr:spPr>
        <a:xfrm>
          <a:off x="10528300" y="1657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103127</xdr:rowOff>
    </xdr:from>
    <xdr:to>
      <xdr:col>14</xdr:col>
      <xdr:colOff>79375</xdr:colOff>
      <xdr:row>98</xdr:row>
      <xdr:rowOff>33277</xdr:rowOff>
    </xdr:to>
    <xdr:sp macro="" textlink="">
      <xdr:nvSpPr>
        <xdr:cNvPr id="488" name="円/楕円 487"/>
        <xdr:cNvSpPr/>
      </xdr:nvSpPr>
      <xdr:spPr>
        <a:xfrm>
          <a:off x="9588500" y="167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24404</xdr:rowOff>
    </xdr:from>
    <xdr:ext cx="534377" cy="259045"/>
    <xdr:sp macro="" textlink="">
      <xdr:nvSpPr>
        <xdr:cNvPr id="489" name="テキスト ボックス 488"/>
        <xdr:cNvSpPr txBox="1"/>
      </xdr:nvSpPr>
      <xdr:spPr>
        <a:xfrm>
          <a:off x="9372111" y="168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135786</xdr:rowOff>
    </xdr:from>
    <xdr:to>
      <xdr:col>12</xdr:col>
      <xdr:colOff>561975</xdr:colOff>
      <xdr:row>96</xdr:row>
      <xdr:rowOff>65936</xdr:rowOff>
    </xdr:to>
    <xdr:sp macro="" textlink="">
      <xdr:nvSpPr>
        <xdr:cNvPr id="490" name="円/楕円 489"/>
        <xdr:cNvSpPr/>
      </xdr:nvSpPr>
      <xdr:spPr>
        <a:xfrm>
          <a:off x="8699500" y="164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82463</xdr:rowOff>
    </xdr:from>
    <xdr:ext cx="534377" cy="259045"/>
    <xdr:sp macro="" textlink="">
      <xdr:nvSpPr>
        <xdr:cNvPr id="491" name="テキスト ボックス 490"/>
        <xdr:cNvSpPr txBox="1"/>
      </xdr:nvSpPr>
      <xdr:spPr>
        <a:xfrm>
          <a:off x="8483111" y="161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140533</xdr:rowOff>
    </xdr:from>
    <xdr:to>
      <xdr:col>11</xdr:col>
      <xdr:colOff>358775</xdr:colOff>
      <xdr:row>97</xdr:row>
      <xdr:rowOff>70683</xdr:rowOff>
    </xdr:to>
    <xdr:sp macro="" textlink="">
      <xdr:nvSpPr>
        <xdr:cNvPr id="492" name="円/楕円 491"/>
        <xdr:cNvSpPr/>
      </xdr:nvSpPr>
      <xdr:spPr>
        <a:xfrm>
          <a:off x="7810500" y="1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61810</xdr:rowOff>
    </xdr:from>
    <xdr:ext cx="534377" cy="259045"/>
    <xdr:sp macro="" textlink="">
      <xdr:nvSpPr>
        <xdr:cNvPr id="493" name="テキスト ボックス 492"/>
        <xdr:cNvSpPr txBox="1"/>
      </xdr:nvSpPr>
      <xdr:spPr>
        <a:xfrm>
          <a:off x="7594111" y="1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144793</xdr:rowOff>
    </xdr:from>
    <xdr:to>
      <xdr:col>10</xdr:col>
      <xdr:colOff>155575</xdr:colOff>
      <xdr:row>97</xdr:row>
      <xdr:rowOff>74943</xdr:rowOff>
    </xdr:to>
    <xdr:sp macro="" textlink="">
      <xdr:nvSpPr>
        <xdr:cNvPr id="494" name="円/楕円 493"/>
        <xdr:cNvSpPr/>
      </xdr:nvSpPr>
      <xdr:spPr>
        <a:xfrm>
          <a:off x="6921500" y="1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66070</xdr:rowOff>
    </xdr:from>
    <xdr:ext cx="534377" cy="259045"/>
    <xdr:sp macro="" textlink="">
      <xdr:nvSpPr>
        <xdr:cNvPr id="495" name="テキスト ボックス 494"/>
        <xdr:cNvSpPr txBox="1"/>
      </xdr:nvSpPr>
      <xdr:spPr>
        <a:xfrm>
          <a:off x="6705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74701</xdr:rowOff>
    </xdr:from>
    <xdr:to>
      <xdr:col>23</xdr:col>
      <xdr:colOff>517525</xdr:colOff>
      <xdr:row>37</xdr:row>
      <xdr:rowOff>84588</xdr:rowOff>
    </xdr:to>
    <xdr:cxnSp macro="">
      <xdr:nvCxnSpPr>
        <xdr:cNvPr id="524" name="直線コネクタ 523"/>
        <xdr:cNvCxnSpPr/>
      </xdr:nvCxnSpPr>
      <xdr:spPr>
        <a:xfrm flipV="1">
          <a:off x="15481300" y="6418351"/>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84588</xdr:rowOff>
    </xdr:from>
    <xdr:to>
      <xdr:col>22</xdr:col>
      <xdr:colOff>365125</xdr:colOff>
      <xdr:row>37</xdr:row>
      <xdr:rowOff>102000</xdr:rowOff>
    </xdr:to>
    <xdr:cxnSp macro="">
      <xdr:nvCxnSpPr>
        <xdr:cNvPr id="527" name="直線コネクタ 526"/>
        <xdr:cNvCxnSpPr/>
      </xdr:nvCxnSpPr>
      <xdr:spPr>
        <a:xfrm flipV="1">
          <a:off x="14592300" y="6428238"/>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102000</xdr:rowOff>
    </xdr:from>
    <xdr:to>
      <xdr:col>21</xdr:col>
      <xdr:colOff>161925</xdr:colOff>
      <xdr:row>37</xdr:row>
      <xdr:rowOff>109601</xdr:rowOff>
    </xdr:to>
    <xdr:cxnSp macro="">
      <xdr:nvCxnSpPr>
        <xdr:cNvPr id="530" name="直線コネクタ 529"/>
        <xdr:cNvCxnSpPr/>
      </xdr:nvCxnSpPr>
      <xdr:spPr>
        <a:xfrm flipV="1">
          <a:off x="13703300" y="6445650"/>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75292</xdr:rowOff>
    </xdr:from>
    <xdr:to>
      <xdr:col>19</xdr:col>
      <xdr:colOff>644525</xdr:colOff>
      <xdr:row>37</xdr:row>
      <xdr:rowOff>109601</xdr:rowOff>
    </xdr:to>
    <xdr:cxnSp macro="">
      <xdr:nvCxnSpPr>
        <xdr:cNvPr id="533" name="直線コネクタ 532"/>
        <xdr:cNvCxnSpPr/>
      </xdr:nvCxnSpPr>
      <xdr:spPr>
        <a:xfrm>
          <a:off x="12814300" y="6418942"/>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23901</xdr:rowOff>
    </xdr:from>
    <xdr:to>
      <xdr:col>23</xdr:col>
      <xdr:colOff>568325</xdr:colOff>
      <xdr:row>37</xdr:row>
      <xdr:rowOff>125501</xdr:rowOff>
    </xdr:to>
    <xdr:sp macro="" textlink="">
      <xdr:nvSpPr>
        <xdr:cNvPr id="543" name="円/楕円 542"/>
        <xdr:cNvSpPr/>
      </xdr:nvSpPr>
      <xdr:spPr>
        <a:xfrm>
          <a:off x="16268700" y="63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110278</xdr:rowOff>
    </xdr:from>
    <xdr:ext cx="534377" cy="259045"/>
    <xdr:sp macro="" textlink="">
      <xdr:nvSpPr>
        <xdr:cNvPr id="544" name="消防費該当値テキスト"/>
        <xdr:cNvSpPr txBox="1"/>
      </xdr:nvSpPr>
      <xdr:spPr>
        <a:xfrm>
          <a:off x="16370300" y="62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33788</xdr:rowOff>
    </xdr:from>
    <xdr:to>
      <xdr:col>22</xdr:col>
      <xdr:colOff>415925</xdr:colOff>
      <xdr:row>37</xdr:row>
      <xdr:rowOff>135388</xdr:rowOff>
    </xdr:to>
    <xdr:sp macro="" textlink="">
      <xdr:nvSpPr>
        <xdr:cNvPr id="545" name="円/楕円 544"/>
        <xdr:cNvSpPr/>
      </xdr:nvSpPr>
      <xdr:spPr>
        <a:xfrm>
          <a:off x="15430500" y="63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126516</xdr:rowOff>
    </xdr:from>
    <xdr:ext cx="534377" cy="259045"/>
    <xdr:sp macro="" textlink="">
      <xdr:nvSpPr>
        <xdr:cNvPr id="546" name="テキスト ボックス 545"/>
        <xdr:cNvSpPr txBox="1"/>
      </xdr:nvSpPr>
      <xdr:spPr>
        <a:xfrm>
          <a:off x="15214111" y="64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51200</xdr:rowOff>
    </xdr:from>
    <xdr:to>
      <xdr:col>21</xdr:col>
      <xdr:colOff>212725</xdr:colOff>
      <xdr:row>37</xdr:row>
      <xdr:rowOff>152800</xdr:rowOff>
    </xdr:to>
    <xdr:sp macro="" textlink="">
      <xdr:nvSpPr>
        <xdr:cNvPr id="547" name="円/楕円 546"/>
        <xdr:cNvSpPr/>
      </xdr:nvSpPr>
      <xdr:spPr>
        <a:xfrm>
          <a:off x="145415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143927</xdr:rowOff>
    </xdr:from>
    <xdr:ext cx="534377" cy="259045"/>
    <xdr:sp macro="" textlink="">
      <xdr:nvSpPr>
        <xdr:cNvPr id="548" name="テキスト ボックス 547"/>
        <xdr:cNvSpPr txBox="1"/>
      </xdr:nvSpPr>
      <xdr:spPr>
        <a:xfrm>
          <a:off x="14325111" y="64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58801</xdr:rowOff>
    </xdr:from>
    <xdr:to>
      <xdr:col>20</xdr:col>
      <xdr:colOff>9525</xdr:colOff>
      <xdr:row>37</xdr:row>
      <xdr:rowOff>160401</xdr:rowOff>
    </xdr:to>
    <xdr:sp macro="" textlink="">
      <xdr:nvSpPr>
        <xdr:cNvPr id="549" name="円/楕円 548"/>
        <xdr:cNvSpPr/>
      </xdr:nvSpPr>
      <xdr:spPr>
        <a:xfrm>
          <a:off x="13652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151528</xdr:rowOff>
    </xdr:from>
    <xdr:ext cx="534377" cy="259045"/>
    <xdr:sp macro="" textlink="">
      <xdr:nvSpPr>
        <xdr:cNvPr id="550" name="テキスト ボックス 549"/>
        <xdr:cNvSpPr txBox="1"/>
      </xdr:nvSpPr>
      <xdr:spPr>
        <a:xfrm>
          <a:off x="13436111" y="64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24492</xdr:rowOff>
    </xdr:from>
    <xdr:to>
      <xdr:col>18</xdr:col>
      <xdr:colOff>492125</xdr:colOff>
      <xdr:row>37</xdr:row>
      <xdr:rowOff>126092</xdr:rowOff>
    </xdr:to>
    <xdr:sp macro="" textlink="">
      <xdr:nvSpPr>
        <xdr:cNvPr id="551" name="円/楕円 550"/>
        <xdr:cNvSpPr/>
      </xdr:nvSpPr>
      <xdr:spPr>
        <a:xfrm>
          <a:off x="12763500" y="63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117219</xdr:rowOff>
    </xdr:from>
    <xdr:ext cx="534377" cy="259045"/>
    <xdr:sp macro="" textlink="">
      <xdr:nvSpPr>
        <xdr:cNvPr id="552" name="テキスト ボックス 551"/>
        <xdr:cNvSpPr txBox="1"/>
      </xdr:nvSpPr>
      <xdr:spPr>
        <a:xfrm>
          <a:off x="12547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85767</xdr:rowOff>
    </xdr:from>
    <xdr:to>
      <xdr:col>23</xdr:col>
      <xdr:colOff>517525</xdr:colOff>
      <xdr:row>56</xdr:row>
      <xdr:rowOff>128548</xdr:rowOff>
    </xdr:to>
    <xdr:cxnSp macro="">
      <xdr:nvCxnSpPr>
        <xdr:cNvPr id="584" name="直線コネクタ 583"/>
        <xdr:cNvCxnSpPr/>
      </xdr:nvCxnSpPr>
      <xdr:spPr>
        <a:xfrm flipV="1">
          <a:off x="15481300" y="9344067"/>
          <a:ext cx="838200" cy="38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119893</xdr:rowOff>
    </xdr:from>
    <xdr:to>
      <xdr:col>22</xdr:col>
      <xdr:colOff>365125</xdr:colOff>
      <xdr:row>56</xdr:row>
      <xdr:rowOff>128548</xdr:rowOff>
    </xdr:to>
    <xdr:cxnSp macro="">
      <xdr:nvCxnSpPr>
        <xdr:cNvPr id="587" name="直線コネクタ 586"/>
        <xdr:cNvCxnSpPr/>
      </xdr:nvCxnSpPr>
      <xdr:spPr>
        <a:xfrm>
          <a:off x="14592300" y="8692393"/>
          <a:ext cx="889000" cy="10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119893</xdr:rowOff>
    </xdr:from>
    <xdr:to>
      <xdr:col>21</xdr:col>
      <xdr:colOff>161925</xdr:colOff>
      <xdr:row>57</xdr:row>
      <xdr:rowOff>146738</xdr:rowOff>
    </xdr:to>
    <xdr:cxnSp macro="">
      <xdr:nvCxnSpPr>
        <xdr:cNvPr id="590" name="直線コネクタ 589"/>
        <xdr:cNvCxnSpPr/>
      </xdr:nvCxnSpPr>
      <xdr:spPr>
        <a:xfrm flipV="1">
          <a:off x="13703300" y="8692393"/>
          <a:ext cx="889000" cy="12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168291</xdr:rowOff>
    </xdr:from>
    <xdr:to>
      <xdr:col>19</xdr:col>
      <xdr:colOff>644525</xdr:colOff>
      <xdr:row>57</xdr:row>
      <xdr:rowOff>146738</xdr:rowOff>
    </xdr:to>
    <xdr:cxnSp macro="">
      <xdr:nvCxnSpPr>
        <xdr:cNvPr id="593" name="直線コネクタ 592"/>
        <xdr:cNvCxnSpPr/>
      </xdr:nvCxnSpPr>
      <xdr:spPr>
        <a:xfrm>
          <a:off x="12814300" y="9769491"/>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34967</xdr:rowOff>
    </xdr:from>
    <xdr:to>
      <xdr:col>23</xdr:col>
      <xdr:colOff>568325</xdr:colOff>
      <xdr:row>54</xdr:row>
      <xdr:rowOff>136567</xdr:rowOff>
    </xdr:to>
    <xdr:sp macro="" textlink="">
      <xdr:nvSpPr>
        <xdr:cNvPr id="603" name="円/楕円 602"/>
        <xdr:cNvSpPr/>
      </xdr:nvSpPr>
      <xdr:spPr>
        <a:xfrm>
          <a:off x="16268700" y="92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57844</xdr:rowOff>
    </xdr:from>
    <xdr:ext cx="534377" cy="259045"/>
    <xdr:sp macro="" textlink="">
      <xdr:nvSpPr>
        <xdr:cNvPr id="604" name="教育費該当値テキスト"/>
        <xdr:cNvSpPr txBox="1"/>
      </xdr:nvSpPr>
      <xdr:spPr>
        <a:xfrm>
          <a:off x="16370300" y="91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77748</xdr:rowOff>
    </xdr:from>
    <xdr:to>
      <xdr:col>22</xdr:col>
      <xdr:colOff>415925</xdr:colOff>
      <xdr:row>57</xdr:row>
      <xdr:rowOff>7898</xdr:rowOff>
    </xdr:to>
    <xdr:sp macro="" textlink="">
      <xdr:nvSpPr>
        <xdr:cNvPr id="605" name="円/楕円 604"/>
        <xdr:cNvSpPr/>
      </xdr:nvSpPr>
      <xdr:spPr>
        <a:xfrm>
          <a:off x="15430500" y="96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170475</xdr:rowOff>
    </xdr:from>
    <xdr:ext cx="534377" cy="259045"/>
    <xdr:sp macro="" textlink="">
      <xdr:nvSpPr>
        <xdr:cNvPr id="606" name="テキスト ボックス 605"/>
        <xdr:cNvSpPr txBox="1"/>
      </xdr:nvSpPr>
      <xdr:spPr>
        <a:xfrm>
          <a:off x="15214111" y="97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69093</xdr:rowOff>
    </xdr:from>
    <xdr:to>
      <xdr:col>21</xdr:col>
      <xdr:colOff>212725</xdr:colOff>
      <xdr:row>50</xdr:row>
      <xdr:rowOff>170693</xdr:rowOff>
    </xdr:to>
    <xdr:sp macro="" textlink="">
      <xdr:nvSpPr>
        <xdr:cNvPr id="607" name="円/楕円 606"/>
        <xdr:cNvSpPr/>
      </xdr:nvSpPr>
      <xdr:spPr>
        <a:xfrm>
          <a:off x="14541500" y="86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49</xdr:row>
      <xdr:rowOff>15770</xdr:rowOff>
    </xdr:from>
    <xdr:ext cx="599010" cy="259045"/>
    <xdr:sp macro="" textlink="">
      <xdr:nvSpPr>
        <xdr:cNvPr id="608" name="テキスト ボックス 607"/>
        <xdr:cNvSpPr txBox="1"/>
      </xdr:nvSpPr>
      <xdr:spPr>
        <a:xfrm>
          <a:off x="14292794" y="84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95938</xdr:rowOff>
    </xdr:from>
    <xdr:to>
      <xdr:col>20</xdr:col>
      <xdr:colOff>9525</xdr:colOff>
      <xdr:row>58</xdr:row>
      <xdr:rowOff>26088</xdr:rowOff>
    </xdr:to>
    <xdr:sp macro="" textlink="">
      <xdr:nvSpPr>
        <xdr:cNvPr id="609" name="円/楕円 608"/>
        <xdr:cNvSpPr/>
      </xdr:nvSpPr>
      <xdr:spPr>
        <a:xfrm>
          <a:off x="13652500" y="986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17215</xdr:rowOff>
    </xdr:from>
    <xdr:ext cx="534377" cy="259045"/>
    <xdr:sp macro="" textlink="">
      <xdr:nvSpPr>
        <xdr:cNvPr id="610" name="テキスト ボックス 609"/>
        <xdr:cNvSpPr txBox="1"/>
      </xdr:nvSpPr>
      <xdr:spPr>
        <a:xfrm>
          <a:off x="13436111" y="99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117491</xdr:rowOff>
    </xdr:from>
    <xdr:to>
      <xdr:col>18</xdr:col>
      <xdr:colOff>492125</xdr:colOff>
      <xdr:row>57</xdr:row>
      <xdr:rowOff>47641</xdr:rowOff>
    </xdr:to>
    <xdr:sp macro="" textlink="">
      <xdr:nvSpPr>
        <xdr:cNvPr id="611" name="円/楕円 610"/>
        <xdr:cNvSpPr/>
      </xdr:nvSpPr>
      <xdr:spPr>
        <a:xfrm>
          <a:off x="12763500" y="97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38768</xdr:rowOff>
    </xdr:from>
    <xdr:ext cx="534377" cy="259045"/>
    <xdr:sp macro="" textlink="">
      <xdr:nvSpPr>
        <xdr:cNvPr id="612" name="テキスト ボックス 611"/>
        <xdr:cNvSpPr txBox="1"/>
      </xdr:nvSpPr>
      <xdr:spPr>
        <a:xfrm>
          <a:off x="12547111" y="981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132614</xdr:rowOff>
    </xdr:from>
    <xdr:to>
      <xdr:col>23</xdr:col>
      <xdr:colOff>517525</xdr:colOff>
      <xdr:row>78</xdr:row>
      <xdr:rowOff>135037</xdr:rowOff>
    </xdr:to>
    <xdr:cxnSp macro="">
      <xdr:nvCxnSpPr>
        <xdr:cNvPr id="639" name="直線コネクタ 638"/>
        <xdr:cNvCxnSpPr/>
      </xdr:nvCxnSpPr>
      <xdr:spPr>
        <a:xfrm flipV="1">
          <a:off x="15481300" y="1350571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132201</xdr:rowOff>
    </xdr:from>
    <xdr:to>
      <xdr:col>22</xdr:col>
      <xdr:colOff>365125</xdr:colOff>
      <xdr:row>78</xdr:row>
      <xdr:rowOff>135037</xdr:rowOff>
    </xdr:to>
    <xdr:cxnSp macro="">
      <xdr:nvCxnSpPr>
        <xdr:cNvPr id="642" name="直線コネクタ 641"/>
        <xdr:cNvCxnSpPr/>
      </xdr:nvCxnSpPr>
      <xdr:spPr>
        <a:xfrm>
          <a:off x="14592300" y="1350530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128042</xdr:rowOff>
    </xdr:from>
    <xdr:to>
      <xdr:col>21</xdr:col>
      <xdr:colOff>161925</xdr:colOff>
      <xdr:row>78</xdr:row>
      <xdr:rowOff>132201</xdr:rowOff>
    </xdr:to>
    <xdr:cxnSp macro="">
      <xdr:nvCxnSpPr>
        <xdr:cNvPr id="645" name="直線コネクタ 644"/>
        <xdr:cNvCxnSpPr/>
      </xdr:nvCxnSpPr>
      <xdr:spPr>
        <a:xfrm>
          <a:off x="13703300" y="13329692"/>
          <a:ext cx="889000" cy="17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128042</xdr:rowOff>
    </xdr:from>
    <xdr:to>
      <xdr:col>19</xdr:col>
      <xdr:colOff>644525</xdr:colOff>
      <xdr:row>78</xdr:row>
      <xdr:rowOff>41951</xdr:rowOff>
    </xdr:to>
    <xdr:cxnSp macro="">
      <xdr:nvCxnSpPr>
        <xdr:cNvPr id="648" name="直線コネクタ 647"/>
        <xdr:cNvCxnSpPr/>
      </xdr:nvCxnSpPr>
      <xdr:spPr>
        <a:xfrm flipV="1">
          <a:off x="12814300" y="13329692"/>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81814</xdr:rowOff>
    </xdr:from>
    <xdr:to>
      <xdr:col>23</xdr:col>
      <xdr:colOff>568325</xdr:colOff>
      <xdr:row>79</xdr:row>
      <xdr:rowOff>11964</xdr:rowOff>
    </xdr:to>
    <xdr:sp macro="" textlink="">
      <xdr:nvSpPr>
        <xdr:cNvPr id="658" name="円/楕円 657"/>
        <xdr:cNvSpPr/>
      </xdr:nvSpPr>
      <xdr:spPr>
        <a:xfrm>
          <a:off x="162687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168191</xdr:rowOff>
    </xdr:from>
    <xdr:ext cx="378565" cy="259045"/>
    <xdr:sp macro="" textlink="">
      <xdr:nvSpPr>
        <xdr:cNvPr id="659" name="災害復旧費該当値テキスト"/>
        <xdr:cNvSpPr txBox="1"/>
      </xdr:nvSpPr>
      <xdr:spPr>
        <a:xfrm>
          <a:off x="16370300" y="133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84237</xdr:rowOff>
    </xdr:from>
    <xdr:to>
      <xdr:col>22</xdr:col>
      <xdr:colOff>415925</xdr:colOff>
      <xdr:row>79</xdr:row>
      <xdr:rowOff>14387</xdr:rowOff>
    </xdr:to>
    <xdr:sp macro="" textlink="">
      <xdr:nvSpPr>
        <xdr:cNvPr id="660" name="円/楕円 659"/>
        <xdr:cNvSpPr/>
      </xdr:nvSpPr>
      <xdr:spPr>
        <a:xfrm>
          <a:off x="15430500" y="134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5514</xdr:rowOff>
    </xdr:from>
    <xdr:ext cx="378565" cy="259045"/>
    <xdr:sp macro="" textlink="">
      <xdr:nvSpPr>
        <xdr:cNvPr id="661" name="テキスト ボックス 660"/>
        <xdr:cNvSpPr txBox="1"/>
      </xdr:nvSpPr>
      <xdr:spPr>
        <a:xfrm>
          <a:off x="15292017" y="13550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81401</xdr:rowOff>
    </xdr:from>
    <xdr:to>
      <xdr:col>21</xdr:col>
      <xdr:colOff>212725</xdr:colOff>
      <xdr:row>79</xdr:row>
      <xdr:rowOff>11551</xdr:rowOff>
    </xdr:to>
    <xdr:sp macro="" textlink="">
      <xdr:nvSpPr>
        <xdr:cNvPr id="662" name="円/楕円 661"/>
        <xdr:cNvSpPr/>
      </xdr:nvSpPr>
      <xdr:spPr>
        <a:xfrm>
          <a:off x="14541500" y="13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2678</xdr:rowOff>
    </xdr:from>
    <xdr:ext cx="378565" cy="259045"/>
    <xdr:sp macro="" textlink="">
      <xdr:nvSpPr>
        <xdr:cNvPr id="663" name="テキスト ボックス 662"/>
        <xdr:cNvSpPr txBox="1"/>
      </xdr:nvSpPr>
      <xdr:spPr>
        <a:xfrm>
          <a:off x="14403017" y="13547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77242</xdr:rowOff>
    </xdr:from>
    <xdr:to>
      <xdr:col>20</xdr:col>
      <xdr:colOff>9525</xdr:colOff>
      <xdr:row>78</xdr:row>
      <xdr:rowOff>7392</xdr:rowOff>
    </xdr:to>
    <xdr:sp macro="" textlink="">
      <xdr:nvSpPr>
        <xdr:cNvPr id="664" name="円/楕円 663"/>
        <xdr:cNvSpPr/>
      </xdr:nvSpPr>
      <xdr:spPr>
        <a:xfrm>
          <a:off x="136525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169969</xdr:rowOff>
    </xdr:from>
    <xdr:ext cx="469744" cy="259045"/>
    <xdr:sp macro="" textlink="">
      <xdr:nvSpPr>
        <xdr:cNvPr id="665" name="テキスト ボックス 664"/>
        <xdr:cNvSpPr txBox="1"/>
      </xdr:nvSpPr>
      <xdr:spPr>
        <a:xfrm>
          <a:off x="13468427" y="133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162601</xdr:rowOff>
    </xdr:from>
    <xdr:to>
      <xdr:col>18</xdr:col>
      <xdr:colOff>492125</xdr:colOff>
      <xdr:row>78</xdr:row>
      <xdr:rowOff>92751</xdr:rowOff>
    </xdr:to>
    <xdr:sp macro="" textlink="">
      <xdr:nvSpPr>
        <xdr:cNvPr id="666" name="円/楕円 665"/>
        <xdr:cNvSpPr/>
      </xdr:nvSpPr>
      <xdr:spPr>
        <a:xfrm>
          <a:off x="12763500" y="133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83878</xdr:rowOff>
    </xdr:from>
    <xdr:ext cx="469744" cy="259045"/>
    <xdr:sp macro="" textlink="">
      <xdr:nvSpPr>
        <xdr:cNvPr id="667" name="テキスト ボックス 666"/>
        <xdr:cNvSpPr txBox="1"/>
      </xdr:nvSpPr>
      <xdr:spPr>
        <a:xfrm>
          <a:off x="12579427" y="134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13872</xdr:rowOff>
    </xdr:from>
    <xdr:to>
      <xdr:col>23</xdr:col>
      <xdr:colOff>517525</xdr:colOff>
      <xdr:row>97</xdr:row>
      <xdr:rowOff>50567</xdr:rowOff>
    </xdr:to>
    <xdr:cxnSp macro="">
      <xdr:nvCxnSpPr>
        <xdr:cNvPr id="698" name="直線コネクタ 697"/>
        <xdr:cNvCxnSpPr/>
      </xdr:nvCxnSpPr>
      <xdr:spPr>
        <a:xfrm>
          <a:off x="15481300" y="16644522"/>
          <a:ext cx="8382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13872</xdr:rowOff>
    </xdr:from>
    <xdr:to>
      <xdr:col>22</xdr:col>
      <xdr:colOff>365125</xdr:colOff>
      <xdr:row>97</xdr:row>
      <xdr:rowOff>24039</xdr:rowOff>
    </xdr:to>
    <xdr:cxnSp macro="">
      <xdr:nvCxnSpPr>
        <xdr:cNvPr id="701" name="直線コネクタ 700"/>
        <xdr:cNvCxnSpPr/>
      </xdr:nvCxnSpPr>
      <xdr:spPr>
        <a:xfrm flipV="1">
          <a:off x="14592300" y="16644522"/>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155440</xdr:rowOff>
    </xdr:from>
    <xdr:to>
      <xdr:col>21</xdr:col>
      <xdr:colOff>161925</xdr:colOff>
      <xdr:row>97</xdr:row>
      <xdr:rowOff>24039</xdr:rowOff>
    </xdr:to>
    <xdr:cxnSp macro="">
      <xdr:nvCxnSpPr>
        <xdr:cNvPr id="704" name="直線コネクタ 703"/>
        <xdr:cNvCxnSpPr/>
      </xdr:nvCxnSpPr>
      <xdr:spPr>
        <a:xfrm>
          <a:off x="13703300" y="16614640"/>
          <a:ext cx="889000" cy="4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136032</xdr:rowOff>
    </xdr:from>
    <xdr:to>
      <xdr:col>19</xdr:col>
      <xdr:colOff>644525</xdr:colOff>
      <xdr:row>96</xdr:row>
      <xdr:rowOff>155440</xdr:rowOff>
    </xdr:to>
    <xdr:cxnSp macro="">
      <xdr:nvCxnSpPr>
        <xdr:cNvPr id="707" name="直線コネクタ 706"/>
        <xdr:cNvCxnSpPr/>
      </xdr:nvCxnSpPr>
      <xdr:spPr>
        <a:xfrm>
          <a:off x="12814300" y="16595232"/>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171217</xdr:rowOff>
    </xdr:from>
    <xdr:to>
      <xdr:col>23</xdr:col>
      <xdr:colOff>568325</xdr:colOff>
      <xdr:row>97</xdr:row>
      <xdr:rowOff>101367</xdr:rowOff>
    </xdr:to>
    <xdr:sp macro="" textlink="">
      <xdr:nvSpPr>
        <xdr:cNvPr id="717" name="円/楕円 716"/>
        <xdr:cNvSpPr/>
      </xdr:nvSpPr>
      <xdr:spPr>
        <a:xfrm>
          <a:off x="16268700" y="166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149644</xdr:rowOff>
    </xdr:from>
    <xdr:ext cx="534377" cy="259045"/>
    <xdr:sp macro="" textlink="">
      <xdr:nvSpPr>
        <xdr:cNvPr id="718" name="公債費該当値テキスト"/>
        <xdr:cNvSpPr txBox="1"/>
      </xdr:nvSpPr>
      <xdr:spPr>
        <a:xfrm>
          <a:off x="16370300" y="166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134522</xdr:rowOff>
    </xdr:from>
    <xdr:to>
      <xdr:col>22</xdr:col>
      <xdr:colOff>415925</xdr:colOff>
      <xdr:row>97</xdr:row>
      <xdr:rowOff>64672</xdr:rowOff>
    </xdr:to>
    <xdr:sp macro="" textlink="">
      <xdr:nvSpPr>
        <xdr:cNvPr id="719" name="円/楕円 718"/>
        <xdr:cNvSpPr/>
      </xdr:nvSpPr>
      <xdr:spPr>
        <a:xfrm>
          <a:off x="15430500" y="165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55799</xdr:rowOff>
    </xdr:from>
    <xdr:ext cx="534377" cy="259045"/>
    <xdr:sp macro="" textlink="">
      <xdr:nvSpPr>
        <xdr:cNvPr id="720" name="テキスト ボックス 719"/>
        <xdr:cNvSpPr txBox="1"/>
      </xdr:nvSpPr>
      <xdr:spPr>
        <a:xfrm>
          <a:off x="15214111" y="166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144689</xdr:rowOff>
    </xdr:from>
    <xdr:to>
      <xdr:col>21</xdr:col>
      <xdr:colOff>212725</xdr:colOff>
      <xdr:row>97</xdr:row>
      <xdr:rowOff>74839</xdr:rowOff>
    </xdr:to>
    <xdr:sp macro="" textlink="">
      <xdr:nvSpPr>
        <xdr:cNvPr id="721" name="円/楕円 720"/>
        <xdr:cNvSpPr/>
      </xdr:nvSpPr>
      <xdr:spPr>
        <a:xfrm>
          <a:off x="14541500" y="1660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65966</xdr:rowOff>
    </xdr:from>
    <xdr:ext cx="534377" cy="259045"/>
    <xdr:sp macro="" textlink="">
      <xdr:nvSpPr>
        <xdr:cNvPr id="722" name="テキスト ボックス 721"/>
        <xdr:cNvSpPr txBox="1"/>
      </xdr:nvSpPr>
      <xdr:spPr>
        <a:xfrm>
          <a:off x="14325111" y="1669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104640</xdr:rowOff>
    </xdr:from>
    <xdr:to>
      <xdr:col>20</xdr:col>
      <xdr:colOff>9525</xdr:colOff>
      <xdr:row>97</xdr:row>
      <xdr:rowOff>34790</xdr:rowOff>
    </xdr:to>
    <xdr:sp macro="" textlink="">
      <xdr:nvSpPr>
        <xdr:cNvPr id="723" name="円/楕円 722"/>
        <xdr:cNvSpPr/>
      </xdr:nvSpPr>
      <xdr:spPr>
        <a:xfrm>
          <a:off x="13652500" y="165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25917</xdr:rowOff>
    </xdr:from>
    <xdr:ext cx="534377" cy="259045"/>
    <xdr:sp macro="" textlink="">
      <xdr:nvSpPr>
        <xdr:cNvPr id="724" name="テキスト ボックス 723"/>
        <xdr:cNvSpPr txBox="1"/>
      </xdr:nvSpPr>
      <xdr:spPr>
        <a:xfrm>
          <a:off x="13436111" y="166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85232</xdr:rowOff>
    </xdr:from>
    <xdr:to>
      <xdr:col>18</xdr:col>
      <xdr:colOff>492125</xdr:colOff>
      <xdr:row>97</xdr:row>
      <xdr:rowOff>15382</xdr:rowOff>
    </xdr:to>
    <xdr:sp macro="" textlink="">
      <xdr:nvSpPr>
        <xdr:cNvPr id="725" name="円/楕円 724"/>
        <xdr:cNvSpPr/>
      </xdr:nvSpPr>
      <xdr:spPr>
        <a:xfrm>
          <a:off x="12763500" y="165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6509</xdr:rowOff>
    </xdr:from>
    <xdr:ext cx="534377" cy="259045"/>
    <xdr:sp macro="" textlink="">
      <xdr:nvSpPr>
        <xdr:cNvPr id="726" name="テキスト ボックス 725"/>
        <xdr:cNvSpPr txBox="1"/>
      </xdr:nvSpPr>
      <xdr:spPr>
        <a:xfrm>
          <a:off x="12547111" y="1663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目的別歳出において、教育費が前年を大きく上回り、類似団体平均も上回っています。これは</a:t>
          </a:r>
          <a:r>
            <a:rPr kumimoji="1" lang="en-US" altLang="ja-JP" sz="1300">
              <a:latin typeface="ＭＳ Ｐゴシック"/>
            </a:rPr>
            <a:t>H27</a:t>
          </a:r>
          <a:r>
            <a:rPr kumimoji="1" lang="ja-JP" altLang="en-US" sz="1300">
              <a:latin typeface="ＭＳ Ｐゴシック"/>
            </a:rPr>
            <a:t>年度に市内の小中学校の耐震化工事を集中的に行ったことによるものです。小中学校の耐震化工事については</a:t>
          </a:r>
          <a:r>
            <a:rPr kumimoji="1" lang="en-US" altLang="ja-JP" sz="1300">
              <a:latin typeface="ＭＳ Ｐゴシック"/>
            </a:rPr>
            <a:t>H27</a:t>
          </a:r>
          <a:r>
            <a:rPr kumimoji="1" lang="ja-JP" altLang="en-US" sz="1300">
              <a:latin typeface="ＭＳ Ｐゴシック"/>
            </a:rPr>
            <a:t>年度まででほぼ完了しており、今後は減少する見込みです。</a:t>
          </a:r>
          <a:endParaRPr kumimoji="1" lang="en-US" altLang="ja-JP" sz="1300">
            <a:latin typeface="ＭＳ Ｐゴシック"/>
          </a:endParaRPr>
        </a:p>
        <a:p>
          <a:r>
            <a:rPr kumimoji="1" lang="ja-JP" altLang="en-US" sz="1300">
              <a:latin typeface="ＭＳ Ｐゴシック"/>
            </a:rPr>
            <a:t>　　一方で民生費については、年々増加傾向にあり、少子化・高齢化の中で扶助費部分の増加が見込まれます。さらに市立認定こども園の整備に伴う普通建設事業費の増加も見込まれます。</a:t>
          </a:r>
          <a:endParaRPr kumimoji="1" lang="en-US" altLang="ja-JP" sz="1300">
            <a:latin typeface="ＭＳ Ｐゴシック"/>
          </a:endParaRPr>
        </a:p>
        <a:p>
          <a:r>
            <a:rPr kumimoji="1" lang="ja-JP" altLang="en-US" sz="1300">
              <a:latin typeface="ＭＳ Ｐゴシック"/>
            </a:rPr>
            <a:t>　　また、</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は年々減少</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きています。これは短期間で集中的に施工した下水道事業債の償還がピークを過ぎ、国営土地改良事業負担金の実質的な負担も今年度で終了したことなど改善が図られたことによるものです。一方で今後は三セク債や学校債の償還開始による悪化も懸念されるため、今後も引き続き、行財政改革プランに基づき、新発債の抑制に努めることにより、当該比率の更なる改善を図っていき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百万円の実質単年度収支黒字となりました。</a:t>
          </a:r>
          <a:r>
            <a:rPr kumimoji="1" lang="ja-JP" altLang="ja-JP" sz="1100">
              <a:solidFill>
                <a:schemeClr val="dk1"/>
              </a:solidFill>
              <a:effectLst/>
              <a:latin typeface="+mn-lt"/>
              <a:ea typeface="+mn-ea"/>
              <a:cs typeface="+mn-cs"/>
            </a:rPr>
            <a:t>これは、歳入</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の人口減少対策費の増加や固定資産税等の税収の増加があったことによるものです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人口減少に伴う歳入の減少や、少子高齢化による扶助費の増加、</a:t>
          </a:r>
          <a:r>
            <a:rPr kumimoji="1" lang="ja-JP" altLang="ja-JP" sz="1100">
              <a:solidFill>
                <a:schemeClr val="dk1"/>
              </a:solidFill>
              <a:effectLst/>
              <a:latin typeface="+mn-lt"/>
              <a:ea typeface="+mn-ea"/>
              <a:cs typeface="+mn-cs"/>
            </a:rPr>
            <a:t>老朽施設にかかる耐震化事業等の大規模事業も予定されているため、財源不足補填や緊急事業に対応すべく、「行財政改革プラン」に基づき、投資的事業に充当する地方債の発行に一定の上限額を設け抑制しながら、当該比率の改善を図ります。</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年度以降、全会計連結ベースにおいて、実質収支の黒字が続いています。とりわけ水道事業会計では、毎年堅実に資金剰余額を生み出しています。</a:t>
          </a:r>
          <a:endParaRPr lang="ja-JP" altLang="ja-JP" sz="1400">
            <a:effectLst/>
          </a:endParaRPr>
        </a:p>
        <a:p>
          <a:r>
            <a:rPr kumimoji="1" lang="ja-JP" altLang="ja-JP" sz="1100">
              <a:solidFill>
                <a:schemeClr val="dk1"/>
              </a:solidFill>
              <a:effectLst/>
              <a:latin typeface="+mn-lt"/>
              <a:ea typeface="+mn-ea"/>
              <a:cs typeface="+mn-cs"/>
            </a:rPr>
            <a:t>　下水道事業については、下水道整備にかかる企業債償還金が依然として大きな負担となっており、汚水処理原価が使用料単価の２倍以上であるため、水洗化のより一層の促進や適正な維持管理、施設統廃合による経費の節減、資本費平準化債の活用を図りながら、経営健全化に努めます。</a:t>
          </a:r>
          <a:endParaRPr lang="ja-JP" altLang="ja-JP" sz="1400">
            <a:effectLst/>
          </a:endParaRPr>
        </a:p>
        <a:p>
          <a:r>
            <a:rPr kumimoji="1" lang="ja-JP" altLang="ja-JP" sz="1100">
              <a:solidFill>
                <a:schemeClr val="dk1"/>
              </a:solidFill>
              <a:effectLst/>
              <a:latin typeface="+mn-lt"/>
              <a:ea typeface="+mn-ea"/>
              <a:cs typeface="+mn-cs"/>
            </a:rPr>
            <a:t>　病院事業については、診療報酬の確実な確保や病床稼働率の向上、常勤医師の確保などにより経営の健全化を図るとともに、地方公営企業法の全部適用の利点を最大限に活かして病院運営を一層弾力的に行い、市内唯一の急性期病院として質の高い医療サービスの提供に努めます。</a:t>
          </a:r>
          <a:endParaRPr lang="ja-JP" altLang="ja-JP" sz="1400">
            <a:effectLst/>
          </a:endParaRPr>
        </a:p>
        <a:p>
          <a:r>
            <a:rPr kumimoji="1" lang="ja-JP" altLang="ja-JP" sz="1100">
              <a:solidFill>
                <a:schemeClr val="dk1"/>
              </a:solidFill>
              <a:effectLst/>
              <a:latin typeface="+mn-lt"/>
              <a:ea typeface="+mn-ea"/>
              <a:cs typeface="+mn-cs"/>
            </a:rPr>
            <a:t>　国民健康保険特別会計などの特別会計においても、各会計の事業計画に基づき、持続可能な保険給付サービスが実施・提供できるように、収支バランスのとれた事業運営を維持します。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AY4" sqref="AY4:BM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20907601</v>
      </c>
      <c r="BO4" s="349"/>
      <c r="BP4" s="349"/>
      <c r="BQ4" s="349"/>
      <c r="BR4" s="349"/>
      <c r="BS4" s="349"/>
      <c r="BT4" s="349"/>
      <c r="BU4" s="350"/>
      <c r="BV4" s="348">
        <v>18620846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20743899</v>
      </c>
      <c r="BO5" s="386"/>
      <c r="BP5" s="386"/>
      <c r="BQ5" s="386"/>
      <c r="BR5" s="386"/>
      <c r="BS5" s="386"/>
      <c r="BT5" s="386"/>
      <c r="BU5" s="387"/>
      <c r="BV5" s="385">
        <v>18431908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89.9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163702</v>
      </c>
      <c r="BO6" s="386"/>
      <c r="BP6" s="386"/>
      <c r="BQ6" s="386"/>
      <c r="BR6" s="386"/>
      <c r="BS6" s="386"/>
      <c r="BT6" s="386"/>
      <c r="BU6" s="387"/>
      <c r="BV6" s="385">
        <v>188938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26056</v>
      </c>
      <c r="BO7" s="386"/>
      <c r="BP7" s="386"/>
      <c r="BQ7" s="386"/>
      <c r="BR7" s="386"/>
      <c r="BS7" s="386"/>
      <c r="BT7" s="386"/>
      <c r="BU7" s="387"/>
      <c r="BV7" s="385">
        <v>69060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11841046</v>
      </c>
      <c r="CU7" s="386"/>
      <c r="CV7" s="386"/>
      <c r="CW7" s="386"/>
      <c r="CX7" s="386"/>
      <c r="CY7" s="386"/>
      <c r="CZ7" s="386"/>
      <c r="DA7" s="387"/>
      <c r="DB7" s="385">
        <v>11639651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137646</v>
      </c>
      <c r="BO8" s="386"/>
      <c r="BP8" s="386"/>
      <c r="BQ8" s="386"/>
      <c r="BR8" s="386"/>
      <c r="BS8" s="386"/>
      <c r="BT8" s="386"/>
      <c r="BU8" s="387"/>
      <c r="BV8" s="385">
        <v>119878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44313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17768</v>
      </c>
      <c r="BO9" s="386"/>
      <c r="BP9" s="386"/>
      <c r="BQ9" s="386"/>
      <c r="BR9" s="386"/>
      <c r="BS9" s="386"/>
      <c r="BT9" s="386"/>
      <c r="BU9" s="387"/>
      <c r="BV9" s="385">
        <v>-146642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47993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33164</v>
      </c>
      <c r="BO10" s="386"/>
      <c r="BP10" s="386"/>
      <c r="BQ10" s="386"/>
      <c r="BR10" s="386"/>
      <c r="BS10" s="386"/>
      <c r="BT10" s="386"/>
      <c r="BU10" s="387"/>
      <c r="BV10" s="385">
        <v>108236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45345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180000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44576</v>
      </c>
      <c r="S13" s="467"/>
      <c r="T13" s="467"/>
      <c r="U13" s="467"/>
      <c r="V13" s="468"/>
      <c r="W13" s="401" t="s">
        <v>122</v>
      </c>
      <c r="X13" s="402"/>
      <c r="Y13" s="402"/>
      <c r="Z13" s="402"/>
      <c r="AA13" s="402"/>
      <c r="AB13" s="392"/>
      <c r="AC13" s="436">
        <v>702</v>
      </c>
      <c r="AD13" s="437"/>
      <c r="AE13" s="437"/>
      <c r="AF13" s="437"/>
      <c r="AG13" s="476"/>
      <c r="AH13" s="436">
        <v>1149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50932</v>
      </c>
      <c r="BO13" s="386"/>
      <c r="BP13" s="386"/>
      <c r="BQ13" s="386"/>
      <c r="BR13" s="386"/>
      <c r="BS13" s="386"/>
      <c r="BT13" s="386"/>
      <c r="BU13" s="387"/>
      <c r="BV13" s="385">
        <v>-218406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45842</v>
      </c>
      <c r="S14" s="467"/>
      <c r="T14" s="467"/>
      <c r="U14" s="467"/>
      <c r="V14" s="468"/>
      <c r="W14" s="375"/>
      <c r="X14" s="376"/>
      <c r="Y14" s="376"/>
      <c r="Z14" s="376"/>
      <c r="AA14" s="376"/>
      <c r="AB14" s="365"/>
      <c r="AC14" s="469">
        <v>3.4</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61.6</v>
      </c>
      <c r="CU14" s="481"/>
      <c r="CV14" s="481"/>
      <c r="CW14" s="481"/>
      <c r="CX14" s="481"/>
      <c r="CY14" s="481"/>
      <c r="CZ14" s="481"/>
      <c r="DA14" s="482"/>
      <c r="DB14" s="480">
        <v>66.5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45072</v>
      </c>
      <c r="S15" s="467"/>
      <c r="T15" s="467"/>
      <c r="U15" s="467"/>
      <c r="V15" s="468"/>
      <c r="W15" s="401" t="s">
        <v>129</v>
      </c>
      <c r="X15" s="402"/>
      <c r="Y15" s="402"/>
      <c r="Z15" s="402"/>
      <c r="AA15" s="402"/>
      <c r="AB15" s="392"/>
      <c r="AC15" s="436">
        <v>8693</v>
      </c>
      <c r="AD15" s="437"/>
      <c r="AE15" s="437"/>
      <c r="AF15" s="437"/>
      <c r="AG15" s="476"/>
      <c r="AH15" s="436">
        <v>10558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5867393</v>
      </c>
      <c r="BO15" s="349"/>
      <c r="BP15" s="349"/>
      <c r="BQ15" s="349"/>
      <c r="BR15" s="349"/>
      <c r="BS15" s="349"/>
      <c r="BT15" s="349"/>
      <c r="BU15" s="350"/>
      <c r="BV15" s="348">
        <v>5677181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41.8</v>
      </c>
      <c r="AD16" s="470"/>
      <c r="AE16" s="470"/>
      <c r="AF16" s="470"/>
      <c r="AG16" s="471"/>
      <c r="AH16" s="469">
        <v>44.2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9301677</v>
      </c>
      <c r="BO16" s="386"/>
      <c r="BP16" s="386"/>
      <c r="BQ16" s="386"/>
      <c r="BR16" s="386"/>
      <c r="BS16" s="386"/>
      <c r="BT16" s="386"/>
      <c r="BU16" s="387"/>
      <c r="BV16" s="385">
        <v>9034064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11379</v>
      </c>
      <c r="AD17" s="437"/>
      <c r="AE17" s="437"/>
      <c r="AF17" s="437"/>
      <c r="AG17" s="476"/>
      <c r="AH17" s="436">
        <v>12004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7515515</v>
      </c>
      <c r="BO17" s="386"/>
      <c r="BP17" s="386"/>
      <c r="BQ17" s="386"/>
      <c r="BR17" s="386"/>
      <c r="BS17" s="386"/>
      <c r="BT17" s="386"/>
      <c r="BU17" s="387"/>
      <c r="BV17" s="385">
        <v>7333813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150.97999999999999</v>
      </c>
      <c r="M18" s="498"/>
      <c r="N18" s="498"/>
      <c r="O18" s="498"/>
      <c r="P18" s="498"/>
      <c r="Q18" s="498"/>
      <c r="R18" s="499"/>
      <c r="S18" s="499"/>
      <c r="T18" s="499"/>
      <c r="U18" s="499"/>
      <c r="V18" s="500"/>
      <c r="W18" s="403"/>
      <c r="X18" s="404"/>
      <c r="Y18" s="404"/>
      <c r="Z18" s="404"/>
      <c r="AA18" s="404"/>
      <c r="AB18" s="395"/>
      <c r="AC18" s="501">
        <v>54.8</v>
      </c>
      <c r="AD18" s="502"/>
      <c r="AE18" s="502"/>
      <c r="AF18" s="502"/>
      <c r="AG18" s="503"/>
      <c r="AH18" s="501">
        <v>50.2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10809826</v>
      </c>
      <c r="BO18" s="386"/>
      <c r="BP18" s="386"/>
      <c r="BQ18" s="386"/>
      <c r="BR18" s="386"/>
      <c r="BS18" s="386"/>
      <c r="BT18" s="386"/>
      <c r="BU18" s="387"/>
      <c r="BV18" s="385">
        <v>10642941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294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13598433</v>
      </c>
      <c r="BO19" s="386"/>
      <c r="BP19" s="386"/>
      <c r="BQ19" s="386"/>
      <c r="BR19" s="386"/>
      <c r="BS19" s="386"/>
      <c r="BT19" s="386"/>
      <c r="BU19" s="387"/>
      <c r="BV19" s="385">
        <v>13210506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15364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18765675</v>
      </c>
      <c r="BO23" s="386"/>
      <c r="BP23" s="386"/>
      <c r="BQ23" s="386"/>
      <c r="BR23" s="386"/>
      <c r="BS23" s="386"/>
      <c r="BT23" s="386"/>
      <c r="BU23" s="387"/>
      <c r="BV23" s="385">
        <v>17237667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8930</v>
      </c>
      <c r="R24" s="437"/>
      <c r="S24" s="437"/>
      <c r="T24" s="437"/>
      <c r="U24" s="437"/>
      <c r="V24" s="476"/>
      <c r="W24" s="531"/>
      <c r="X24" s="519"/>
      <c r="Y24" s="520"/>
      <c r="Z24" s="435" t="s">
        <v>152</v>
      </c>
      <c r="AA24" s="415"/>
      <c r="AB24" s="415"/>
      <c r="AC24" s="415"/>
      <c r="AD24" s="415"/>
      <c r="AE24" s="415"/>
      <c r="AF24" s="415"/>
      <c r="AG24" s="416"/>
      <c r="AH24" s="436">
        <v>244</v>
      </c>
      <c r="AI24" s="437"/>
      <c r="AJ24" s="437"/>
      <c r="AK24" s="437"/>
      <c r="AL24" s="476"/>
      <c r="AM24" s="436">
        <v>817156</v>
      </c>
      <c r="AN24" s="437"/>
      <c r="AO24" s="437"/>
      <c r="AP24" s="437"/>
      <c r="AQ24" s="437"/>
      <c r="AR24" s="476"/>
      <c r="AS24" s="436">
        <v>3349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16872586</v>
      </c>
      <c r="BO24" s="386"/>
      <c r="BP24" s="386"/>
      <c r="BQ24" s="386"/>
      <c r="BR24" s="386"/>
      <c r="BS24" s="386"/>
      <c r="BT24" s="386"/>
      <c r="BU24" s="387"/>
      <c r="BV24" s="385">
        <v>15009784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7140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2438674</v>
      </c>
      <c r="BO25" s="349"/>
      <c r="BP25" s="349"/>
      <c r="BQ25" s="349"/>
      <c r="BR25" s="349"/>
      <c r="BS25" s="349"/>
      <c r="BT25" s="349"/>
      <c r="BU25" s="350"/>
      <c r="BV25" s="348">
        <v>1891534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6400</v>
      </c>
      <c r="R26" s="437"/>
      <c r="S26" s="437"/>
      <c r="T26" s="437"/>
      <c r="U26" s="437"/>
      <c r="V26" s="476"/>
      <c r="W26" s="531"/>
      <c r="X26" s="519"/>
      <c r="Y26" s="520"/>
      <c r="Z26" s="435" t="s">
        <v>158</v>
      </c>
      <c r="AA26" s="541"/>
      <c r="AB26" s="541"/>
      <c r="AC26" s="541"/>
      <c r="AD26" s="541"/>
      <c r="AE26" s="541"/>
      <c r="AF26" s="541"/>
      <c r="AG26" s="542"/>
      <c r="AH26" s="436">
        <v>30</v>
      </c>
      <c r="AI26" s="437"/>
      <c r="AJ26" s="437"/>
      <c r="AK26" s="437"/>
      <c r="AL26" s="476"/>
      <c r="AM26" s="436">
        <v>106260</v>
      </c>
      <c r="AN26" s="437"/>
      <c r="AO26" s="437"/>
      <c r="AP26" s="437"/>
      <c r="AQ26" s="437"/>
      <c r="AR26" s="476"/>
      <c r="AS26" s="436">
        <v>3542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4510</v>
      </c>
      <c r="R27" s="437"/>
      <c r="S27" s="437"/>
      <c r="T27" s="437"/>
      <c r="U27" s="437"/>
      <c r="V27" s="476"/>
      <c r="W27" s="531"/>
      <c r="X27" s="519"/>
      <c r="Y27" s="520"/>
      <c r="Z27" s="435" t="s">
        <v>161</v>
      </c>
      <c r="AA27" s="415"/>
      <c r="AB27" s="415"/>
      <c r="AC27" s="415"/>
      <c r="AD27" s="415"/>
      <c r="AE27" s="415"/>
      <c r="AF27" s="415"/>
      <c r="AG27" s="416"/>
      <c r="AH27" s="436">
        <v>39</v>
      </c>
      <c r="AI27" s="437"/>
      <c r="AJ27" s="437"/>
      <c r="AK27" s="437"/>
      <c r="AL27" s="476"/>
      <c r="AM27" s="436">
        <v>121735</v>
      </c>
      <c r="AN27" s="437"/>
      <c r="AO27" s="437"/>
      <c r="AP27" s="437"/>
      <c r="AQ27" s="437"/>
      <c r="AR27" s="476"/>
      <c r="AS27" s="436">
        <v>3121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3800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2196852</v>
      </c>
      <c r="BO28" s="349"/>
      <c r="BP28" s="349"/>
      <c r="BQ28" s="349"/>
      <c r="BR28" s="349"/>
      <c r="BS28" s="349"/>
      <c r="BT28" s="349"/>
      <c r="BU28" s="350"/>
      <c r="BV28" s="348">
        <v>2163688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13</v>
      </c>
      <c r="M29" s="437"/>
      <c r="N29" s="437"/>
      <c r="O29" s="437"/>
      <c r="P29" s="476"/>
      <c r="Q29" s="436">
        <v>3500</v>
      </c>
      <c r="R29" s="437"/>
      <c r="S29" s="437"/>
      <c r="T29" s="437"/>
      <c r="U29" s="437"/>
      <c r="V29" s="476"/>
      <c r="W29" s="532"/>
      <c r="X29" s="533"/>
      <c r="Y29" s="534"/>
      <c r="Z29" s="435" t="s">
        <v>168</v>
      </c>
      <c r="AA29" s="415"/>
      <c r="AB29" s="415"/>
      <c r="AC29" s="415"/>
      <c r="AD29" s="415"/>
      <c r="AE29" s="415"/>
      <c r="AF29" s="415"/>
      <c r="AG29" s="416"/>
      <c r="AH29" s="436">
        <v>283</v>
      </c>
      <c r="AI29" s="437"/>
      <c r="AJ29" s="437"/>
      <c r="AK29" s="437"/>
      <c r="AL29" s="476"/>
      <c r="AM29" s="436">
        <v>938891</v>
      </c>
      <c r="AN29" s="437"/>
      <c r="AO29" s="437"/>
      <c r="AP29" s="437"/>
      <c r="AQ29" s="437"/>
      <c r="AR29" s="476"/>
      <c r="AS29" s="436">
        <v>3318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457739</v>
      </c>
      <c r="BO29" s="386"/>
      <c r="BP29" s="386"/>
      <c r="BQ29" s="386"/>
      <c r="BR29" s="386"/>
      <c r="BS29" s="386"/>
      <c r="BT29" s="386"/>
      <c r="BU29" s="387"/>
      <c r="BV29" s="385">
        <v>457282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955879</v>
      </c>
      <c r="BO30" s="555"/>
      <c r="BP30" s="555"/>
      <c r="BQ30" s="555"/>
      <c r="BR30" s="555"/>
      <c r="BS30" s="555"/>
      <c r="BT30" s="555"/>
      <c r="BU30" s="556"/>
      <c r="BV30" s="554">
        <v>784291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下水道事業会計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宅地造成事業特別会計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播磨内陸医務事業組合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株式会社加西北条都市開発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公園墓地整備事業特別会計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北播磨こども発達支援センター事務組合わかあゆ園</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北条鉄道株式会社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北はりま消防組合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9</v>
      </c>
      <c r="AN37" s="566"/>
      <c r="AO37" s="567" t="str">
        <f>IF('各会計、関係団体の財政状況及び健全化判断比率'!B34="","",'各会計、関係団体の財政状況及び健全化判断比率'!B34)</f>
        <v>農業共済事業会計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兵庫県後期高齢者医療広域連合（一般会計）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兵庫県後期高齢者医療広域連合（特別会計）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兵庫県市町村退職手当組合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市川町外三ヶ市町共有財産事務組合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小野加東加西環境施設事務組合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90" zoomScaleNormal="90" zoomScaleSheetLayoutView="100" workbookViewId="0">
      <selection activeCell="I38" sqref="I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530</v>
      </c>
      <c r="D34" s="1151"/>
      <c r="E34" s="1152"/>
      <c r="F34" s="32">
        <v>10.38</v>
      </c>
      <c r="G34" s="33">
        <v>8.6</v>
      </c>
      <c r="H34" s="33">
        <v>9.41</v>
      </c>
      <c r="I34" s="33">
        <v>8.77</v>
      </c>
      <c r="J34" s="34">
        <v>7.71</v>
      </c>
      <c r="K34" s="22"/>
      <c r="L34" s="22"/>
      <c r="M34" s="22"/>
      <c r="N34" s="22"/>
      <c r="O34" s="22"/>
      <c r="P34" s="22"/>
    </row>
    <row r="35" spans="1:16" ht="39" customHeight="1" x14ac:dyDescent="0.15">
      <c r="A35" s="22"/>
      <c r="B35" s="35"/>
      <c r="C35" s="1145" t="s">
        <v>531</v>
      </c>
      <c r="D35" s="1146"/>
      <c r="E35" s="1147"/>
      <c r="F35" s="36">
        <v>2.9</v>
      </c>
      <c r="G35" s="37">
        <v>2.96</v>
      </c>
      <c r="H35" s="37">
        <v>3.58</v>
      </c>
      <c r="I35" s="37">
        <v>3.5</v>
      </c>
      <c r="J35" s="38">
        <v>2.4500000000000002</v>
      </c>
      <c r="K35" s="22"/>
      <c r="L35" s="22"/>
      <c r="M35" s="22"/>
      <c r="N35" s="22"/>
      <c r="O35" s="22"/>
      <c r="P35" s="22"/>
    </row>
    <row r="36" spans="1:16" ht="39" customHeight="1" x14ac:dyDescent="0.15">
      <c r="A36" s="22"/>
      <c r="B36" s="35"/>
      <c r="C36" s="1145" t="s">
        <v>532</v>
      </c>
      <c r="D36" s="1146"/>
      <c r="E36" s="1147"/>
      <c r="F36" s="36">
        <v>0.2</v>
      </c>
      <c r="G36" s="37">
        <v>0.55000000000000004</v>
      </c>
      <c r="H36" s="37">
        <v>0.4</v>
      </c>
      <c r="I36" s="37">
        <v>0.16</v>
      </c>
      <c r="J36" s="38">
        <v>0.75</v>
      </c>
      <c r="K36" s="22"/>
      <c r="L36" s="22"/>
      <c r="M36" s="22"/>
      <c r="N36" s="22"/>
      <c r="O36" s="22"/>
      <c r="P36" s="22"/>
    </row>
    <row r="37" spans="1:16" ht="39" customHeight="1" x14ac:dyDescent="0.15">
      <c r="A37" s="22"/>
      <c r="B37" s="35"/>
      <c r="C37" s="1145" t="s">
        <v>533</v>
      </c>
      <c r="D37" s="1146"/>
      <c r="E37" s="1147"/>
      <c r="F37" s="36">
        <v>5.01</v>
      </c>
      <c r="G37" s="37">
        <v>4.4400000000000004</v>
      </c>
      <c r="H37" s="37">
        <v>3.78</v>
      </c>
      <c r="I37" s="37">
        <v>1.57</v>
      </c>
      <c r="J37" s="38">
        <v>0.73</v>
      </c>
      <c r="K37" s="22"/>
      <c r="L37" s="22"/>
      <c r="M37" s="22"/>
      <c r="N37" s="22"/>
      <c r="O37" s="22"/>
      <c r="P37" s="22"/>
    </row>
    <row r="38" spans="1:16" ht="39" customHeight="1" x14ac:dyDescent="0.15">
      <c r="A38" s="22"/>
      <c r="B38" s="35"/>
      <c r="C38" s="1145" t="s">
        <v>534</v>
      </c>
      <c r="D38" s="1146"/>
      <c r="E38" s="1147"/>
      <c r="F38" s="36">
        <v>4.4400000000000004</v>
      </c>
      <c r="G38" s="37">
        <v>1.24</v>
      </c>
      <c r="H38" s="37">
        <v>1.79</v>
      </c>
      <c r="I38" s="37">
        <v>0.52</v>
      </c>
      <c r="J38" s="38">
        <v>0.71</v>
      </c>
      <c r="K38" s="22"/>
      <c r="L38" s="22"/>
      <c r="M38" s="22"/>
      <c r="N38" s="22"/>
      <c r="O38" s="22"/>
      <c r="P38" s="22"/>
    </row>
    <row r="39" spans="1:16" ht="39" customHeight="1" x14ac:dyDescent="0.15">
      <c r="A39" s="22"/>
      <c r="B39" s="35"/>
      <c r="C39" s="1145" t="s">
        <v>535</v>
      </c>
      <c r="D39" s="1146"/>
      <c r="E39" s="1147"/>
      <c r="F39" s="36">
        <v>0.83</v>
      </c>
      <c r="G39" s="37">
        <v>0.82</v>
      </c>
      <c r="H39" s="37">
        <v>0.77</v>
      </c>
      <c r="I39" s="37">
        <v>0.74</v>
      </c>
      <c r="J39" s="38">
        <v>0.69</v>
      </c>
      <c r="K39" s="22"/>
      <c r="L39" s="22"/>
      <c r="M39" s="22"/>
      <c r="N39" s="22"/>
      <c r="O39" s="22"/>
      <c r="P39" s="22"/>
    </row>
    <row r="40" spans="1:16" ht="39" customHeight="1" x14ac:dyDescent="0.15">
      <c r="A40" s="22"/>
      <c r="B40" s="35"/>
      <c r="C40" s="1145" t="s">
        <v>536</v>
      </c>
      <c r="D40" s="1146"/>
      <c r="E40" s="1147"/>
      <c r="F40" s="36">
        <v>0.41</v>
      </c>
      <c r="G40" s="37">
        <v>0.45</v>
      </c>
      <c r="H40" s="37">
        <v>0.46</v>
      </c>
      <c r="I40" s="37">
        <v>0.5</v>
      </c>
      <c r="J40" s="38">
        <v>0.45</v>
      </c>
      <c r="K40" s="22"/>
      <c r="L40" s="22"/>
      <c r="M40" s="22"/>
      <c r="N40" s="22"/>
      <c r="O40" s="22"/>
      <c r="P40" s="22"/>
    </row>
    <row r="41" spans="1:16" ht="39" customHeight="1" x14ac:dyDescent="0.15">
      <c r="A41" s="22"/>
      <c r="B41" s="35"/>
      <c r="C41" s="1145" t="s">
        <v>537</v>
      </c>
      <c r="D41" s="1146"/>
      <c r="E41" s="1147"/>
      <c r="F41" s="36">
        <v>0.1</v>
      </c>
      <c r="G41" s="37">
        <v>0.15</v>
      </c>
      <c r="H41" s="37">
        <v>0.05</v>
      </c>
      <c r="I41" s="37">
        <v>0.01</v>
      </c>
      <c r="J41" s="38">
        <v>0.34</v>
      </c>
      <c r="K41" s="22"/>
      <c r="L41" s="22"/>
      <c r="M41" s="22"/>
      <c r="N41" s="22"/>
      <c r="O41" s="22"/>
      <c r="P41" s="22"/>
    </row>
    <row r="42" spans="1:16" ht="39" customHeight="1" x14ac:dyDescent="0.15">
      <c r="A42" s="22"/>
      <c r="B42" s="39"/>
      <c r="C42" s="1145" t="s">
        <v>538</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539</v>
      </c>
      <c r="D43" s="1149"/>
      <c r="E43" s="1150"/>
      <c r="F43" s="41">
        <v>0.08</v>
      </c>
      <c r="G43" s="42">
        <v>0.09</v>
      </c>
      <c r="H43" s="42">
        <v>0</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8" zoomScale="80" zoomScaleNormal="80" zoomScaleSheetLayoutView="55" workbookViewId="0">
      <selection activeCell="AY4" sqref="AY4:BM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2026</v>
      </c>
      <c r="L45" s="60">
        <v>1962</v>
      </c>
      <c r="M45" s="60">
        <v>1776</v>
      </c>
      <c r="N45" s="60">
        <v>1798</v>
      </c>
      <c r="O45" s="61">
        <v>1626</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14</v>
      </c>
      <c r="F48" s="1155"/>
      <c r="G48" s="1155"/>
      <c r="H48" s="1155"/>
      <c r="I48" s="1155"/>
      <c r="J48" s="1156"/>
      <c r="K48" s="63">
        <v>1643</v>
      </c>
      <c r="L48" s="64">
        <v>1613</v>
      </c>
      <c r="M48" s="64">
        <v>1601</v>
      </c>
      <c r="N48" s="64">
        <v>1493</v>
      </c>
      <c r="O48" s="65">
        <v>1426</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484</v>
      </c>
      <c r="L49" s="64">
        <v>0</v>
      </c>
      <c r="M49" s="64">
        <v>15</v>
      </c>
      <c r="N49" s="64">
        <v>44</v>
      </c>
      <c r="O49" s="65">
        <v>66</v>
      </c>
      <c r="P49" s="48"/>
      <c r="Q49" s="48"/>
      <c r="R49" s="48"/>
      <c r="S49" s="48"/>
      <c r="T49" s="48"/>
      <c r="U49" s="48"/>
    </row>
    <row r="50" spans="1:21" ht="30.75" customHeight="1" x14ac:dyDescent="0.15">
      <c r="A50" s="48"/>
      <c r="B50" s="1163"/>
      <c r="C50" s="1164"/>
      <c r="D50" s="62"/>
      <c r="E50" s="1155" t="s">
        <v>16</v>
      </c>
      <c r="F50" s="1155"/>
      <c r="G50" s="1155"/>
      <c r="H50" s="1155"/>
      <c r="I50" s="1155"/>
      <c r="J50" s="1156"/>
      <c r="K50" s="63">
        <v>290</v>
      </c>
      <c r="L50" s="64">
        <v>230</v>
      </c>
      <c r="M50" s="64">
        <v>165</v>
      </c>
      <c r="N50" s="64">
        <v>104</v>
      </c>
      <c r="O50" s="65">
        <v>24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484</v>
      </c>
      <c r="L51" s="64" t="s">
        <v>484</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2404</v>
      </c>
      <c r="L52" s="64">
        <v>2399</v>
      </c>
      <c r="M52" s="64">
        <v>2389</v>
      </c>
      <c r="N52" s="64">
        <v>2422</v>
      </c>
      <c r="O52" s="65">
        <v>2322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1555</v>
      </c>
      <c r="L53" s="69">
        <v>1406</v>
      </c>
      <c r="M53" s="69">
        <v>1168</v>
      </c>
      <c r="N53" s="69">
        <v>1017</v>
      </c>
      <c r="O53" s="70">
        <v>820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6" zoomScale="80" zoomScaleNormal="80" zoomScaleSheetLayoutView="100" workbookViewId="0">
      <selection activeCell="AY4" sqref="AY4:BM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69" t="s">
        <v>23</v>
      </c>
      <c r="C41" s="1170"/>
      <c r="D41" s="81"/>
      <c r="E41" s="1175" t="s">
        <v>24</v>
      </c>
      <c r="F41" s="1175"/>
      <c r="G41" s="1175"/>
      <c r="H41" s="1176"/>
      <c r="I41" s="82">
        <v>14136</v>
      </c>
      <c r="J41" s="83">
        <v>13821</v>
      </c>
      <c r="K41" s="83">
        <v>16978</v>
      </c>
      <c r="L41" s="83">
        <v>17238</v>
      </c>
      <c r="M41" s="84">
        <v>18766</v>
      </c>
    </row>
    <row r="42" spans="2:13" ht="27.75" customHeight="1" x14ac:dyDescent="0.15">
      <c r="B42" s="1171"/>
      <c r="C42" s="1172"/>
      <c r="D42" s="85"/>
      <c r="E42" s="1177" t="s">
        <v>25</v>
      </c>
      <c r="F42" s="1177"/>
      <c r="G42" s="1177"/>
      <c r="H42" s="1178"/>
      <c r="I42" s="86">
        <v>2841</v>
      </c>
      <c r="J42" s="87">
        <v>2413</v>
      </c>
      <c r="K42" s="87">
        <v>215</v>
      </c>
      <c r="L42" s="87">
        <v>75</v>
      </c>
      <c r="M42" s="88">
        <v>44</v>
      </c>
    </row>
    <row r="43" spans="2:13" ht="27.75" customHeight="1" x14ac:dyDescent="0.15">
      <c r="B43" s="1171"/>
      <c r="C43" s="1172"/>
      <c r="D43" s="85"/>
      <c r="E43" s="1177" t="s">
        <v>26</v>
      </c>
      <c r="F43" s="1177"/>
      <c r="G43" s="1177"/>
      <c r="H43" s="1178"/>
      <c r="I43" s="86">
        <v>20049</v>
      </c>
      <c r="J43" s="87">
        <v>18629</v>
      </c>
      <c r="K43" s="87">
        <v>17161</v>
      </c>
      <c r="L43" s="87">
        <v>15794</v>
      </c>
      <c r="M43" s="88">
        <v>14669</v>
      </c>
    </row>
    <row r="44" spans="2:13" ht="27.75" customHeight="1" x14ac:dyDescent="0.15">
      <c r="B44" s="1171"/>
      <c r="C44" s="1172"/>
      <c r="D44" s="85"/>
      <c r="E44" s="1177" t="s">
        <v>27</v>
      </c>
      <c r="F44" s="1177"/>
      <c r="G44" s="1177"/>
      <c r="H44" s="1178"/>
      <c r="I44" s="86">
        <v>50</v>
      </c>
      <c r="J44" s="87">
        <v>60</v>
      </c>
      <c r="K44" s="87">
        <v>165</v>
      </c>
      <c r="L44" s="87">
        <v>178</v>
      </c>
      <c r="M44" s="88">
        <v>122</v>
      </c>
    </row>
    <row r="45" spans="2:13" ht="27.75" customHeight="1" x14ac:dyDescent="0.15">
      <c r="B45" s="1171"/>
      <c r="C45" s="1172"/>
      <c r="D45" s="85"/>
      <c r="E45" s="1177" t="s">
        <v>28</v>
      </c>
      <c r="F45" s="1177"/>
      <c r="G45" s="1177"/>
      <c r="H45" s="1178"/>
      <c r="I45" s="86">
        <v>2827</v>
      </c>
      <c r="J45" s="87">
        <v>2702</v>
      </c>
      <c r="K45" s="87">
        <v>2217</v>
      </c>
      <c r="L45" s="87">
        <v>1741</v>
      </c>
      <c r="M45" s="88">
        <v>1384</v>
      </c>
    </row>
    <row r="46" spans="2:13" ht="27.75" customHeight="1" x14ac:dyDescent="0.15">
      <c r="B46" s="1171"/>
      <c r="C46" s="1172"/>
      <c r="D46" s="85"/>
      <c r="E46" s="1177" t="s">
        <v>29</v>
      </c>
      <c r="F46" s="1177"/>
      <c r="G46" s="1177"/>
      <c r="H46" s="1178"/>
      <c r="I46" s="86" t="s">
        <v>484</v>
      </c>
      <c r="J46" s="87" t="s">
        <v>484</v>
      </c>
      <c r="K46" s="87" t="s">
        <v>484</v>
      </c>
      <c r="L46" s="87" t="s">
        <v>484</v>
      </c>
      <c r="M46" s="88" t="s">
        <v>484</v>
      </c>
    </row>
    <row r="47" spans="2:13" ht="27.75" customHeight="1" x14ac:dyDescent="0.15">
      <c r="B47" s="1171"/>
      <c r="C47" s="1172"/>
      <c r="D47" s="85"/>
      <c r="E47" s="1177" t="s">
        <v>30</v>
      </c>
      <c r="F47" s="1177"/>
      <c r="G47" s="1177"/>
      <c r="H47" s="1178"/>
      <c r="I47" s="86" t="s">
        <v>484</v>
      </c>
      <c r="J47" s="87" t="s">
        <v>484</v>
      </c>
      <c r="K47" s="87" t="s">
        <v>484</v>
      </c>
      <c r="L47" s="87" t="s">
        <v>484</v>
      </c>
      <c r="M47" s="88" t="s">
        <v>484</v>
      </c>
    </row>
    <row r="48" spans="2:13" ht="27.75" customHeight="1" x14ac:dyDescent="0.15">
      <c r="B48" s="1173"/>
      <c r="C48" s="1174"/>
      <c r="D48" s="85"/>
      <c r="E48" s="1177" t="s">
        <v>31</v>
      </c>
      <c r="F48" s="1177"/>
      <c r="G48" s="1177"/>
      <c r="H48" s="1178"/>
      <c r="I48" s="86" t="s">
        <v>484</v>
      </c>
      <c r="J48" s="87" t="s">
        <v>484</v>
      </c>
      <c r="K48" s="87" t="s">
        <v>484</v>
      </c>
      <c r="L48" s="87" t="s">
        <v>484</v>
      </c>
      <c r="M48" s="88" t="s">
        <v>484</v>
      </c>
    </row>
    <row r="49" spans="2:13" ht="27.75" customHeight="1" x14ac:dyDescent="0.15">
      <c r="B49" s="1179" t="s">
        <v>32</v>
      </c>
      <c r="C49" s="1180"/>
      <c r="D49" s="89"/>
      <c r="E49" s="1177" t="s">
        <v>33</v>
      </c>
      <c r="F49" s="1177"/>
      <c r="G49" s="1177"/>
      <c r="H49" s="1178"/>
      <c r="I49" s="86">
        <v>3539</v>
      </c>
      <c r="J49" s="87">
        <v>3667</v>
      </c>
      <c r="K49" s="87">
        <v>3726</v>
      </c>
      <c r="L49" s="87">
        <v>3587</v>
      </c>
      <c r="M49" s="88">
        <v>3785</v>
      </c>
    </row>
    <row r="50" spans="2:13" ht="27.75" customHeight="1" x14ac:dyDescent="0.15">
      <c r="B50" s="1171"/>
      <c r="C50" s="1172"/>
      <c r="D50" s="85"/>
      <c r="E50" s="1177" t="s">
        <v>34</v>
      </c>
      <c r="F50" s="1177"/>
      <c r="G50" s="1177"/>
      <c r="H50" s="1178"/>
      <c r="I50" s="86">
        <v>2397</v>
      </c>
      <c r="J50" s="87">
        <v>2245</v>
      </c>
      <c r="K50" s="87">
        <v>2080</v>
      </c>
      <c r="L50" s="87">
        <v>1995</v>
      </c>
      <c r="M50" s="88">
        <v>1918</v>
      </c>
    </row>
    <row r="51" spans="2:13" ht="27.75" customHeight="1" x14ac:dyDescent="0.15">
      <c r="B51" s="1173"/>
      <c r="C51" s="1174"/>
      <c r="D51" s="85"/>
      <c r="E51" s="1177" t="s">
        <v>35</v>
      </c>
      <c r="F51" s="1177"/>
      <c r="G51" s="1177"/>
      <c r="H51" s="1178"/>
      <c r="I51" s="86">
        <v>23932</v>
      </c>
      <c r="J51" s="87">
        <v>24136</v>
      </c>
      <c r="K51" s="87">
        <v>23735</v>
      </c>
      <c r="L51" s="87">
        <v>23119</v>
      </c>
      <c r="M51" s="88">
        <v>23238</v>
      </c>
    </row>
    <row r="52" spans="2:13" ht="27.75" customHeight="1" thickBot="1" x14ac:dyDescent="0.2">
      <c r="B52" s="1181" t="s">
        <v>36</v>
      </c>
      <c r="C52" s="1182"/>
      <c r="D52" s="90"/>
      <c r="E52" s="1183" t="s">
        <v>37</v>
      </c>
      <c r="F52" s="1183"/>
      <c r="G52" s="1183"/>
      <c r="H52" s="1184"/>
      <c r="I52" s="91">
        <v>10034</v>
      </c>
      <c r="J52" s="92">
        <v>7576</v>
      </c>
      <c r="K52" s="92">
        <v>7195</v>
      </c>
      <c r="L52" s="92">
        <v>6325</v>
      </c>
      <c r="M52" s="93">
        <v>6044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85" zoomScaleNormal="85" zoomScaleSheetLayoutView="55" workbookViewId="0">
      <selection activeCell="J15" sqref="J15"/>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249"/>
      <c r="B1" s="1251"/>
      <c r="P1" s="244"/>
      <c r="Q1" s="244"/>
    </row>
    <row r="2" spans="1:51" ht="25.5" x14ac:dyDescent="0.25">
      <c r="A2" s="1249"/>
      <c r="C2" s="1250"/>
      <c r="P2" s="244"/>
      <c r="Q2" s="244"/>
    </row>
    <row r="3" spans="1:51" ht="25.5" x14ac:dyDescent="0.25">
      <c r="A3" s="1249"/>
      <c r="C3" s="1250"/>
      <c r="P3" s="244"/>
      <c r="Q3" s="244"/>
    </row>
    <row r="4" spans="1:51" s="1248" customFormat="1" ht="13.5" x14ac:dyDescent="0.15">
      <c r="A4" s="1249"/>
      <c r="B4" s="1249"/>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1249"/>
      <c r="AH4" s="1249"/>
      <c r="AI4" s="1249"/>
    </row>
    <row r="5" spans="1:51" s="1248" customFormat="1" ht="13.5" x14ac:dyDescent="0.15">
      <c r="A5" s="1249"/>
      <c r="B5" s="1249"/>
      <c r="C5" s="1249"/>
      <c r="D5" s="1249"/>
      <c r="E5" s="1249"/>
      <c r="F5" s="1249"/>
      <c r="G5" s="1249"/>
      <c r="H5" s="1249"/>
      <c r="I5" s="1249"/>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row>
    <row r="6" spans="1:51" s="1248" customFormat="1" ht="13.5" x14ac:dyDescent="0.15">
      <c r="A6" s="1249"/>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row>
    <row r="7" spans="1:51" s="1248" customFormat="1" ht="13.5" x14ac:dyDescent="0.15">
      <c r="A7" s="1249"/>
      <c r="B7" s="1249"/>
      <c r="C7" s="1249"/>
      <c r="D7" s="1249"/>
      <c r="E7" s="1249"/>
      <c r="F7" s="1249"/>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49"/>
      <c r="AI7" s="1249"/>
    </row>
    <row r="8" spans="1:51" s="1248" customFormat="1" ht="13.5" x14ac:dyDescent="0.15">
      <c r="A8" s="1249"/>
      <c r="B8" s="1249"/>
      <c r="C8" s="1249"/>
      <c r="D8" s="1249"/>
      <c r="E8" s="1249"/>
      <c r="F8" s="1249"/>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49"/>
      <c r="AF8" s="1249"/>
      <c r="AG8" s="1249"/>
      <c r="AH8" s="1249"/>
      <c r="AI8" s="1249"/>
    </row>
    <row r="9" spans="1:51" s="1248" customFormat="1" ht="13.5" x14ac:dyDescent="0.15">
      <c r="A9" s="1249"/>
      <c r="B9" s="1249"/>
      <c r="C9" s="1249"/>
      <c r="D9" s="1249"/>
      <c r="E9" s="1249"/>
      <c r="F9" s="1249"/>
      <c r="G9" s="1249"/>
      <c r="H9" s="1249"/>
      <c r="I9" s="1249"/>
      <c r="J9" s="1249"/>
      <c r="K9" s="1249"/>
      <c r="L9" s="1249"/>
      <c r="M9" s="1249"/>
      <c r="N9" s="1249"/>
      <c r="O9" s="1249"/>
      <c r="P9" s="1249"/>
      <c r="Q9" s="1249"/>
      <c r="R9" s="1249"/>
      <c r="S9" s="1249"/>
      <c r="T9" s="1249"/>
      <c r="U9" s="1249"/>
      <c r="V9" s="1249"/>
      <c r="W9" s="1249"/>
      <c r="X9" s="1249"/>
      <c r="Y9" s="1249"/>
      <c r="Z9" s="1249"/>
      <c r="AA9" s="1249"/>
      <c r="AB9" s="1249"/>
      <c r="AC9" s="1249"/>
      <c r="AD9" s="1249"/>
      <c r="AE9" s="1249"/>
      <c r="AF9" s="1249"/>
      <c r="AG9" s="1249"/>
      <c r="AH9" s="1249"/>
      <c r="AI9" s="1249"/>
    </row>
    <row r="10" spans="1:51" s="1248" customFormat="1" ht="13.5" x14ac:dyDescent="0.15">
      <c r="A10" s="1249"/>
      <c r="B10" s="1249"/>
      <c r="C10" s="1249"/>
      <c r="D10" s="1249"/>
      <c r="E10" s="1249"/>
      <c r="F10" s="1249"/>
      <c r="G10" s="1249"/>
      <c r="H10" s="1249"/>
      <c r="I10" s="1249"/>
      <c r="J10" s="1249"/>
      <c r="K10" s="1249"/>
      <c r="L10" s="1249"/>
      <c r="M10" s="1249"/>
      <c r="N10" s="1249"/>
      <c r="O10" s="1249"/>
      <c r="P10" s="1249"/>
      <c r="Q10" s="1249"/>
      <c r="R10" s="1249"/>
      <c r="S10" s="1249"/>
      <c r="T10" s="1249"/>
      <c r="U10" s="1249"/>
      <c r="V10" s="1249"/>
      <c r="W10" s="1249"/>
      <c r="X10" s="1249"/>
      <c r="Y10" s="1249"/>
      <c r="Z10" s="1249"/>
      <c r="AA10" s="1249"/>
      <c r="AB10" s="1249"/>
      <c r="AC10" s="1249"/>
      <c r="AD10" s="1249"/>
      <c r="AE10" s="1249"/>
      <c r="AF10" s="1249"/>
      <c r="AG10" s="1249"/>
      <c r="AH10" s="1249"/>
      <c r="AI10" s="1249"/>
      <c r="AY10" s="1248" t="s">
        <v>561</v>
      </c>
    </row>
    <row r="11" spans="1:51" s="1248" customFormat="1" ht="13.5" x14ac:dyDescent="0.15">
      <c r="A11" s="1249"/>
      <c r="B11" s="1249"/>
      <c r="C11" s="1249"/>
      <c r="D11" s="1249"/>
      <c r="E11" s="1249"/>
      <c r="F11" s="1249"/>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1249"/>
      <c r="AD11" s="1249"/>
      <c r="AE11" s="1249"/>
      <c r="AF11" s="1249"/>
      <c r="AG11" s="1249"/>
      <c r="AH11" s="1249"/>
      <c r="AI11" s="1249"/>
    </row>
    <row r="12" spans="1:51" s="1248" customFormat="1" ht="13.5" x14ac:dyDescent="0.15">
      <c r="A12" s="1249"/>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Y12" s="1248" t="s">
        <v>561</v>
      </c>
    </row>
    <row r="13" spans="1:51" s="1248" customFormat="1" ht="13.5" x14ac:dyDescent="0.15">
      <c r="A13" s="1249"/>
      <c r="B13" s="1249"/>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1249"/>
      <c r="AG13" s="1249"/>
      <c r="AH13" s="1249"/>
      <c r="AI13" s="1249"/>
    </row>
    <row r="14" spans="1:51" s="1248" customFormat="1" ht="14.25" customHeight="1" x14ac:dyDescent="0.15">
      <c r="A14" s="1249"/>
      <c r="B14" s="1249"/>
      <c r="C14" s="1249"/>
      <c r="D14" s="1249"/>
      <c r="E14" s="1249"/>
      <c r="F14" s="1249"/>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row>
    <row r="15" spans="1:51" s="1248" customFormat="1" ht="13.5" x14ac:dyDescent="0.15">
      <c r="A15" s="243"/>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row>
    <row r="16" spans="1:51" s="1248" customFormat="1" ht="13.5" x14ac:dyDescent="0.15">
      <c r="A16" s="243"/>
      <c r="B16" s="1249"/>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row>
    <row r="17" spans="1:259" s="1248" customFormat="1" ht="13.5" x14ac:dyDescent="0.15">
      <c r="A17" s="243"/>
      <c r="B17" s="1249"/>
      <c r="C17" s="1249"/>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row>
    <row r="18" spans="1:259" s="1248" customFormat="1" ht="13.5" x14ac:dyDescent="0.15">
      <c r="A18" s="243"/>
      <c r="B18" s="1249"/>
      <c r="C18" s="1249"/>
      <c r="D18" s="1249"/>
      <c r="E18" s="1249"/>
      <c r="F18" s="1249"/>
      <c r="G18" s="1249"/>
      <c r="H18" s="1249"/>
      <c r="I18" s="1249"/>
      <c r="J18" s="1249"/>
      <c r="K18" s="1249"/>
      <c r="L18" s="1249"/>
      <c r="M18" s="1249"/>
      <c r="N18" s="1249"/>
      <c r="O18" s="1249"/>
      <c r="P18" s="1249"/>
      <c r="Q18" s="1249"/>
      <c r="R18" s="1249"/>
      <c r="S18" s="1249"/>
      <c r="T18" s="1249"/>
      <c r="U18" s="1249"/>
      <c r="V18" s="1249"/>
      <c r="W18" s="1249"/>
      <c r="X18" s="1249"/>
      <c r="Y18" s="1249"/>
      <c r="Z18" s="1249"/>
      <c r="AA18" s="1249"/>
      <c r="AB18" s="1249"/>
      <c r="AC18" s="1249"/>
      <c r="AD18" s="1249"/>
      <c r="AE18" s="1249"/>
      <c r="AF18" s="1249"/>
      <c r="AG18" s="1249"/>
      <c r="AH18" s="1249"/>
      <c r="AI18" s="1249"/>
    </row>
    <row r="19" spans="1:259" ht="13.5" x14ac:dyDescent="0.15">
      <c r="P19" s="244"/>
      <c r="Q19" s="244"/>
    </row>
    <row r="20" spans="1:259" ht="13.5" x14ac:dyDescent="0.15">
      <c r="P20" s="244"/>
      <c r="Q20" s="244"/>
    </row>
    <row r="21" spans="1:259" ht="17.25" x14ac:dyDescent="0.15">
      <c r="B21" s="1247"/>
      <c r="C21" s="246"/>
      <c r="D21" s="246"/>
      <c r="E21" s="246"/>
      <c r="F21" s="246"/>
      <c r="G21" s="246"/>
      <c r="H21" s="246"/>
      <c r="I21" s="246"/>
      <c r="J21" s="246"/>
      <c r="K21" s="246"/>
      <c r="L21" s="246"/>
      <c r="M21" s="246"/>
      <c r="N21" s="1246"/>
      <c r="O21" s="246"/>
      <c r="P21" s="247"/>
      <c r="Q21" s="244"/>
      <c r="IY21" s="1245"/>
    </row>
    <row r="22" spans="1:259" ht="17.25" x14ac:dyDescent="0.15">
      <c r="B22" s="248"/>
      <c r="IY22" s="124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1231"/>
      <c r="C40" s="244"/>
      <c r="D40" s="244"/>
      <c r="E40" s="244"/>
      <c r="F40" s="244"/>
      <c r="G40" s="244"/>
      <c r="H40" s="244"/>
      <c r="I40" s="244"/>
      <c r="J40" s="244"/>
      <c r="K40" s="244"/>
      <c r="L40" s="244"/>
      <c r="M40" s="244"/>
      <c r="N40" s="244"/>
      <c r="O40" s="244"/>
      <c r="P40" s="1231"/>
      <c r="Q40" s="244"/>
    </row>
    <row r="41" spans="2:17" ht="17.25" x14ac:dyDescent="0.15">
      <c r="B41" s="245" t="s">
        <v>560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1230" t="s">
        <v>556</v>
      </c>
      <c r="I42" s="1229"/>
      <c r="J42" s="1229"/>
      <c r="K42" s="1229"/>
      <c r="L42" s="244"/>
      <c r="M42" s="244"/>
      <c r="N42" s="244"/>
      <c r="O42" s="244"/>
    </row>
    <row r="43" spans="2:17" ht="13.5" x14ac:dyDescent="0.15">
      <c r="B43" s="248"/>
      <c r="C43" s="244"/>
      <c r="D43" s="244"/>
      <c r="E43" s="244"/>
      <c r="F43" s="244"/>
      <c r="G43" s="1243"/>
      <c r="H43" s="1227"/>
      <c r="I43" s="1227"/>
      <c r="J43" s="1227"/>
      <c r="K43" s="1227"/>
      <c r="L43" s="1227"/>
      <c r="M43" s="1227"/>
      <c r="N43" s="1227"/>
      <c r="O43" s="1226"/>
    </row>
    <row r="44" spans="2:17" ht="13.5" x14ac:dyDescent="0.15">
      <c r="B44" s="248"/>
      <c r="C44" s="244"/>
      <c r="D44" s="244"/>
      <c r="E44" s="244"/>
      <c r="F44" s="244"/>
      <c r="G44" s="1225"/>
      <c r="H44" s="1224"/>
      <c r="I44" s="1224"/>
      <c r="J44" s="1224"/>
      <c r="K44" s="1224"/>
      <c r="L44" s="1224"/>
      <c r="M44" s="1224"/>
      <c r="N44" s="1224"/>
      <c r="O44" s="1223"/>
    </row>
    <row r="45" spans="2:17" ht="13.5" x14ac:dyDescent="0.15">
      <c r="B45" s="248"/>
      <c r="C45" s="244"/>
      <c r="D45" s="244"/>
      <c r="E45" s="244"/>
      <c r="F45" s="244"/>
      <c r="G45" s="1225"/>
      <c r="H45" s="1224"/>
      <c r="I45" s="1224"/>
      <c r="J45" s="1224"/>
      <c r="K45" s="1224"/>
      <c r="L45" s="1224"/>
      <c r="M45" s="1224"/>
      <c r="N45" s="1224"/>
      <c r="O45" s="1223"/>
    </row>
    <row r="46" spans="2:17" ht="13.5" x14ac:dyDescent="0.15">
      <c r="B46" s="248"/>
      <c r="C46" s="244"/>
      <c r="D46" s="244"/>
      <c r="E46" s="244"/>
      <c r="F46" s="244"/>
      <c r="G46" s="1225"/>
      <c r="H46" s="1224"/>
      <c r="I46" s="1224"/>
      <c r="J46" s="1224"/>
      <c r="K46" s="1224"/>
      <c r="L46" s="1224"/>
      <c r="M46" s="1224"/>
      <c r="N46" s="1224"/>
      <c r="O46" s="1223"/>
    </row>
    <row r="47" spans="2:17" ht="13.5" x14ac:dyDescent="0.15">
      <c r="B47" s="248"/>
      <c r="C47" s="244"/>
      <c r="D47" s="244"/>
      <c r="E47" s="244"/>
      <c r="F47" s="244"/>
      <c r="G47" s="1222"/>
      <c r="H47" s="1221"/>
      <c r="I47" s="1221"/>
      <c r="J47" s="1221"/>
      <c r="K47" s="1221"/>
      <c r="L47" s="1221"/>
      <c r="M47" s="1221"/>
      <c r="N47" s="1221"/>
      <c r="O47" s="1220"/>
    </row>
    <row r="48" spans="2:17" ht="13.5" x14ac:dyDescent="0.15">
      <c r="B48" s="248"/>
      <c r="C48" s="244"/>
      <c r="D48" s="244"/>
      <c r="E48" s="244"/>
      <c r="F48" s="244"/>
      <c r="G48" s="244"/>
      <c r="H48" s="1242"/>
      <c r="I48" s="1242"/>
      <c r="J48" s="1242"/>
    </row>
    <row r="49" spans="1:17" ht="13.5" x14ac:dyDescent="0.15">
      <c r="B49" s="248"/>
      <c r="C49" s="244"/>
      <c r="D49" s="244"/>
      <c r="E49" s="244"/>
      <c r="F49" s="244"/>
      <c r="G49" s="243" t="s">
        <v>559</v>
      </c>
    </row>
    <row r="50" spans="1:17" ht="13.5" x14ac:dyDescent="0.15">
      <c r="B50" s="248"/>
      <c r="C50" s="244"/>
      <c r="D50" s="244"/>
      <c r="E50" s="244"/>
      <c r="F50" s="244"/>
      <c r="G50" s="1213"/>
      <c r="H50" s="1212"/>
      <c r="I50" s="1212"/>
      <c r="J50" s="1211"/>
      <c r="K50" s="1210" t="s">
        <v>523</v>
      </c>
      <c r="L50" s="1210" t="s">
        <v>524</v>
      </c>
      <c r="M50" s="1210" t="s">
        <v>525</v>
      </c>
      <c r="N50" s="1210" t="s">
        <v>526</v>
      </c>
      <c r="O50" s="1210" t="s">
        <v>527</v>
      </c>
    </row>
    <row r="51" spans="1:17" ht="13.5" x14ac:dyDescent="0.15">
      <c r="B51" s="248"/>
      <c r="C51" s="244"/>
      <c r="D51" s="244"/>
      <c r="E51" s="244"/>
      <c r="F51" s="244"/>
      <c r="G51" s="1209" t="s">
        <v>553</v>
      </c>
      <c r="H51" s="1208"/>
      <c r="I51" s="1207" t="s">
        <v>551</v>
      </c>
      <c r="J51" s="1207"/>
      <c r="K51" s="1241"/>
      <c r="L51" s="1241"/>
      <c r="M51" s="1241"/>
      <c r="N51" s="1241"/>
      <c r="O51" s="1241"/>
    </row>
    <row r="52" spans="1:17" ht="13.5" x14ac:dyDescent="0.15">
      <c r="B52" s="248"/>
      <c r="C52" s="244"/>
      <c r="D52" s="244"/>
      <c r="E52" s="244"/>
      <c r="F52" s="244"/>
      <c r="G52" s="1205"/>
      <c r="H52" s="1204"/>
      <c r="I52" s="1206"/>
      <c r="J52" s="1206"/>
      <c r="K52" s="1195"/>
      <c r="L52" s="1195"/>
      <c r="M52" s="1195"/>
      <c r="N52" s="1195"/>
      <c r="O52" s="1195"/>
    </row>
    <row r="53" spans="1:17" ht="13.5" x14ac:dyDescent="0.15">
      <c r="A53" s="1232"/>
      <c r="B53" s="248"/>
      <c r="C53" s="244"/>
      <c r="D53" s="244"/>
      <c r="E53" s="244"/>
      <c r="F53" s="244"/>
      <c r="G53" s="1205"/>
      <c r="H53" s="1204"/>
      <c r="I53" s="1197" t="s">
        <v>558</v>
      </c>
      <c r="J53" s="1197"/>
      <c r="K53" s="1240"/>
      <c r="L53" s="1240"/>
      <c r="M53" s="1240"/>
      <c r="N53" s="1240"/>
      <c r="O53" s="1240"/>
    </row>
    <row r="54" spans="1:17" ht="13.5" x14ac:dyDescent="0.15">
      <c r="A54" s="1232"/>
      <c r="B54" s="248"/>
      <c r="C54" s="244"/>
      <c r="D54" s="244"/>
      <c r="E54" s="244"/>
      <c r="F54" s="244"/>
      <c r="G54" s="1202"/>
      <c r="H54" s="1201"/>
      <c r="I54" s="1197"/>
      <c r="J54" s="1197"/>
      <c r="K54" s="1200"/>
      <c r="L54" s="1200"/>
      <c r="M54" s="1200"/>
      <c r="N54" s="1200"/>
      <c r="O54" s="1200"/>
    </row>
    <row r="55" spans="1:17" ht="13.5" x14ac:dyDescent="0.15">
      <c r="A55" s="1232"/>
      <c r="B55" s="248"/>
      <c r="C55" s="244"/>
      <c r="D55" s="244"/>
      <c r="E55" s="244"/>
      <c r="F55" s="244"/>
      <c r="G55" s="1199" t="s">
        <v>552</v>
      </c>
      <c r="H55" s="1198"/>
      <c r="I55" s="1197" t="s">
        <v>551</v>
      </c>
      <c r="J55" s="1197"/>
      <c r="K55" s="1241"/>
      <c r="L55" s="1241"/>
      <c r="M55" s="1241"/>
      <c r="N55" s="1241"/>
      <c r="O55" s="1241"/>
    </row>
    <row r="56" spans="1:17" ht="13.5" x14ac:dyDescent="0.15">
      <c r="A56" s="1232"/>
      <c r="B56" s="248"/>
      <c r="C56" s="244"/>
      <c r="D56" s="244"/>
      <c r="E56" s="244"/>
      <c r="F56" s="244"/>
      <c r="G56" s="1194"/>
      <c r="H56" s="1193"/>
      <c r="I56" s="1197"/>
      <c r="J56" s="1197"/>
      <c r="K56" s="1195"/>
      <c r="L56" s="1195"/>
      <c r="M56" s="1195"/>
      <c r="N56" s="1195"/>
      <c r="O56" s="1195"/>
    </row>
    <row r="57" spans="1:17" s="1232" customFormat="1" ht="13.5" x14ac:dyDescent="0.15">
      <c r="B57" s="1233"/>
      <c r="C57" s="1229"/>
      <c r="D57" s="1229"/>
      <c r="E57" s="1229"/>
      <c r="F57" s="1229"/>
      <c r="G57" s="1194"/>
      <c r="H57" s="1193"/>
      <c r="I57" s="1189" t="s">
        <v>558</v>
      </c>
      <c r="J57" s="1189"/>
      <c r="K57" s="1240"/>
      <c r="L57" s="1240"/>
      <c r="M57" s="1240"/>
      <c r="N57" s="1240"/>
      <c r="O57" s="1240"/>
      <c r="P57" s="1238"/>
      <c r="Q57" s="1233"/>
    </row>
    <row r="58" spans="1:17" s="1232" customFormat="1" ht="13.5" x14ac:dyDescent="0.15">
      <c r="A58" s="243"/>
      <c r="B58" s="1233"/>
      <c r="C58" s="1229"/>
      <c r="D58" s="1229"/>
      <c r="E58" s="1229"/>
      <c r="F58" s="1229"/>
      <c r="G58" s="1191"/>
      <c r="H58" s="1190"/>
      <c r="I58" s="1189"/>
      <c r="J58" s="1189"/>
      <c r="K58" s="1200"/>
      <c r="L58" s="1200"/>
      <c r="M58" s="1200"/>
      <c r="N58" s="1200"/>
      <c r="O58" s="1200"/>
      <c r="P58" s="1238"/>
      <c r="Q58" s="1233"/>
    </row>
    <row r="59" spans="1:17" s="1232" customFormat="1" ht="13.5" x14ac:dyDescent="0.15">
      <c r="A59" s="243"/>
      <c r="B59" s="1233"/>
      <c r="C59" s="1229"/>
      <c r="D59" s="1229"/>
      <c r="E59" s="1229"/>
      <c r="F59" s="1229"/>
      <c r="G59" s="1229"/>
      <c r="H59" s="1229"/>
      <c r="I59" s="1229"/>
      <c r="J59" s="1229"/>
      <c r="K59" s="1239"/>
      <c r="L59" s="1239"/>
      <c r="M59" s="1239"/>
      <c r="N59" s="1239"/>
      <c r="O59" s="1239"/>
      <c r="P59" s="1238"/>
      <c r="Q59" s="1233"/>
    </row>
    <row r="60" spans="1:17" s="1232" customFormat="1" ht="13.5" x14ac:dyDescent="0.15">
      <c r="A60" s="243"/>
      <c r="B60" s="1233"/>
      <c r="C60" s="1229"/>
      <c r="D60" s="1229"/>
      <c r="E60" s="1229"/>
      <c r="F60" s="1229"/>
      <c r="G60" s="1229"/>
      <c r="H60" s="1229"/>
      <c r="I60" s="1229"/>
      <c r="J60" s="1229"/>
      <c r="K60" s="1239"/>
      <c r="L60" s="1239"/>
      <c r="M60" s="1239"/>
      <c r="N60" s="1239"/>
      <c r="O60" s="1239"/>
      <c r="P60" s="1238"/>
      <c r="Q60" s="1233"/>
    </row>
    <row r="61" spans="1:17" s="1232" customFormat="1" ht="13.5" x14ac:dyDescent="0.15">
      <c r="A61" s="243"/>
      <c r="B61" s="1237"/>
      <c r="C61" s="1236"/>
      <c r="D61" s="1236"/>
      <c r="E61" s="1236"/>
      <c r="F61" s="1236"/>
      <c r="G61" s="1236"/>
      <c r="H61" s="1236"/>
      <c r="I61" s="1236"/>
      <c r="J61" s="1236"/>
      <c r="K61" s="1236"/>
      <c r="L61" s="1236"/>
      <c r="M61" s="1235"/>
      <c r="N61" s="1235"/>
      <c r="O61" s="1235"/>
      <c r="P61" s="1234"/>
      <c r="Q61" s="1233"/>
    </row>
    <row r="62" spans="1:17" ht="13.5" x14ac:dyDescent="0.15">
      <c r="B62" s="1231"/>
      <c r="C62" s="1231"/>
      <c r="D62" s="1231"/>
      <c r="E62" s="1231"/>
      <c r="F62" s="1231"/>
      <c r="G62" s="1231"/>
      <c r="H62" s="1231"/>
      <c r="I62" s="1231"/>
      <c r="J62" s="1231"/>
      <c r="K62" s="1231"/>
      <c r="L62" s="1231"/>
      <c r="M62" s="1231"/>
      <c r="N62" s="1231"/>
      <c r="O62" s="1231"/>
      <c r="P62" s="1231"/>
      <c r="Q62" s="244"/>
    </row>
    <row r="63" spans="1:17" ht="17.25" x14ac:dyDescent="0.15">
      <c r="B63" s="307" t="s">
        <v>557</v>
      </c>
      <c r="C63" s="244"/>
      <c r="D63" s="244"/>
      <c r="E63" s="244"/>
      <c r="F63" s="244"/>
      <c r="G63" s="244"/>
      <c r="H63" s="244"/>
      <c r="I63" s="244"/>
      <c r="J63" s="244"/>
      <c r="K63" s="244"/>
      <c r="L63" s="244"/>
      <c r="M63" s="244"/>
      <c r="N63" s="244"/>
      <c r="O63" s="244"/>
    </row>
    <row r="64" spans="1:17" ht="13.5" x14ac:dyDescent="0.15">
      <c r="B64" s="248"/>
      <c r="C64" s="244"/>
      <c r="D64" s="244"/>
      <c r="E64" s="244"/>
      <c r="F64" s="244"/>
      <c r="G64" s="1230" t="s">
        <v>556</v>
      </c>
      <c r="I64" s="1229"/>
      <c r="J64" s="1229"/>
      <c r="K64" s="1229"/>
      <c r="L64" s="244"/>
      <c r="M64" s="244"/>
      <c r="N64" s="244"/>
      <c r="O64" s="244"/>
    </row>
    <row r="65" spans="2:30" ht="13.5" x14ac:dyDescent="0.15">
      <c r="B65" s="248"/>
      <c r="C65" s="244"/>
      <c r="D65" s="244"/>
      <c r="E65" s="244"/>
      <c r="F65" s="244"/>
      <c r="G65" s="1228" t="s">
        <v>555</v>
      </c>
      <c r="H65" s="1227"/>
      <c r="I65" s="1227"/>
      <c r="J65" s="1227"/>
      <c r="K65" s="1227"/>
      <c r="L65" s="1227"/>
      <c r="M65" s="1227"/>
      <c r="N65" s="1227"/>
      <c r="O65" s="1226"/>
    </row>
    <row r="66" spans="2:30" ht="13.5" x14ac:dyDescent="0.15">
      <c r="B66" s="248"/>
      <c r="C66" s="244"/>
      <c r="D66" s="244"/>
      <c r="E66" s="244"/>
      <c r="F66" s="244"/>
      <c r="G66" s="1225"/>
      <c r="H66" s="1224"/>
      <c r="I66" s="1224"/>
      <c r="J66" s="1224"/>
      <c r="K66" s="1224"/>
      <c r="L66" s="1224"/>
      <c r="M66" s="1224"/>
      <c r="N66" s="1224"/>
      <c r="O66" s="1223"/>
    </row>
    <row r="67" spans="2:30" ht="13.5" x14ac:dyDescent="0.15">
      <c r="B67" s="248"/>
      <c r="C67" s="244"/>
      <c r="D67" s="244"/>
      <c r="E67" s="244"/>
      <c r="F67" s="244"/>
      <c r="G67" s="1225"/>
      <c r="H67" s="1224"/>
      <c r="I67" s="1224"/>
      <c r="J67" s="1224"/>
      <c r="K67" s="1224"/>
      <c r="L67" s="1224"/>
      <c r="M67" s="1224"/>
      <c r="N67" s="1224"/>
      <c r="O67" s="1223"/>
    </row>
    <row r="68" spans="2:30" ht="13.5" x14ac:dyDescent="0.15">
      <c r="B68" s="248"/>
      <c r="C68" s="244"/>
      <c r="D68" s="244"/>
      <c r="E68" s="244"/>
      <c r="F68" s="244"/>
      <c r="G68" s="1225"/>
      <c r="H68" s="1224"/>
      <c r="I68" s="1224"/>
      <c r="J68" s="1224"/>
      <c r="K68" s="1224"/>
      <c r="L68" s="1224"/>
      <c r="M68" s="1224"/>
      <c r="N68" s="1224"/>
      <c r="O68" s="1223"/>
    </row>
    <row r="69" spans="2:30" ht="13.5" x14ac:dyDescent="0.15">
      <c r="B69" s="248"/>
      <c r="C69" s="244"/>
      <c r="D69" s="244"/>
      <c r="E69" s="244"/>
      <c r="F69" s="244"/>
      <c r="G69" s="1222"/>
      <c r="H69" s="1221"/>
      <c r="I69" s="1221"/>
      <c r="J69" s="1221"/>
      <c r="K69" s="1221"/>
      <c r="L69" s="1221"/>
      <c r="M69" s="1221"/>
      <c r="N69" s="1221"/>
      <c r="O69" s="1220"/>
    </row>
    <row r="70" spans="2:30" ht="13.5" x14ac:dyDescent="0.15">
      <c r="B70" s="248"/>
      <c r="C70" s="244"/>
      <c r="D70" s="244"/>
      <c r="E70" s="244"/>
      <c r="F70" s="244"/>
      <c r="G70" s="244"/>
      <c r="H70" s="1219"/>
      <c r="I70" s="1219"/>
      <c r="J70" s="1216"/>
      <c r="K70" s="1216"/>
      <c r="L70" s="1215"/>
      <c r="M70" s="1216"/>
      <c r="N70" s="1215"/>
      <c r="O70" s="1214"/>
    </row>
    <row r="71" spans="2:30" ht="13.5" x14ac:dyDescent="0.15">
      <c r="B71" s="248"/>
      <c r="C71" s="244"/>
      <c r="D71" s="244"/>
      <c r="E71" s="244"/>
      <c r="F71" s="244"/>
      <c r="G71" s="1218" t="s">
        <v>554</v>
      </c>
      <c r="I71" s="1217"/>
      <c r="J71" s="1216"/>
      <c r="K71" s="1216"/>
      <c r="L71" s="1215"/>
      <c r="M71" s="1216"/>
      <c r="N71" s="1215"/>
      <c r="O71" s="1214"/>
    </row>
    <row r="72" spans="2:30" ht="13.5" x14ac:dyDescent="0.15">
      <c r="B72" s="248"/>
      <c r="C72" s="244"/>
      <c r="D72" s="244"/>
      <c r="E72" s="244"/>
      <c r="F72" s="244"/>
      <c r="G72" s="1213"/>
      <c r="H72" s="1212"/>
      <c r="I72" s="1212"/>
      <c r="J72" s="1211"/>
      <c r="K72" s="1210" t="s">
        <v>523</v>
      </c>
      <c r="L72" s="1210" t="s">
        <v>524</v>
      </c>
      <c r="M72" s="1210" t="s">
        <v>525</v>
      </c>
      <c r="N72" s="1210" t="s">
        <v>526</v>
      </c>
      <c r="O72" s="1210" t="s">
        <v>527</v>
      </c>
    </row>
    <row r="73" spans="2:30" ht="13.5" x14ac:dyDescent="0.15">
      <c r="B73" s="248"/>
      <c r="C73" s="244"/>
      <c r="D73" s="244"/>
      <c r="E73" s="244"/>
      <c r="F73" s="244"/>
      <c r="G73" s="1209" t="s">
        <v>553</v>
      </c>
      <c r="H73" s="1208"/>
      <c r="I73" s="1207" t="s">
        <v>551</v>
      </c>
      <c r="J73" s="1207"/>
      <c r="K73" s="1196">
        <v>103.7</v>
      </c>
      <c r="L73" s="1196">
        <v>78.400000000000006</v>
      </c>
      <c r="M73" s="1195">
        <v>74.5</v>
      </c>
      <c r="N73" s="1195">
        <v>66.5</v>
      </c>
      <c r="O73" s="1195">
        <v>61.6</v>
      </c>
      <c r="S73" s="243">
        <v>9.9</v>
      </c>
    </row>
    <row r="74" spans="2:30" ht="13.5" x14ac:dyDescent="0.15">
      <c r="B74" s="248"/>
      <c r="C74" s="244"/>
      <c r="D74" s="244"/>
      <c r="E74" s="244"/>
      <c r="F74" s="244"/>
      <c r="G74" s="1205"/>
      <c r="H74" s="1204"/>
      <c r="I74" s="1206"/>
      <c r="J74" s="1206"/>
      <c r="K74" s="1196"/>
      <c r="L74" s="1196"/>
      <c r="M74" s="1195"/>
      <c r="N74" s="1195"/>
      <c r="O74" s="1195"/>
    </row>
    <row r="75" spans="2:30" ht="13.5" x14ac:dyDescent="0.15">
      <c r="B75" s="248"/>
      <c r="C75" s="244"/>
      <c r="D75" s="244"/>
      <c r="E75" s="244"/>
      <c r="F75" s="244"/>
      <c r="G75" s="1205"/>
      <c r="H75" s="1204"/>
      <c r="I75" s="1197" t="s">
        <v>550</v>
      </c>
      <c r="J75" s="1197"/>
      <c r="K75" s="1203">
        <v>17.100000000000001</v>
      </c>
      <c r="L75" s="1203">
        <v>15.8</v>
      </c>
      <c r="M75" s="1203">
        <v>14.2</v>
      </c>
      <c r="N75" s="1203">
        <v>12.4</v>
      </c>
      <c r="O75" s="1203">
        <v>10.3</v>
      </c>
      <c r="U75" s="243">
        <v>81.2</v>
      </c>
      <c r="W75" s="243">
        <v>87.2</v>
      </c>
      <c r="Y75" s="243">
        <v>99.8</v>
      </c>
      <c r="AA75" s="243">
        <v>109.5</v>
      </c>
      <c r="AC75" s="243">
        <v>115.2</v>
      </c>
    </row>
    <row r="76" spans="2:30" ht="13.5" x14ac:dyDescent="0.15">
      <c r="B76" s="248"/>
      <c r="C76" s="244"/>
      <c r="D76" s="244"/>
      <c r="E76" s="244"/>
      <c r="F76" s="244"/>
      <c r="G76" s="1202"/>
      <c r="H76" s="1201"/>
      <c r="I76" s="1197"/>
      <c r="J76" s="1197"/>
      <c r="K76" s="1200"/>
      <c r="L76" s="1200"/>
      <c r="M76" s="1200"/>
      <c r="N76" s="1200"/>
      <c r="O76" s="1200"/>
    </row>
    <row r="77" spans="2:30" ht="13.5" x14ac:dyDescent="0.15">
      <c r="B77" s="248"/>
      <c r="C77" s="244"/>
      <c r="D77" s="244"/>
      <c r="E77" s="244"/>
      <c r="F77" s="244"/>
      <c r="G77" s="1199" t="s">
        <v>552</v>
      </c>
      <c r="H77" s="1198"/>
      <c r="I77" s="1197" t="s">
        <v>551</v>
      </c>
      <c r="J77" s="1197"/>
      <c r="K77" s="1196">
        <v>75.900000000000006</v>
      </c>
      <c r="L77" s="1196">
        <v>64.599999999999994</v>
      </c>
      <c r="M77" s="1195">
        <v>52.8</v>
      </c>
      <c r="N77" s="1195">
        <v>48.6</v>
      </c>
      <c r="O77" s="1195">
        <v>32.799999999999997</v>
      </c>
      <c r="R77" s="243">
        <v>12.3</v>
      </c>
      <c r="T77" s="243">
        <v>11.1</v>
      </c>
    </row>
    <row r="78" spans="2:30" ht="13.5" x14ac:dyDescent="0.15">
      <c r="B78" s="248"/>
      <c r="C78" s="244"/>
      <c r="D78" s="244"/>
      <c r="E78" s="244"/>
      <c r="F78" s="244"/>
      <c r="G78" s="1194"/>
      <c r="H78" s="1193"/>
      <c r="I78" s="1197"/>
      <c r="J78" s="1197"/>
      <c r="K78" s="1196"/>
      <c r="L78" s="1196"/>
      <c r="M78" s="1195"/>
      <c r="N78" s="1195"/>
      <c r="O78" s="1195"/>
    </row>
    <row r="79" spans="2:30" ht="13.5" x14ac:dyDescent="0.15">
      <c r="B79" s="248"/>
      <c r="C79" s="244"/>
      <c r="D79" s="244"/>
      <c r="E79" s="244"/>
      <c r="F79" s="244"/>
      <c r="G79" s="1194"/>
      <c r="H79" s="1193"/>
      <c r="I79" s="1192" t="s">
        <v>550</v>
      </c>
      <c r="J79" s="1189"/>
      <c r="K79" s="1188">
        <v>13.5</v>
      </c>
      <c r="L79" s="1188">
        <v>12.4</v>
      </c>
      <c r="M79" s="1188">
        <v>11.5</v>
      </c>
      <c r="N79" s="1188">
        <v>10.4</v>
      </c>
      <c r="O79" s="1188">
        <v>9.5</v>
      </c>
      <c r="V79" s="243">
        <v>53.5</v>
      </c>
      <c r="X79" s="243">
        <v>48.2</v>
      </c>
      <c r="Z79" s="243">
        <v>34.200000000000003</v>
      </c>
      <c r="AB79" s="243">
        <v>30.3</v>
      </c>
      <c r="AD79" s="243">
        <v>28.9</v>
      </c>
    </row>
    <row r="80" spans="2:30" ht="13.5" x14ac:dyDescent="0.15">
      <c r="B80" s="248"/>
      <c r="C80" s="244"/>
      <c r="D80" s="244"/>
      <c r="E80" s="244"/>
      <c r="F80" s="244"/>
      <c r="G80" s="1191"/>
      <c r="H80" s="1190"/>
      <c r="I80" s="1189"/>
      <c r="J80" s="1189"/>
      <c r="K80" s="1188"/>
      <c r="L80" s="1188"/>
      <c r="M80" s="1188"/>
      <c r="N80" s="1188"/>
      <c r="O80" s="1188"/>
    </row>
    <row r="81" spans="2:17" ht="13.5" x14ac:dyDescent="0.15">
      <c r="B81" s="248"/>
      <c r="C81" s="244"/>
      <c r="D81" s="244"/>
      <c r="E81" s="244"/>
      <c r="F81" s="244"/>
      <c r="G81" s="244"/>
      <c r="H81" s="244"/>
      <c r="I81" s="244"/>
      <c r="J81" s="244"/>
      <c r="K81" s="1187"/>
      <c r="L81" s="244"/>
      <c r="M81" s="244"/>
      <c r="N81" s="244"/>
      <c r="O81" s="244"/>
    </row>
    <row r="82" spans="2:17" ht="17.25" x14ac:dyDescent="0.15">
      <c r="B82" s="248"/>
      <c r="C82" s="244"/>
      <c r="D82" s="244"/>
      <c r="E82" s="244"/>
      <c r="F82" s="244"/>
      <c r="G82" s="244"/>
      <c r="H82" s="244"/>
      <c r="I82" s="244"/>
      <c r="J82" s="244"/>
      <c r="K82" s="1186"/>
      <c r="L82" s="1186"/>
      <c r="M82" s="1186"/>
      <c r="N82" s="1186"/>
      <c r="O82" s="1186"/>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1185"/>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I77" sqref="I77:J7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25" zoomScaleNormal="25" zoomScaleSheetLayoutView="55" workbookViewId="0">
      <selection activeCell="I77" sqref="I77:J7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27800</v>
      </c>
      <c r="E3" s="116"/>
      <c r="F3" s="117">
        <v>67088</v>
      </c>
      <c r="G3" s="118"/>
      <c r="H3" s="119"/>
    </row>
    <row r="4" spans="1:8" x14ac:dyDescent="0.15">
      <c r="A4" s="120"/>
      <c r="B4" s="121"/>
      <c r="C4" s="122"/>
      <c r="D4" s="123">
        <v>11444</v>
      </c>
      <c r="E4" s="124"/>
      <c r="F4" s="125">
        <v>37146</v>
      </c>
      <c r="G4" s="126"/>
      <c r="H4" s="127"/>
    </row>
    <row r="5" spans="1:8" x14ac:dyDescent="0.15">
      <c r="A5" s="108" t="s">
        <v>517</v>
      </c>
      <c r="B5" s="113"/>
      <c r="C5" s="114"/>
      <c r="D5" s="115">
        <v>27672</v>
      </c>
      <c r="E5" s="116"/>
      <c r="F5" s="117">
        <v>70489</v>
      </c>
      <c r="G5" s="118"/>
      <c r="H5" s="119"/>
    </row>
    <row r="6" spans="1:8" x14ac:dyDescent="0.15">
      <c r="A6" s="120"/>
      <c r="B6" s="121"/>
      <c r="C6" s="122"/>
      <c r="D6" s="123">
        <v>22212</v>
      </c>
      <c r="E6" s="124"/>
      <c r="F6" s="125">
        <v>37817</v>
      </c>
      <c r="G6" s="126"/>
      <c r="H6" s="127"/>
    </row>
    <row r="7" spans="1:8" x14ac:dyDescent="0.15">
      <c r="A7" s="108" t="s">
        <v>518</v>
      </c>
      <c r="B7" s="113"/>
      <c r="C7" s="114"/>
      <c r="D7" s="115">
        <v>118768</v>
      </c>
      <c r="E7" s="116"/>
      <c r="F7" s="117">
        <v>84389</v>
      </c>
      <c r="G7" s="118"/>
      <c r="H7" s="119"/>
    </row>
    <row r="8" spans="1:8" x14ac:dyDescent="0.15">
      <c r="A8" s="120"/>
      <c r="B8" s="121"/>
      <c r="C8" s="122"/>
      <c r="D8" s="123">
        <v>63054</v>
      </c>
      <c r="E8" s="124"/>
      <c r="F8" s="125">
        <v>44339</v>
      </c>
      <c r="G8" s="126"/>
      <c r="H8" s="127"/>
    </row>
    <row r="9" spans="1:8" x14ac:dyDescent="0.15">
      <c r="A9" s="108" t="s">
        <v>519</v>
      </c>
      <c r="B9" s="113"/>
      <c r="C9" s="114"/>
      <c r="D9" s="115">
        <v>46684</v>
      </c>
      <c r="E9" s="116"/>
      <c r="F9" s="117">
        <v>83623</v>
      </c>
      <c r="G9" s="118"/>
      <c r="H9" s="119"/>
    </row>
    <row r="10" spans="1:8" x14ac:dyDescent="0.15">
      <c r="A10" s="120"/>
      <c r="B10" s="121"/>
      <c r="C10" s="122"/>
      <c r="D10" s="123">
        <v>19277</v>
      </c>
      <c r="E10" s="124"/>
      <c r="F10" s="125">
        <v>48787</v>
      </c>
      <c r="G10" s="126"/>
      <c r="H10" s="127"/>
    </row>
    <row r="11" spans="1:8" x14ac:dyDescent="0.15">
      <c r="A11" s="108" t="s">
        <v>520</v>
      </c>
      <c r="B11" s="113"/>
      <c r="C11" s="114"/>
      <c r="D11" s="115">
        <v>80661</v>
      </c>
      <c r="E11" s="116"/>
      <c r="F11" s="117">
        <v>87974</v>
      </c>
      <c r="G11" s="118"/>
      <c r="H11" s="119"/>
    </row>
    <row r="12" spans="1:8" x14ac:dyDescent="0.15">
      <c r="A12" s="120"/>
      <c r="B12" s="121"/>
      <c r="C12" s="128"/>
      <c r="D12" s="123">
        <v>39059</v>
      </c>
      <c r="E12" s="124"/>
      <c r="F12" s="125">
        <v>48183</v>
      </c>
      <c r="G12" s="126"/>
      <c r="H12" s="127"/>
    </row>
    <row r="13" spans="1:8" x14ac:dyDescent="0.15">
      <c r="A13" s="108"/>
      <c r="B13" s="113"/>
      <c r="C13" s="129"/>
      <c r="D13" s="130">
        <v>60317</v>
      </c>
      <c r="E13" s="131"/>
      <c r="F13" s="132">
        <v>78713</v>
      </c>
      <c r="G13" s="133"/>
      <c r="H13" s="119"/>
    </row>
    <row r="14" spans="1:8" x14ac:dyDescent="0.15">
      <c r="A14" s="120"/>
      <c r="B14" s="121"/>
      <c r="C14" s="122"/>
      <c r="D14" s="123">
        <v>31009</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4.8600000000000003</v>
      </c>
      <c r="C19" s="134">
        <f>ROUND(VALUE(SUBSTITUTE(実質収支比率等に係る経年分析!G$48,"▲","-")),2)</f>
        <v>1.7</v>
      </c>
      <c r="D19" s="134">
        <f>ROUND(VALUE(SUBSTITUTE(実質収支比率等に係る経年分析!H$48,"▲","-")),2)</f>
        <v>2.27</v>
      </c>
      <c r="E19" s="134">
        <f>ROUND(VALUE(SUBSTITUTE(実質収支比率等に係る経年分析!I$48,"▲","-")),2)</f>
        <v>1.03</v>
      </c>
      <c r="F19" s="134">
        <f>ROUND(VALUE(SUBSTITUTE(実質収支比率等に係る経年分析!J$48,"▲","-")),2)</f>
        <v>1.1599999999999999</v>
      </c>
    </row>
    <row r="20" spans="1:11" x14ac:dyDescent="0.15">
      <c r="A20" s="134" t="s">
        <v>42</v>
      </c>
      <c r="B20" s="134">
        <f>ROUND(VALUE(SUBSTITUTE(実質収支比率等に係る経年分析!F$47,"▲","-")),2)</f>
        <v>16.05</v>
      </c>
      <c r="C20" s="134">
        <f>ROUND(VALUE(SUBSTITUTE(実質収支比率等に係る経年分析!G$47,"▲","-")),2)</f>
        <v>18.350000000000001</v>
      </c>
      <c r="D20" s="134">
        <f>ROUND(VALUE(SUBSTITUTE(実質収支比率等に係る経年分析!H$47,"▲","-")),2)</f>
        <v>19</v>
      </c>
      <c r="E20" s="134">
        <f>ROUND(VALUE(SUBSTITUTE(実質収支比率等に係る経年分析!I$47,"▲","-")),2)</f>
        <v>18.59</v>
      </c>
      <c r="F20" s="134">
        <f>ROUND(VALUE(SUBSTITUTE(実質収支比率等に係る経年分析!J$47,"▲","-")),2)</f>
        <v>18.55</v>
      </c>
    </row>
    <row r="21" spans="1:11" x14ac:dyDescent="0.15">
      <c r="A21" s="134" t="s">
        <v>43</v>
      </c>
      <c r="B21" s="134">
        <f>IF(ISNUMBER(VALUE(SUBSTITUTE(実質収支比率等に係る経年分析!F$49,"▲","-"))),ROUND(VALUE(SUBSTITUTE(実質収支比率等に係る経年分析!F$49,"▲","-")),2),NA())</f>
        <v>3.97</v>
      </c>
      <c r="C21" s="134">
        <f>IF(ISNUMBER(VALUE(SUBSTITUTE(実質収支比率等に係る経年分析!G$49,"▲","-"))),ROUND(VALUE(SUBSTITUTE(実質収支比率等に係る経年分析!G$49,"▲","-")),2),NA())</f>
        <v>-0.85</v>
      </c>
      <c r="D21" s="134">
        <f>IF(ISNUMBER(VALUE(SUBSTITUTE(実質収支比率等に係る経年分析!H$49,"▲","-"))),ROUND(VALUE(SUBSTITUTE(実質収支比率等に係る経年分析!H$49,"▲","-")),2),NA())</f>
        <v>1.19</v>
      </c>
      <c r="E21" s="134">
        <f>IF(ISNUMBER(VALUE(SUBSTITUTE(実質収支比率等に係る経年分析!I$49,"▲","-"))),ROUND(VALUE(SUBSTITUTE(実質収支比率等に係る経年分析!I$49,"▲","-")),2),NA())</f>
        <v>-1.88</v>
      </c>
      <c r="F21" s="134">
        <f>IF(ISNUMBER(VALUE(SUBSTITUTE(実質収支比率等に係る経年分析!J$49,"▲","-"))),ROUND(VALUE(SUBSTITUTE(実質収支比率等に係る経年分析!J$49,"▲","-")),2),NA())</f>
        <v>0.43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0.34</v>
      </c>
    </row>
    <row r="30" spans="1:11" x14ac:dyDescent="0.15">
      <c r="A30" s="135" t="str">
        <f>IF(連結実質赤字比率に係る赤字・黒字の構成分析!C$40="",NA(),連結実質赤字比率に係る赤字・黒字の構成分析!C$40)</f>
        <v>公園墓地整備事業特別会計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0.45</v>
      </c>
    </row>
    <row r="31" spans="1:11" x14ac:dyDescent="0.15">
      <c r="A31" s="135" t="str">
        <f>IF(連結実質赤字比率に係る赤字・黒字の構成分析!C$39="",NA(),連結実質赤字比率に係る赤字・黒字の構成分析!C$39)</f>
        <v>農業共済事業会計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0.69</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4.4400000000000004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4.4400000000000004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2.4500000000000002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2404</v>
      </c>
      <c r="E42" s="136"/>
      <c r="F42" s="136"/>
      <c r="G42" s="136">
        <f>'実質公債費比率（分子）の構造'!L$52</f>
        <v>2399</v>
      </c>
      <c r="H42" s="136"/>
      <c r="I42" s="136"/>
      <c r="J42" s="136">
        <f>'実質公債費比率（分子）の構造'!M$52</f>
        <v>2389</v>
      </c>
      <c r="K42" s="136"/>
      <c r="L42" s="136"/>
      <c r="M42" s="136">
        <f>'実質公債費比率（分子）の構造'!N$52</f>
        <v>2422</v>
      </c>
      <c r="N42" s="136"/>
      <c r="O42" s="136"/>
      <c r="P42" s="136">
        <f>'実質公債費比率（分子）の構造'!O$52</f>
        <v>2322</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290</v>
      </c>
      <c r="C44" s="136"/>
      <c r="D44" s="136"/>
      <c r="E44" s="136">
        <f>'実質公債費比率（分子）の構造'!L$50</f>
        <v>230</v>
      </c>
      <c r="F44" s="136"/>
      <c r="G44" s="136"/>
      <c r="H44" s="136">
        <f>'実質公債費比率（分子）の構造'!M$50</f>
        <v>165</v>
      </c>
      <c r="I44" s="136"/>
      <c r="J44" s="136"/>
      <c r="K44" s="136">
        <f>'実質公債費比率（分子）の構造'!N$50</f>
        <v>104</v>
      </c>
      <c r="L44" s="136"/>
      <c r="M44" s="136"/>
      <c r="N44" s="136">
        <f>'実質公債費比率（分子）の構造'!O$50</f>
        <v>24</v>
      </c>
      <c r="O44" s="136"/>
      <c r="P44" s="136"/>
    </row>
    <row r="45" spans="1:16" x14ac:dyDescent="0.15">
      <c r="A45" s="136" t="s">
        <v>53</v>
      </c>
      <c r="B45" s="136" t="str">
        <f>'実質公債費比率（分子）の構造'!K$49</f>
        <v>-</v>
      </c>
      <c r="C45" s="136"/>
      <c r="D45" s="136"/>
      <c r="E45" s="136">
        <f>'実質公債費比率（分子）の構造'!L$49</f>
        <v>0</v>
      </c>
      <c r="F45" s="136"/>
      <c r="G45" s="136"/>
      <c r="H45" s="136">
        <f>'実質公債費比率（分子）の構造'!M$49</f>
        <v>15</v>
      </c>
      <c r="I45" s="136"/>
      <c r="J45" s="136"/>
      <c r="K45" s="136">
        <f>'実質公債費比率（分子）の構造'!N$49</f>
        <v>44</v>
      </c>
      <c r="L45" s="136"/>
      <c r="M45" s="136"/>
      <c r="N45" s="136">
        <f>'実質公債費比率（分子）の構造'!O$49</f>
        <v>66</v>
      </c>
      <c r="O45" s="136"/>
      <c r="P45" s="136"/>
    </row>
    <row r="46" spans="1:16" x14ac:dyDescent="0.15">
      <c r="A46" s="136" t="s">
        <v>54</v>
      </c>
      <c r="B46" s="136">
        <f>'実質公債費比率（分子）の構造'!K$48</f>
        <v>1643</v>
      </c>
      <c r="C46" s="136"/>
      <c r="D46" s="136"/>
      <c r="E46" s="136">
        <f>'実質公債費比率（分子）の構造'!L$48</f>
        <v>1613</v>
      </c>
      <c r="F46" s="136"/>
      <c r="G46" s="136"/>
      <c r="H46" s="136">
        <f>'実質公債費比率（分子）の構造'!M$48</f>
        <v>1601</v>
      </c>
      <c r="I46" s="136"/>
      <c r="J46" s="136"/>
      <c r="K46" s="136">
        <f>'実質公債費比率（分子）の構造'!N$48</f>
        <v>1493</v>
      </c>
      <c r="L46" s="136"/>
      <c r="M46" s="136"/>
      <c r="N46" s="136">
        <f>'実質公債費比率（分子）の構造'!O$48</f>
        <v>1426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2026</v>
      </c>
      <c r="C49" s="136"/>
      <c r="D49" s="136"/>
      <c r="E49" s="136">
        <f>'実質公債費比率（分子）の構造'!L$45</f>
        <v>1962</v>
      </c>
      <c r="F49" s="136"/>
      <c r="G49" s="136"/>
      <c r="H49" s="136">
        <f>'実質公債費比率（分子）の構造'!M$45</f>
        <v>1776</v>
      </c>
      <c r="I49" s="136"/>
      <c r="J49" s="136"/>
      <c r="K49" s="136">
        <f>'実質公債費比率（分子）の構造'!N$45</f>
        <v>1798</v>
      </c>
      <c r="L49" s="136"/>
      <c r="M49" s="136"/>
      <c r="N49" s="136">
        <f>'実質公債費比率（分子）の構造'!O$45</f>
        <v>1626</v>
      </c>
      <c r="O49" s="136"/>
      <c r="P49" s="136"/>
    </row>
    <row r="50" spans="1:16" x14ac:dyDescent="0.15">
      <c r="A50" s="136" t="s">
        <v>58</v>
      </c>
      <c r="B50" s="136" t="e">
        <f>NA()</f>
        <v>#N/A</v>
      </c>
      <c r="C50" s="136">
        <f>IF(ISNUMBER('実質公債費比率（分子）の構造'!K$53),'実質公債費比率（分子）の構造'!K$53,NA())</f>
        <v>1555</v>
      </c>
      <c r="D50" s="136" t="e">
        <f>NA()</f>
        <v>#N/A</v>
      </c>
      <c r="E50" s="136" t="e">
        <f>NA()</f>
        <v>#N/A</v>
      </c>
      <c r="F50" s="136">
        <f>IF(ISNUMBER('実質公債費比率（分子）の構造'!L$53),'実質公債費比率（分子）の構造'!L$53,NA())</f>
        <v>1406</v>
      </c>
      <c r="G50" s="136" t="e">
        <f>NA()</f>
        <v>#N/A</v>
      </c>
      <c r="H50" s="136" t="e">
        <f>NA()</f>
        <v>#N/A</v>
      </c>
      <c r="I50" s="136">
        <f>IF(ISNUMBER('実質公債費比率（分子）の構造'!M$53),'実質公債費比率（分子）の構造'!M$53,NA())</f>
        <v>1168</v>
      </c>
      <c r="J50" s="136" t="e">
        <f>NA()</f>
        <v>#N/A</v>
      </c>
      <c r="K50" s="136" t="e">
        <f>NA()</f>
        <v>#N/A</v>
      </c>
      <c r="L50" s="136">
        <f>IF(ISNUMBER('実質公債費比率（分子）の構造'!N$53),'実質公債費比率（分子）の構造'!N$53,NA())</f>
        <v>1017</v>
      </c>
      <c r="M50" s="136" t="e">
        <f>NA()</f>
        <v>#N/A</v>
      </c>
      <c r="N50" s="136" t="e">
        <f>NA()</f>
        <v>#N/A</v>
      </c>
      <c r="O50" s="136">
        <f>IF(ISNUMBER('実質公債費比率（分子）の構造'!O$53),'実質公債費比率（分子）の構造'!O$53,NA())</f>
        <v>820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23932</v>
      </c>
      <c r="E56" s="135"/>
      <c r="F56" s="135"/>
      <c r="G56" s="135">
        <f>'将来負担比率（分子）の構造'!J$51</f>
        <v>24136</v>
      </c>
      <c r="H56" s="135"/>
      <c r="I56" s="135"/>
      <c r="J56" s="135">
        <f>'将来負担比率（分子）の構造'!K$51</f>
        <v>23735</v>
      </c>
      <c r="K56" s="135"/>
      <c r="L56" s="135"/>
      <c r="M56" s="135">
        <f>'将来負担比率（分子）の構造'!L$51</f>
        <v>23119</v>
      </c>
      <c r="N56" s="135"/>
      <c r="O56" s="135"/>
      <c r="P56" s="135">
        <f>'将来負担比率（分子）の構造'!M$51</f>
        <v>23238</v>
      </c>
    </row>
    <row r="57" spans="1:16" x14ac:dyDescent="0.15">
      <c r="A57" s="135" t="s">
        <v>34</v>
      </c>
      <c r="B57" s="135"/>
      <c r="C57" s="135"/>
      <c r="D57" s="135">
        <f>'将来負担比率（分子）の構造'!I$50</f>
        <v>2397</v>
      </c>
      <c r="E57" s="135"/>
      <c r="F57" s="135"/>
      <c r="G57" s="135">
        <f>'将来負担比率（分子）の構造'!J$50</f>
        <v>2245</v>
      </c>
      <c r="H57" s="135"/>
      <c r="I57" s="135"/>
      <c r="J57" s="135">
        <f>'将来負担比率（分子）の構造'!K$50</f>
        <v>2080</v>
      </c>
      <c r="K57" s="135"/>
      <c r="L57" s="135"/>
      <c r="M57" s="135">
        <f>'将来負担比率（分子）の構造'!L$50</f>
        <v>1995</v>
      </c>
      <c r="N57" s="135"/>
      <c r="O57" s="135"/>
      <c r="P57" s="135">
        <f>'将来負担比率（分子）の構造'!M$50</f>
        <v>1918</v>
      </c>
    </row>
    <row r="58" spans="1:16" x14ac:dyDescent="0.15">
      <c r="A58" s="135" t="s">
        <v>33</v>
      </c>
      <c r="B58" s="135"/>
      <c r="C58" s="135"/>
      <c r="D58" s="135">
        <f>'将来負担比率（分子）の構造'!I$49</f>
        <v>3539</v>
      </c>
      <c r="E58" s="135"/>
      <c r="F58" s="135"/>
      <c r="G58" s="135">
        <f>'将来負担比率（分子）の構造'!J$49</f>
        <v>3667</v>
      </c>
      <c r="H58" s="135"/>
      <c r="I58" s="135"/>
      <c r="J58" s="135">
        <f>'将来負担比率（分子）の構造'!K$49</f>
        <v>3726</v>
      </c>
      <c r="K58" s="135"/>
      <c r="L58" s="135"/>
      <c r="M58" s="135">
        <f>'将来負担比率（分子）の構造'!L$49</f>
        <v>3587</v>
      </c>
      <c r="N58" s="135"/>
      <c r="O58" s="135"/>
      <c r="P58" s="135">
        <f>'将来負担比率（分子）の構造'!M$49</f>
        <v>3785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2827</v>
      </c>
      <c r="C62" s="135"/>
      <c r="D62" s="135"/>
      <c r="E62" s="135">
        <f>'将来負担比率（分子）の構造'!J$45</f>
        <v>2702</v>
      </c>
      <c r="F62" s="135"/>
      <c r="G62" s="135"/>
      <c r="H62" s="135">
        <f>'将来負担比率（分子）の構造'!K$45</f>
        <v>2217</v>
      </c>
      <c r="I62" s="135"/>
      <c r="J62" s="135"/>
      <c r="K62" s="135">
        <f>'将来負担比率（分子）の構造'!L$45</f>
        <v>1741</v>
      </c>
      <c r="L62" s="135"/>
      <c r="M62" s="135"/>
      <c r="N62" s="135">
        <f>'将来負担比率（分子）の構造'!M$45</f>
        <v>1384</v>
      </c>
      <c r="O62" s="135"/>
      <c r="P62" s="135"/>
    </row>
    <row r="63" spans="1:16" x14ac:dyDescent="0.15">
      <c r="A63" s="135" t="s">
        <v>27</v>
      </c>
      <c r="B63" s="135">
        <f>'将来負担比率（分子）の構造'!I$44</f>
        <v>50</v>
      </c>
      <c r="C63" s="135"/>
      <c r="D63" s="135"/>
      <c r="E63" s="135">
        <f>'将来負担比率（分子）の構造'!J$44</f>
        <v>60</v>
      </c>
      <c r="F63" s="135"/>
      <c r="G63" s="135"/>
      <c r="H63" s="135">
        <f>'将来負担比率（分子）の構造'!K$44</f>
        <v>165</v>
      </c>
      <c r="I63" s="135"/>
      <c r="J63" s="135"/>
      <c r="K63" s="135">
        <f>'将来負担比率（分子）の構造'!L$44</f>
        <v>178</v>
      </c>
      <c r="L63" s="135"/>
      <c r="M63" s="135"/>
      <c r="N63" s="135">
        <f>'将来負担比率（分子）の構造'!M$44</f>
        <v>122</v>
      </c>
      <c r="O63" s="135"/>
      <c r="P63" s="135"/>
    </row>
    <row r="64" spans="1:16" x14ac:dyDescent="0.15">
      <c r="A64" s="135" t="s">
        <v>26</v>
      </c>
      <c r="B64" s="135">
        <f>'将来負担比率（分子）の構造'!I$43</f>
        <v>20049</v>
      </c>
      <c r="C64" s="135"/>
      <c r="D64" s="135"/>
      <c r="E64" s="135">
        <f>'将来負担比率（分子）の構造'!J$43</f>
        <v>18629</v>
      </c>
      <c r="F64" s="135"/>
      <c r="G64" s="135"/>
      <c r="H64" s="135">
        <f>'将来負担比率（分子）の構造'!K$43</f>
        <v>17161</v>
      </c>
      <c r="I64" s="135"/>
      <c r="J64" s="135"/>
      <c r="K64" s="135">
        <f>'将来負担比率（分子）の構造'!L$43</f>
        <v>15794</v>
      </c>
      <c r="L64" s="135"/>
      <c r="M64" s="135"/>
      <c r="N64" s="135">
        <f>'将来負担比率（分子）の構造'!M$43</f>
        <v>14669</v>
      </c>
      <c r="O64" s="135"/>
      <c r="P64" s="135"/>
    </row>
    <row r="65" spans="1:16" x14ac:dyDescent="0.15">
      <c r="A65" s="135" t="s">
        <v>25</v>
      </c>
      <c r="B65" s="135">
        <f>'将来負担比率（分子）の構造'!I$42</f>
        <v>2841</v>
      </c>
      <c r="C65" s="135"/>
      <c r="D65" s="135"/>
      <c r="E65" s="135">
        <f>'将来負担比率（分子）の構造'!J$42</f>
        <v>2413</v>
      </c>
      <c r="F65" s="135"/>
      <c r="G65" s="135"/>
      <c r="H65" s="135">
        <f>'将来負担比率（分子）の構造'!K$42</f>
        <v>215</v>
      </c>
      <c r="I65" s="135"/>
      <c r="J65" s="135"/>
      <c r="K65" s="135">
        <f>'将来負担比率（分子）の構造'!L$42</f>
        <v>75</v>
      </c>
      <c r="L65" s="135"/>
      <c r="M65" s="135"/>
      <c r="N65" s="135">
        <f>'将来負担比率（分子）の構造'!M$42</f>
        <v>44</v>
      </c>
      <c r="O65" s="135"/>
      <c r="P65" s="135"/>
    </row>
    <row r="66" spans="1:16" x14ac:dyDescent="0.15">
      <c r="A66" s="135" t="s">
        <v>24</v>
      </c>
      <c r="B66" s="135">
        <f>'将来負担比率（分子）の構造'!I$41</f>
        <v>14136</v>
      </c>
      <c r="C66" s="135"/>
      <c r="D66" s="135"/>
      <c r="E66" s="135">
        <f>'将来負担比率（分子）の構造'!J$41</f>
        <v>13821</v>
      </c>
      <c r="F66" s="135"/>
      <c r="G66" s="135"/>
      <c r="H66" s="135">
        <f>'将来負担比率（分子）の構造'!K$41</f>
        <v>16978</v>
      </c>
      <c r="I66" s="135"/>
      <c r="J66" s="135"/>
      <c r="K66" s="135">
        <f>'将来負担比率（分子）の構造'!L$41</f>
        <v>17238</v>
      </c>
      <c r="L66" s="135"/>
      <c r="M66" s="135"/>
      <c r="N66" s="135">
        <f>'将来負担比率（分子）の構造'!M$41</f>
        <v>18766</v>
      </c>
      <c r="O66" s="135"/>
      <c r="P66" s="135"/>
    </row>
    <row r="67" spans="1:16" x14ac:dyDescent="0.15">
      <c r="A67" s="135" t="s">
        <v>62</v>
      </c>
      <c r="B67" s="135" t="e">
        <f>NA()</f>
        <v>#N/A</v>
      </c>
      <c r="C67" s="135">
        <f>IF(ISNUMBER('将来負担比率（分子）の構造'!I$52), IF('将来負担比率（分子）の構造'!I$52 &lt; 0, 0, '将来負担比率（分子）の構造'!I$52), NA())</f>
        <v>10034</v>
      </c>
      <c r="D67" s="135" t="e">
        <f>NA()</f>
        <v>#N/A</v>
      </c>
      <c r="E67" s="135" t="e">
        <f>NA()</f>
        <v>#N/A</v>
      </c>
      <c r="F67" s="135">
        <f>IF(ISNUMBER('将来負担比率（分子）の構造'!J$52), IF('将来負担比率（分子）の構造'!J$52 &lt; 0, 0, '将来負担比率（分子）の構造'!J$52), NA())</f>
        <v>7576</v>
      </c>
      <c r="G67" s="135" t="e">
        <f>NA()</f>
        <v>#N/A</v>
      </c>
      <c r="H67" s="135" t="e">
        <f>NA()</f>
        <v>#N/A</v>
      </c>
      <c r="I67" s="135">
        <f>IF(ISNUMBER('将来負担比率（分子）の構造'!K$52), IF('将来負担比率（分子）の構造'!K$52 &lt; 0, 0, '将来負担比率（分子）の構造'!K$52), NA())</f>
        <v>7195</v>
      </c>
      <c r="J67" s="135" t="e">
        <f>NA()</f>
        <v>#N/A</v>
      </c>
      <c r="K67" s="135" t="e">
        <f>NA()</f>
        <v>#N/A</v>
      </c>
      <c r="L67" s="135">
        <f>IF(ISNUMBER('将来負担比率（分子）の構造'!L$52), IF('将来負担比率（分子）の構造'!L$52 &lt; 0, 0, '将来負担比率（分子）の構造'!L$52), NA())</f>
        <v>6325</v>
      </c>
      <c r="M67" s="135" t="e">
        <f>NA()</f>
        <v>#N/A</v>
      </c>
      <c r="N67" s="135" t="e">
        <f>NA()</f>
        <v>#N/A</v>
      </c>
      <c r="O67" s="135">
        <f>IF(ISNUMBER('将来負担比率（分子）の構造'!M$52), IF('将来負担比率（分子）の構造'!M$52 &lt; 0, 0, '将来負担比率（分子）の構造'!M$52), NA())</f>
        <v>6044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H1" zoomScale="75" zoomScaleNormal="75" workbookViewId="0">
      <selection activeCell="AP4" sqref="AP4:BN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6811175</v>
      </c>
      <c r="S5" s="583"/>
      <c r="T5" s="583"/>
      <c r="U5" s="583"/>
      <c r="V5" s="583"/>
      <c r="W5" s="583"/>
      <c r="X5" s="583"/>
      <c r="Y5" s="584"/>
      <c r="Z5" s="585">
        <v>32.6</v>
      </c>
      <c r="AA5" s="585"/>
      <c r="AB5" s="585"/>
      <c r="AC5" s="585"/>
      <c r="AD5" s="586">
        <v>6583012</v>
      </c>
      <c r="AE5" s="586"/>
      <c r="AF5" s="586"/>
      <c r="AG5" s="586"/>
      <c r="AH5" s="586"/>
      <c r="AI5" s="586"/>
      <c r="AJ5" s="586"/>
      <c r="AK5" s="586"/>
      <c r="AL5" s="587">
        <v>57.7</v>
      </c>
      <c r="AM5" s="588"/>
      <c r="AN5" s="588"/>
      <c r="AO5" s="589"/>
      <c r="AP5" s="579" t="s">
        <v>207</v>
      </c>
      <c r="AQ5" s="580"/>
      <c r="AR5" s="580"/>
      <c r="AS5" s="580"/>
      <c r="AT5" s="580"/>
      <c r="AU5" s="580"/>
      <c r="AV5" s="580"/>
      <c r="AW5" s="580"/>
      <c r="AX5" s="580"/>
      <c r="AY5" s="580"/>
      <c r="AZ5" s="580"/>
      <c r="BA5" s="580"/>
      <c r="BB5" s="580"/>
      <c r="BC5" s="580"/>
      <c r="BD5" s="580"/>
      <c r="BE5" s="580"/>
      <c r="BF5" s="581"/>
      <c r="BG5" s="593">
        <v>6583012</v>
      </c>
      <c r="BH5" s="594"/>
      <c r="BI5" s="594"/>
      <c r="BJ5" s="594"/>
      <c r="BK5" s="594"/>
      <c r="BL5" s="594"/>
      <c r="BM5" s="594"/>
      <c r="BN5" s="595"/>
      <c r="BO5" s="596">
        <v>96.7</v>
      </c>
      <c r="BP5" s="596"/>
      <c r="BQ5" s="596"/>
      <c r="BR5" s="596"/>
      <c r="BS5" s="597">
        <v>107062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171921</v>
      </c>
      <c r="S6" s="594"/>
      <c r="T6" s="594"/>
      <c r="U6" s="594"/>
      <c r="V6" s="594"/>
      <c r="W6" s="594"/>
      <c r="X6" s="594"/>
      <c r="Y6" s="595"/>
      <c r="Z6" s="596">
        <v>0.8</v>
      </c>
      <c r="AA6" s="596"/>
      <c r="AB6" s="596"/>
      <c r="AC6" s="596"/>
      <c r="AD6" s="597">
        <v>171921</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6583012</v>
      </c>
      <c r="BH6" s="594"/>
      <c r="BI6" s="594"/>
      <c r="BJ6" s="594"/>
      <c r="BK6" s="594"/>
      <c r="BL6" s="594"/>
      <c r="BM6" s="594"/>
      <c r="BN6" s="595"/>
      <c r="BO6" s="596">
        <v>96.7</v>
      </c>
      <c r="BP6" s="596"/>
      <c r="BQ6" s="596"/>
      <c r="BR6" s="596"/>
      <c r="BS6" s="597">
        <v>107062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173122</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173122</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13626</v>
      </c>
      <c r="S7" s="594"/>
      <c r="T7" s="594"/>
      <c r="U7" s="594"/>
      <c r="V7" s="594"/>
      <c r="W7" s="594"/>
      <c r="X7" s="594"/>
      <c r="Y7" s="595"/>
      <c r="Z7" s="596">
        <v>0.1</v>
      </c>
      <c r="AA7" s="596"/>
      <c r="AB7" s="596"/>
      <c r="AC7" s="596"/>
      <c r="AD7" s="597">
        <v>13626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2674750</v>
      </c>
      <c r="BH7" s="594"/>
      <c r="BI7" s="594"/>
      <c r="BJ7" s="594"/>
      <c r="BK7" s="594"/>
      <c r="BL7" s="594"/>
      <c r="BM7" s="594"/>
      <c r="BN7" s="595"/>
      <c r="BO7" s="596">
        <v>39.299999999999997</v>
      </c>
      <c r="BP7" s="596"/>
      <c r="BQ7" s="596"/>
      <c r="BR7" s="596"/>
      <c r="BS7" s="597">
        <v>107062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2384252</v>
      </c>
      <c r="CS7" s="594"/>
      <c r="CT7" s="594"/>
      <c r="CU7" s="594"/>
      <c r="CV7" s="594"/>
      <c r="CW7" s="594"/>
      <c r="CX7" s="594"/>
      <c r="CY7" s="595"/>
      <c r="CZ7" s="596">
        <v>11.5</v>
      </c>
      <c r="DA7" s="596"/>
      <c r="DB7" s="596"/>
      <c r="DC7" s="596"/>
      <c r="DD7" s="602">
        <v>261280</v>
      </c>
      <c r="DE7" s="594"/>
      <c r="DF7" s="594"/>
      <c r="DG7" s="594"/>
      <c r="DH7" s="594"/>
      <c r="DI7" s="594"/>
      <c r="DJ7" s="594"/>
      <c r="DK7" s="594"/>
      <c r="DL7" s="594"/>
      <c r="DM7" s="594"/>
      <c r="DN7" s="594"/>
      <c r="DO7" s="594"/>
      <c r="DP7" s="595"/>
      <c r="DQ7" s="602">
        <v>1743773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43872</v>
      </c>
      <c r="S8" s="594"/>
      <c r="T8" s="594"/>
      <c r="U8" s="594"/>
      <c r="V8" s="594"/>
      <c r="W8" s="594"/>
      <c r="X8" s="594"/>
      <c r="Y8" s="595"/>
      <c r="Z8" s="596">
        <v>0.2</v>
      </c>
      <c r="AA8" s="596"/>
      <c r="AB8" s="596"/>
      <c r="AC8" s="596"/>
      <c r="AD8" s="597">
        <v>43872</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75848</v>
      </c>
      <c r="BH8" s="594"/>
      <c r="BI8" s="594"/>
      <c r="BJ8" s="594"/>
      <c r="BK8" s="594"/>
      <c r="BL8" s="594"/>
      <c r="BM8" s="594"/>
      <c r="BN8" s="595"/>
      <c r="BO8" s="596">
        <v>1.1000000000000001</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6032100</v>
      </c>
      <c r="CS8" s="594"/>
      <c r="CT8" s="594"/>
      <c r="CU8" s="594"/>
      <c r="CV8" s="594"/>
      <c r="CW8" s="594"/>
      <c r="CX8" s="594"/>
      <c r="CY8" s="595"/>
      <c r="CZ8" s="596">
        <v>29.1</v>
      </c>
      <c r="DA8" s="596"/>
      <c r="DB8" s="596"/>
      <c r="DC8" s="596"/>
      <c r="DD8" s="602">
        <v>213799</v>
      </c>
      <c r="DE8" s="594"/>
      <c r="DF8" s="594"/>
      <c r="DG8" s="594"/>
      <c r="DH8" s="594"/>
      <c r="DI8" s="594"/>
      <c r="DJ8" s="594"/>
      <c r="DK8" s="594"/>
      <c r="DL8" s="594"/>
      <c r="DM8" s="594"/>
      <c r="DN8" s="594"/>
      <c r="DO8" s="594"/>
      <c r="DP8" s="595"/>
      <c r="DQ8" s="602">
        <v>3284033</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43196</v>
      </c>
      <c r="S9" s="594"/>
      <c r="T9" s="594"/>
      <c r="U9" s="594"/>
      <c r="V9" s="594"/>
      <c r="W9" s="594"/>
      <c r="X9" s="594"/>
      <c r="Y9" s="595"/>
      <c r="Z9" s="596">
        <v>0.2</v>
      </c>
      <c r="AA9" s="596"/>
      <c r="AB9" s="596"/>
      <c r="AC9" s="596"/>
      <c r="AD9" s="597">
        <v>43196</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1983060</v>
      </c>
      <c r="BH9" s="594"/>
      <c r="BI9" s="594"/>
      <c r="BJ9" s="594"/>
      <c r="BK9" s="594"/>
      <c r="BL9" s="594"/>
      <c r="BM9" s="594"/>
      <c r="BN9" s="595"/>
      <c r="BO9" s="596">
        <v>29.1</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2604833</v>
      </c>
      <c r="CS9" s="594"/>
      <c r="CT9" s="594"/>
      <c r="CU9" s="594"/>
      <c r="CV9" s="594"/>
      <c r="CW9" s="594"/>
      <c r="CX9" s="594"/>
      <c r="CY9" s="595"/>
      <c r="CZ9" s="596">
        <v>12.6</v>
      </c>
      <c r="DA9" s="596"/>
      <c r="DB9" s="596"/>
      <c r="DC9" s="596"/>
      <c r="DD9" s="602">
        <v>360302</v>
      </c>
      <c r="DE9" s="594"/>
      <c r="DF9" s="594"/>
      <c r="DG9" s="594"/>
      <c r="DH9" s="594"/>
      <c r="DI9" s="594"/>
      <c r="DJ9" s="594"/>
      <c r="DK9" s="594"/>
      <c r="DL9" s="594"/>
      <c r="DM9" s="594"/>
      <c r="DN9" s="594"/>
      <c r="DO9" s="594"/>
      <c r="DP9" s="595"/>
      <c r="DQ9" s="602">
        <v>2083609</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882323</v>
      </c>
      <c r="S10" s="594"/>
      <c r="T10" s="594"/>
      <c r="U10" s="594"/>
      <c r="V10" s="594"/>
      <c r="W10" s="594"/>
      <c r="X10" s="594"/>
      <c r="Y10" s="595"/>
      <c r="Z10" s="596">
        <v>4.2</v>
      </c>
      <c r="AA10" s="596"/>
      <c r="AB10" s="596"/>
      <c r="AC10" s="596"/>
      <c r="AD10" s="597">
        <v>882323</v>
      </c>
      <c r="AE10" s="597"/>
      <c r="AF10" s="597"/>
      <c r="AG10" s="597"/>
      <c r="AH10" s="597"/>
      <c r="AI10" s="597"/>
      <c r="AJ10" s="597"/>
      <c r="AK10" s="597"/>
      <c r="AL10" s="598">
        <v>7.7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171950</v>
      </c>
      <c r="BH10" s="594"/>
      <c r="BI10" s="594"/>
      <c r="BJ10" s="594"/>
      <c r="BK10" s="594"/>
      <c r="BL10" s="594"/>
      <c r="BM10" s="594"/>
      <c r="BN10" s="595"/>
      <c r="BO10" s="596">
        <v>2.5</v>
      </c>
      <c r="BP10" s="596"/>
      <c r="BQ10" s="596"/>
      <c r="BR10" s="596"/>
      <c r="BS10" s="602">
        <v>29222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182001</v>
      </c>
      <c r="CS10" s="594"/>
      <c r="CT10" s="594"/>
      <c r="CU10" s="594"/>
      <c r="CV10" s="594"/>
      <c r="CW10" s="594"/>
      <c r="CX10" s="594"/>
      <c r="CY10" s="595"/>
      <c r="CZ10" s="596">
        <v>0.9</v>
      </c>
      <c r="DA10" s="596"/>
      <c r="DB10" s="596"/>
      <c r="DC10" s="596"/>
      <c r="DD10" s="602" t="s">
        <v>110</v>
      </c>
      <c r="DE10" s="594"/>
      <c r="DF10" s="594"/>
      <c r="DG10" s="594"/>
      <c r="DH10" s="594"/>
      <c r="DI10" s="594"/>
      <c r="DJ10" s="594"/>
      <c r="DK10" s="594"/>
      <c r="DL10" s="594"/>
      <c r="DM10" s="594"/>
      <c r="DN10" s="594"/>
      <c r="DO10" s="594"/>
      <c r="DP10" s="595"/>
      <c r="DQ10" s="602">
        <v>40001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69273</v>
      </c>
      <c r="S11" s="594"/>
      <c r="T11" s="594"/>
      <c r="U11" s="594"/>
      <c r="V11" s="594"/>
      <c r="W11" s="594"/>
      <c r="X11" s="594"/>
      <c r="Y11" s="595"/>
      <c r="Z11" s="596">
        <v>0.3</v>
      </c>
      <c r="AA11" s="596"/>
      <c r="AB11" s="596"/>
      <c r="AC11" s="596"/>
      <c r="AD11" s="597">
        <v>69273</v>
      </c>
      <c r="AE11" s="597"/>
      <c r="AF11" s="597"/>
      <c r="AG11" s="597"/>
      <c r="AH11" s="597"/>
      <c r="AI11" s="597"/>
      <c r="AJ11" s="597"/>
      <c r="AK11" s="597"/>
      <c r="AL11" s="598">
        <v>0.6</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443892</v>
      </c>
      <c r="BH11" s="594"/>
      <c r="BI11" s="594"/>
      <c r="BJ11" s="594"/>
      <c r="BK11" s="594"/>
      <c r="BL11" s="594"/>
      <c r="BM11" s="594"/>
      <c r="BN11" s="595"/>
      <c r="BO11" s="596">
        <v>6.5</v>
      </c>
      <c r="BP11" s="596"/>
      <c r="BQ11" s="596"/>
      <c r="BR11" s="596"/>
      <c r="BS11" s="602">
        <v>77840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1195259</v>
      </c>
      <c r="CS11" s="594"/>
      <c r="CT11" s="594"/>
      <c r="CU11" s="594"/>
      <c r="CV11" s="594"/>
      <c r="CW11" s="594"/>
      <c r="CX11" s="594"/>
      <c r="CY11" s="595"/>
      <c r="CZ11" s="596">
        <v>5.8</v>
      </c>
      <c r="DA11" s="596"/>
      <c r="DB11" s="596"/>
      <c r="DC11" s="596"/>
      <c r="DD11" s="602">
        <v>145814</v>
      </c>
      <c r="DE11" s="594"/>
      <c r="DF11" s="594"/>
      <c r="DG11" s="594"/>
      <c r="DH11" s="594"/>
      <c r="DI11" s="594"/>
      <c r="DJ11" s="594"/>
      <c r="DK11" s="594"/>
      <c r="DL11" s="594"/>
      <c r="DM11" s="594"/>
      <c r="DN11" s="594"/>
      <c r="DO11" s="594"/>
      <c r="DP11" s="595"/>
      <c r="DQ11" s="602">
        <v>681985</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3504940</v>
      </c>
      <c r="BH12" s="594"/>
      <c r="BI12" s="594"/>
      <c r="BJ12" s="594"/>
      <c r="BK12" s="594"/>
      <c r="BL12" s="594"/>
      <c r="BM12" s="594"/>
      <c r="BN12" s="595"/>
      <c r="BO12" s="596">
        <v>51.5</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632978</v>
      </c>
      <c r="CS12" s="594"/>
      <c r="CT12" s="594"/>
      <c r="CU12" s="594"/>
      <c r="CV12" s="594"/>
      <c r="CW12" s="594"/>
      <c r="CX12" s="594"/>
      <c r="CY12" s="595"/>
      <c r="CZ12" s="596">
        <v>3.1</v>
      </c>
      <c r="DA12" s="596"/>
      <c r="DB12" s="596"/>
      <c r="DC12" s="596"/>
      <c r="DD12" s="602">
        <v>27277</v>
      </c>
      <c r="DE12" s="594"/>
      <c r="DF12" s="594"/>
      <c r="DG12" s="594"/>
      <c r="DH12" s="594"/>
      <c r="DI12" s="594"/>
      <c r="DJ12" s="594"/>
      <c r="DK12" s="594"/>
      <c r="DL12" s="594"/>
      <c r="DM12" s="594"/>
      <c r="DN12" s="594"/>
      <c r="DO12" s="594"/>
      <c r="DP12" s="595"/>
      <c r="DQ12" s="602">
        <v>440021</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47455</v>
      </c>
      <c r="S13" s="594"/>
      <c r="T13" s="594"/>
      <c r="U13" s="594"/>
      <c r="V13" s="594"/>
      <c r="W13" s="594"/>
      <c r="X13" s="594"/>
      <c r="Y13" s="595"/>
      <c r="Z13" s="596">
        <v>0.2</v>
      </c>
      <c r="AA13" s="596"/>
      <c r="AB13" s="596"/>
      <c r="AC13" s="596"/>
      <c r="AD13" s="597">
        <v>47455</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3494136</v>
      </c>
      <c r="BH13" s="594"/>
      <c r="BI13" s="594"/>
      <c r="BJ13" s="594"/>
      <c r="BK13" s="594"/>
      <c r="BL13" s="594"/>
      <c r="BM13" s="594"/>
      <c r="BN13" s="595"/>
      <c r="BO13" s="596">
        <v>51.3</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1834533</v>
      </c>
      <c r="CS13" s="594"/>
      <c r="CT13" s="594"/>
      <c r="CU13" s="594"/>
      <c r="CV13" s="594"/>
      <c r="CW13" s="594"/>
      <c r="CX13" s="594"/>
      <c r="CY13" s="595"/>
      <c r="CZ13" s="596">
        <v>8.8000000000000007</v>
      </c>
      <c r="DA13" s="596"/>
      <c r="DB13" s="596"/>
      <c r="DC13" s="596"/>
      <c r="DD13" s="602">
        <v>746284</v>
      </c>
      <c r="DE13" s="594"/>
      <c r="DF13" s="594"/>
      <c r="DG13" s="594"/>
      <c r="DH13" s="594"/>
      <c r="DI13" s="594"/>
      <c r="DJ13" s="594"/>
      <c r="DK13" s="594"/>
      <c r="DL13" s="594"/>
      <c r="DM13" s="594"/>
      <c r="DN13" s="594"/>
      <c r="DO13" s="594"/>
      <c r="DP13" s="595"/>
      <c r="DQ13" s="602">
        <v>1158363</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122168</v>
      </c>
      <c r="BH14" s="594"/>
      <c r="BI14" s="594"/>
      <c r="BJ14" s="594"/>
      <c r="BK14" s="594"/>
      <c r="BL14" s="594"/>
      <c r="BM14" s="594"/>
      <c r="BN14" s="595"/>
      <c r="BO14" s="596">
        <v>1.8</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744214</v>
      </c>
      <c r="CS14" s="594"/>
      <c r="CT14" s="594"/>
      <c r="CU14" s="594"/>
      <c r="CV14" s="594"/>
      <c r="CW14" s="594"/>
      <c r="CX14" s="594"/>
      <c r="CY14" s="595"/>
      <c r="CZ14" s="596">
        <v>3.6</v>
      </c>
      <c r="DA14" s="596"/>
      <c r="DB14" s="596"/>
      <c r="DC14" s="596"/>
      <c r="DD14" s="602">
        <v>13016</v>
      </c>
      <c r="DE14" s="594"/>
      <c r="DF14" s="594"/>
      <c r="DG14" s="594"/>
      <c r="DH14" s="594"/>
      <c r="DI14" s="594"/>
      <c r="DJ14" s="594"/>
      <c r="DK14" s="594"/>
      <c r="DL14" s="594"/>
      <c r="DM14" s="594"/>
      <c r="DN14" s="594"/>
      <c r="DO14" s="594"/>
      <c r="DP14" s="595"/>
      <c r="DQ14" s="602">
        <v>697606</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16570</v>
      </c>
      <c r="S15" s="594"/>
      <c r="T15" s="594"/>
      <c r="U15" s="594"/>
      <c r="V15" s="594"/>
      <c r="W15" s="594"/>
      <c r="X15" s="594"/>
      <c r="Y15" s="595"/>
      <c r="Z15" s="596">
        <v>0.1</v>
      </c>
      <c r="AA15" s="596"/>
      <c r="AB15" s="596"/>
      <c r="AC15" s="596"/>
      <c r="AD15" s="597">
        <v>16570</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281154</v>
      </c>
      <c r="BH15" s="594"/>
      <c r="BI15" s="594"/>
      <c r="BJ15" s="594"/>
      <c r="BK15" s="594"/>
      <c r="BL15" s="594"/>
      <c r="BM15" s="594"/>
      <c r="BN15" s="595"/>
      <c r="BO15" s="596">
        <v>4.0999999999999996</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3323941</v>
      </c>
      <c r="CS15" s="594"/>
      <c r="CT15" s="594"/>
      <c r="CU15" s="594"/>
      <c r="CV15" s="594"/>
      <c r="CW15" s="594"/>
      <c r="CX15" s="594"/>
      <c r="CY15" s="595"/>
      <c r="CZ15" s="596">
        <v>16</v>
      </c>
      <c r="DA15" s="596"/>
      <c r="DB15" s="596"/>
      <c r="DC15" s="596"/>
      <c r="DD15" s="602">
        <v>1889809</v>
      </c>
      <c r="DE15" s="594"/>
      <c r="DF15" s="594"/>
      <c r="DG15" s="594"/>
      <c r="DH15" s="594"/>
      <c r="DI15" s="594"/>
      <c r="DJ15" s="594"/>
      <c r="DK15" s="594"/>
      <c r="DL15" s="594"/>
      <c r="DM15" s="594"/>
      <c r="DN15" s="594"/>
      <c r="DO15" s="594"/>
      <c r="DP15" s="595"/>
      <c r="DQ15" s="602">
        <v>1566183</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4008961</v>
      </c>
      <c r="S16" s="594"/>
      <c r="T16" s="594"/>
      <c r="U16" s="594"/>
      <c r="V16" s="594"/>
      <c r="W16" s="594"/>
      <c r="X16" s="594"/>
      <c r="Y16" s="595"/>
      <c r="Z16" s="596">
        <v>19.2</v>
      </c>
      <c r="AA16" s="596"/>
      <c r="AB16" s="596"/>
      <c r="AC16" s="596"/>
      <c r="AD16" s="597">
        <v>3434284</v>
      </c>
      <c r="AE16" s="597"/>
      <c r="AF16" s="597"/>
      <c r="AG16" s="597"/>
      <c r="AH16" s="597"/>
      <c r="AI16" s="597"/>
      <c r="AJ16" s="597"/>
      <c r="AK16" s="597"/>
      <c r="AL16" s="598">
        <v>30.1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7035</v>
      </c>
      <c r="CS16" s="594"/>
      <c r="CT16" s="594"/>
      <c r="CU16" s="594"/>
      <c r="CV16" s="594"/>
      <c r="CW16" s="594"/>
      <c r="CX16" s="594"/>
      <c r="CY16" s="595"/>
      <c r="CZ16" s="596">
        <v>0</v>
      </c>
      <c r="DA16" s="596"/>
      <c r="DB16" s="596"/>
      <c r="DC16" s="596"/>
      <c r="DD16" s="602" t="s">
        <v>110</v>
      </c>
      <c r="DE16" s="594"/>
      <c r="DF16" s="594"/>
      <c r="DG16" s="594"/>
      <c r="DH16" s="594"/>
      <c r="DI16" s="594"/>
      <c r="DJ16" s="594"/>
      <c r="DK16" s="594"/>
      <c r="DL16" s="594"/>
      <c r="DM16" s="594"/>
      <c r="DN16" s="594"/>
      <c r="DO16" s="594"/>
      <c r="DP16" s="595"/>
      <c r="DQ16" s="602">
        <v>4152</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3434284</v>
      </c>
      <c r="S17" s="594"/>
      <c r="T17" s="594"/>
      <c r="U17" s="594"/>
      <c r="V17" s="594"/>
      <c r="W17" s="594"/>
      <c r="X17" s="594"/>
      <c r="Y17" s="595"/>
      <c r="Z17" s="596">
        <v>16.399999999999999</v>
      </c>
      <c r="AA17" s="596"/>
      <c r="AB17" s="596"/>
      <c r="AC17" s="596"/>
      <c r="AD17" s="597">
        <v>3434284</v>
      </c>
      <c r="AE17" s="597"/>
      <c r="AF17" s="597"/>
      <c r="AG17" s="597"/>
      <c r="AH17" s="597"/>
      <c r="AI17" s="597"/>
      <c r="AJ17" s="597"/>
      <c r="AK17" s="597"/>
      <c r="AL17" s="598">
        <v>30.1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1629631</v>
      </c>
      <c r="CS17" s="594"/>
      <c r="CT17" s="594"/>
      <c r="CU17" s="594"/>
      <c r="CV17" s="594"/>
      <c r="CW17" s="594"/>
      <c r="CX17" s="594"/>
      <c r="CY17" s="595"/>
      <c r="CZ17" s="596">
        <v>7.9</v>
      </c>
      <c r="DA17" s="596"/>
      <c r="DB17" s="596"/>
      <c r="DC17" s="596"/>
      <c r="DD17" s="602" t="s">
        <v>110</v>
      </c>
      <c r="DE17" s="594"/>
      <c r="DF17" s="594"/>
      <c r="DG17" s="594"/>
      <c r="DH17" s="594"/>
      <c r="DI17" s="594"/>
      <c r="DJ17" s="594"/>
      <c r="DK17" s="594"/>
      <c r="DL17" s="594"/>
      <c r="DM17" s="594"/>
      <c r="DN17" s="594"/>
      <c r="DO17" s="594"/>
      <c r="DP17" s="595"/>
      <c r="DQ17" s="602">
        <v>1561883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574676</v>
      </c>
      <c r="S18" s="594"/>
      <c r="T18" s="594"/>
      <c r="U18" s="594"/>
      <c r="V18" s="594"/>
      <c r="W18" s="594"/>
      <c r="X18" s="594"/>
      <c r="Y18" s="595"/>
      <c r="Z18" s="596">
        <v>2.7</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228163</v>
      </c>
      <c r="BH19" s="594"/>
      <c r="BI19" s="594"/>
      <c r="BJ19" s="594"/>
      <c r="BK19" s="594"/>
      <c r="BL19" s="594"/>
      <c r="BM19" s="594"/>
      <c r="BN19" s="595"/>
      <c r="BO19" s="596">
        <v>3.3</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12108372</v>
      </c>
      <c r="S20" s="594"/>
      <c r="T20" s="594"/>
      <c r="U20" s="594"/>
      <c r="V20" s="594"/>
      <c r="W20" s="594"/>
      <c r="X20" s="594"/>
      <c r="Y20" s="595"/>
      <c r="Z20" s="596">
        <v>57.9</v>
      </c>
      <c r="AA20" s="596"/>
      <c r="AB20" s="596"/>
      <c r="AC20" s="596"/>
      <c r="AD20" s="597">
        <v>11305532</v>
      </c>
      <c r="AE20" s="597"/>
      <c r="AF20" s="597"/>
      <c r="AG20" s="597"/>
      <c r="AH20" s="597"/>
      <c r="AI20" s="597"/>
      <c r="AJ20" s="597"/>
      <c r="AK20" s="597"/>
      <c r="AL20" s="598">
        <v>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228163</v>
      </c>
      <c r="BH20" s="594"/>
      <c r="BI20" s="594"/>
      <c r="BJ20" s="594"/>
      <c r="BK20" s="594"/>
      <c r="BL20" s="594"/>
      <c r="BM20" s="594"/>
      <c r="BN20" s="595"/>
      <c r="BO20" s="596">
        <v>3.3</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20743899</v>
      </c>
      <c r="CS20" s="594"/>
      <c r="CT20" s="594"/>
      <c r="CU20" s="594"/>
      <c r="CV20" s="594"/>
      <c r="CW20" s="594"/>
      <c r="CX20" s="594"/>
      <c r="CY20" s="595"/>
      <c r="CZ20" s="596">
        <v>100</v>
      </c>
      <c r="DA20" s="596"/>
      <c r="DB20" s="596"/>
      <c r="DC20" s="596"/>
      <c r="DD20" s="602">
        <v>3657581</v>
      </c>
      <c r="DE20" s="594"/>
      <c r="DF20" s="594"/>
      <c r="DG20" s="594"/>
      <c r="DH20" s="594"/>
      <c r="DI20" s="594"/>
      <c r="DJ20" s="594"/>
      <c r="DK20" s="594"/>
      <c r="DL20" s="594"/>
      <c r="DM20" s="594"/>
      <c r="DN20" s="594"/>
      <c r="DO20" s="594"/>
      <c r="DP20" s="595"/>
      <c r="DQ20" s="602">
        <v>13434731</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6340</v>
      </c>
      <c r="S21" s="594"/>
      <c r="T21" s="594"/>
      <c r="U21" s="594"/>
      <c r="V21" s="594"/>
      <c r="W21" s="594"/>
      <c r="X21" s="594"/>
      <c r="Y21" s="595"/>
      <c r="Z21" s="596">
        <v>0</v>
      </c>
      <c r="AA21" s="596"/>
      <c r="AB21" s="596"/>
      <c r="AC21" s="596"/>
      <c r="AD21" s="597">
        <v>6340</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142689</v>
      </c>
      <c r="S22" s="594"/>
      <c r="T22" s="594"/>
      <c r="U22" s="594"/>
      <c r="V22" s="594"/>
      <c r="W22" s="594"/>
      <c r="X22" s="594"/>
      <c r="Y22" s="595"/>
      <c r="Z22" s="596">
        <v>0.7</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317574</v>
      </c>
      <c r="S23" s="594"/>
      <c r="T23" s="594"/>
      <c r="U23" s="594"/>
      <c r="V23" s="594"/>
      <c r="W23" s="594"/>
      <c r="X23" s="594"/>
      <c r="Y23" s="595"/>
      <c r="Z23" s="596">
        <v>1.5</v>
      </c>
      <c r="AA23" s="596"/>
      <c r="AB23" s="596"/>
      <c r="AC23" s="596"/>
      <c r="AD23" s="597">
        <v>43066</v>
      </c>
      <c r="AE23" s="597"/>
      <c r="AF23" s="597"/>
      <c r="AG23" s="597"/>
      <c r="AH23" s="597"/>
      <c r="AI23" s="597"/>
      <c r="AJ23" s="597"/>
      <c r="AK23" s="597"/>
      <c r="AL23" s="598">
        <v>0.4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228163</v>
      </c>
      <c r="BH23" s="594"/>
      <c r="BI23" s="594"/>
      <c r="BJ23" s="594"/>
      <c r="BK23" s="594"/>
      <c r="BL23" s="594"/>
      <c r="BM23" s="594"/>
      <c r="BN23" s="595"/>
      <c r="BO23" s="596">
        <v>3.3</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135175</v>
      </c>
      <c r="S24" s="594"/>
      <c r="T24" s="594"/>
      <c r="U24" s="594"/>
      <c r="V24" s="594"/>
      <c r="W24" s="594"/>
      <c r="X24" s="594"/>
      <c r="Y24" s="595"/>
      <c r="Z24" s="596">
        <v>0.6</v>
      </c>
      <c r="AA24" s="596"/>
      <c r="AB24" s="596"/>
      <c r="AC24" s="596"/>
      <c r="AD24" s="597">
        <v>258</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7480326</v>
      </c>
      <c r="CS24" s="583"/>
      <c r="CT24" s="583"/>
      <c r="CU24" s="583"/>
      <c r="CV24" s="583"/>
      <c r="CW24" s="583"/>
      <c r="CX24" s="583"/>
      <c r="CY24" s="584"/>
      <c r="CZ24" s="620">
        <v>36.1</v>
      </c>
      <c r="DA24" s="621"/>
      <c r="DB24" s="621"/>
      <c r="DC24" s="622"/>
      <c r="DD24" s="619">
        <v>5159216</v>
      </c>
      <c r="DE24" s="583"/>
      <c r="DF24" s="583"/>
      <c r="DG24" s="583"/>
      <c r="DH24" s="583"/>
      <c r="DI24" s="583"/>
      <c r="DJ24" s="583"/>
      <c r="DK24" s="584"/>
      <c r="DL24" s="619">
        <v>5115710</v>
      </c>
      <c r="DM24" s="583"/>
      <c r="DN24" s="583"/>
      <c r="DO24" s="583"/>
      <c r="DP24" s="583"/>
      <c r="DQ24" s="583"/>
      <c r="DR24" s="583"/>
      <c r="DS24" s="583"/>
      <c r="DT24" s="583"/>
      <c r="DU24" s="583"/>
      <c r="DV24" s="584"/>
      <c r="DW24" s="587">
        <v>41.6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2574079</v>
      </c>
      <c r="S25" s="594"/>
      <c r="T25" s="594"/>
      <c r="U25" s="594"/>
      <c r="V25" s="594"/>
      <c r="W25" s="594"/>
      <c r="X25" s="594"/>
      <c r="Y25" s="595"/>
      <c r="Z25" s="596">
        <v>12.3</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2621660</v>
      </c>
      <c r="CS25" s="625"/>
      <c r="CT25" s="625"/>
      <c r="CU25" s="625"/>
      <c r="CV25" s="625"/>
      <c r="CW25" s="625"/>
      <c r="CX25" s="625"/>
      <c r="CY25" s="626"/>
      <c r="CZ25" s="627">
        <v>12.6</v>
      </c>
      <c r="DA25" s="628"/>
      <c r="DB25" s="628"/>
      <c r="DC25" s="629"/>
      <c r="DD25" s="602">
        <v>2447075</v>
      </c>
      <c r="DE25" s="625"/>
      <c r="DF25" s="625"/>
      <c r="DG25" s="625"/>
      <c r="DH25" s="625"/>
      <c r="DI25" s="625"/>
      <c r="DJ25" s="625"/>
      <c r="DK25" s="626"/>
      <c r="DL25" s="602">
        <v>2438553</v>
      </c>
      <c r="DM25" s="625"/>
      <c r="DN25" s="625"/>
      <c r="DO25" s="625"/>
      <c r="DP25" s="625"/>
      <c r="DQ25" s="625"/>
      <c r="DR25" s="625"/>
      <c r="DS25" s="625"/>
      <c r="DT25" s="625"/>
      <c r="DU25" s="625"/>
      <c r="DV25" s="626"/>
      <c r="DW25" s="598">
        <v>19.8</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v>30873</v>
      </c>
      <c r="S26" s="594"/>
      <c r="T26" s="594"/>
      <c r="U26" s="594"/>
      <c r="V26" s="594"/>
      <c r="W26" s="594"/>
      <c r="X26" s="594"/>
      <c r="Y26" s="595"/>
      <c r="Z26" s="596">
        <v>0.1</v>
      </c>
      <c r="AA26" s="596"/>
      <c r="AB26" s="596"/>
      <c r="AC26" s="596"/>
      <c r="AD26" s="597">
        <v>30873</v>
      </c>
      <c r="AE26" s="597"/>
      <c r="AF26" s="597"/>
      <c r="AG26" s="597"/>
      <c r="AH26" s="597"/>
      <c r="AI26" s="597"/>
      <c r="AJ26" s="597"/>
      <c r="AK26" s="597"/>
      <c r="AL26" s="598">
        <v>0.3</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1736384</v>
      </c>
      <c r="CS26" s="594"/>
      <c r="CT26" s="594"/>
      <c r="CU26" s="594"/>
      <c r="CV26" s="594"/>
      <c r="CW26" s="594"/>
      <c r="CX26" s="594"/>
      <c r="CY26" s="595"/>
      <c r="CZ26" s="627">
        <v>8.4</v>
      </c>
      <c r="DA26" s="628"/>
      <c r="DB26" s="628"/>
      <c r="DC26" s="629"/>
      <c r="DD26" s="602">
        <v>1587578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1570201</v>
      </c>
      <c r="S27" s="594"/>
      <c r="T27" s="594"/>
      <c r="U27" s="594"/>
      <c r="V27" s="594"/>
      <c r="W27" s="594"/>
      <c r="X27" s="594"/>
      <c r="Y27" s="595"/>
      <c r="Z27" s="596">
        <v>7.5</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6811175</v>
      </c>
      <c r="BH27" s="594"/>
      <c r="BI27" s="594"/>
      <c r="BJ27" s="594"/>
      <c r="BK27" s="594"/>
      <c r="BL27" s="594"/>
      <c r="BM27" s="594"/>
      <c r="BN27" s="595"/>
      <c r="BO27" s="596">
        <v>100</v>
      </c>
      <c r="BP27" s="596"/>
      <c r="BQ27" s="596"/>
      <c r="BR27" s="596"/>
      <c r="BS27" s="602">
        <v>107062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3229035</v>
      </c>
      <c r="CS27" s="625"/>
      <c r="CT27" s="625"/>
      <c r="CU27" s="625"/>
      <c r="CV27" s="625"/>
      <c r="CW27" s="625"/>
      <c r="CX27" s="625"/>
      <c r="CY27" s="626"/>
      <c r="CZ27" s="627">
        <v>15.6</v>
      </c>
      <c r="DA27" s="628"/>
      <c r="DB27" s="628"/>
      <c r="DC27" s="629"/>
      <c r="DD27" s="602">
        <v>1150258</v>
      </c>
      <c r="DE27" s="625"/>
      <c r="DF27" s="625"/>
      <c r="DG27" s="625"/>
      <c r="DH27" s="625"/>
      <c r="DI27" s="625"/>
      <c r="DJ27" s="625"/>
      <c r="DK27" s="626"/>
      <c r="DL27" s="602">
        <v>1115274</v>
      </c>
      <c r="DM27" s="625"/>
      <c r="DN27" s="625"/>
      <c r="DO27" s="625"/>
      <c r="DP27" s="625"/>
      <c r="DQ27" s="625"/>
      <c r="DR27" s="625"/>
      <c r="DS27" s="625"/>
      <c r="DT27" s="625"/>
      <c r="DU27" s="625"/>
      <c r="DV27" s="626"/>
      <c r="DW27" s="598">
        <v>9.1</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11337</v>
      </c>
      <c r="S28" s="594"/>
      <c r="T28" s="594"/>
      <c r="U28" s="594"/>
      <c r="V28" s="594"/>
      <c r="W28" s="594"/>
      <c r="X28" s="594"/>
      <c r="Y28" s="595"/>
      <c r="Z28" s="596">
        <v>0.1</v>
      </c>
      <c r="AA28" s="596"/>
      <c r="AB28" s="596"/>
      <c r="AC28" s="596"/>
      <c r="AD28" s="597">
        <v>3714</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1629631</v>
      </c>
      <c r="CS28" s="594"/>
      <c r="CT28" s="594"/>
      <c r="CU28" s="594"/>
      <c r="CV28" s="594"/>
      <c r="CW28" s="594"/>
      <c r="CX28" s="594"/>
      <c r="CY28" s="595"/>
      <c r="CZ28" s="627">
        <v>7.9</v>
      </c>
      <c r="DA28" s="628"/>
      <c r="DB28" s="628"/>
      <c r="DC28" s="629"/>
      <c r="DD28" s="602">
        <v>1561883</v>
      </c>
      <c r="DE28" s="594"/>
      <c r="DF28" s="594"/>
      <c r="DG28" s="594"/>
      <c r="DH28" s="594"/>
      <c r="DI28" s="594"/>
      <c r="DJ28" s="594"/>
      <c r="DK28" s="595"/>
      <c r="DL28" s="602">
        <v>1561883</v>
      </c>
      <c r="DM28" s="594"/>
      <c r="DN28" s="594"/>
      <c r="DO28" s="594"/>
      <c r="DP28" s="594"/>
      <c r="DQ28" s="594"/>
      <c r="DR28" s="594"/>
      <c r="DS28" s="594"/>
      <c r="DT28" s="594"/>
      <c r="DU28" s="594"/>
      <c r="DV28" s="595"/>
      <c r="DW28" s="598">
        <v>12.7</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218526</v>
      </c>
      <c r="S29" s="594"/>
      <c r="T29" s="594"/>
      <c r="U29" s="594"/>
      <c r="V29" s="594"/>
      <c r="W29" s="594"/>
      <c r="X29" s="594"/>
      <c r="Y29" s="595"/>
      <c r="Z29" s="596">
        <v>1</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1626043</v>
      </c>
      <c r="CS29" s="625"/>
      <c r="CT29" s="625"/>
      <c r="CU29" s="625"/>
      <c r="CV29" s="625"/>
      <c r="CW29" s="625"/>
      <c r="CX29" s="625"/>
      <c r="CY29" s="626"/>
      <c r="CZ29" s="627">
        <v>7.8</v>
      </c>
      <c r="DA29" s="628"/>
      <c r="DB29" s="628"/>
      <c r="DC29" s="629"/>
      <c r="DD29" s="602">
        <v>1558295</v>
      </c>
      <c r="DE29" s="625"/>
      <c r="DF29" s="625"/>
      <c r="DG29" s="625"/>
      <c r="DH29" s="625"/>
      <c r="DI29" s="625"/>
      <c r="DJ29" s="625"/>
      <c r="DK29" s="626"/>
      <c r="DL29" s="602">
        <v>1558295</v>
      </c>
      <c r="DM29" s="625"/>
      <c r="DN29" s="625"/>
      <c r="DO29" s="625"/>
      <c r="DP29" s="625"/>
      <c r="DQ29" s="625"/>
      <c r="DR29" s="625"/>
      <c r="DS29" s="625"/>
      <c r="DT29" s="625"/>
      <c r="DU29" s="625"/>
      <c r="DV29" s="626"/>
      <c r="DW29" s="598">
        <v>12.7</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49799</v>
      </c>
      <c r="S30" s="594"/>
      <c r="T30" s="594"/>
      <c r="U30" s="594"/>
      <c r="V30" s="594"/>
      <c r="W30" s="594"/>
      <c r="X30" s="594"/>
      <c r="Y30" s="595"/>
      <c r="Z30" s="596">
        <v>0.2</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98.8</v>
      </c>
      <c r="BH30" s="652"/>
      <c r="BI30" s="652"/>
      <c r="BJ30" s="652"/>
      <c r="BK30" s="652"/>
      <c r="BL30" s="652"/>
      <c r="BM30" s="588">
        <v>94.6</v>
      </c>
      <c r="BN30" s="652"/>
      <c r="BO30" s="652"/>
      <c r="BP30" s="652"/>
      <c r="BQ30" s="653"/>
      <c r="BR30" s="651">
        <v>98.7</v>
      </c>
      <c r="BS30" s="652"/>
      <c r="BT30" s="652"/>
      <c r="BU30" s="652"/>
      <c r="BV30" s="652"/>
      <c r="BW30" s="652"/>
      <c r="BX30" s="588">
        <v>94.5</v>
      </c>
      <c r="BY30" s="652"/>
      <c r="BZ30" s="652"/>
      <c r="CA30" s="652"/>
      <c r="CB30" s="653"/>
      <c r="CD30" s="656"/>
      <c r="CE30" s="657"/>
      <c r="CF30" s="607" t="s">
        <v>291</v>
      </c>
      <c r="CG30" s="608"/>
      <c r="CH30" s="608"/>
      <c r="CI30" s="608"/>
      <c r="CJ30" s="608"/>
      <c r="CK30" s="608"/>
      <c r="CL30" s="608"/>
      <c r="CM30" s="608"/>
      <c r="CN30" s="608"/>
      <c r="CO30" s="608"/>
      <c r="CP30" s="608"/>
      <c r="CQ30" s="609"/>
      <c r="CR30" s="593">
        <v>1454992</v>
      </c>
      <c r="CS30" s="594"/>
      <c r="CT30" s="594"/>
      <c r="CU30" s="594"/>
      <c r="CV30" s="594"/>
      <c r="CW30" s="594"/>
      <c r="CX30" s="594"/>
      <c r="CY30" s="595"/>
      <c r="CZ30" s="627">
        <v>7</v>
      </c>
      <c r="DA30" s="628"/>
      <c r="DB30" s="628"/>
      <c r="DC30" s="629"/>
      <c r="DD30" s="602">
        <v>1394975</v>
      </c>
      <c r="DE30" s="594"/>
      <c r="DF30" s="594"/>
      <c r="DG30" s="594"/>
      <c r="DH30" s="594"/>
      <c r="DI30" s="594"/>
      <c r="DJ30" s="594"/>
      <c r="DK30" s="595"/>
      <c r="DL30" s="602">
        <v>1394975</v>
      </c>
      <c r="DM30" s="594"/>
      <c r="DN30" s="594"/>
      <c r="DO30" s="594"/>
      <c r="DP30" s="594"/>
      <c r="DQ30" s="594"/>
      <c r="DR30" s="594"/>
      <c r="DS30" s="594"/>
      <c r="DT30" s="594"/>
      <c r="DU30" s="594"/>
      <c r="DV30" s="595"/>
      <c r="DW30" s="598">
        <v>11.3</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188938</v>
      </c>
      <c r="S31" s="594"/>
      <c r="T31" s="594"/>
      <c r="U31" s="594"/>
      <c r="V31" s="594"/>
      <c r="W31" s="594"/>
      <c r="X31" s="594"/>
      <c r="Y31" s="595"/>
      <c r="Z31" s="596">
        <v>0.9</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25"/>
      <c r="BI31" s="625"/>
      <c r="BJ31" s="625"/>
      <c r="BK31" s="625"/>
      <c r="BL31" s="625"/>
      <c r="BM31" s="599">
        <v>95.3</v>
      </c>
      <c r="BN31" s="649"/>
      <c r="BO31" s="649"/>
      <c r="BP31" s="649"/>
      <c r="BQ31" s="650"/>
      <c r="BR31" s="648">
        <v>99</v>
      </c>
      <c r="BS31" s="625"/>
      <c r="BT31" s="625"/>
      <c r="BU31" s="625"/>
      <c r="BV31" s="625"/>
      <c r="BW31" s="625"/>
      <c r="BX31" s="599">
        <v>95.2</v>
      </c>
      <c r="BY31" s="649"/>
      <c r="BZ31" s="649"/>
      <c r="CA31" s="649"/>
      <c r="CB31" s="650"/>
      <c r="CD31" s="656"/>
      <c r="CE31" s="657"/>
      <c r="CF31" s="607" t="s">
        <v>295</v>
      </c>
      <c r="CG31" s="608"/>
      <c r="CH31" s="608"/>
      <c r="CI31" s="608"/>
      <c r="CJ31" s="608"/>
      <c r="CK31" s="608"/>
      <c r="CL31" s="608"/>
      <c r="CM31" s="608"/>
      <c r="CN31" s="608"/>
      <c r="CO31" s="608"/>
      <c r="CP31" s="608"/>
      <c r="CQ31" s="609"/>
      <c r="CR31" s="593">
        <v>171051</v>
      </c>
      <c r="CS31" s="625"/>
      <c r="CT31" s="625"/>
      <c r="CU31" s="625"/>
      <c r="CV31" s="625"/>
      <c r="CW31" s="625"/>
      <c r="CX31" s="625"/>
      <c r="CY31" s="626"/>
      <c r="CZ31" s="627">
        <v>0.8</v>
      </c>
      <c r="DA31" s="628"/>
      <c r="DB31" s="628"/>
      <c r="DC31" s="629"/>
      <c r="DD31" s="602">
        <v>163320</v>
      </c>
      <c r="DE31" s="625"/>
      <c r="DF31" s="625"/>
      <c r="DG31" s="625"/>
      <c r="DH31" s="625"/>
      <c r="DI31" s="625"/>
      <c r="DJ31" s="625"/>
      <c r="DK31" s="626"/>
      <c r="DL31" s="602">
        <v>163320</v>
      </c>
      <c r="DM31" s="625"/>
      <c r="DN31" s="625"/>
      <c r="DO31" s="625"/>
      <c r="DP31" s="625"/>
      <c r="DQ31" s="625"/>
      <c r="DR31" s="625"/>
      <c r="DS31" s="625"/>
      <c r="DT31" s="625"/>
      <c r="DU31" s="625"/>
      <c r="DV31" s="626"/>
      <c r="DW31" s="598">
        <v>1.3</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570698</v>
      </c>
      <c r="S32" s="594"/>
      <c r="T32" s="594"/>
      <c r="U32" s="594"/>
      <c r="V32" s="594"/>
      <c r="W32" s="594"/>
      <c r="X32" s="594"/>
      <c r="Y32" s="595"/>
      <c r="Z32" s="596">
        <v>2.7</v>
      </c>
      <c r="AA32" s="596"/>
      <c r="AB32" s="596"/>
      <c r="AC32" s="596"/>
      <c r="AD32" s="597">
        <v>25795</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98.6</v>
      </c>
      <c r="BH32" s="661"/>
      <c r="BI32" s="661"/>
      <c r="BJ32" s="661"/>
      <c r="BK32" s="661"/>
      <c r="BL32" s="661"/>
      <c r="BM32" s="662">
        <v>93.8</v>
      </c>
      <c r="BN32" s="661"/>
      <c r="BO32" s="661"/>
      <c r="BP32" s="661"/>
      <c r="BQ32" s="663"/>
      <c r="BR32" s="660">
        <v>98.4</v>
      </c>
      <c r="BS32" s="661"/>
      <c r="BT32" s="661"/>
      <c r="BU32" s="661"/>
      <c r="BV32" s="661"/>
      <c r="BW32" s="661"/>
      <c r="BX32" s="662">
        <v>93.7</v>
      </c>
      <c r="BY32" s="661"/>
      <c r="BZ32" s="661"/>
      <c r="CA32" s="661"/>
      <c r="CB32" s="663"/>
      <c r="CD32" s="658"/>
      <c r="CE32" s="659"/>
      <c r="CF32" s="607" t="s">
        <v>298</v>
      </c>
      <c r="CG32" s="608"/>
      <c r="CH32" s="608"/>
      <c r="CI32" s="608"/>
      <c r="CJ32" s="608"/>
      <c r="CK32" s="608"/>
      <c r="CL32" s="608"/>
      <c r="CM32" s="608"/>
      <c r="CN32" s="608"/>
      <c r="CO32" s="608"/>
      <c r="CP32" s="608"/>
      <c r="CQ32" s="609"/>
      <c r="CR32" s="593">
        <v>3588</v>
      </c>
      <c r="CS32" s="594"/>
      <c r="CT32" s="594"/>
      <c r="CU32" s="594"/>
      <c r="CV32" s="594"/>
      <c r="CW32" s="594"/>
      <c r="CX32" s="594"/>
      <c r="CY32" s="595"/>
      <c r="CZ32" s="627">
        <v>0</v>
      </c>
      <c r="DA32" s="628"/>
      <c r="DB32" s="628"/>
      <c r="DC32" s="629"/>
      <c r="DD32" s="602">
        <v>3588</v>
      </c>
      <c r="DE32" s="594"/>
      <c r="DF32" s="594"/>
      <c r="DG32" s="594"/>
      <c r="DH32" s="594"/>
      <c r="DI32" s="594"/>
      <c r="DJ32" s="594"/>
      <c r="DK32" s="595"/>
      <c r="DL32" s="602">
        <v>3588</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2983000</v>
      </c>
      <c r="S33" s="594"/>
      <c r="T33" s="594"/>
      <c r="U33" s="594"/>
      <c r="V33" s="594"/>
      <c r="W33" s="594"/>
      <c r="X33" s="594"/>
      <c r="Y33" s="595"/>
      <c r="Z33" s="596">
        <v>14.3</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9598957</v>
      </c>
      <c r="CS33" s="625"/>
      <c r="CT33" s="625"/>
      <c r="CU33" s="625"/>
      <c r="CV33" s="625"/>
      <c r="CW33" s="625"/>
      <c r="CX33" s="625"/>
      <c r="CY33" s="626"/>
      <c r="CZ33" s="627">
        <v>46.3</v>
      </c>
      <c r="DA33" s="628"/>
      <c r="DB33" s="628"/>
      <c r="DC33" s="629"/>
      <c r="DD33" s="602">
        <v>7741229</v>
      </c>
      <c r="DE33" s="625"/>
      <c r="DF33" s="625"/>
      <c r="DG33" s="625"/>
      <c r="DH33" s="625"/>
      <c r="DI33" s="625"/>
      <c r="DJ33" s="625"/>
      <c r="DK33" s="626"/>
      <c r="DL33" s="602">
        <v>5694116</v>
      </c>
      <c r="DM33" s="625"/>
      <c r="DN33" s="625"/>
      <c r="DO33" s="625"/>
      <c r="DP33" s="625"/>
      <c r="DQ33" s="625"/>
      <c r="DR33" s="625"/>
      <c r="DS33" s="625"/>
      <c r="DT33" s="625"/>
      <c r="DU33" s="625"/>
      <c r="DV33" s="626"/>
      <c r="DW33" s="598">
        <v>46.3</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2354898</v>
      </c>
      <c r="CS34" s="594"/>
      <c r="CT34" s="594"/>
      <c r="CU34" s="594"/>
      <c r="CV34" s="594"/>
      <c r="CW34" s="594"/>
      <c r="CX34" s="594"/>
      <c r="CY34" s="595"/>
      <c r="CZ34" s="627">
        <v>11.4</v>
      </c>
      <c r="DA34" s="628"/>
      <c r="DB34" s="628"/>
      <c r="DC34" s="629"/>
      <c r="DD34" s="602">
        <v>1871469</v>
      </c>
      <c r="DE34" s="594"/>
      <c r="DF34" s="594"/>
      <c r="DG34" s="594"/>
      <c r="DH34" s="594"/>
      <c r="DI34" s="594"/>
      <c r="DJ34" s="594"/>
      <c r="DK34" s="595"/>
      <c r="DL34" s="602">
        <v>1539064</v>
      </c>
      <c r="DM34" s="594"/>
      <c r="DN34" s="594"/>
      <c r="DO34" s="594"/>
      <c r="DP34" s="594"/>
      <c r="DQ34" s="594"/>
      <c r="DR34" s="594"/>
      <c r="DS34" s="594"/>
      <c r="DT34" s="594"/>
      <c r="DU34" s="594"/>
      <c r="DV34" s="595"/>
      <c r="DW34" s="598">
        <v>12.5</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891100</v>
      </c>
      <c r="S35" s="594"/>
      <c r="T35" s="594"/>
      <c r="U35" s="594"/>
      <c r="V35" s="594"/>
      <c r="W35" s="594"/>
      <c r="X35" s="594"/>
      <c r="Y35" s="595"/>
      <c r="Z35" s="596">
        <v>4.3</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4057003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89197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259051</v>
      </c>
      <c r="CS35" s="625"/>
      <c r="CT35" s="625"/>
      <c r="CU35" s="625"/>
      <c r="CV35" s="625"/>
      <c r="CW35" s="625"/>
      <c r="CX35" s="625"/>
      <c r="CY35" s="626"/>
      <c r="CZ35" s="627">
        <v>1.2</v>
      </c>
      <c r="DA35" s="628"/>
      <c r="DB35" s="628"/>
      <c r="DC35" s="629"/>
      <c r="DD35" s="602">
        <v>249100</v>
      </c>
      <c r="DE35" s="625"/>
      <c r="DF35" s="625"/>
      <c r="DG35" s="625"/>
      <c r="DH35" s="625"/>
      <c r="DI35" s="625"/>
      <c r="DJ35" s="625"/>
      <c r="DK35" s="626"/>
      <c r="DL35" s="602">
        <v>134100</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20907601</v>
      </c>
      <c r="S36" s="666"/>
      <c r="T36" s="666"/>
      <c r="U36" s="666"/>
      <c r="V36" s="666"/>
      <c r="W36" s="666"/>
      <c r="X36" s="666"/>
      <c r="Y36" s="667"/>
      <c r="Z36" s="668">
        <v>100</v>
      </c>
      <c r="AA36" s="668"/>
      <c r="AB36" s="668"/>
      <c r="AC36" s="668"/>
      <c r="AD36" s="669">
        <v>11415578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878779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-141419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4533710</v>
      </c>
      <c r="CS36" s="594"/>
      <c r="CT36" s="594"/>
      <c r="CU36" s="594"/>
      <c r="CV36" s="594"/>
      <c r="CW36" s="594"/>
      <c r="CX36" s="594"/>
      <c r="CY36" s="595"/>
      <c r="CZ36" s="627">
        <v>21.9</v>
      </c>
      <c r="DA36" s="628"/>
      <c r="DB36" s="628"/>
      <c r="DC36" s="629"/>
      <c r="DD36" s="602">
        <v>4021173</v>
      </c>
      <c r="DE36" s="594"/>
      <c r="DF36" s="594"/>
      <c r="DG36" s="594"/>
      <c r="DH36" s="594"/>
      <c r="DI36" s="594"/>
      <c r="DJ36" s="594"/>
      <c r="DK36" s="595"/>
      <c r="DL36" s="602">
        <v>2812462</v>
      </c>
      <c r="DM36" s="594"/>
      <c r="DN36" s="594"/>
      <c r="DO36" s="594"/>
      <c r="DP36" s="594"/>
      <c r="DQ36" s="594"/>
      <c r="DR36" s="594"/>
      <c r="DS36" s="594"/>
      <c r="DT36" s="594"/>
      <c r="DU36" s="594"/>
      <c r="DV36" s="595"/>
      <c r="DW36" s="598">
        <v>22.9</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800000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6496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819631</v>
      </c>
      <c r="CS37" s="625"/>
      <c r="CT37" s="625"/>
      <c r="CU37" s="625"/>
      <c r="CV37" s="625"/>
      <c r="CW37" s="625"/>
      <c r="CX37" s="625"/>
      <c r="CY37" s="626"/>
      <c r="CZ37" s="627">
        <v>4</v>
      </c>
      <c r="DA37" s="628"/>
      <c r="DB37" s="628"/>
      <c r="DC37" s="629"/>
      <c r="DD37" s="602">
        <v>813448</v>
      </c>
      <c r="DE37" s="625"/>
      <c r="DF37" s="625"/>
      <c r="DG37" s="625"/>
      <c r="DH37" s="625"/>
      <c r="DI37" s="625"/>
      <c r="DJ37" s="625"/>
      <c r="DK37" s="626"/>
      <c r="DL37" s="602">
        <v>789948</v>
      </c>
      <c r="DM37" s="625"/>
      <c r="DN37" s="625"/>
      <c r="DO37" s="625"/>
      <c r="DP37" s="625"/>
      <c r="DQ37" s="625"/>
      <c r="DR37" s="625"/>
      <c r="DS37" s="625"/>
      <c r="DT37" s="625"/>
      <c r="DU37" s="625"/>
      <c r="DV37" s="626"/>
      <c r="DW37" s="598">
        <v>6.4</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445738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11018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1886290</v>
      </c>
      <c r="CS38" s="594"/>
      <c r="CT38" s="594"/>
      <c r="CU38" s="594"/>
      <c r="CV38" s="594"/>
      <c r="CW38" s="594"/>
      <c r="CX38" s="594"/>
      <c r="CY38" s="595"/>
      <c r="CZ38" s="627">
        <v>9.1</v>
      </c>
      <c r="DA38" s="628"/>
      <c r="DB38" s="628"/>
      <c r="DC38" s="629"/>
      <c r="DD38" s="602">
        <v>1559007</v>
      </c>
      <c r="DE38" s="594"/>
      <c r="DF38" s="594"/>
      <c r="DG38" s="594"/>
      <c r="DH38" s="594"/>
      <c r="DI38" s="594"/>
      <c r="DJ38" s="594"/>
      <c r="DK38" s="595"/>
      <c r="DL38" s="602">
        <v>1208490</v>
      </c>
      <c r="DM38" s="594"/>
      <c r="DN38" s="594"/>
      <c r="DO38" s="594"/>
      <c r="DP38" s="594"/>
      <c r="DQ38" s="594"/>
      <c r="DR38" s="594"/>
      <c r="DS38" s="594"/>
      <c r="DT38" s="594"/>
      <c r="DU38" s="594"/>
      <c r="DV38" s="595"/>
      <c r="DW38" s="598">
        <v>9.8000000000000007</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19948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96</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255008</v>
      </c>
      <c r="CS39" s="625"/>
      <c r="CT39" s="625"/>
      <c r="CU39" s="625"/>
      <c r="CV39" s="625"/>
      <c r="CW39" s="625"/>
      <c r="CX39" s="625"/>
      <c r="CY39" s="626"/>
      <c r="CZ39" s="627">
        <v>1.2</v>
      </c>
      <c r="DA39" s="628"/>
      <c r="DB39" s="628"/>
      <c r="DC39" s="629"/>
      <c r="DD39" s="602">
        <v>40480</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550732</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310000</v>
      </c>
      <c r="CS40" s="594"/>
      <c r="CT40" s="594"/>
      <c r="CU40" s="594"/>
      <c r="CV40" s="594"/>
      <c r="CW40" s="594"/>
      <c r="CX40" s="594"/>
      <c r="CY40" s="595"/>
      <c r="CZ40" s="627">
        <v>1.5</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316</v>
      </c>
      <c r="AR41" s="614"/>
      <c r="AS41" s="614"/>
      <c r="AT41" s="614"/>
      <c r="AU41" s="614"/>
      <c r="AV41" s="614"/>
      <c r="AW41" s="614"/>
      <c r="AX41" s="614"/>
      <c r="AY41" s="615"/>
      <c r="AZ41" s="665">
        <v>1361806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334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3664616</v>
      </c>
      <c r="CS42" s="594"/>
      <c r="CT42" s="594"/>
      <c r="CU42" s="594"/>
      <c r="CV42" s="594"/>
      <c r="CW42" s="594"/>
      <c r="CX42" s="594"/>
      <c r="CY42" s="595"/>
      <c r="CZ42" s="627">
        <v>17.7</v>
      </c>
      <c r="DA42" s="676"/>
      <c r="DB42" s="676"/>
      <c r="DC42" s="677"/>
      <c r="DD42" s="602">
        <v>534286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35112</v>
      </c>
      <c r="CS43" s="625"/>
      <c r="CT43" s="625"/>
      <c r="CU43" s="625"/>
      <c r="CV43" s="625"/>
      <c r="CW43" s="625"/>
      <c r="CX43" s="625"/>
      <c r="CY43" s="626"/>
      <c r="CZ43" s="627">
        <v>0.2</v>
      </c>
      <c r="DA43" s="628"/>
      <c r="DB43" s="628"/>
      <c r="DC43" s="629"/>
      <c r="DD43" s="602">
        <v>34726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3657581</v>
      </c>
      <c r="CS44" s="594"/>
      <c r="CT44" s="594"/>
      <c r="CU44" s="594"/>
      <c r="CV44" s="594"/>
      <c r="CW44" s="594"/>
      <c r="CX44" s="594"/>
      <c r="CY44" s="595"/>
      <c r="CZ44" s="627">
        <v>17.600000000000001</v>
      </c>
      <c r="DA44" s="676"/>
      <c r="DB44" s="676"/>
      <c r="DC44" s="677"/>
      <c r="DD44" s="602">
        <v>530134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1872393</v>
      </c>
      <c r="CS45" s="625"/>
      <c r="CT45" s="625"/>
      <c r="CU45" s="625"/>
      <c r="CV45" s="625"/>
      <c r="CW45" s="625"/>
      <c r="CX45" s="625"/>
      <c r="CY45" s="626"/>
      <c r="CZ45" s="627">
        <v>9</v>
      </c>
      <c r="DA45" s="628"/>
      <c r="DB45" s="628"/>
      <c r="DC45" s="629"/>
      <c r="DD45" s="602">
        <v>76284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1771133</v>
      </c>
      <c r="CS46" s="594"/>
      <c r="CT46" s="594"/>
      <c r="CU46" s="594"/>
      <c r="CV46" s="594"/>
      <c r="CW46" s="594"/>
      <c r="CX46" s="594"/>
      <c r="CY46" s="595"/>
      <c r="CZ46" s="627">
        <v>8.5</v>
      </c>
      <c r="DA46" s="676"/>
      <c r="DB46" s="676"/>
      <c r="DC46" s="677"/>
      <c r="DD46" s="602">
        <v>452514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7035</v>
      </c>
      <c r="CS47" s="625"/>
      <c r="CT47" s="625"/>
      <c r="CU47" s="625"/>
      <c r="CV47" s="625"/>
      <c r="CW47" s="625"/>
      <c r="CX47" s="625"/>
      <c r="CY47" s="626"/>
      <c r="CZ47" s="627">
        <v>0</v>
      </c>
      <c r="DA47" s="628"/>
      <c r="DB47" s="628"/>
      <c r="DC47" s="629"/>
      <c r="DD47" s="602">
        <v>4152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20743899</v>
      </c>
      <c r="CS49" s="661"/>
      <c r="CT49" s="661"/>
      <c r="CU49" s="661"/>
      <c r="CV49" s="661"/>
      <c r="CW49" s="661"/>
      <c r="CX49" s="661"/>
      <c r="CY49" s="688"/>
      <c r="CZ49" s="689">
        <v>100</v>
      </c>
      <c r="DA49" s="690"/>
      <c r="DB49" s="690"/>
      <c r="DC49" s="691"/>
      <c r="DD49" s="692">
        <v>13434731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70" zoomScaleSheetLayoutView="70" workbookViewId="0">
      <selection activeCell="BJ82" sqref="BJ8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20926</v>
      </c>
      <c r="R7" s="723"/>
      <c r="S7" s="723"/>
      <c r="T7" s="723"/>
      <c r="U7" s="723"/>
      <c r="V7" s="723">
        <v>20816</v>
      </c>
      <c r="W7" s="723"/>
      <c r="X7" s="723"/>
      <c r="Y7" s="723"/>
      <c r="Z7" s="723"/>
      <c r="AA7" s="723">
        <v>110</v>
      </c>
      <c r="AB7" s="723"/>
      <c r="AC7" s="723"/>
      <c r="AD7" s="723"/>
      <c r="AE7" s="724"/>
      <c r="AF7" s="725">
        <v>84</v>
      </c>
      <c r="AG7" s="726"/>
      <c r="AH7" s="726"/>
      <c r="AI7" s="726"/>
      <c r="AJ7" s="727"/>
      <c r="AK7" s="762">
        <v>0</v>
      </c>
      <c r="AL7" s="763"/>
      <c r="AM7" s="763"/>
      <c r="AN7" s="763"/>
      <c r="AO7" s="763"/>
      <c r="AP7" s="763">
        <v>18766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10</v>
      </c>
      <c r="CI7" s="760"/>
      <c r="CJ7" s="760"/>
      <c r="CK7" s="760"/>
      <c r="CL7" s="761"/>
      <c r="CM7" s="759">
        <v>389</v>
      </c>
      <c r="CN7" s="760"/>
      <c r="CO7" s="760"/>
      <c r="CP7" s="760"/>
      <c r="CQ7" s="761"/>
      <c r="CR7" s="759">
        <v>100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68</v>
      </c>
      <c r="R8" s="747"/>
      <c r="S8" s="747"/>
      <c r="T8" s="747"/>
      <c r="U8" s="747"/>
      <c r="V8" s="747">
        <v>14</v>
      </c>
      <c r="W8" s="747"/>
      <c r="X8" s="747"/>
      <c r="Y8" s="747"/>
      <c r="Z8" s="747"/>
      <c r="AA8" s="747">
        <v>54</v>
      </c>
      <c r="AB8" s="747"/>
      <c r="AC8" s="747"/>
      <c r="AD8" s="747"/>
      <c r="AE8" s="748"/>
      <c r="AF8" s="749">
        <v>54</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-12</v>
      </c>
      <c r="CI8" s="770"/>
      <c r="CJ8" s="770"/>
      <c r="CK8" s="770"/>
      <c r="CL8" s="771"/>
      <c r="CM8" s="769">
        <v>70</v>
      </c>
      <c r="CN8" s="770"/>
      <c r="CO8" s="770"/>
      <c r="CP8" s="770"/>
      <c r="CQ8" s="771"/>
      <c r="CR8" s="769">
        <v>36</v>
      </c>
      <c r="CS8" s="770"/>
      <c r="CT8" s="770"/>
      <c r="CU8" s="770"/>
      <c r="CV8" s="771"/>
      <c r="CW8" s="769">
        <v>19</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20994</v>
      </c>
      <c r="R23" s="782"/>
      <c r="S23" s="782"/>
      <c r="T23" s="782"/>
      <c r="U23" s="782"/>
      <c r="V23" s="782">
        <v>20830</v>
      </c>
      <c r="W23" s="782"/>
      <c r="X23" s="782"/>
      <c r="Y23" s="782"/>
      <c r="Z23" s="782"/>
      <c r="AA23" s="782">
        <v>164</v>
      </c>
      <c r="AB23" s="782"/>
      <c r="AC23" s="782"/>
      <c r="AD23" s="782"/>
      <c r="AE23" s="783"/>
      <c r="AF23" s="784">
        <v>138</v>
      </c>
      <c r="AG23" s="782"/>
      <c r="AH23" s="782"/>
      <c r="AI23" s="782"/>
      <c r="AJ23" s="785"/>
      <c r="AK23" s="786"/>
      <c r="AL23" s="787"/>
      <c r="AM23" s="787"/>
      <c r="AN23" s="787"/>
      <c r="AO23" s="787"/>
      <c r="AP23" s="782">
        <v>18766</v>
      </c>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6150</v>
      </c>
      <c r="R28" s="811"/>
      <c r="S28" s="811"/>
      <c r="T28" s="811"/>
      <c r="U28" s="811"/>
      <c r="V28" s="811">
        <v>6061</v>
      </c>
      <c r="W28" s="811"/>
      <c r="X28" s="811"/>
      <c r="Y28" s="811"/>
      <c r="Z28" s="811"/>
      <c r="AA28" s="811">
        <v>89</v>
      </c>
      <c r="AB28" s="811"/>
      <c r="AC28" s="811"/>
      <c r="AD28" s="811"/>
      <c r="AE28" s="812"/>
      <c r="AF28" s="813">
        <v>89</v>
      </c>
      <c r="AG28" s="811"/>
      <c r="AH28" s="811"/>
      <c r="AI28" s="811"/>
      <c r="AJ28" s="814"/>
      <c r="AK28" s="815">
        <v>551</v>
      </c>
      <c r="AL28" s="806"/>
      <c r="AM28" s="806"/>
      <c r="AN28" s="806"/>
      <c r="AO28" s="806"/>
      <c r="AP28" s="806">
        <v>0</v>
      </c>
      <c r="AQ28" s="806"/>
      <c r="AR28" s="806"/>
      <c r="AS28" s="806"/>
      <c r="AT28" s="806"/>
      <c r="AU28" s="806">
        <v>0</v>
      </c>
      <c r="AV28" s="806"/>
      <c r="AW28" s="806"/>
      <c r="AX28" s="806"/>
      <c r="AY28" s="806"/>
      <c r="AZ28" s="807">
        <v>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4299</v>
      </c>
      <c r="R29" s="747"/>
      <c r="S29" s="747"/>
      <c r="T29" s="747"/>
      <c r="U29" s="747"/>
      <c r="V29" s="747">
        <v>4258</v>
      </c>
      <c r="W29" s="747"/>
      <c r="X29" s="747"/>
      <c r="Y29" s="747"/>
      <c r="Z29" s="747"/>
      <c r="AA29" s="747">
        <v>41</v>
      </c>
      <c r="AB29" s="747"/>
      <c r="AC29" s="747"/>
      <c r="AD29" s="747"/>
      <c r="AE29" s="748"/>
      <c r="AF29" s="749">
        <v>41</v>
      </c>
      <c r="AG29" s="750"/>
      <c r="AH29" s="750"/>
      <c r="AI29" s="750"/>
      <c r="AJ29" s="751"/>
      <c r="AK29" s="818">
        <v>646</v>
      </c>
      <c r="AL29" s="819"/>
      <c r="AM29" s="819"/>
      <c r="AN29" s="819"/>
      <c r="AO29" s="819"/>
      <c r="AP29" s="819">
        <v>0</v>
      </c>
      <c r="AQ29" s="819"/>
      <c r="AR29" s="819"/>
      <c r="AS29" s="819"/>
      <c r="AT29" s="819"/>
      <c r="AU29" s="819">
        <v>0</v>
      </c>
      <c r="AV29" s="819"/>
      <c r="AW29" s="819"/>
      <c r="AX29" s="819"/>
      <c r="AY29" s="819"/>
      <c r="AZ29" s="820">
        <v>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531</v>
      </c>
      <c r="R30" s="747"/>
      <c r="S30" s="747"/>
      <c r="T30" s="747"/>
      <c r="U30" s="747"/>
      <c r="V30" s="747">
        <v>529</v>
      </c>
      <c r="W30" s="747"/>
      <c r="X30" s="747"/>
      <c r="Y30" s="747"/>
      <c r="Z30" s="747"/>
      <c r="AA30" s="747">
        <v>1</v>
      </c>
      <c r="AB30" s="747"/>
      <c r="AC30" s="747"/>
      <c r="AD30" s="747"/>
      <c r="AE30" s="748"/>
      <c r="AF30" s="749">
        <v>1</v>
      </c>
      <c r="AG30" s="750"/>
      <c r="AH30" s="750"/>
      <c r="AI30" s="750"/>
      <c r="AJ30" s="751"/>
      <c r="AK30" s="818">
        <v>163</v>
      </c>
      <c r="AL30" s="819"/>
      <c r="AM30" s="819"/>
      <c r="AN30" s="819"/>
      <c r="AO30" s="819"/>
      <c r="AP30" s="819">
        <v>0</v>
      </c>
      <c r="AQ30" s="819"/>
      <c r="AR30" s="819"/>
      <c r="AS30" s="819"/>
      <c r="AT30" s="819"/>
      <c r="AU30" s="819">
        <v>0</v>
      </c>
      <c r="AV30" s="819"/>
      <c r="AW30" s="819"/>
      <c r="AX30" s="819"/>
      <c r="AY30" s="819"/>
      <c r="AZ30" s="820">
        <v>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2313</v>
      </c>
      <c r="R31" s="747"/>
      <c r="S31" s="747"/>
      <c r="T31" s="747"/>
      <c r="U31" s="747"/>
      <c r="V31" s="747">
        <v>2366</v>
      </c>
      <c r="W31" s="747"/>
      <c r="X31" s="747"/>
      <c r="Y31" s="747"/>
      <c r="Z31" s="747"/>
      <c r="AA31" s="747">
        <v>-53</v>
      </c>
      <c r="AB31" s="747"/>
      <c r="AC31" s="747"/>
      <c r="AD31" s="747"/>
      <c r="AE31" s="748"/>
      <c r="AF31" s="749">
        <v>291</v>
      </c>
      <c r="AG31" s="750"/>
      <c r="AH31" s="750"/>
      <c r="AI31" s="750"/>
      <c r="AJ31" s="751"/>
      <c r="AK31" s="818">
        <v>1325</v>
      </c>
      <c r="AL31" s="819"/>
      <c r="AM31" s="819"/>
      <c r="AN31" s="819"/>
      <c r="AO31" s="819"/>
      <c r="AP31" s="819">
        <v>19049</v>
      </c>
      <c r="AQ31" s="819"/>
      <c r="AR31" s="819"/>
      <c r="AS31" s="819"/>
      <c r="AT31" s="819"/>
      <c r="AU31" s="819">
        <v>12687</v>
      </c>
      <c r="AV31" s="819"/>
      <c r="AW31" s="819"/>
      <c r="AX31" s="819"/>
      <c r="AY31" s="819"/>
      <c r="AZ31" s="820">
        <v>0</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1125</v>
      </c>
      <c r="R32" s="747"/>
      <c r="S32" s="747"/>
      <c r="T32" s="747"/>
      <c r="U32" s="747"/>
      <c r="V32" s="747">
        <v>1111</v>
      </c>
      <c r="W32" s="747"/>
      <c r="X32" s="747"/>
      <c r="Y32" s="747"/>
      <c r="Z32" s="747"/>
      <c r="AA32" s="747">
        <v>14</v>
      </c>
      <c r="AB32" s="747"/>
      <c r="AC32" s="747"/>
      <c r="AD32" s="747"/>
      <c r="AE32" s="748"/>
      <c r="AF32" s="749">
        <v>914</v>
      </c>
      <c r="AG32" s="750"/>
      <c r="AH32" s="750"/>
      <c r="AI32" s="750"/>
      <c r="AJ32" s="751"/>
      <c r="AK32" s="818">
        <v>20</v>
      </c>
      <c r="AL32" s="819"/>
      <c r="AM32" s="819"/>
      <c r="AN32" s="819"/>
      <c r="AO32" s="819"/>
      <c r="AP32" s="819">
        <v>1651</v>
      </c>
      <c r="AQ32" s="819"/>
      <c r="AR32" s="819"/>
      <c r="AS32" s="819"/>
      <c r="AT32" s="819"/>
      <c r="AU32" s="819">
        <v>26</v>
      </c>
      <c r="AV32" s="819"/>
      <c r="AW32" s="819"/>
      <c r="AX32" s="819"/>
      <c r="AY32" s="819"/>
      <c r="AZ32" s="820">
        <v>0</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6129</v>
      </c>
      <c r="R33" s="747"/>
      <c r="S33" s="747"/>
      <c r="T33" s="747"/>
      <c r="U33" s="747"/>
      <c r="V33" s="747">
        <v>6174</v>
      </c>
      <c r="W33" s="747"/>
      <c r="X33" s="747"/>
      <c r="Y33" s="747"/>
      <c r="Z33" s="747"/>
      <c r="AA33" s="747">
        <v>-45</v>
      </c>
      <c r="AB33" s="747"/>
      <c r="AC33" s="747"/>
      <c r="AD33" s="747"/>
      <c r="AE33" s="748"/>
      <c r="AF33" s="749">
        <v>87</v>
      </c>
      <c r="AG33" s="750"/>
      <c r="AH33" s="750"/>
      <c r="AI33" s="750"/>
      <c r="AJ33" s="751"/>
      <c r="AK33" s="818">
        <v>800</v>
      </c>
      <c r="AL33" s="819"/>
      <c r="AM33" s="819"/>
      <c r="AN33" s="819"/>
      <c r="AO33" s="819"/>
      <c r="AP33" s="819">
        <v>3176</v>
      </c>
      <c r="AQ33" s="819"/>
      <c r="AR33" s="819"/>
      <c r="AS33" s="819"/>
      <c r="AT33" s="819"/>
      <c r="AU33" s="819">
        <v>1947</v>
      </c>
      <c r="AV33" s="819"/>
      <c r="AW33" s="819"/>
      <c r="AX33" s="819"/>
      <c r="AY33" s="819"/>
      <c r="AZ33" s="820">
        <v>0</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101</v>
      </c>
      <c r="R34" s="747"/>
      <c r="S34" s="747"/>
      <c r="T34" s="747"/>
      <c r="U34" s="747"/>
      <c r="V34" s="747">
        <v>102</v>
      </c>
      <c r="W34" s="747"/>
      <c r="X34" s="747"/>
      <c r="Y34" s="747"/>
      <c r="Z34" s="747"/>
      <c r="AA34" s="747">
        <v>-1</v>
      </c>
      <c r="AB34" s="747"/>
      <c r="AC34" s="747"/>
      <c r="AD34" s="747"/>
      <c r="AE34" s="748"/>
      <c r="AF34" s="749">
        <v>82</v>
      </c>
      <c r="AG34" s="750"/>
      <c r="AH34" s="750"/>
      <c r="AI34" s="750"/>
      <c r="AJ34" s="751"/>
      <c r="AK34" s="818">
        <v>26</v>
      </c>
      <c r="AL34" s="819"/>
      <c r="AM34" s="819"/>
      <c r="AN34" s="819"/>
      <c r="AO34" s="819"/>
      <c r="AP34" s="819">
        <v>0</v>
      </c>
      <c r="AQ34" s="819"/>
      <c r="AR34" s="819"/>
      <c r="AS34" s="819"/>
      <c r="AT34" s="819"/>
      <c r="AU34" s="819">
        <v>0</v>
      </c>
      <c r="AV34" s="819"/>
      <c r="AW34" s="819"/>
      <c r="AX34" s="819"/>
      <c r="AY34" s="819"/>
      <c r="AZ34" s="820">
        <v>0</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126</v>
      </c>
      <c r="R35" s="747"/>
      <c r="S35" s="747"/>
      <c r="T35" s="747"/>
      <c r="U35" s="747"/>
      <c r="V35" s="747">
        <v>36</v>
      </c>
      <c r="W35" s="747"/>
      <c r="X35" s="747"/>
      <c r="Y35" s="747"/>
      <c r="Z35" s="747"/>
      <c r="AA35" s="747">
        <v>90</v>
      </c>
      <c r="AB35" s="747"/>
      <c r="AC35" s="747"/>
      <c r="AD35" s="747"/>
      <c r="AE35" s="748"/>
      <c r="AF35" s="749" t="s">
        <v>110</v>
      </c>
      <c r="AG35" s="750"/>
      <c r="AH35" s="750"/>
      <c r="AI35" s="750"/>
      <c r="AJ35" s="751"/>
      <c r="AK35" s="818">
        <v>0</v>
      </c>
      <c r="AL35" s="819"/>
      <c r="AM35" s="819"/>
      <c r="AN35" s="819"/>
      <c r="AO35" s="819"/>
      <c r="AP35" s="819">
        <v>99</v>
      </c>
      <c r="AQ35" s="819"/>
      <c r="AR35" s="819"/>
      <c r="AS35" s="819"/>
      <c r="AT35" s="819"/>
      <c r="AU35" s="819">
        <v>0</v>
      </c>
      <c r="AV35" s="819"/>
      <c r="AW35" s="819"/>
      <c r="AX35" s="819"/>
      <c r="AY35" s="819"/>
      <c r="AZ35" s="820">
        <v>0</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1506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128</v>
      </c>
      <c r="R68" s="854"/>
      <c r="S68" s="854"/>
      <c r="T68" s="854"/>
      <c r="U68" s="854"/>
      <c r="V68" s="854">
        <v>124</v>
      </c>
      <c r="W68" s="854"/>
      <c r="X68" s="854"/>
      <c r="Y68" s="854"/>
      <c r="Z68" s="854"/>
      <c r="AA68" s="854">
        <v>4</v>
      </c>
      <c r="AB68" s="854"/>
      <c r="AC68" s="854"/>
      <c r="AD68" s="854"/>
      <c r="AE68" s="854"/>
      <c r="AF68" s="854">
        <v>4</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78</v>
      </c>
      <c r="R69" s="819"/>
      <c r="S69" s="819"/>
      <c r="T69" s="819"/>
      <c r="U69" s="819"/>
      <c r="V69" s="819">
        <v>72</v>
      </c>
      <c r="W69" s="819"/>
      <c r="X69" s="819"/>
      <c r="Y69" s="819"/>
      <c r="Z69" s="819"/>
      <c r="AA69" s="819">
        <v>6718</v>
      </c>
      <c r="AB69" s="819"/>
      <c r="AC69" s="819"/>
      <c r="AD69" s="819"/>
      <c r="AE69" s="819"/>
      <c r="AF69" s="819">
        <v>6718</v>
      </c>
      <c r="AG69" s="819"/>
      <c r="AH69" s="819"/>
      <c r="AI69" s="819"/>
      <c r="AJ69" s="819"/>
      <c r="AK69" s="819"/>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2641</v>
      </c>
      <c r="R70" s="819"/>
      <c r="S70" s="819"/>
      <c r="T70" s="819"/>
      <c r="U70" s="819"/>
      <c r="V70" s="819">
        <v>2507</v>
      </c>
      <c r="W70" s="819"/>
      <c r="X70" s="819"/>
      <c r="Y70" s="819"/>
      <c r="Z70" s="819"/>
      <c r="AA70" s="819">
        <v>134</v>
      </c>
      <c r="AB70" s="819"/>
      <c r="AC70" s="819"/>
      <c r="AD70" s="819"/>
      <c r="AE70" s="819"/>
      <c r="AF70" s="819">
        <v>134</v>
      </c>
      <c r="AG70" s="819"/>
      <c r="AH70" s="819"/>
      <c r="AI70" s="819"/>
      <c r="AJ70" s="819"/>
      <c r="AK70" s="819">
        <v>13</v>
      </c>
      <c r="AL70" s="819"/>
      <c r="AM70" s="819"/>
      <c r="AN70" s="819"/>
      <c r="AO70" s="819"/>
      <c r="AP70" s="819">
        <v>1534</v>
      </c>
      <c r="AQ70" s="819"/>
      <c r="AR70" s="819"/>
      <c r="AS70" s="819"/>
      <c r="AT70" s="819"/>
      <c r="AU70" s="819">
        <v>122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3919</v>
      </c>
      <c r="R71" s="819"/>
      <c r="S71" s="819"/>
      <c r="T71" s="819"/>
      <c r="U71" s="819"/>
      <c r="V71" s="819">
        <v>3829</v>
      </c>
      <c r="W71" s="819"/>
      <c r="X71" s="819"/>
      <c r="Y71" s="819"/>
      <c r="Z71" s="819"/>
      <c r="AA71" s="819">
        <v>91</v>
      </c>
      <c r="AB71" s="819"/>
      <c r="AC71" s="819"/>
      <c r="AD71" s="819"/>
      <c r="AE71" s="819"/>
      <c r="AF71" s="819">
        <v>91</v>
      </c>
      <c r="AG71" s="819"/>
      <c r="AH71" s="819"/>
      <c r="AI71" s="819"/>
      <c r="AJ71" s="819"/>
      <c r="AK71" s="819">
        <v>168</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544</v>
      </c>
      <c r="C72" s="862"/>
      <c r="D72" s="862"/>
      <c r="E72" s="862"/>
      <c r="F72" s="862"/>
      <c r="G72" s="862"/>
      <c r="H72" s="862"/>
      <c r="I72" s="862"/>
      <c r="J72" s="862"/>
      <c r="K72" s="862"/>
      <c r="L72" s="862"/>
      <c r="M72" s="862"/>
      <c r="N72" s="862"/>
      <c r="O72" s="862"/>
      <c r="P72" s="863"/>
      <c r="Q72" s="864">
        <v>690103</v>
      </c>
      <c r="R72" s="819"/>
      <c r="S72" s="819"/>
      <c r="T72" s="819"/>
      <c r="U72" s="819"/>
      <c r="V72" s="819">
        <v>676249</v>
      </c>
      <c r="W72" s="819"/>
      <c r="X72" s="819"/>
      <c r="Y72" s="819"/>
      <c r="Z72" s="819"/>
      <c r="AA72" s="819">
        <v>13854</v>
      </c>
      <c r="AB72" s="819"/>
      <c r="AC72" s="819"/>
      <c r="AD72" s="819"/>
      <c r="AE72" s="819"/>
      <c r="AF72" s="819">
        <v>13854</v>
      </c>
      <c r="AG72" s="819"/>
      <c r="AH72" s="819"/>
      <c r="AI72" s="819"/>
      <c r="AJ72" s="819"/>
      <c r="AK72" s="819">
        <v>7102</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15974</v>
      </c>
      <c r="R73" s="819"/>
      <c r="S73" s="819"/>
      <c r="T73" s="819"/>
      <c r="U73" s="819"/>
      <c r="V73" s="819">
        <v>13504</v>
      </c>
      <c r="W73" s="819"/>
      <c r="X73" s="819"/>
      <c r="Y73" s="819"/>
      <c r="Z73" s="819"/>
      <c r="AA73" s="819">
        <v>2470</v>
      </c>
      <c r="AB73" s="819"/>
      <c r="AC73" s="819"/>
      <c r="AD73" s="819"/>
      <c r="AE73" s="819"/>
      <c r="AF73" s="819">
        <v>2470</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23</v>
      </c>
      <c r="R74" s="819"/>
      <c r="S74" s="819"/>
      <c r="T74" s="819"/>
      <c r="U74" s="819"/>
      <c r="V74" s="819">
        <v>22</v>
      </c>
      <c r="W74" s="819"/>
      <c r="X74" s="819"/>
      <c r="Y74" s="819"/>
      <c r="Z74" s="819"/>
      <c r="AA74" s="819">
        <v>1</v>
      </c>
      <c r="AB74" s="819"/>
      <c r="AC74" s="819"/>
      <c r="AD74" s="819"/>
      <c r="AE74" s="819"/>
      <c r="AF74" s="819">
        <v>1</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547</v>
      </c>
      <c r="C75" s="862"/>
      <c r="D75" s="862"/>
      <c r="E75" s="862"/>
      <c r="F75" s="862"/>
      <c r="G75" s="862"/>
      <c r="H75" s="862"/>
      <c r="I75" s="862"/>
      <c r="J75" s="862"/>
      <c r="K75" s="862"/>
      <c r="L75" s="862"/>
      <c r="M75" s="862"/>
      <c r="N75" s="862"/>
      <c r="O75" s="862"/>
      <c r="P75" s="863"/>
      <c r="Q75" s="867">
        <v>574</v>
      </c>
      <c r="R75" s="868"/>
      <c r="S75" s="868"/>
      <c r="T75" s="868"/>
      <c r="U75" s="818"/>
      <c r="V75" s="869">
        <v>552</v>
      </c>
      <c r="W75" s="868"/>
      <c r="X75" s="868"/>
      <c r="Y75" s="868"/>
      <c r="Z75" s="818"/>
      <c r="AA75" s="869">
        <v>22</v>
      </c>
      <c r="AB75" s="868"/>
      <c r="AC75" s="868"/>
      <c r="AD75" s="868"/>
      <c r="AE75" s="818"/>
      <c r="AF75" s="869">
        <v>22</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285</v>
      </c>
      <c r="AG109" s="883"/>
      <c r="AH109" s="883"/>
      <c r="AI109" s="883"/>
      <c r="AJ109" s="884"/>
      <c r="AK109" s="882" t="s">
        <v>284</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285</v>
      </c>
      <c r="BW109" s="883"/>
      <c r="BX109" s="883"/>
      <c r="BY109" s="883"/>
      <c r="BZ109" s="884"/>
      <c r="CA109" s="882" t="s">
        <v>284</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285</v>
      </c>
      <c r="DM109" s="883"/>
      <c r="DN109" s="883"/>
      <c r="DO109" s="883"/>
      <c r="DP109" s="884"/>
      <c r="DQ109" s="882" t="s">
        <v>284</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1776368</v>
      </c>
      <c r="AB110" s="890"/>
      <c r="AC110" s="890"/>
      <c r="AD110" s="890"/>
      <c r="AE110" s="891"/>
      <c r="AF110" s="892">
        <v>1798266</v>
      </c>
      <c r="AG110" s="890"/>
      <c r="AH110" s="890"/>
      <c r="AI110" s="890"/>
      <c r="AJ110" s="891"/>
      <c r="AK110" s="892">
        <v>1626043</v>
      </c>
      <c r="AL110" s="890"/>
      <c r="AM110" s="890"/>
      <c r="AN110" s="890"/>
      <c r="AO110" s="891"/>
      <c r="AP110" s="893">
        <v>16.600000000000001</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16978323</v>
      </c>
      <c r="BR110" s="927"/>
      <c r="BS110" s="927"/>
      <c r="BT110" s="927"/>
      <c r="BU110" s="927"/>
      <c r="BV110" s="927">
        <v>17237667</v>
      </c>
      <c r="BW110" s="927"/>
      <c r="BX110" s="927"/>
      <c r="BY110" s="927"/>
      <c r="BZ110" s="927"/>
      <c r="CA110" s="927">
        <v>18765675</v>
      </c>
      <c r="CB110" s="927"/>
      <c r="CC110" s="927"/>
      <c r="CD110" s="927"/>
      <c r="CE110" s="927"/>
      <c r="CF110" s="941">
        <v>191.4</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214702</v>
      </c>
      <c r="BR111" s="920"/>
      <c r="BS111" s="920"/>
      <c r="BT111" s="920"/>
      <c r="BU111" s="920"/>
      <c r="BV111" s="920">
        <v>75433</v>
      </c>
      <c r="BW111" s="920"/>
      <c r="BX111" s="920"/>
      <c r="BY111" s="920"/>
      <c r="BZ111" s="920"/>
      <c r="CA111" s="920">
        <v>43956</v>
      </c>
      <c r="CB111" s="920"/>
      <c r="CC111" s="920"/>
      <c r="CD111" s="920"/>
      <c r="CE111" s="920"/>
      <c r="CF111" s="914">
        <v>0.4</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17160890</v>
      </c>
      <c r="BR112" s="920"/>
      <c r="BS112" s="920"/>
      <c r="BT112" s="920"/>
      <c r="BU112" s="920"/>
      <c r="BV112" s="920">
        <v>15793518</v>
      </c>
      <c r="BW112" s="920"/>
      <c r="BX112" s="920"/>
      <c r="BY112" s="920"/>
      <c r="BZ112" s="920"/>
      <c r="CA112" s="920">
        <v>14669092</v>
      </c>
      <c r="CB112" s="920"/>
      <c r="CC112" s="920"/>
      <c r="CD112" s="920"/>
      <c r="CE112" s="920"/>
      <c r="CF112" s="914">
        <v>149.6</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112178</v>
      </c>
      <c r="DH112" s="920"/>
      <c r="DI112" s="920"/>
      <c r="DJ112" s="920"/>
      <c r="DK112" s="920"/>
      <c r="DL112" s="920">
        <v>8976</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1601144</v>
      </c>
      <c r="AB113" s="934"/>
      <c r="AC113" s="934"/>
      <c r="AD113" s="934"/>
      <c r="AE113" s="935"/>
      <c r="AF113" s="936">
        <v>1493144</v>
      </c>
      <c r="AG113" s="934"/>
      <c r="AH113" s="934"/>
      <c r="AI113" s="934"/>
      <c r="AJ113" s="935"/>
      <c r="AK113" s="936">
        <v>1426075</v>
      </c>
      <c r="AL113" s="934"/>
      <c r="AM113" s="934"/>
      <c r="AN113" s="934"/>
      <c r="AO113" s="935"/>
      <c r="AP113" s="937">
        <v>14.5</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164501</v>
      </c>
      <c r="BR113" s="920"/>
      <c r="BS113" s="920"/>
      <c r="BT113" s="920"/>
      <c r="BU113" s="920"/>
      <c r="BV113" s="920">
        <v>177800</v>
      </c>
      <c r="BW113" s="920"/>
      <c r="BX113" s="920"/>
      <c r="BY113" s="920"/>
      <c r="BZ113" s="920"/>
      <c r="CA113" s="920">
        <v>122284</v>
      </c>
      <c r="CB113" s="920"/>
      <c r="CC113" s="920"/>
      <c r="CD113" s="920"/>
      <c r="CE113" s="920"/>
      <c r="CF113" s="914">
        <v>1.2</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15169</v>
      </c>
      <c r="AB114" s="959"/>
      <c r="AC114" s="959"/>
      <c r="AD114" s="959"/>
      <c r="AE114" s="960"/>
      <c r="AF114" s="961">
        <v>44293</v>
      </c>
      <c r="AG114" s="959"/>
      <c r="AH114" s="959"/>
      <c r="AI114" s="959"/>
      <c r="AJ114" s="960"/>
      <c r="AK114" s="961">
        <v>65857</v>
      </c>
      <c r="AL114" s="959"/>
      <c r="AM114" s="959"/>
      <c r="AN114" s="959"/>
      <c r="AO114" s="960"/>
      <c r="AP114" s="962">
        <v>0.7</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2217039</v>
      </c>
      <c r="BR114" s="920"/>
      <c r="BS114" s="920"/>
      <c r="BT114" s="920"/>
      <c r="BU114" s="920"/>
      <c r="BV114" s="920">
        <v>1740978</v>
      </c>
      <c r="BW114" s="920"/>
      <c r="BX114" s="920"/>
      <c r="BY114" s="920"/>
      <c r="BZ114" s="920"/>
      <c r="CA114" s="920">
        <v>1384350</v>
      </c>
      <c r="CB114" s="920"/>
      <c r="CC114" s="920"/>
      <c r="CD114" s="920"/>
      <c r="CE114" s="920"/>
      <c r="CF114" s="914">
        <v>14.1</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164886</v>
      </c>
      <c r="AB115" s="934"/>
      <c r="AC115" s="934"/>
      <c r="AD115" s="934"/>
      <c r="AE115" s="935"/>
      <c r="AF115" s="936">
        <v>104026</v>
      </c>
      <c r="AG115" s="934"/>
      <c r="AH115" s="934"/>
      <c r="AI115" s="934"/>
      <c r="AJ115" s="935"/>
      <c r="AK115" s="936">
        <v>23889</v>
      </c>
      <c r="AL115" s="934"/>
      <c r="AM115" s="934"/>
      <c r="AN115" s="934"/>
      <c r="AO115" s="935"/>
      <c r="AP115" s="937">
        <v>0.2</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v>
      </c>
      <c r="AB116" s="959"/>
      <c r="AC116" s="959"/>
      <c r="AD116" s="959"/>
      <c r="AE116" s="960"/>
      <c r="AF116" s="961">
        <v>9</v>
      </c>
      <c r="AG116" s="959"/>
      <c r="AH116" s="959"/>
      <c r="AI116" s="959"/>
      <c r="AJ116" s="960"/>
      <c r="AK116" s="961">
        <v>2</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3557579</v>
      </c>
      <c r="AB117" s="966"/>
      <c r="AC117" s="966"/>
      <c r="AD117" s="966"/>
      <c r="AE117" s="967"/>
      <c r="AF117" s="965">
        <v>3439738</v>
      </c>
      <c r="AG117" s="966"/>
      <c r="AH117" s="966"/>
      <c r="AI117" s="966"/>
      <c r="AJ117" s="967"/>
      <c r="AK117" s="965">
        <v>3141866</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285</v>
      </c>
      <c r="AG118" s="883"/>
      <c r="AH118" s="883"/>
      <c r="AI118" s="883"/>
      <c r="AJ118" s="884"/>
      <c r="AK118" s="882" t="s">
        <v>284</v>
      </c>
      <c r="AL118" s="883"/>
      <c r="AM118" s="883"/>
      <c r="AN118" s="883"/>
      <c r="AO118" s="884"/>
      <c r="AP118" s="990" t="s">
        <v>410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438</v>
      </c>
      <c r="BP118" s="994"/>
      <c r="BQ118" s="985">
        <v>36735455</v>
      </c>
      <c r="BR118" s="986"/>
      <c r="BS118" s="986"/>
      <c r="BT118" s="986"/>
      <c r="BU118" s="986"/>
      <c r="BV118" s="986">
        <v>35025396</v>
      </c>
      <c r="BW118" s="986"/>
      <c r="BX118" s="986"/>
      <c r="BY118" s="986"/>
      <c r="BZ118" s="986"/>
      <c r="CA118" s="986">
        <v>34985357</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3725877</v>
      </c>
      <c r="BR119" s="927"/>
      <c r="BS119" s="927"/>
      <c r="BT119" s="927"/>
      <c r="BU119" s="927"/>
      <c r="BV119" s="927">
        <v>3586601</v>
      </c>
      <c r="BW119" s="927"/>
      <c r="BX119" s="927"/>
      <c r="BY119" s="927"/>
      <c r="BZ119" s="927"/>
      <c r="CA119" s="927">
        <v>3785162</v>
      </c>
      <c r="CB119" s="927"/>
      <c r="CC119" s="927"/>
      <c r="CD119" s="927"/>
      <c r="CE119" s="927"/>
      <c r="CF119" s="941">
        <v>38.6</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102524</v>
      </c>
      <c r="DH119" s="998"/>
      <c r="DI119" s="998"/>
      <c r="DJ119" s="998"/>
      <c r="DK119" s="999"/>
      <c r="DL119" s="1000">
        <v>66457</v>
      </c>
      <c r="DM119" s="998"/>
      <c r="DN119" s="998"/>
      <c r="DO119" s="998"/>
      <c r="DP119" s="999"/>
      <c r="DQ119" s="1000">
        <v>43956</v>
      </c>
      <c r="DR119" s="998"/>
      <c r="DS119" s="998"/>
      <c r="DT119" s="998"/>
      <c r="DU119" s="999"/>
      <c r="DV119" s="1001">
        <v>0.4</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2080255</v>
      </c>
      <c r="BR120" s="920"/>
      <c r="BS120" s="920"/>
      <c r="BT120" s="920"/>
      <c r="BU120" s="920"/>
      <c r="BV120" s="920">
        <v>1994569</v>
      </c>
      <c r="BW120" s="920"/>
      <c r="BX120" s="920"/>
      <c r="BY120" s="920"/>
      <c r="BZ120" s="920"/>
      <c r="CA120" s="920">
        <v>1917714</v>
      </c>
      <c r="CB120" s="920"/>
      <c r="CC120" s="920"/>
      <c r="CD120" s="920"/>
      <c r="CE120" s="920"/>
      <c r="CF120" s="914">
        <v>19.600000000000001</v>
      </c>
      <c r="CG120" s="915"/>
      <c r="CH120" s="915"/>
      <c r="CI120" s="915"/>
      <c r="CJ120" s="915"/>
      <c r="CK120" s="1013" t="s">
        <v>444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14902742</v>
      </c>
      <c r="DH120" s="927"/>
      <c r="DI120" s="927"/>
      <c r="DJ120" s="927"/>
      <c r="DK120" s="927"/>
      <c r="DL120" s="927">
        <v>13650893</v>
      </c>
      <c r="DM120" s="927"/>
      <c r="DN120" s="927"/>
      <c r="DO120" s="927"/>
      <c r="DP120" s="927"/>
      <c r="DQ120" s="927">
        <v>12686637</v>
      </c>
      <c r="DR120" s="927"/>
      <c r="DS120" s="927"/>
      <c r="DT120" s="927"/>
      <c r="DU120" s="927"/>
      <c r="DV120" s="928">
        <v>129.4</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110196</v>
      </c>
      <c r="AB121" s="959"/>
      <c r="AC121" s="959"/>
      <c r="AD121" s="959"/>
      <c r="AE121" s="960"/>
      <c r="AF121" s="961">
        <v>65956</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23734766</v>
      </c>
      <c r="BR121" s="986"/>
      <c r="BS121" s="986"/>
      <c r="BT121" s="986"/>
      <c r="BU121" s="986"/>
      <c r="BV121" s="986">
        <v>23118834</v>
      </c>
      <c r="BW121" s="986"/>
      <c r="BX121" s="986"/>
      <c r="BY121" s="986"/>
      <c r="BZ121" s="986"/>
      <c r="CA121" s="986">
        <v>23238443</v>
      </c>
      <c r="CB121" s="986"/>
      <c r="CC121" s="986"/>
      <c r="CD121" s="986"/>
      <c r="CE121" s="986"/>
      <c r="CF121" s="1024">
        <v>237.1</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2243846</v>
      </c>
      <c r="DH121" s="920"/>
      <c r="DI121" s="920"/>
      <c r="DJ121" s="920"/>
      <c r="DK121" s="920"/>
      <c r="DL121" s="920">
        <v>2121613</v>
      </c>
      <c r="DM121" s="920"/>
      <c r="DN121" s="920"/>
      <c r="DO121" s="920"/>
      <c r="DP121" s="920"/>
      <c r="DQ121" s="920">
        <v>1946650</v>
      </c>
      <c r="DR121" s="920"/>
      <c r="DS121" s="920"/>
      <c r="DT121" s="920"/>
      <c r="DU121" s="920"/>
      <c r="DV121" s="921">
        <v>19.899999999999999</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447</v>
      </c>
      <c r="BP122" s="994"/>
      <c r="BQ122" s="1034">
        <v>29540898</v>
      </c>
      <c r="BR122" s="1035"/>
      <c r="BS122" s="1035"/>
      <c r="BT122" s="1035"/>
      <c r="BU122" s="1035"/>
      <c r="BV122" s="1035">
        <v>28700004</v>
      </c>
      <c r="BW122" s="1035"/>
      <c r="BX122" s="1035"/>
      <c r="BY122" s="1035"/>
      <c r="BZ122" s="1035"/>
      <c r="CA122" s="1035">
        <v>28941319</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14302</v>
      </c>
      <c r="DH122" s="920"/>
      <c r="DI122" s="920"/>
      <c r="DJ122" s="920"/>
      <c r="DK122" s="920"/>
      <c r="DL122" s="920">
        <v>21012</v>
      </c>
      <c r="DM122" s="920"/>
      <c r="DN122" s="920"/>
      <c r="DO122" s="920"/>
      <c r="DP122" s="920"/>
      <c r="DQ122" s="920">
        <v>26419</v>
      </c>
      <c r="DR122" s="920"/>
      <c r="DS122" s="920"/>
      <c r="DT122" s="920"/>
      <c r="DU122" s="920"/>
      <c r="DV122" s="921">
        <v>0.3</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74.5</v>
      </c>
      <c r="BR123" s="1027"/>
      <c r="BS123" s="1027"/>
      <c r="BT123" s="1027"/>
      <c r="BU123" s="1027"/>
      <c r="BV123" s="1027">
        <v>66.5</v>
      </c>
      <c r="BW123" s="1027"/>
      <c r="BX123" s="1027"/>
      <c r="BY123" s="1027"/>
      <c r="BZ123" s="1027"/>
      <c r="CA123" s="1027">
        <v>61.6</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v>9386</v>
      </c>
      <c r="DR123" s="959"/>
      <c r="DS123" s="959"/>
      <c r="DT123" s="959"/>
      <c r="DU123" s="960"/>
      <c r="DV123" s="962">
        <v>0.1</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54690</v>
      </c>
      <c r="AB127" s="959"/>
      <c r="AC127" s="959"/>
      <c r="AD127" s="959"/>
      <c r="AE127" s="960"/>
      <c r="AF127" s="961">
        <v>38070</v>
      </c>
      <c r="AG127" s="959"/>
      <c r="AH127" s="959"/>
      <c r="AI127" s="959"/>
      <c r="AJ127" s="960"/>
      <c r="AK127" s="961">
        <v>23889</v>
      </c>
      <c r="AL127" s="959"/>
      <c r="AM127" s="959"/>
      <c r="AN127" s="959"/>
      <c r="AO127" s="960"/>
      <c r="AP127" s="962">
        <v>0.2</v>
      </c>
      <c r="AQ127" s="963"/>
      <c r="AR127" s="963"/>
      <c r="AS127" s="963"/>
      <c r="AT127" s="964"/>
      <c r="AU127" s="233"/>
      <c r="AV127" s="233"/>
      <c r="AW127" s="233"/>
      <c r="AX127" s="886" t="s">
        <v>458</v>
      </c>
      <c r="AY127" s="887"/>
      <c r="AZ127" s="887"/>
      <c r="BA127" s="887"/>
      <c r="BB127" s="887"/>
      <c r="BC127" s="887"/>
      <c r="BD127" s="887"/>
      <c r="BE127" s="888"/>
      <c r="BF127" s="1041" t="s">
        <v>110</v>
      </c>
      <c r="BG127" s="1042"/>
      <c r="BH127" s="1042"/>
      <c r="BI127" s="1042"/>
      <c r="BJ127" s="1042"/>
      <c r="BK127" s="1042"/>
      <c r="BL127" s="1051"/>
      <c r="BM127" s="1041">
        <v>13.07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270651</v>
      </c>
      <c r="AB128" s="1090"/>
      <c r="AC128" s="1090"/>
      <c r="AD128" s="1090"/>
      <c r="AE128" s="1091"/>
      <c r="AF128" s="1092">
        <v>287736</v>
      </c>
      <c r="AG128" s="1090"/>
      <c r="AH128" s="1090"/>
      <c r="AI128" s="1090"/>
      <c r="AJ128" s="1091"/>
      <c r="AK128" s="1092">
        <v>282948</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110</v>
      </c>
      <c r="BG128" s="1067"/>
      <c r="BH128" s="1067"/>
      <c r="BI128" s="1067"/>
      <c r="BJ128" s="1067"/>
      <c r="BK128" s="1067"/>
      <c r="BL128" s="1068"/>
      <c r="BM128" s="1066">
        <v>18.07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11765749</v>
      </c>
      <c r="AB129" s="959"/>
      <c r="AC129" s="959"/>
      <c r="AD129" s="959"/>
      <c r="AE129" s="960"/>
      <c r="AF129" s="961">
        <v>11639651</v>
      </c>
      <c r="AG129" s="959"/>
      <c r="AH129" s="959"/>
      <c r="AI129" s="959"/>
      <c r="AJ129" s="960"/>
      <c r="AK129" s="961">
        <v>11841046</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10.3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2118144</v>
      </c>
      <c r="AB130" s="959"/>
      <c r="AC130" s="959"/>
      <c r="AD130" s="959"/>
      <c r="AE130" s="960"/>
      <c r="AF130" s="961">
        <v>2133759</v>
      </c>
      <c r="AG130" s="959"/>
      <c r="AH130" s="959"/>
      <c r="AI130" s="959"/>
      <c r="AJ130" s="960"/>
      <c r="AK130" s="961">
        <v>2038774</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61.6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9647605</v>
      </c>
      <c r="AB131" s="998"/>
      <c r="AC131" s="998"/>
      <c r="AD131" s="998"/>
      <c r="AE131" s="999"/>
      <c r="AF131" s="1000">
        <v>9505892</v>
      </c>
      <c r="AG131" s="998"/>
      <c r="AH131" s="998"/>
      <c r="AI131" s="998"/>
      <c r="AJ131" s="999"/>
      <c r="AK131" s="1000">
        <v>9802272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12.11475802</v>
      </c>
      <c r="AB132" s="1104"/>
      <c r="AC132" s="1104"/>
      <c r="AD132" s="1104"/>
      <c r="AE132" s="1105"/>
      <c r="AF132" s="1106">
        <v>10.71170386</v>
      </c>
      <c r="AG132" s="1104"/>
      <c r="AH132" s="1104"/>
      <c r="AI132" s="1104"/>
      <c r="AJ132" s="1105"/>
      <c r="AK132" s="1106">
        <v>8.3668765769999993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14.2</v>
      </c>
      <c r="AB133" s="1111"/>
      <c r="AC133" s="1111"/>
      <c r="AD133" s="1111"/>
      <c r="AE133" s="1112"/>
      <c r="AF133" s="1110">
        <v>12.4</v>
      </c>
      <c r="AG133" s="1111"/>
      <c r="AH133" s="1111"/>
      <c r="AI133" s="1111"/>
      <c r="AJ133" s="1112"/>
      <c r="AK133" s="1110">
        <v>10.3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AE51" sqref="AE51"/>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28" zoomScale="75" zoomScaleNormal="75" zoomScaleSheetLayoutView="55" workbookViewId="0">
      <selection activeCell="AY4" sqref="AY4:BM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43" zoomScale="75" zoomScaleSheetLayoutView="75" workbookViewId="0">
      <selection activeCell="AY4" sqref="AY4:BM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2621660</v>
      </c>
      <c r="L9" s="264">
        <v>57816</v>
      </c>
      <c r="M9" s="265">
        <v>83726</v>
      </c>
      <c r="N9" s="266">
        <v>-30.9</v>
      </c>
    </row>
    <row r="10" spans="1:16" x14ac:dyDescent="0.15">
      <c r="A10" s="248"/>
      <c r="B10" s="244"/>
      <c r="C10" s="244"/>
      <c r="D10" s="244"/>
      <c r="E10" s="244"/>
      <c r="F10" s="244"/>
      <c r="G10" s="1119" t="s">
        <v>480</v>
      </c>
      <c r="H10" s="1120"/>
      <c r="I10" s="1120"/>
      <c r="J10" s="1121"/>
      <c r="K10" s="267">
        <v>464616</v>
      </c>
      <c r="L10" s="268">
        <v>10246</v>
      </c>
      <c r="M10" s="269">
        <v>6181</v>
      </c>
      <c r="N10" s="270">
        <v>65.8</v>
      </c>
    </row>
    <row r="11" spans="1:16" ht="13.5" customHeight="1" x14ac:dyDescent="0.15">
      <c r="A11" s="248"/>
      <c r="B11" s="244"/>
      <c r="C11" s="244"/>
      <c r="D11" s="244"/>
      <c r="E11" s="244"/>
      <c r="F11" s="244"/>
      <c r="G11" s="1119" t="s">
        <v>481</v>
      </c>
      <c r="H11" s="1120"/>
      <c r="I11" s="1120"/>
      <c r="J11" s="1121"/>
      <c r="K11" s="267">
        <v>543238</v>
      </c>
      <c r="L11" s="268">
        <v>11980</v>
      </c>
      <c r="M11" s="269">
        <v>9526</v>
      </c>
      <c r="N11" s="270">
        <v>25.8</v>
      </c>
    </row>
    <row r="12" spans="1:16" ht="13.5" customHeight="1" x14ac:dyDescent="0.15">
      <c r="A12" s="248"/>
      <c r="B12" s="244"/>
      <c r="C12" s="244"/>
      <c r="D12" s="244"/>
      <c r="E12" s="244"/>
      <c r="F12" s="244"/>
      <c r="G12" s="1119" t="s">
        <v>482</v>
      </c>
      <c r="H12" s="1120"/>
      <c r="I12" s="1120"/>
      <c r="J12" s="1121"/>
      <c r="K12" s="267">
        <v>171012</v>
      </c>
      <c r="L12" s="268">
        <v>3771</v>
      </c>
      <c r="M12" s="269">
        <v>1067</v>
      </c>
      <c r="N12" s="270">
        <v>253.4</v>
      </c>
    </row>
    <row r="13" spans="1:16" ht="13.5" customHeight="1" x14ac:dyDescent="0.15">
      <c r="A13" s="248"/>
      <c r="B13" s="244"/>
      <c r="C13" s="244"/>
      <c r="D13" s="244"/>
      <c r="E13" s="244"/>
      <c r="F13" s="244"/>
      <c r="G13" s="1119" t="s">
        <v>483</v>
      </c>
      <c r="H13" s="1120"/>
      <c r="I13" s="1120"/>
      <c r="J13" s="1121"/>
      <c r="K13" s="267" t="s">
        <v>484</v>
      </c>
      <c r="L13" s="268" t="s">
        <v>484</v>
      </c>
      <c r="M13" s="269" t="s">
        <v>484</v>
      </c>
      <c r="N13" s="270" t="s">
        <v>484</v>
      </c>
    </row>
    <row r="14" spans="1:16" ht="13.5" customHeight="1" x14ac:dyDescent="0.15">
      <c r="A14" s="248"/>
      <c r="B14" s="244"/>
      <c r="C14" s="244"/>
      <c r="D14" s="244"/>
      <c r="E14" s="244"/>
      <c r="F14" s="244"/>
      <c r="G14" s="1119" t="s">
        <v>485</v>
      </c>
      <c r="H14" s="1120"/>
      <c r="I14" s="1120"/>
      <c r="J14" s="1121"/>
      <c r="K14" s="267">
        <v>119402</v>
      </c>
      <c r="L14" s="268">
        <v>2633</v>
      </c>
      <c r="M14" s="269">
        <v>3706</v>
      </c>
      <c r="N14" s="270">
        <v>-29</v>
      </c>
    </row>
    <row r="15" spans="1:16" ht="13.5" customHeight="1" x14ac:dyDescent="0.15">
      <c r="A15" s="248"/>
      <c r="B15" s="244"/>
      <c r="C15" s="244"/>
      <c r="D15" s="244"/>
      <c r="E15" s="244"/>
      <c r="F15" s="244"/>
      <c r="G15" s="1119" t="s">
        <v>486</v>
      </c>
      <c r="H15" s="1120"/>
      <c r="I15" s="1120"/>
      <c r="J15" s="1121"/>
      <c r="K15" s="267">
        <v>35112</v>
      </c>
      <c r="L15" s="268">
        <v>774</v>
      </c>
      <c r="M15" s="269">
        <v>1837</v>
      </c>
      <c r="N15" s="270">
        <v>-57.9</v>
      </c>
    </row>
    <row r="16" spans="1:16" x14ac:dyDescent="0.15">
      <c r="A16" s="248"/>
      <c r="B16" s="244"/>
      <c r="C16" s="244"/>
      <c r="D16" s="244"/>
      <c r="E16" s="244"/>
      <c r="F16" s="244"/>
      <c r="G16" s="1122" t="s">
        <v>487</v>
      </c>
      <c r="H16" s="1123"/>
      <c r="I16" s="1123"/>
      <c r="J16" s="1124"/>
      <c r="K16" s="268">
        <v>-257827</v>
      </c>
      <c r="L16" s="268">
        <v>-5686</v>
      </c>
      <c r="M16" s="269">
        <v>-8822</v>
      </c>
      <c r="N16" s="270">
        <v>-35.5</v>
      </c>
    </row>
    <row r="17" spans="1:16" x14ac:dyDescent="0.15">
      <c r="A17" s="248"/>
      <c r="B17" s="244"/>
      <c r="C17" s="244"/>
      <c r="D17" s="244"/>
      <c r="E17" s="244"/>
      <c r="F17" s="244"/>
      <c r="G17" s="1122" t="s">
        <v>168</v>
      </c>
      <c r="H17" s="1123"/>
      <c r="I17" s="1123"/>
      <c r="J17" s="1124"/>
      <c r="K17" s="268">
        <v>3697213</v>
      </c>
      <c r="L17" s="268">
        <v>81535</v>
      </c>
      <c r="M17" s="269">
        <v>97219</v>
      </c>
      <c r="N17" s="270">
        <v>-16.100000000000001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6.24</v>
      </c>
      <c r="L21" s="281">
        <v>9.31</v>
      </c>
      <c r="M21" s="282">
        <v>-3.07</v>
      </c>
      <c r="N21" s="249"/>
      <c r="O21" s="283"/>
      <c r="P21" s="279"/>
    </row>
    <row r="22" spans="1:16" s="284" customFormat="1" x14ac:dyDescent="0.15">
      <c r="A22" s="279"/>
      <c r="B22" s="249"/>
      <c r="C22" s="249"/>
      <c r="D22" s="249"/>
      <c r="E22" s="249"/>
      <c r="F22" s="249"/>
      <c r="G22" s="1114" t="s">
        <v>493</v>
      </c>
      <c r="H22" s="1115"/>
      <c r="I22" s="1115"/>
      <c r="J22" s="1116"/>
      <c r="K22" s="285">
        <v>99.1</v>
      </c>
      <c r="L22" s="286">
        <v>97.7</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497</v>
      </c>
      <c r="H32" s="1131"/>
      <c r="I32" s="1131"/>
      <c r="J32" s="1132"/>
      <c r="K32" s="294">
        <v>1626043</v>
      </c>
      <c r="L32" s="294">
        <v>35859</v>
      </c>
      <c r="M32" s="295">
        <v>63533</v>
      </c>
      <c r="N32" s="296">
        <v>-43.6</v>
      </c>
    </row>
    <row r="33" spans="1:16" ht="13.5" customHeight="1" x14ac:dyDescent="0.15">
      <c r="A33" s="248"/>
      <c r="B33" s="244"/>
      <c r="C33" s="244"/>
      <c r="D33" s="244"/>
      <c r="E33" s="244"/>
      <c r="F33" s="244"/>
      <c r="G33" s="1130" t="s">
        <v>498</v>
      </c>
      <c r="H33" s="1131"/>
      <c r="I33" s="1131"/>
      <c r="J33" s="1132"/>
      <c r="K33" s="294" t="s">
        <v>484</v>
      </c>
      <c r="L33" s="294" t="s">
        <v>484</v>
      </c>
      <c r="M33" s="295" t="s">
        <v>484</v>
      </c>
      <c r="N33" s="296" t="s">
        <v>484</v>
      </c>
    </row>
    <row r="34" spans="1:16" ht="27" customHeight="1" x14ac:dyDescent="0.15">
      <c r="A34" s="248"/>
      <c r="B34" s="244"/>
      <c r="C34" s="244"/>
      <c r="D34" s="244"/>
      <c r="E34" s="244"/>
      <c r="F34" s="244"/>
      <c r="G34" s="1130" t="s">
        <v>499</v>
      </c>
      <c r="H34" s="1131"/>
      <c r="I34" s="1131"/>
      <c r="J34" s="1132"/>
      <c r="K34" s="294" t="s">
        <v>484</v>
      </c>
      <c r="L34" s="294" t="s">
        <v>484</v>
      </c>
      <c r="M34" s="295">
        <v>30</v>
      </c>
      <c r="N34" s="296" t="s">
        <v>484</v>
      </c>
    </row>
    <row r="35" spans="1:16" ht="27" customHeight="1" x14ac:dyDescent="0.15">
      <c r="A35" s="248"/>
      <c r="B35" s="244"/>
      <c r="C35" s="244"/>
      <c r="D35" s="244"/>
      <c r="E35" s="244"/>
      <c r="F35" s="244"/>
      <c r="G35" s="1130" t="s">
        <v>500</v>
      </c>
      <c r="H35" s="1131"/>
      <c r="I35" s="1131"/>
      <c r="J35" s="1132"/>
      <c r="K35" s="294">
        <v>1426075</v>
      </c>
      <c r="L35" s="294">
        <v>31449</v>
      </c>
      <c r="M35" s="295">
        <v>18078</v>
      </c>
      <c r="N35" s="296">
        <v>74</v>
      </c>
    </row>
    <row r="36" spans="1:16" ht="27" customHeight="1" x14ac:dyDescent="0.15">
      <c r="A36" s="248"/>
      <c r="B36" s="244"/>
      <c r="C36" s="244"/>
      <c r="D36" s="244"/>
      <c r="E36" s="244"/>
      <c r="F36" s="244"/>
      <c r="G36" s="1130" t="s">
        <v>501</v>
      </c>
      <c r="H36" s="1131"/>
      <c r="I36" s="1131"/>
      <c r="J36" s="1132"/>
      <c r="K36" s="294">
        <v>65857</v>
      </c>
      <c r="L36" s="294">
        <v>1452</v>
      </c>
      <c r="M36" s="295">
        <v>3217</v>
      </c>
      <c r="N36" s="296">
        <v>-54.9</v>
      </c>
    </row>
    <row r="37" spans="1:16" ht="13.5" customHeight="1" x14ac:dyDescent="0.15">
      <c r="A37" s="248"/>
      <c r="B37" s="244"/>
      <c r="C37" s="244"/>
      <c r="D37" s="244"/>
      <c r="E37" s="244"/>
      <c r="F37" s="244"/>
      <c r="G37" s="1130" t="s">
        <v>502</v>
      </c>
      <c r="H37" s="1131"/>
      <c r="I37" s="1131"/>
      <c r="J37" s="1132"/>
      <c r="K37" s="294">
        <v>23889</v>
      </c>
      <c r="L37" s="294">
        <v>527</v>
      </c>
      <c r="M37" s="295">
        <v>1541</v>
      </c>
      <c r="N37" s="296">
        <v>-65.8</v>
      </c>
    </row>
    <row r="38" spans="1:16" ht="27" customHeight="1" x14ac:dyDescent="0.15">
      <c r="A38" s="248"/>
      <c r="B38" s="244"/>
      <c r="C38" s="244"/>
      <c r="D38" s="244"/>
      <c r="E38" s="244"/>
      <c r="F38" s="244"/>
      <c r="G38" s="1133" t="s">
        <v>503</v>
      </c>
      <c r="H38" s="1134"/>
      <c r="I38" s="1134"/>
      <c r="J38" s="1135"/>
      <c r="K38" s="297">
        <v>2</v>
      </c>
      <c r="L38" s="297">
        <v>0</v>
      </c>
      <c r="M38" s="298">
        <v>6</v>
      </c>
      <c r="N38" s="299">
        <v>-100</v>
      </c>
      <c r="O38" s="293"/>
    </row>
    <row r="39" spans="1:16" x14ac:dyDescent="0.15">
      <c r="A39" s="248"/>
      <c r="B39" s="244"/>
      <c r="C39" s="244"/>
      <c r="D39" s="244"/>
      <c r="E39" s="244"/>
      <c r="F39" s="244"/>
      <c r="G39" s="1133" t="s">
        <v>504</v>
      </c>
      <c r="H39" s="1134"/>
      <c r="I39" s="1134"/>
      <c r="J39" s="1135"/>
      <c r="K39" s="300">
        <v>-282948</v>
      </c>
      <c r="L39" s="300">
        <v>-6240</v>
      </c>
      <c r="M39" s="301">
        <v>-3335</v>
      </c>
      <c r="N39" s="302">
        <v>87.1</v>
      </c>
      <c r="O39" s="293"/>
    </row>
    <row r="40" spans="1:16" ht="27" customHeight="1" x14ac:dyDescent="0.15">
      <c r="A40" s="248"/>
      <c r="B40" s="244"/>
      <c r="C40" s="244"/>
      <c r="D40" s="244"/>
      <c r="E40" s="244"/>
      <c r="F40" s="244"/>
      <c r="G40" s="1130" t="s">
        <v>505</v>
      </c>
      <c r="H40" s="1131"/>
      <c r="I40" s="1131"/>
      <c r="J40" s="1132"/>
      <c r="K40" s="300">
        <v>-2038774</v>
      </c>
      <c r="L40" s="300">
        <v>-44961</v>
      </c>
      <c r="M40" s="301">
        <v>-59229</v>
      </c>
      <c r="N40" s="302">
        <v>-24.1</v>
      </c>
      <c r="O40" s="293"/>
    </row>
    <row r="41" spans="1:16" x14ac:dyDescent="0.15">
      <c r="A41" s="248"/>
      <c r="B41" s="244"/>
      <c r="C41" s="244"/>
      <c r="D41" s="244"/>
      <c r="E41" s="244"/>
      <c r="F41" s="244"/>
      <c r="G41" s="1136" t="s">
        <v>279</v>
      </c>
      <c r="H41" s="1137"/>
      <c r="I41" s="1137"/>
      <c r="J41" s="1138"/>
      <c r="K41" s="294">
        <v>820144</v>
      </c>
      <c r="L41" s="300">
        <v>18087</v>
      </c>
      <c r="M41" s="301">
        <v>23841</v>
      </c>
      <c r="N41" s="302">
        <v>-24.1</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509</v>
      </c>
      <c r="K49" s="1128"/>
      <c r="L49" s="1128"/>
      <c r="M49" s="1128"/>
      <c r="N49" s="1129"/>
    </row>
    <row r="50" spans="1:14" x14ac:dyDescent="0.15">
      <c r="A50" s="248"/>
      <c r="B50" s="244"/>
      <c r="C50" s="244"/>
      <c r="D50" s="244"/>
      <c r="E50" s="244"/>
      <c r="F50" s="244"/>
      <c r="G50" s="312"/>
      <c r="H50" s="313"/>
      <c r="I50" s="1126"/>
      <c r="J50" s="314" t="s">
        <v>510</v>
      </c>
      <c r="K50" s="315" t="s">
        <v>511</v>
      </c>
      <c r="L50" s="316" t="s">
        <v>512</v>
      </c>
      <c r="M50" s="317" t="s">
        <v>513</v>
      </c>
      <c r="N50" s="318" t="s">
        <v>514</v>
      </c>
    </row>
    <row r="51" spans="1:14" x14ac:dyDescent="0.15">
      <c r="A51" s="248"/>
      <c r="B51" s="244"/>
      <c r="C51" s="244"/>
      <c r="D51" s="244"/>
      <c r="E51" s="244"/>
      <c r="F51" s="244"/>
      <c r="G51" s="310" t="s">
        <v>515</v>
      </c>
      <c r="H51" s="311"/>
      <c r="I51" s="319">
        <v>1291734</v>
      </c>
      <c r="J51" s="320">
        <v>27800</v>
      </c>
      <c r="K51" s="321">
        <v>4.3</v>
      </c>
      <c r="L51" s="322">
        <v>67088</v>
      </c>
      <c r="M51" s="323">
        <v>-22.3</v>
      </c>
      <c r="N51" s="324">
        <v>26.6</v>
      </c>
    </row>
    <row r="52" spans="1:14" x14ac:dyDescent="0.15">
      <c r="A52" s="248"/>
      <c r="B52" s="244"/>
      <c r="C52" s="244"/>
      <c r="D52" s="244"/>
      <c r="E52" s="244"/>
      <c r="F52" s="244"/>
      <c r="G52" s="325"/>
      <c r="H52" s="326" t="s">
        <v>516</v>
      </c>
      <c r="I52" s="327">
        <v>531734</v>
      </c>
      <c r="J52" s="328">
        <v>11444</v>
      </c>
      <c r="K52" s="329">
        <v>-26.5</v>
      </c>
      <c r="L52" s="330">
        <v>37146</v>
      </c>
      <c r="M52" s="331">
        <v>-9.9</v>
      </c>
      <c r="N52" s="332">
        <v>-16.600000000000001</v>
      </c>
    </row>
    <row r="53" spans="1:14" x14ac:dyDescent="0.15">
      <c r="A53" s="248"/>
      <c r="B53" s="244"/>
      <c r="C53" s="244"/>
      <c r="D53" s="244"/>
      <c r="E53" s="244"/>
      <c r="F53" s="244"/>
      <c r="G53" s="310" t="s">
        <v>517</v>
      </c>
      <c r="H53" s="311"/>
      <c r="I53" s="319">
        <v>1293229</v>
      </c>
      <c r="J53" s="320">
        <v>27672</v>
      </c>
      <c r="K53" s="321">
        <v>-0.5</v>
      </c>
      <c r="L53" s="322">
        <v>70489</v>
      </c>
      <c r="M53" s="323">
        <v>5.0999999999999996</v>
      </c>
      <c r="N53" s="324">
        <v>-5.6</v>
      </c>
    </row>
    <row r="54" spans="1:14" x14ac:dyDescent="0.15">
      <c r="A54" s="248"/>
      <c r="B54" s="244"/>
      <c r="C54" s="244"/>
      <c r="D54" s="244"/>
      <c r="E54" s="244"/>
      <c r="F54" s="244"/>
      <c r="G54" s="325"/>
      <c r="H54" s="326" t="s">
        <v>516</v>
      </c>
      <c r="I54" s="327">
        <v>1038074</v>
      </c>
      <c r="J54" s="328">
        <v>22212</v>
      </c>
      <c r="K54" s="329">
        <v>94.1</v>
      </c>
      <c r="L54" s="330">
        <v>37817</v>
      </c>
      <c r="M54" s="331">
        <v>1.8</v>
      </c>
      <c r="N54" s="332">
        <v>92.3</v>
      </c>
    </row>
    <row r="55" spans="1:14" x14ac:dyDescent="0.15">
      <c r="A55" s="248"/>
      <c r="B55" s="244"/>
      <c r="C55" s="244"/>
      <c r="D55" s="244"/>
      <c r="E55" s="244"/>
      <c r="F55" s="244"/>
      <c r="G55" s="310" t="s">
        <v>518</v>
      </c>
      <c r="H55" s="311"/>
      <c r="I55" s="319">
        <v>5509185</v>
      </c>
      <c r="J55" s="320">
        <v>118768</v>
      </c>
      <c r="K55" s="321">
        <v>329.2</v>
      </c>
      <c r="L55" s="322">
        <v>84389</v>
      </c>
      <c r="M55" s="323">
        <v>19.7</v>
      </c>
      <c r="N55" s="324">
        <v>309.5</v>
      </c>
    </row>
    <row r="56" spans="1:14" x14ac:dyDescent="0.15">
      <c r="A56" s="248"/>
      <c r="B56" s="244"/>
      <c r="C56" s="244"/>
      <c r="D56" s="244"/>
      <c r="E56" s="244"/>
      <c r="F56" s="244"/>
      <c r="G56" s="325"/>
      <c r="H56" s="326" t="s">
        <v>516</v>
      </c>
      <c r="I56" s="327">
        <v>2924810</v>
      </c>
      <c r="J56" s="328">
        <v>63054</v>
      </c>
      <c r="K56" s="329">
        <v>183.9</v>
      </c>
      <c r="L56" s="330">
        <v>44339</v>
      </c>
      <c r="M56" s="331">
        <v>17.2</v>
      </c>
      <c r="N56" s="332">
        <v>166.7</v>
      </c>
    </row>
    <row r="57" spans="1:14" x14ac:dyDescent="0.15">
      <c r="A57" s="248"/>
      <c r="B57" s="244"/>
      <c r="C57" s="244"/>
      <c r="D57" s="244"/>
      <c r="E57" s="244"/>
      <c r="F57" s="244"/>
      <c r="G57" s="310" t="s">
        <v>519</v>
      </c>
      <c r="H57" s="311"/>
      <c r="I57" s="319">
        <v>2140086</v>
      </c>
      <c r="J57" s="320">
        <v>46684</v>
      </c>
      <c r="K57" s="321">
        <v>-60.7</v>
      </c>
      <c r="L57" s="322">
        <v>83623</v>
      </c>
      <c r="M57" s="323">
        <v>-0.9</v>
      </c>
      <c r="N57" s="324">
        <v>-59.8</v>
      </c>
    </row>
    <row r="58" spans="1:14" x14ac:dyDescent="0.15">
      <c r="A58" s="248"/>
      <c r="B58" s="244"/>
      <c r="C58" s="244"/>
      <c r="D58" s="244"/>
      <c r="E58" s="244"/>
      <c r="F58" s="244"/>
      <c r="G58" s="325"/>
      <c r="H58" s="326" t="s">
        <v>516</v>
      </c>
      <c r="I58" s="327">
        <v>883691</v>
      </c>
      <c r="J58" s="328">
        <v>19277</v>
      </c>
      <c r="K58" s="329">
        <v>-69.400000000000006</v>
      </c>
      <c r="L58" s="330">
        <v>48787</v>
      </c>
      <c r="M58" s="331">
        <v>10</v>
      </c>
      <c r="N58" s="332">
        <v>-79.400000000000006</v>
      </c>
    </row>
    <row r="59" spans="1:14" x14ac:dyDescent="0.15">
      <c r="A59" s="248"/>
      <c r="B59" s="244"/>
      <c r="C59" s="244"/>
      <c r="D59" s="244"/>
      <c r="E59" s="244"/>
      <c r="F59" s="244"/>
      <c r="G59" s="310" t="s">
        <v>520</v>
      </c>
      <c r="H59" s="311"/>
      <c r="I59" s="319">
        <v>3657581</v>
      </c>
      <c r="J59" s="320">
        <v>80661</v>
      </c>
      <c r="K59" s="321">
        <v>72.8</v>
      </c>
      <c r="L59" s="322">
        <v>87974</v>
      </c>
      <c r="M59" s="323">
        <v>5.2</v>
      </c>
      <c r="N59" s="324">
        <v>67.599999999999994</v>
      </c>
    </row>
    <row r="60" spans="1:14" x14ac:dyDescent="0.15">
      <c r="A60" s="248"/>
      <c r="B60" s="244"/>
      <c r="C60" s="244"/>
      <c r="D60" s="244"/>
      <c r="E60" s="244"/>
      <c r="F60" s="244"/>
      <c r="G60" s="325"/>
      <c r="H60" s="326" t="s">
        <v>516</v>
      </c>
      <c r="I60" s="333">
        <v>1771133</v>
      </c>
      <c r="J60" s="328">
        <v>39059</v>
      </c>
      <c r="K60" s="329">
        <v>102.6</v>
      </c>
      <c r="L60" s="330">
        <v>48183</v>
      </c>
      <c r="M60" s="331">
        <v>-1.2</v>
      </c>
      <c r="N60" s="332">
        <v>103.8</v>
      </c>
    </row>
    <row r="61" spans="1:14" x14ac:dyDescent="0.15">
      <c r="A61" s="248"/>
      <c r="B61" s="244"/>
      <c r="C61" s="244"/>
      <c r="D61" s="244"/>
      <c r="E61" s="244"/>
      <c r="F61" s="244"/>
      <c r="G61" s="310" t="s">
        <v>521</v>
      </c>
      <c r="H61" s="334"/>
      <c r="I61" s="335">
        <v>2778363</v>
      </c>
      <c r="J61" s="336">
        <v>60317</v>
      </c>
      <c r="K61" s="337">
        <v>69</v>
      </c>
      <c r="L61" s="338">
        <v>78713</v>
      </c>
      <c r="M61" s="339">
        <v>1.4</v>
      </c>
      <c r="N61" s="324">
        <v>67.599999999999994</v>
      </c>
    </row>
    <row r="62" spans="1:14" x14ac:dyDescent="0.15">
      <c r="A62" s="248"/>
      <c r="B62" s="244"/>
      <c r="C62" s="244"/>
      <c r="D62" s="244"/>
      <c r="E62" s="244"/>
      <c r="F62" s="244"/>
      <c r="G62" s="325"/>
      <c r="H62" s="326" t="s">
        <v>516</v>
      </c>
      <c r="I62" s="327">
        <v>1429888</v>
      </c>
      <c r="J62" s="328">
        <v>31009</v>
      </c>
      <c r="K62" s="329">
        <v>56.9</v>
      </c>
      <c r="L62" s="330">
        <v>43254</v>
      </c>
      <c r="M62" s="331">
        <v>3.6</v>
      </c>
      <c r="N62" s="332">
        <v>53.3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70" zoomScaleNormal="70" zoomScaleSheetLayoutView="55" workbookViewId="0">
      <selection activeCell="AY4" sqref="AY4:BM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84" zoomScale="75" zoomScaleNormal="75" zoomScaleSheetLayoutView="55" workbookViewId="0">
      <selection activeCell="AY4" sqref="AY4:BM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4" zoomScale="90" zoomScaleNormal="90" zoomScaleSheetLayoutView="100" workbookViewId="0">
      <selection activeCell="G49" sqref="G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16.05</v>
      </c>
      <c r="G47" s="12">
        <v>18.350000000000001</v>
      </c>
      <c r="H47" s="12">
        <v>19</v>
      </c>
      <c r="I47" s="12">
        <v>18.59</v>
      </c>
      <c r="J47" s="13">
        <v>18.55</v>
      </c>
    </row>
    <row r="48" spans="2:10" ht="57.75" customHeight="1" x14ac:dyDescent="0.15">
      <c r="B48" s="14"/>
      <c r="C48" s="1141" t="s">
        <v>4</v>
      </c>
      <c r="D48" s="1141"/>
      <c r="E48" s="1142"/>
      <c r="F48" s="15">
        <v>4.8600000000000003</v>
      </c>
      <c r="G48" s="16">
        <v>1.7</v>
      </c>
      <c r="H48" s="16">
        <v>2.27</v>
      </c>
      <c r="I48" s="16">
        <v>1.03</v>
      </c>
      <c r="J48" s="17">
        <v>1.1599999999999999</v>
      </c>
    </row>
    <row r="49" spans="2:10" ht="57.75" customHeight="1" thickBot="1" x14ac:dyDescent="0.2">
      <c r="B49" s="18"/>
      <c r="C49" s="1143" t="s">
        <v>5</v>
      </c>
      <c r="D49" s="1143"/>
      <c r="E49" s="1144"/>
      <c r="F49" s="19">
        <v>3.97</v>
      </c>
      <c r="G49" s="20" t="s">
        <v>528</v>
      </c>
      <c r="H49" s="20">
        <v>1.19</v>
      </c>
      <c r="I49" s="20" t="s">
        <v>529</v>
      </c>
      <c r="J49" s="21">
        <v>0.43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2017-03-07T05:32:57Z</cp:lastPrinted>
  <dcterms:created xsi:type="dcterms:W3CDTF">2017-01-25T03:37:29Z</dcterms:created>
  <dcterms:modified xsi:type="dcterms:W3CDTF">2017-05-16T01:03:30Z</dcterms:modified>
</cp:coreProperties>
</file>