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BE35" i="9"/>
  <c r="C35" i="9"/>
  <c r="CO34" i="9"/>
  <c r="BW34" i="9"/>
  <c r="BE34" i="9"/>
  <c r="C34" i="9"/>
  <c r="U34" i="9" s="1"/>
  <c r="U35" i="9" s="1"/>
  <c r="U36" i="9" s="1"/>
  <c r="U37" i="9" s="1"/>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<sst xmlns="http://schemas.openxmlformats.org/spreadsheetml/2006/main" count="1057" uniqueCount="574">
  <si>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</si>
  <si>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</si>
  <si>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</si>
  <si>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</si>
  <si>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</si>
  <si>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</si>
  <si>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</si>
  <si>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</si>
  <si>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</si>
  <si>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</si>
  <si>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</si>
  <si>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</si>
  <si>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</si>
  <si>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</si>
  <si>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</si>
  <si>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</si>
  <si>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</si>
  <si>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</si>
  <si>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</si>
  <si>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</si>
  <si>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</si>
  <si>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</si>
  <si>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</si>
  <si>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</si>
  <si>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</si>
  <si>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</si>
  <si>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</si>
  <si>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</si>
  <si>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</si>
  <si>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</si>
  <si>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</si>
  <si>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</si>
  <si>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</si>
  <si>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</si>
  <si>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</si>
  <si>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</si>
  <si>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</si>
  <si>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</si>
  <si>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</si>
  <si>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</si>
  <si>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</si>
  <si>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</si>
  <si>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</si>
  <si>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</si>
  <si>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</si>
  <si>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</si>
  <si>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</si>
  <si>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</si>
  <si>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</si>
  <si>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</si>
  <si>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</si>
  <si>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</si>
  <si>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</si>
  <si>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</si>
  <si>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</si>
  <si>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</si>
  <si>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</si>
  <si>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</si>
  <si>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</si>
  <si>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</si>
  <si>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</si>
  <si>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</si>
  <si>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</si>
  <si>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</si>
  <si>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</si>
  <si>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</si>
  <si>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</si>
  <si>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</si>
  <si>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</si>
  <si>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</si>
  <si>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</si>
  <si>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</si>
  <si>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</si>
  <si>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</si>
  <si>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</si>
  <si>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</si>
  <si>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</si>
  <si>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</si>
  <si>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</si>
  <si>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</si>
  <si>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</si>
  <si>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</si>
  <si>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</si>
  <si>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</si>
  <si>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</si>
  <si>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</si>
  <si>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</si>
  <si>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</si>
  <si>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</si>
  <si>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</si>
  <si>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</si>
  <si>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</si>
  <si>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</si>
  <si>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</si>
  <si>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</si>
  <si>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</si>
  <si>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</si>
  <si>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</si>
  <si>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</si>
  <si>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</si>
  <si>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</si>
  <si>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</si>
  <si>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</si>
  <si>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</si>
  <si>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</si>
  <si>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</si>
  <si>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</si>
  <si>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</si>
  <si>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</si>
  <si>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</si>
  <si>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</si>
  <si>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</si>
  <si>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</si>
  <si>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</si>
  <si>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</si>
  <si>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</si>
  <si>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</si>
  <si>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</si>
  <si>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</si>
  <si>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</si>
  <si>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</si>
  <si>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</si>
  <si>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</si>
  <si>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</si>
  <si>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</si>
  <si>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</si>
  <si>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</si>
  <si>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</si>
  <si>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</si>
  <si>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</si>
  <si>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</si>
  <si>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</si>
  <si>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</si>
  <si>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</si>
  <si>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</si>
  <si>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</si>
  <si>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</si>
  <si>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</si>
  <si>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</si>
  <si>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</si>
  <si>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</si>
  <si>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</si>
  <si>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</si>
  <si>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</si>
  <si>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</si>
  <si>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</si>
  <si>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</si>
  <si>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</si>
  <si>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</si>
  <si>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</si>
  <si>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</si>
  <si>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</si>
  <si>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</si>
  <si>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</si>
  <si>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</si>
  <si>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</si>
  <si>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</si>
  <si>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</si>
  <si>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</si>
  <si>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</si>
  <si>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</si>
  <si>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</si>
  <si>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</si>
  <si>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</si>
  <si>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</si>
  <si>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</si>
  <si>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</si>
  <si>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</si>
  <si>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</si>
  <si>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</si>
  <si>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</si>
  <si>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</si>
  <si>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</si>
  <si>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</si>
  <si>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</si>
  <si>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</si>
  <si>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</si>
  <si>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</si>
  <si>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</si>
  <si>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</si>
  <si>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</si>
  <si>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</si>
  <si>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</si>
  <si>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</si>
  <si>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</si>
  <si>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</si>
  <si>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</si>
  <si>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</si>
  <si>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</si>
  <si>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</si>
  <si>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</si>
  <si>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</si>
  <si>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</si>
  <si>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兵庫県加東市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</si>
  <si>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</si>
  <si>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</si>
  <si>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</si>
  <si>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</si>
  <si>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</si>
  <si>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</si>
  <si>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</si>
  <si>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</si>
  <si>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</si>
  <si>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</si>
  <si>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</si>
  <si>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</si>
  <si>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</si>
  <si>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</si>
  <si>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</si>
  <si>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</si>
  <si>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</si>
  <si>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</si>
  <si>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</si>
  <si>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</si>
  <si>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</si>
  <si>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</si>
  <si>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</si>
  <si>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</si>
  <si>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</si>
  <si>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</si>
  <si>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</si>
  <si>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</si>
  <si>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</si>
  <si>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</si>
  <si>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</si>
  <si>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</si>
  <si>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</si>
  <si>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</si>
  <si>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</si>
  <si>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</si>
  <si>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</si>
  <si>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</si>
  <si>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</si>
  <si>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</si>
  <si>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</si>
  <si>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</si>
  <si>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</si>
  <si>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</si>
  <si>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</si>
  <si>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</si>
  <si>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</si>
  <si>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</si>
  <si>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</si>
  <si>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</si>
  <si>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</si>
  <si>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</si>
  <si>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</si>
  <si>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</si>
  <si>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</si>
  <si>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</si>
  <si>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</si>
  <si>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</si>
  <si>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</si>
  <si>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</si>
  <si>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</si>
  <si>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</si>
  <si>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</si>
  <si>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</si>
  <si>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</si>
  <si>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</si>
  <si>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</si>
  <si>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</si>
  <si>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</si>
  <si>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</si>
  <si>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</si>
  <si>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</si>
  <si>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</si>
  <si>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</si>
  <si>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</si>
  <si>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</si>
  <si>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</si>
  <si>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</si>
  <si>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</si>
  <si>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</si>
  <si>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</si>
  <si>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</si>
  <si>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</si>
  <si>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</si>
  <si>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</si>
  <si>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</si>
  <si>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</si>
  <si>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</si>
  <si>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</si>
  <si>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</si>
  <si>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</si>
  <si>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</si>
  <si>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</si>
  <si>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</si>
  <si>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</si>
  <si>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</si>
  <si>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</si>
  <si>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</si>
  <si>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</si>
  <si>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</si>
  <si>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</si>
  <si>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</si>
  <si>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</si>
  <si>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</si>
  <si>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</si>
  <si>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</si>
  <si>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</si>
  <si>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</si>
  <si>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</si>
  <si>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</si>
  <si>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</si>
  <si>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</si>
  <si>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</si>
  <si>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</si>
  <si>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</si>
  <si>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</si>
  <si>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</si>
  <si>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</si>
  <si>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</si>
  <si>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</si>
  <si>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</si>
  <si>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</si>
  <si>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</si>
  <si>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</si>
  <si>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</si>
  <si>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</si>
  <si>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</si>
  <si>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</si>
  <si>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</si>
  <si>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</si>
  <si>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</si>
  <si>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</si>
  <si>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</si>
  <si>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</si>
  <si>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</si>
  <si>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</si>
  <si>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</si>
  <si>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</si>
  <si>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</si>
  <si>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</si>
  <si>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</si>
  <si>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</si>
  <si>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</si>
  <si>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</si>
  <si>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</si>
  <si>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</si>
  <si>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</si>
  <si>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兵庫県加東市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</si>
  <si>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</si>
  <si>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</si>
  <si>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</si>
  <si>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</si>
  <si>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</si>
  <si>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</si>
  <si>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</si>
  <si>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</si>
  <si>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</si>
  <si>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</si>
  <si>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</si>
  <si>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</si>
  <si>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</si>
  <si>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</si>
  <si>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</si>
  <si>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</si>
  <si>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</si>
  <si>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</si>
  <si>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</si>
  <si>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</si>
  <si>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</si>
  <si>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</si>
  <si>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</si>
  <si>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</si>
  <si>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</si>
  <si>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</si>
  <si>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</si>
  <si>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</si>
  <si>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</si>
  <si>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</si>
  <si>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</si>
  <si>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</si>
  <si>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</si>
  <si>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</si>
  <si>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</si>
  <si>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</si>
  <si>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</si>
  <si>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介護保険サービス事業特別会計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</si>
  <si>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</si>
  <si>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</si>
  <si>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</si>
  <si>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</si>
  <si>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</si>
  <si>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</si>
  <si>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</si>
  <si>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</si>
  <si>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</si>
  <si>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</si>
  <si>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</si>
  <si>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</si>
  <si>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</si>
  <si>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</si>
  <si>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</si>
  <si>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</si>
  <si>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</si>
  <si>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</si>
  <si>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</si>
  <si>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</si>
  <si>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</si>
  <si>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</si>
  <si>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</si>
  <si>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</si>
  <si>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</si>
  <si>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</si>
  <si>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</si>
  <si>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</si>
  <si>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</si>
  <si>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</si>
  <si>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</si>
  <si>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</si>
  <si>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</si>
  <si>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</si>
  <si>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</si>
  <si>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</si>
  <si>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</si>
  <si>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</si>
  <si>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</si>
  <si>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</si>
  <si>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</si>
  <si>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</si>
  <si>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</si>
  <si>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</si>
  <si>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</si>
  <si>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</si>
  <si>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</si>
  <si>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</si>
  <si>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</si>
  <si>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</si>
  <si>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</si>
  <si>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</si>
  <si>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</si>
  <si>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</si>
  <si>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</si>
  <si>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</si>
  <si>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</si>
  <si>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</si>
  <si>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</si>
  <si>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</si>
  <si>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</si>
  <si>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</si>
  <si>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</si>
  <si>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</si>
  <si>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</si>
  <si>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</si>
  <si>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</si>
  <si>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介護サービス事業</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</si>
  <si>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</si>
  <si>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</si>
  <si>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</si>
  <si>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</si>
  <si>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</si>
  <si>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</si>
  <si>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</si>
  <si>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</si>
  <si>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</si>
  <si>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</si>
  <si>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</si>
  <si>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</si>
  <si>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</si>
  <si>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</si>
  <si>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</si>
  <si>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</si>
  <si>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</si>
  <si>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</si>
  <si>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</si>
  <si>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</si>
  <si>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</si>
  <si>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</si>
  <si>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</si>
  <si>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</si>
  <si>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</si>
  <si>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</si>
  <si>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</si>
  <si>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</si>
  <si>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</si>
  <si>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</si>
  <si>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</si>
  <si>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</si>
  <si>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</si>
  <si>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</si>
  <si>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</si>
  <si>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</si>
  <si>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</si>
  <si>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</si>
  <si>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</si>
  <si>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</si>
  <si>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</si>
  <si>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</si>
  <si>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</si>
  <si>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</si>
  <si>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</si>
  <si>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</si>
  <si>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</si>
  <si>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</si>
  <si>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</si>
  <si>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</si>
  <si>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</si>
  <si>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</si>
  <si>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</si>
  <si>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</si>
  <si>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</si>
  <si>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</si>
  <si>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</si>
  <si>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</si>
  <si>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</si>
  <si>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</si>
  <si>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</si>
  <si>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</si>
  <si>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</si>
  <si>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</si>
  <si>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</si>
  <si>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</si>
  <si>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</si>
  <si>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</si>
  <si>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</si>
  <si>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</si>
  <si>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</si>
  <si>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</si>
  <si>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</si>
  <si>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</si>
  <si>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</si>
  <si>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</si>
  <si>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</si>
  <si>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</si>
  <si>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</si>
  <si>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</si>
  <si>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</si>
  <si>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</si>
  <si>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</si>
  <si>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</si>
  <si>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</si>
  <si>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</si>
  <si>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</si>
  <si>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下水道事業会計</t>
  </si>
  <si>
    <t>病院事業会計</t>
  </si>
  <si>
    <t>介護保険保険事業特別会計</t>
  </si>
  <si>
    <t>国民健康保険特別会計</t>
  </si>
  <si>
    <t>後期高齢者医療特別会計</t>
  </si>
  <si>
    <t>介護保険サービス事業特別会計</t>
  </si>
  <si>
    <t>その他会計（赤字）</t>
  </si>
  <si>
    <t>その他会計（黒字）</t>
  </si>
  <si>
    <t>-</t>
    <phoneticPr fontId="2"/>
  </si>
  <si>
    <t>北播衛生事務組合</t>
    <rPh sb="0" eb="1">
      <t>キタ</t>
    </rPh>
    <rPh sb="2" eb="4">
      <t>エイセイ</t>
    </rPh>
    <rPh sb="4" eb="6">
      <t>ジム</t>
    </rPh>
    <rPh sb="6" eb="8">
      <t>クミアイ</t>
    </rPh>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</si>
  <si>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</si>
  <si>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</si>
  <si>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北播磨清掃事務組合</t>
    <rPh sb="0" eb="1">
      <t>キタ</t>
    </rPh>
    <rPh sb="1" eb="3">
      <t>ハリマ</t>
    </rPh>
    <rPh sb="3" eb="5">
      <t>セイソウ</t>
    </rPh>
    <rPh sb="5" eb="7">
      <t>ジム</t>
    </rPh>
    <rPh sb="7" eb="9">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</si>
  <si>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</si>
  <si>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</si>
  <si>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</si>
  <si>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北はりま消防組合</t>
    <rPh sb="0" eb="1">
      <t>キタ</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</si>
  <si>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</si>
  <si>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</si>
  <si>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</si>
  <si>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</si>
  <si>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</si>
  <si>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法適用事業</t>
    <rPh sb="0" eb="1">
      <t>ホウ</t>
    </rPh>
    <rPh sb="1" eb="3">
      <t>テキヨウ</t>
    </rPh>
    <rPh sb="3" eb="5">
      <t>ジギョウ</t>
    </rPh>
    <phoneticPr fontId="2"/>
  </si>
  <si>
    <t>-</t>
    <phoneticPr fontId="2"/>
  </si>
  <si>
    <t>株式会社夢街人とうじょう</t>
    <rPh sb="0" eb="2">
      <t>カブシキ</t>
    </rPh>
    <rPh sb="2" eb="4">
      <t>カイシャ</t>
    </rPh>
    <rPh sb="4" eb="5">
      <t>ユメ</t>
    </rPh>
    <rPh sb="5" eb="6">
      <t>マチ</t>
    </rPh>
    <rPh sb="6" eb="7">
      <t>ヒト</t>
    </rPh>
    <phoneticPr fontId="2"/>
  </si>
  <si>
    <t>財団法人加東文化振興財団</t>
    <rPh sb="0" eb="2">
      <t>ザイダン</t>
    </rPh>
    <rPh sb="2" eb="4">
      <t>ホウジン</t>
    </rPh>
    <rPh sb="4" eb="6">
      <t>カトウ</t>
    </rPh>
    <rPh sb="6" eb="8">
      <t>ブンカ</t>
    </rPh>
    <rPh sb="8" eb="10">
      <t>シンコウ</t>
    </rPh>
    <rPh sb="10" eb="12">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</si>
  <si>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</si>
  <si>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</si>
  <si>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</si>
  <si>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</si>
  <si>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</si>
  <si>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</si>
  <si>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</si>
  <si>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</si>
  <si>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</si>
  <si>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</si>
  <si>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</si>
  <si>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</si>
  <si>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将来負担比率は５年連続で「－」（比率なし）、実質公債費比率も平成24年度からは、類似団体平均、全国平均を下回っている。
今後も引き続き、計画的な財政運営により起債発行及び公営企業会計への繰出の抑制を進め、将来負担額の縮減及び実質公債費比率のさらなる改善を図る。</t>
    <rPh sb="0" eb="2">
      <t>ショウライ</t>
    </rPh>
    <rPh sb="2" eb="4">
      <t>フタン</t>
    </rPh>
    <rPh sb="4" eb="6">
      <t>ヒリツ</t>
    </rPh>
    <rPh sb="8" eb="9">
      <t>ネン</t>
    </rPh>
    <rPh sb="9" eb="11">
      <t>レンゾク</t>
    </rPh>
    <rPh sb="16" eb="18">
      <t>ヒリツ</t>
    </rPh>
    <rPh sb="22" eb="24">
      <t>ジッシツ</t>
    </rPh>
    <rPh sb="24" eb="27">
      <t>コウサイヒ</t>
    </rPh>
    <rPh sb="27" eb="29">
      <t>ヒリツ</t>
    </rPh>
    <rPh sb="30" eb="32">
      <t>ヘイセイ</t>
    </rPh>
    <rPh sb="34" eb="36">
      <t>ネンド</t>
    </rPh>
    <rPh sb="124" eb="126">
      <t>カイゼン</t>
    </rPh>
    <rPh sb="127" eb="12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</si>
</sst>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29736</c:v>
                </c:pt>
                <c:pt idx="1">
                  <c:v>52754</c:v>
                </c:pt>
                <c:pt idx="2">
                  <c:v>102529</c:v>
                </c:pt>
                <c:pt idx="3">
                  <c:v>52442</c:v>
                </c:pt>
                <c:pt idx="4">
                  <c:v>51673</c:v>
                </c:pt>
              </c:numCache>
            </c:numRef>
          </c:val>
          <c:smooth val="0"/>
        </c:ser>
        <c:dLbls>
          <c:showLegendKey val="0"/>
          <c:showVal val="0"/>
          <c:showCatName val="0"/>
          <c:showSerName val="0"/>
          <c:showPercent val="0"/>
          <c:showBubbleSize val="0"/>
        </c:dLbls>
        <c:marker val="1"/>
        <c:smooth val="0"/>
        <c:axId val="90960256"/>
        <c:axId val="90962176"/>
      </c:lineChart>
      <c:catAx>
        <c:axId val="90960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62176"/>
        <c:crosses val="autoZero"/>
        <c:auto val="1"/>
        <c:lblAlgn val="ctr"/>
        <c:lblOffset val="100"/>
        <c:tickLblSkip val="1"/>
        <c:tickMarkSkip val="1"/>
        <c:noMultiLvlLbl val="0"/>
      </c:catAx>
      <c:valAx>
        <c:axId val="909621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6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6.03</c:v>
                </c:pt>
                <c:pt idx="1">
                  <c:v>5.98</c:v>
                </c:pt>
                <c:pt idx="2">
                  <c:v>6.62</c:v>
                </c:pt>
                <c:pt idx="3">
                  <c:v>6.85</c:v>
                </c:pt>
                <c:pt idx="4">
                  <c:v>6.79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37.18</c:v>
                </c:pt>
                <c:pt idx="1">
                  <c:v>40.799999999999997</c:v>
                </c:pt>
                <c:pt idx="2">
                  <c:v>43.94</c:v>
                </c:pt>
                <c:pt idx="3">
                  <c:v>47.56</c:v>
                </c:pt>
                <c:pt idx="4">
                  <c:v>50.84</c:v>
                </c:pt>
              </c:numCache>
            </c:numRef>
          </c:val>
        </c:ser>
        <c:dLbls>
          <c:showLegendKey val="0"/>
          <c:showVal val="0"/>
          <c:showCatName val="0"/>
          <c:showSerName val="0"/>
          <c:showPercent val="0"/>
          <c:showBubbleSize val="0"/>
        </c:dLbls>
        <c:gapWidth val="250"/>
        <c:overlap val="100"/>
        <c:axId val="166745600"/>
        <c:axId val="16674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2.89</c:v>
                </c:pt>
                <c:pt idx="1">
                  <c:v>0.11</c:v>
                </c:pt>
                <c:pt idx="2">
                  <c:v>1.82</c:v>
                </c:pt>
                <c:pt idx="3">
                  <c:v>0.46</c:v>
                </c:pt>
                <c:pt idx="4">
                  <c:v>0.19</c:v>
                </c:pt>
              </c:numCache>
            </c:numRef>
          </c:val>
          <c:smooth val="0"/>
        </c:ser>
        <c:dLbls>
          <c:showLegendKey val="0"/>
          <c:showVal val="0"/>
          <c:showCatName val="0"/>
          <c:showSerName val="0"/>
          <c:showPercent val="0"/>
          <c:showBubbleSize val="0"/>
        </c:dLbls>
        <c:marker val="1"/>
        <c:smooth val="0"/>
        <c:axId val="166745600"/>
        <c:axId val="166747520"/>
      </c:lineChart>
      <c:catAx>
        <c:axId val="1667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747520"/>
        <c:crosses val="autoZero"/>
        <c:auto val="1"/>
        <c:lblAlgn val="ctr"/>
        <c:lblOffset val="100"/>
        <c:tickLblSkip val="1"/>
        <c:tickMarkSkip val="1"/>
        <c:noMultiLvlLbl val="0"/>
      </c:catAx>
      <c:valAx>
        <c:axId val="16674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7.0000000000000007E-2</c:v>
                </c:pt>
                <c:pt idx="4">
                  <c:v>#N/A</c:v>
                </c:pt>
                <c:pt idx="5">
                  <c:v>0.06</c:v>
                </c:pt>
                <c:pt idx="6">
                  <c:v>#N/A</c:v>
                </c:pt>
                <c:pt idx="7">
                  <c:v>0.08</c:v>
                </c:pt>
                <c:pt idx="8">
                  <c:v>#N/A</c:v>
                </c:pt>
                <c:pt idx="9">
                  <c:v>0.08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1.08</c:v>
                </c:pt>
                <c:pt idx="2">
                  <c:v>#N/A</c:v>
                </c:pt>
                <c:pt idx="3">
                  <c:v>1.68</c:v>
                </c:pt>
                <c:pt idx="4">
                  <c:v>#N/A</c:v>
                </c:pt>
                <c:pt idx="5">
                  <c:v>1.58</c:v>
                </c:pt>
                <c:pt idx="6">
                  <c:v>#N/A</c:v>
                </c:pt>
                <c:pt idx="7">
                  <c:v>1</c:v>
                </c:pt>
                <c:pt idx="8">
                  <c:v>#N/A</c:v>
                </c:pt>
                <c:pt idx="9">
                  <c:v>0.68</c:v>
                </c:pt>
              </c:numCache>
            </c:numRef>
          </c:val>
        </c:ser>
        <c:ser>
          <c:idx val="5"/>
          <c:order val="5"/>
          <c:tx>
            <c:strRef>
              <c:f>データシート!$A$32</c:f>
              <c:strCache>
                <c:ptCount val="1"/>
                <c:pt idx="0">
                  <c:v>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0.21</c:v>
                </c:pt>
                <c:pt idx="4">
                  <c:v>#N/A</c:v>
                </c:pt>
                <c:pt idx="5">
                  <c:v>0.72</c:v>
                </c:pt>
                <c:pt idx="6">
                  <c:v>#N/A</c:v>
                </c:pt>
                <c:pt idx="7">
                  <c:v>0.56000000000000005</c:v>
                </c:pt>
                <c:pt idx="8">
                  <c:v>#N/A</c:v>
                </c:pt>
                <c:pt idx="9">
                  <c:v>0.84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2.08</c:v>
                </c:pt>
                <c:pt idx="2">
                  <c:v>#N/A</c:v>
                </c:pt>
                <c:pt idx="3">
                  <c:v>2.82</c:v>
                </c:pt>
                <c:pt idx="4">
                  <c:v>#N/A</c:v>
                </c:pt>
                <c:pt idx="5">
                  <c:v>1.99</c:v>
                </c:pt>
                <c:pt idx="6">
                  <c:v>#N/A</c:v>
                </c:pt>
                <c:pt idx="7">
                  <c:v>2.66</c:v>
                </c:pt>
                <c:pt idx="8">
                  <c:v>#N/A</c:v>
                </c:pt>
                <c:pt idx="9">
                  <c:v>0.98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1.0900000000000001</c:v>
                </c:pt>
                <c:pt idx="2">
                  <c:v>#N/A</c:v>
                </c:pt>
                <c:pt idx="3">
                  <c:v>1.1100000000000001</c:v>
                </c:pt>
                <c:pt idx="4">
                  <c:v>#N/A</c:v>
                </c:pt>
                <c:pt idx="5">
                  <c:v>1.01</c:v>
                </c:pt>
                <c:pt idx="6">
                  <c:v>#N/A</c:v>
                </c:pt>
                <c:pt idx="7">
                  <c:v>1.04</c:v>
                </c:pt>
                <c:pt idx="8">
                  <c:v>#N/A</c:v>
                </c:pt>
                <c:pt idx="9">
                  <c:v>1.1000000000000001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6.02</c:v>
                </c:pt>
                <c:pt idx="2">
                  <c:v>#N/A</c:v>
                </c:pt>
                <c:pt idx="3">
                  <c:v>5.98</c:v>
                </c:pt>
                <c:pt idx="4">
                  <c:v>#N/A</c:v>
                </c:pt>
                <c:pt idx="5">
                  <c:v>6.62</c:v>
                </c:pt>
                <c:pt idx="6">
                  <c:v>#N/A</c:v>
                </c:pt>
                <c:pt idx="7">
                  <c:v>6.85</c:v>
                </c:pt>
                <c:pt idx="8">
                  <c:v>#N/A</c:v>
                </c:pt>
                <c:pt idx="9">
                  <c:v>6.78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22.85</c:v>
                </c:pt>
                <c:pt idx="2">
                  <c:v>#N/A</c:v>
                </c:pt>
                <c:pt idx="3">
                  <c:v>20.99</c:v>
                </c:pt>
                <c:pt idx="4">
                  <c:v>#N/A</c:v>
                </c:pt>
                <c:pt idx="5">
                  <c:v>20.34</c:v>
                </c:pt>
                <c:pt idx="6">
                  <c:v>#N/A</c:v>
                </c:pt>
                <c:pt idx="7">
                  <c:v>22.9</c:v>
                </c:pt>
                <c:pt idx="8">
                  <c:v>#N/A</c:v>
                </c:pt>
                <c:pt idx="9">
                  <c:v>22.24</c:v>
                </c:pt>
              </c:numCache>
            </c:numRef>
          </c:val>
        </c:ser>
        <c:dLbls>
          <c:showLegendKey val="0"/>
          <c:showVal val="0"/>
          <c:showCatName val="0"/>
          <c:showSerName val="0"/>
          <c:showPercent val="0"/>
          <c:showBubbleSize val="0"/>
        </c:dLbls>
        <c:gapWidth val="150"/>
        <c:overlap val="100"/>
        <c:axId val="167231488"/>
        <c:axId val="167233024"/>
      </c:barChart>
      <c:catAx>
        <c:axId val="16723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233024"/>
        <c:crosses val="autoZero"/>
        <c:auto val="1"/>
        <c:lblAlgn val="ctr"/>
        <c:lblOffset val="100"/>
        <c:tickLblSkip val="1"/>
        <c:tickMarkSkip val="1"/>
        <c:noMultiLvlLbl val="0"/>
      </c:catAx>
      <c:valAx>
        <c:axId val="16723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31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2297</c:v>
                </c:pt>
                <c:pt idx="5">
                  <c:v>2358</c:v>
                </c:pt>
                <c:pt idx="8">
                  <c:v>2408</c:v>
                </c:pt>
                <c:pt idx="11">
                  <c:v>2537</c:v>
                </c:pt>
                <c:pt idx="14">
                  <c:v>2526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29</c:v>
                </c:pt>
                <c:pt idx="3">
                  <c:v>27</c:v>
                </c:pt>
                <c:pt idx="6">
                  <c:v>6</c:v>
                </c:pt>
                <c:pt idx="9">
                  <c:v>4</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82</c:v>
                </c:pt>
                <c:pt idx="3">
                  <c:v>62</c:v>
                </c:pt>
                <c:pt idx="6">
                  <c:v>69</c:v>
                </c:pt>
                <c:pt idx="9">
                  <c:v>74</c:v>
                </c:pt>
                <c:pt idx="12">
                  <c:v>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1395</c:v>
                </c:pt>
                <c:pt idx="3">
                  <c:v>1230</c:v>
                </c:pt>
                <c:pt idx="6">
                  <c:v>1223</c:v>
                </c:pt>
                <c:pt idx="9">
                  <c:v>1160</c:v>
                </c:pt>
                <c:pt idx="12">
                  <c:v>1203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1954</c:v>
                </c:pt>
                <c:pt idx="3">
                  <c:v>1798</c:v>
                </c:pt>
                <c:pt idx="6">
                  <c:v>1785</c:v>
                </c:pt>
                <c:pt idx="9">
                  <c:v>1811</c:v>
                </c:pt>
                <c:pt idx="12">
                  <c:v>1755</c:v>
                </c:pt>
              </c:numCache>
            </c:numRef>
          </c:val>
        </c:ser>
        <c:dLbls>
          <c:showLegendKey val="0"/>
          <c:showVal val="0"/>
          <c:showCatName val="0"/>
          <c:showSerName val="0"/>
          <c:showPercent val="0"/>
          <c:showBubbleSize val="0"/>
        </c:dLbls>
        <c:gapWidth val="100"/>
        <c:overlap val="100"/>
        <c:axId val="167122048"/>
        <c:axId val="16712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1167</c:v>
                </c:pt>
                <c:pt idx="2">
                  <c:v>#N/A</c:v>
                </c:pt>
                <c:pt idx="3">
                  <c:v>#N/A</c:v>
                </c:pt>
                <c:pt idx="4">
                  <c:v>763</c:v>
                </c:pt>
                <c:pt idx="5">
                  <c:v>#N/A</c:v>
                </c:pt>
                <c:pt idx="6">
                  <c:v>#N/A</c:v>
                </c:pt>
                <c:pt idx="7">
                  <c:v>676</c:v>
                </c:pt>
                <c:pt idx="8">
                  <c:v>#N/A</c:v>
                </c:pt>
                <c:pt idx="9">
                  <c:v>#N/A</c:v>
                </c:pt>
                <c:pt idx="10">
                  <c:v>512</c:v>
                </c:pt>
                <c:pt idx="11">
                  <c:v>#N/A</c:v>
                </c:pt>
                <c:pt idx="12">
                  <c:v>#N/A</c:v>
                </c:pt>
                <c:pt idx="13">
                  <c:v>527</c:v>
                </c:pt>
                <c:pt idx="14">
                  <c:v>#N/A</c:v>
                </c:pt>
              </c:numCache>
            </c:numRef>
          </c:val>
          <c:smooth val="0"/>
        </c:ser>
        <c:dLbls>
          <c:showLegendKey val="0"/>
          <c:showVal val="0"/>
          <c:showCatName val="0"/>
          <c:showSerName val="0"/>
          <c:showPercent val="0"/>
          <c:showBubbleSize val="0"/>
        </c:dLbls>
        <c:marker val="1"/>
        <c:smooth val="0"/>
        <c:axId val="167122048"/>
        <c:axId val="167123968"/>
      </c:lineChart>
      <c:catAx>
        <c:axId val="1671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123968"/>
        <c:crosses val="autoZero"/>
        <c:auto val="1"/>
        <c:lblAlgn val="ctr"/>
        <c:lblOffset val="100"/>
        <c:tickLblSkip val="1"/>
        <c:tickMarkSkip val="1"/>
        <c:noMultiLvlLbl val="0"/>
      </c:catAx>
      <c:valAx>
        <c:axId val="16712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2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24071</c:v>
                </c:pt>
                <c:pt idx="5">
                  <c:v>25110</c:v>
                </c:pt>
                <c:pt idx="8">
                  <c:v>27164</c:v>
                </c:pt>
                <c:pt idx="11">
                  <c:v>27033</c:v>
                </c:pt>
                <c:pt idx="14">
                  <c:v>27212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2428</c:v>
                </c:pt>
                <c:pt idx="5">
                  <c:v>2228</c:v>
                </c:pt>
                <c:pt idx="8">
                  <c:v>2061</c:v>
                </c:pt>
                <c:pt idx="11">
                  <c:v>2070</c:v>
                </c:pt>
                <c:pt idx="14">
                  <c:v>1982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7986</c:v>
                </c:pt>
                <c:pt idx="5">
                  <c:v>8713</c:v>
                </c:pt>
                <c:pt idx="8">
                  <c:v>9545</c:v>
                </c:pt>
                <c:pt idx="11">
                  <c:v>10475</c:v>
                </c:pt>
                <c:pt idx="14">
                  <c:v>11197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1380</c:v>
                </c:pt>
                <c:pt idx="3">
                  <c:v>1177</c:v>
                </c:pt>
                <c:pt idx="6">
                  <c:v>926</c:v>
                </c:pt>
                <c:pt idx="9">
                  <c:v>551</c:v>
                </c:pt>
                <c:pt idx="12">
                  <c:v>747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312</c:v>
                </c:pt>
                <c:pt idx="3">
                  <c:v>857</c:v>
                </c:pt>
                <c:pt idx="6">
                  <c:v>1287</c:v>
                </c:pt>
                <c:pt idx="9">
                  <c:v>1352</c:v>
                </c:pt>
                <c:pt idx="12">
                  <c:v>1343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15707</c:v>
                </c:pt>
                <c:pt idx="3">
                  <c:v>14220</c:v>
                </c:pt>
                <c:pt idx="6">
                  <c:v>13203</c:v>
                </c:pt>
                <c:pt idx="9">
                  <c:v>12223</c:v>
                </c:pt>
                <c:pt idx="12">
                  <c:v>11333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52</c:v>
                </c:pt>
                <c:pt idx="3">
                  <c:v>27</c:v>
                </c:pt>
                <c:pt idx="6">
                  <c:v>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16651</c:v>
                </c:pt>
                <c:pt idx="3">
                  <c:v>16972</c:v>
                </c:pt>
                <c:pt idx="6">
                  <c:v>18909</c:v>
                </c:pt>
                <c:pt idx="9">
                  <c:v>19006</c:v>
                </c:pt>
                <c:pt idx="12">
                  <c:v>19420</c:v>
                </c:pt>
              </c:numCache>
            </c:numRef>
          </c:val>
        </c:ser>
        <c:dLbls>
          <c:showLegendKey val="0"/>
          <c:showVal val="0"/>
          <c:showCatName val="0"/>
          <c:showSerName val="0"/>
          <c:showPercent val="0"/>
          <c:showBubbleSize val="0"/>
        </c:dLbls>
        <c:gapWidth val="100"/>
        <c:overlap val="100"/>
        <c:axId val="167628160"/>
        <c:axId val="16763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7628160"/>
        <c:axId val="167630336"/>
      </c:lineChart>
      <c:catAx>
        <c:axId val="16762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630336"/>
        <c:crosses val="autoZero"/>
        <c:auto val="1"/>
        <c:lblAlgn val="ctr"/>
        <c:lblOffset val="100"/>
        <c:tickLblSkip val="1"/>
        <c:tickMarkSkip val="1"/>
        <c:noMultiLvlLbl val="0"/>
      </c:catAx>
      <c:valAx>
        <c:axId val="16763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62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293888"/>
        <c:axId val="128296064"/>
      </c:scatterChart>
      <c:valAx>
        <c:axId val="1282938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296064"/>
        <c:crosses val="autoZero"/>
        <c:crossBetween val="midCat"/>
      </c:valAx>
      <c:valAx>
        <c:axId val="128296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293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14.5</c:v>
                </c:pt>
                <c:pt idx="1">
                  <c:v>11.1</c:v>
                </c:pt>
                <c:pt idx="2">
                  <c:v>8.9</c:v>
                </c:pt>
                <c:pt idx="3">
                  <c:v>6.7</c:v>
                </c:pt>
                <c:pt idx="4">
                  <c:v>5.9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67281408"/>
        <c:axId val="167283328"/>
      </c:scatterChart>
      <c:valAx>
        <c:axId val="167281408"/>
        <c:scaling>
          <c:orientation val="minMax"/>
          <c:max val="14.1"/>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283328"/>
        <c:crosses val="autoZero"/>
        <c:crossBetween val="midCat"/>
      </c:valAx>
      <c:valAx>
        <c:axId val="167283328"/>
        <c:scaling>
          <c:orientation val="minMax"/>
          <c:max val="94"/>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281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19</a:t>
          </a:r>
          <a:r>
            <a:rPr kumimoji="1" lang="ja-JP" altLang="en-US" sz="1400">
              <a:solidFill>
                <a:schemeClr val="dk1"/>
              </a:solidFill>
              <a:effectLst/>
              <a:latin typeface="+mn-ea"/>
              <a:ea typeface="+mn-ea"/>
              <a:cs typeface="+mn-cs"/>
            </a:rPr>
            <a:t>年度以降に実施した繰上償還の効果により、元利償還金は減少したものの、</a:t>
          </a:r>
          <a:r>
            <a:rPr kumimoji="1" lang="ja-JP" altLang="ja-JP" sz="1400">
              <a:solidFill>
                <a:schemeClr val="dk1"/>
              </a:solidFill>
              <a:effectLst/>
              <a:latin typeface="+mn-ea"/>
              <a:ea typeface="+mn-ea"/>
              <a:cs typeface="+mn-cs"/>
            </a:rPr>
            <a:t>公営企業債の元利償還金に対する繰入金</a:t>
          </a:r>
          <a:r>
            <a:rPr kumimoji="1" lang="ja-JP" altLang="en-US" sz="1400">
              <a:solidFill>
                <a:schemeClr val="dk1"/>
              </a:solidFill>
              <a:effectLst/>
              <a:latin typeface="+mn-ea"/>
              <a:ea typeface="+mn-ea"/>
              <a:cs typeface="+mn-cs"/>
            </a:rPr>
            <a:t>が前年度と比較して増加したため、</a:t>
          </a:r>
          <a:r>
            <a:rPr kumimoji="1" lang="ja-JP" altLang="ja-JP" sz="1400">
              <a:solidFill>
                <a:schemeClr val="dk1"/>
              </a:solidFill>
              <a:effectLst/>
              <a:latin typeface="+mn-ea"/>
              <a:ea typeface="+mn-ea"/>
              <a:cs typeface="+mn-cs"/>
            </a:rPr>
            <a:t>実質公債費比率の分子</a:t>
          </a:r>
          <a:r>
            <a:rPr kumimoji="1" lang="ja-JP" altLang="en-US" sz="1400">
              <a:solidFill>
                <a:schemeClr val="dk1"/>
              </a:solidFill>
              <a:effectLst/>
              <a:latin typeface="+mn-ea"/>
              <a:ea typeface="+mn-ea"/>
              <a:cs typeface="+mn-cs"/>
            </a:rPr>
            <a:t>も増加した</a:t>
          </a:r>
          <a:r>
            <a:rPr kumimoji="1" lang="ja-JP" altLang="ja-JP" sz="1400">
              <a:solidFill>
                <a:schemeClr val="dk1"/>
              </a:solidFill>
              <a:effectLst/>
              <a:latin typeface="+mn-ea"/>
              <a:ea typeface="+mn-ea"/>
              <a:cs typeface="+mn-cs"/>
            </a:rPr>
            <a:t>。</a:t>
          </a:r>
          <a:endParaRPr lang="ja-JP" altLang="ja-JP" sz="1400">
            <a:effectLst/>
            <a:latin typeface="+mn-ea"/>
            <a:ea typeface="+mn-ea"/>
          </a:endParaRPr>
        </a:p>
        <a:p>
          <a:r>
            <a:rPr kumimoji="1" lang="ja-JP" altLang="ja-JP" sz="1400">
              <a:solidFill>
                <a:schemeClr val="dk1"/>
              </a:solidFill>
              <a:effectLst/>
              <a:latin typeface="+mn-ea"/>
              <a:ea typeface="+mn-ea"/>
              <a:cs typeface="+mn-cs"/>
            </a:rPr>
            <a:t>今後は、庁舎建設事業等の大型事業の起債償還を控えていることから、</a:t>
          </a:r>
          <a:r>
            <a:rPr kumimoji="1" lang="ja-JP" altLang="en-US" sz="1400">
              <a:solidFill>
                <a:schemeClr val="dk1"/>
              </a:solidFill>
              <a:effectLst/>
              <a:latin typeface="+mn-ea"/>
              <a:ea typeface="+mn-ea"/>
              <a:cs typeface="+mn-cs"/>
            </a:rPr>
            <a:t>これまで以上に</a:t>
          </a:r>
          <a:r>
            <a:rPr kumimoji="1" lang="ja-JP" altLang="ja-JP" sz="1400">
              <a:solidFill>
                <a:schemeClr val="dk1"/>
              </a:solidFill>
              <a:effectLst/>
              <a:latin typeface="+mn-ea"/>
              <a:ea typeface="+mn-ea"/>
              <a:cs typeface="+mn-cs"/>
            </a:rPr>
            <a:t>起債発行の抑制に努め、比率の改善を図る。</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将来負担額のうち、一般会計等に係る地方債の現在高</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増加しているが、下水道事業会計に対する負担額の減少により、公営企業債等繰入見込額</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傾向にある。</a:t>
          </a:r>
          <a:endParaRPr lang="ja-JP" altLang="ja-JP" sz="1400">
            <a:effectLst/>
          </a:endParaRPr>
        </a:p>
        <a:p>
          <a:r>
            <a:rPr kumimoji="1" lang="ja-JP" altLang="ja-JP" sz="1400">
              <a:solidFill>
                <a:schemeClr val="dk1"/>
              </a:solidFill>
              <a:effectLst/>
              <a:latin typeface="+mn-lt"/>
              <a:ea typeface="+mn-ea"/>
              <a:cs typeface="+mn-cs"/>
            </a:rPr>
            <a:t>将来負担額から差し引く充当可能財源等は、充当可能基金が</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億円以上増加し</a:t>
          </a:r>
          <a:r>
            <a:rPr kumimoji="1" lang="ja-JP" altLang="en-US" sz="1400">
              <a:solidFill>
                <a:schemeClr val="dk1"/>
              </a:solidFill>
              <a:effectLst/>
              <a:latin typeface="+mn-lt"/>
              <a:ea typeface="+mn-ea"/>
              <a:cs typeface="+mn-cs"/>
            </a:rPr>
            <a:t>、交付税で算入される基準財政需要額算入見込額も増加したことから、前年度に比べ</a:t>
          </a:r>
          <a:r>
            <a:rPr kumimoji="1" lang="ja-JP" altLang="ja-JP" sz="1400">
              <a:solidFill>
                <a:schemeClr val="dk1"/>
              </a:solidFill>
              <a:effectLst/>
              <a:latin typeface="+mn-lt"/>
              <a:ea typeface="+mn-ea"/>
              <a:cs typeface="+mn-cs"/>
            </a:rPr>
            <a:t>大きく増加している。</a:t>
          </a:r>
          <a:endParaRPr lang="ja-JP" altLang="ja-JP" sz="1400">
            <a:effectLst/>
          </a:endParaRPr>
        </a:p>
        <a:p>
          <a:r>
            <a:rPr kumimoji="1" lang="ja-JP" altLang="ja-JP" sz="1400">
              <a:solidFill>
                <a:schemeClr val="dk1"/>
              </a:solidFill>
              <a:effectLst/>
              <a:latin typeface="+mn-lt"/>
              <a:ea typeface="+mn-ea"/>
              <a:cs typeface="+mn-cs"/>
            </a:rPr>
            <a:t>結果、将来負担比率の分子は更に改善</a:t>
          </a:r>
          <a:r>
            <a:rPr kumimoji="1" lang="ja-JP" altLang="en-US" sz="1400">
              <a:solidFill>
                <a:schemeClr val="dk1"/>
              </a:solidFill>
              <a:effectLst/>
              <a:latin typeface="+mn-lt"/>
              <a:ea typeface="+mn-ea"/>
              <a:cs typeface="+mn-cs"/>
            </a:rPr>
            <a:t>し、引き続き</a:t>
          </a:r>
          <a:r>
            <a:rPr kumimoji="1" lang="ja-JP" altLang="ja-JP" sz="1400">
              <a:solidFill>
                <a:schemeClr val="dk1"/>
              </a:solidFill>
              <a:effectLst/>
              <a:latin typeface="+mn-lt"/>
              <a:ea typeface="+mn-ea"/>
              <a:cs typeface="+mn-cs"/>
            </a:rPr>
            <a:t>将来負担比率は安全圏に位置している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今後も起債発行の抑制に努め、計画的な財政運営を進める。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39,974
39,273
157.55
19,021,518
18,137,405
809,073
11,919,873
19,420,458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39,974
39,273
157.55
19,021,518
18,137,405
809,073
11,919,873
19,420,458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39,974
39,273
157.55
19,021,518
18,137,405
809,073
11,919,873
19,420,458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39,974
39,273
157.55
19,021,518
18,137,405
809,073
11,919,873
19,420,458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の増収などから基準財政収入額は前年度より増加したが、基準財政需要額の増加により、財政力指数は２年連続低下したものの、類似団体、全国平均に比べ高い水準にあることから、概ね安定した水準にあると判断する。</a:t>
          </a:r>
          <a:endParaRPr kumimoji="1" lang="en-US" altLang="ja-JP" sz="1300">
            <a:latin typeface="ＭＳ Ｐゴシック"/>
          </a:endParaRPr>
        </a:p>
        <a:p>
          <a:r>
            <a:rPr kumimoji="1" lang="ja-JP" altLang="en-US" sz="1300">
              <a:latin typeface="ＭＳ Ｐゴシック"/>
            </a:rPr>
            <a:t>今後も引き続き、歳出削減に取り組むとともに、市税等の更なる収納率向上に向けた対策に取り組み、市税等の歳入確保に努める。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39</xdr:row>
      <xdr:rowOff>37042</xdr:rowOff>
    </xdr:to>
    <xdr:cxnSp macro="">
      <xdr:nvCxnSpPr>
        <xdr:cNvPr id="68" name="直線コネクタ 67"/>
        <xdr:cNvCxnSpPr/>
      </xdr:nvCxnSpPr>
      <xdr:spPr>
        <a:xfrm>
          <a:off x="4114800" y="66833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168275</xdr:rowOff>
    </xdr:to>
    <xdr:cxnSp macro="">
      <xdr:nvCxnSpPr>
        <xdr:cNvPr id="71" name="直線コネクタ 70"/>
        <xdr:cNvCxnSpPr/>
      </xdr:nvCxnSpPr>
      <xdr:spPr>
        <a:xfrm>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148167</xdr:rowOff>
    </xdr:to>
    <xdr:cxnSp macro="">
      <xdr:nvCxnSpPr>
        <xdr:cNvPr id="74" name="直線コネクタ 73"/>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128058</xdr:rowOff>
    </xdr:from>
    <xdr:to>
      <xdr:col>3</xdr:col>
      <xdr:colOff>279400</xdr:colOff>
      <xdr:row>38</xdr:row>
      <xdr:rowOff>148167</xdr:rowOff>
    </xdr:to>
    <xdr:cxnSp macro="">
      <xdr:nvCxnSpPr>
        <xdr:cNvPr id="77" name="直線コネクタ 76"/>
        <xdr:cNvCxnSpPr/>
      </xdr:nvCxnSpPr>
      <xdr:spPr>
        <a:xfrm>
          <a:off x="1447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157692</xdr:rowOff>
    </xdr:from>
    <xdr:to>
      <xdr:col>7</xdr:col>
      <xdr:colOff>203200</xdr:colOff>
      <xdr:row>39</xdr:row>
      <xdr:rowOff>87842</xdr:rowOff>
    </xdr:to>
    <xdr:sp macro="" textlink="">
      <xdr:nvSpPr>
        <xdr:cNvPr id="87" name="円/楕円 86"/>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2769</xdr:rowOff>
    </xdr:from>
    <xdr:ext cx="762000" cy="259045"/>
    <xdr:sp macro="" textlink="">
      <xdr:nvSpPr>
        <xdr:cNvPr id="88" name="財政力該当値テキスト"/>
        <xdr:cNvSpPr txBox="1"/>
      </xdr:nvSpPr>
      <xdr:spPr>
        <a:xfrm>
          <a:off x="5041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95" name="円/楕円 94"/>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96" name="テキスト ボックス 95"/>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地方</a:t>
          </a:r>
          <a:r>
            <a:rPr kumimoji="1" lang="ja-JP" altLang="en-US" sz="1300">
              <a:solidFill>
                <a:schemeClr val="dk1"/>
              </a:solidFill>
              <a:effectLst/>
              <a:latin typeface="+mn-ea"/>
              <a:ea typeface="+mn-ea"/>
              <a:cs typeface="+mn-cs"/>
            </a:rPr>
            <a:t>消費税交付金及び地方交付税など</a:t>
          </a:r>
          <a:r>
            <a:rPr kumimoji="1" lang="ja-JP" altLang="ja-JP" sz="1300">
              <a:solidFill>
                <a:schemeClr val="dk1"/>
              </a:solidFill>
              <a:effectLst/>
              <a:latin typeface="+mn-ea"/>
              <a:ea typeface="+mn-ea"/>
              <a:cs typeface="+mn-cs"/>
            </a:rPr>
            <a:t>の経常一般財源等歳入は増加したが、物件費</a:t>
          </a:r>
          <a:r>
            <a:rPr kumimoji="1" lang="ja-JP" altLang="en-US" sz="1300">
              <a:solidFill>
                <a:schemeClr val="dk1"/>
              </a:solidFill>
              <a:effectLst/>
              <a:latin typeface="+mn-ea"/>
              <a:ea typeface="+mn-ea"/>
              <a:cs typeface="+mn-cs"/>
            </a:rPr>
            <a:t>及び扶助費</a:t>
          </a:r>
          <a:r>
            <a:rPr kumimoji="1" lang="ja-JP" altLang="ja-JP" sz="1300">
              <a:solidFill>
                <a:schemeClr val="dk1"/>
              </a:solidFill>
              <a:effectLst/>
              <a:latin typeface="+mn-ea"/>
              <a:ea typeface="+mn-ea"/>
              <a:cs typeface="+mn-cs"/>
            </a:rPr>
            <a:t>などの経常経費充当一般財源がそれ以上に増加したため、経常収支比率が前年度と比較して</a:t>
          </a:r>
          <a:r>
            <a:rPr kumimoji="1" lang="en-US" altLang="ja-JP" sz="1300">
              <a:solidFill>
                <a:schemeClr val="dk1"/>
              </a:solidFill>
              <a:effectLst/>
              <a:latin typeface="+mn-ea"/>
              <a:ea typeface="+mn-ea"/>
              <a:cs typeface="+mn-cs"/>
            </a:rPr>
            <a:t>1.3</a:t>
          </a:r>
          <a:r>
            <a:rPr kumimoji="1" lang="ja-JP" altLang="ja-JP" sz="1300">
              <a:solidFill>
                <a:schemeClr val="dk1"/>
              </a:solidFill>
              <a:effectLst/>
              <a:latin typeface="+mn-ea"/>
              <a:ea typeface="+mn-ea"/>
              <a:cs typeface="+mn-cs"/>
            </a:rPr>
            <a:t>ポイント上昇した。</a:t>
          </a:r>
          <a:endParaRPr lang="ja-JP" altLang="ja-JP" sz="1300">
            <a:effectLst/>
            <a:latin typeface="+mn-ea"/>
            <a:ea typeface="+mn-ea"/>
          </a:endParaRPr>
        </a:p>
        <a:p>
          <a:r>
            <a:rPr kumimoji="1" lang="ja-JP" altLang="ja-JP" sz="1300">
              <a:solidFill>
                <a:schemeClr val="dk1"/>
              </a:solidFill>
              <a:effectLst/>
              <a:latin typeface="+mn-ea"/>
              <a:ea typeface="+mn-ea"/>
              <a:cs typeface="+mn-cs"/>
            </a:rPr>
            <a:t>今後も引き続き、</a:t>
          </a:r>
          <a:r>
            <a:rPr kumimoji="1" lang="ja-JP" altLang="en-US" sz="1300">
              <a:solidFill>
                <a:schemeClr val="dk1"/>
              </a:solidFill>
              <a:effectLst/>
              <a:latin typeface="+mn-ea"/>
              <a:ea typeface="+mn-ea"/>
              <a:cs typeface="+mn-cs"/>
            </a:rPr>
            <a:t>経常経費の更なる縮減を図るとともに、</a:t>
          </a:r>
          <a:r>
            <a:rPr kumimoji="1" lang="ja-JP" altLang="ja-JP" sz="1300">
              <a:solidFill>
                <a:schemeClr val="dk1"/>
              </a:solidFill>
              <a:effectLst/>
              <a:latin typeface="+mn-ea"/>
              <a:ea typeface="+mn-ea"/>
              <a:cs typeface="+mn-cs"/>
            </a:rPr>
            <a:t>市税等の収納率向上及び</a:t>
          </a:r>
          <a:r>
            <a:rPr kumimoji="1" lang="ja-JP" altLang="en-US" sz="1300">
              <a:solidFill>
                <a:schemeClr val="dk1"/>
              </a:solidFill>
              <a:effectLst/>
              <a:latin typeface="+mn-ea"/>
              <a:ea typeface="+mn-ea"/>
              <a:cs typeface="+mn-cs"/>
            </a:rPr>
            <a:t>滞納額の縮減対策</a:t>
          </a:r>
          <a:r>
            <a:rPr kumimoji="1" lang="ja-JP" altLang="ja-JP" sz="1300">
              <a:solidFill>
                <a:schemeClr val="dk1"/>
              </a:solidFill>
              <a:effectLst/>
              <a:latin typeface="+mn-ea"/>
              <a:ea typeface="+mn-ea"/>
              <a:cs typeface="+mn-cs"/>
            </a:rPr>
            <a:t>に取り組み、</a:t>
          </a:r>
          <a:r>
            <a:rPr kumimoji="1" lang="ja-JP" altLang="en-US" sz="1300">
              <a:solidFill>
                <a:schemeClr val="dk1"/>
              </a:solidFill>
              <a:effectLst/>
              <a:latin typeface="+mn-ea"/>
              <a:ea typeface="+mn-ea"/>
              <a:cs typeface="+mn-cs"/>
            </a:rPr>
            <a:t>歳入</a:t>
          </a:r>
          <a:r>
            <a:rPr kumimoji="1" lang="ja-JP" altLang="ja-JP" sz="1300">
              <a:solidFill>
                <a:schemeClr val="dk1"/>
              </a:solidFill>
              <a:effectLst/>
              <a:latin typeface="+mn-ea"/>
              <a:ea typeface="+mn-ea"/>
              <a:cs typeface="+mn-cs"/>
            </a:rPr>
            <a:t>の確保に努める。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126365</xdr:rowOff>
    </xdr:from>
    <xdr:to>
      <xdr:col>7</xdr:col>
      <xdr:colOff>152400</xdr:colOff>
      <xdr:row>64</xdr:row>
      <xdr:rowOff>7196</xdr:rowOff>
    </xdr:to>
    <xdr:cxnSp macro="">
      <xdr:nvCxnSpPr>
        <xdr:cNvPr id="131" name="直線コネクタ 130"/>
        <xdr:cNvCxnSpPr/>
      </xdr:nvCxnSpPr>
      <xdr:spPr>
        <a:xfrm>
          <a:off x="4114800" y="10927715"/>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110279</xdr:rowOff>
    </xdr:from>
    <xdr:to>
      <xdr:col>6</xdr:col>
      <xdr:colOff>0</xdr:colOff>
      <xdr:row>63</xdr:row>
      <xdr:rowOff>126365</xdr:rowOff>
    </xdr:to>
    <xdr:cxnSp macro="">
      <xdr:nvCxnSpPr>
        <xdr:cNvPr id="134" name="直線コネクタ 133"/>
        <xdr:cNvCxnSpPr/>
      </xdr:nvCxnSpPr>
      <xdr:spPr>
        <a:xfrm>
          <a:off x="3225800" y="109116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110279</xdr:rowOff>
    </xdr:from>
    <xdr:to>
      <xdr:col>4</xdr:col>
      <xdr:colOff>482600</xdr:colOff>
      <xdr:row>64</xdr:row>
      <xdr:rowOff>143933</xdr:rowOff>
    </xdr:to>
    <xdr:cxnSp macro="">
      <xdr:nvCxnSpPr>
        <xdr:cNvPr id="137" name="直線コネクタ 136"/>
        <xdr:cNvCxnSpPr/>
      </xdr:nvCxnSpPr>
      <xdr:spPr>
        <a:xfrm flipV="1">
          <a:off x="2336800" y="10911629"/>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106256</xdr:rowOff>
    </xdr:from>
    <xdr:to>
      <xdr:col>3</xdr:col>
      <xdr:colOff>279400</xdr:colOff>
      <xdr:row>64</xdr:row>
      <xdr:rowOff>143933</xdr:rowOff>
    </xdr:to>
    <xdr:cxnSp macro="">
      <xdr:nvCxnSpPr>
        <xdr:cNvPr id="140" name="直線コネクタ 139"/>
        <xdr:cNvCxnSpPr/>
      </xdr:nvCxnSpPr>
      <xdr:spPr>
        <a:xfrm>
          <a:off x="1447800" y="1090760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127846</xdr:rowOff>
    </xdr:from>
    <xdr:to>
      <xdr:col>7</xdr:col>
      <xdr:colOff>203200</xdr:colOff>
      <xdr:row>64</xdr:row>
      <xdr:rowOff>57996</xdr:rowOff>
    </xdr:to>
    <xdr:sp macro="" textlink="">
      <xdr:nvSpPr>
        <xdr:cNvPr id="150" name="円/楕円 149"/>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144373</xdr:rowOff>
    </xdr:from>
    <xdr:ext cx="762000" cy="259045"/>
    <xdr:sp macro="" textlink="">
      <xdr:nvSpPr>
        <xdr:cNvPr id="151" name="財政構造の弾力性該当値テキスト"/>
        <xdr:cNvSpPr txBox="1"/>
      </xdr:nvSpPr>
      <xdr:spPr>
        <a:xfrm>
          <a:off x="50419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75565</xdr:rowOff>
    </xdr:from>
    <xdr:to>
      <xdr:col>6</xdr:col>
      <xdr:colOff>50800</xdr:colOff>
      <xdr:row>64</xdr:row>
      <xdr:rowOff>5715</xdr:rowOff>
    </xdr:to>
    <xdr:sp macro="" textlink="">
      <xdr:nvSpPr>
        <xdr:cNvPr id="152" name="円/楕円 151"/>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15892</xdr:rowOff>
    </xdr:from>
    <xdr:ext cx="736600" cy="259045"/>
    <xdr:sp macro="" textlink="">
      <xdr:nvSpPr>
        <xdr:cNvPr id="153" name="テキスト ボックス 152"/>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59479</xdr:rowOff>
    </xdr:from>
    <xdr:to>
      <xdr:col>4</xdr:col>
      <xdr:colOff>533400</xdr:colOff>
      <xdr:row>63</xdr:row>
      <xdr:rowOff>161079</xdr:rowOff>
    </xdr:to>
    <xdr:sp macro="" textlink="">
      <xdr:nvSpPr>
        <xdr:cNvPr id="154" name="円/楕円 153"/>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171256</xdr:rowOff>
    </xdr:from>
    <xdr:ext cx="762000" cy="259045"/>
    <xdr:sp macro="" textlink="">
      <xdr:nvSpPr>
        <xdr:cNvPr id="155" name="テキスト ボックス 154"/>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6" name="円/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57" name="テキスト ボックス 156"/>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8" name="円/楕円 157"/>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59" name="テキスト ボックス 158"/>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[130,501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人件費</a:t>
          </a:r>
          <a:r>
            <a:rPr kumimoji="1" lang="ja-JP" altLang="en-US" sz="1300">
              <a:solidFill>
                <a:schemeClr val="dk1"/>
              </a:solidFill>
              <a:effectLst/>
              <a:latin typeface="+mn-ea"/>
              <a:ea typeface="+mn-ea"/>
              <a:cs typeface="+mn-cs"/>
            </a:rPr>
            <a:t>及び維持補修費</a:t>
          </a:r>
          <a:r>
            <a:rPr kumimoji="1" lang="ja-JP" altLang="ja-JP" sz="1300">
              <a:solidFill>
                <a:schemeClr val="dk1"/>
              </a:solidFill>
              <a:effectLst/>
              <a:latin typeface="+mn-ea"/>
              <a:ea typeface="+mn-ea"/>
              <a:cs typeface="+mn-cs"/>
            </a:rPr>
            <a:t>は前年度と比較して</a:t>
          </a:r>
          <a:r>
            <a:rPr kumimoji="1" lang="ja-JP" altLang="en-US" sz="1300">
              <a:solidFill>
                <a:schemeClr val="dk1"/>
              </a:solidFill>
              <a:effectLst/>
              <a:latin typeface="+mn-ea"/>
              <a:ea typeface="+mn-ea"/>
              <a:cs typeface="+mn-cs"/>
            </a:rPr>
            <a:t>減少したものの、</a:t>
          </a:r>
          <a:r>
            <a:rPr kumimoji="1" lang="en-US" altLang="ja-JP" sz="1300">
              <a:solidFill>
                <a:schemeClr val="dk1"/>
              </a:solidFill>
              <a:effectLst/>
              <a:latin typeface="+mn-ea"/>
              <a:ea typeface="+mn-ea"/>
              <a:cs typeface="+mn-cs"/>
            </a:rPr>
            <a:t>eo</a:t>
          </a:r>
          <a:r>
            <a:rPr kumimoji="1" lang="ja-JP" altLang="en-US" sz="1300">
              <a:solidFill>
                <a:schemeClr val="dk1"/>
              </a:solidFill>
              <a:effectLst/>
              <a:latin typeface="+mn-ea"/>
              <a:ea typeface="+mn-ea"/>
              <a:cs typeface="+mn-cs"/>
            </a:rPr>
            <a:t>光サービス使用料のリース開始による物件費の増加により、</a:t>
          </a:r>
          <a:r>
            <a:rPr kumimoji="1" lang="ja-JP" altLang="ja-JP" sz="1300">
              <a:solidFill>
                <a:schemeClr val="dk1"/>
              </a:solidFill>
              <a:effectLst/>
              <a:latin typeface="+mn-ea"/>
              <a:ea typeface="+mn-ea"/>
              <a:cs typeface="+mn-cs"/>
            </a:rPr>
            <a:t>人口</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人当たり人件費・物件費等の決算額は前年度と比較して増加し</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今後も</a:t>
          </a:r>
          <a:r>
            <a:rPr kumimoji="1" lang="ja-JP" altLang="en-US" sz="1300">
              <a:solidFill>
                <a:schemeClr val="dk1"/>
              </a:solidFill>
              <a:effectLst/>
              <a:latin typeface="+mn-ea"/>
              <a:ea typeface="+mn-ea"/>
              <a:cs typeface="+mn-cs"/>
            </a:rPr>
            <a:t>物件費等の更なる削減に取り組む</a:t>
          </a:r>
          <a:r>
            <a:rPr kumimoji="1" lang="ja-JP" altLang="ja-JP" sz="1300">
              <a:solidFill>
                <a:schemeClr val="dk1"/>
              </a:solidFill>
              <a:effectLst/>
              <a:latin typeface="+mn-ea"/>
              <a:ea typeface="+mn-ea"/>
              <a:cs typeface="+mn-cs"/>
            </a:rPr>
            <a:t>必要がある。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20805</xdr:rowOff>
    </xdr:from>
    <xdr:to>
      <xdr:col>7</xdr:col>
      <xdr:colOff>152400</xdr:colOff>
      <xdr:row>81</xdr:row>
      <xdr:rowOff>35882</xdr:rowOff>
    </xdr:to>
    <xdr:cxnSp macro="">
      <xdr:nvCxnSpPr>
        <xdr:cNvPr id="194" name="直線コネクタ 193"/>
        <xdr:cNvCxnSpPr/>
      </xdr:nvCxnSpPr>
      <xdr:spPr>
        <a:xfrm>
          <a:off x="4114800" y="13908255"/>
          <a:ext cx="8382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20658</xdr:rowOff>
    </xdr:from>
    <xdr:ext cx="762000" cy="259045"/>
    <xdr:sp macro="" textlink="">
      <xdr:nvSpPr>
        <xdr:cNvPr id="195" name="人件費・物件費等の状況平均値テキスト"/>
        <xdr:cNvSpPr txBox="1"/>
      </xdr:nvSpPr>
      <xdr:spPr>
        <a:xfrm>
          <a:off x="5041900" y="13908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168180</xdr:rowOff>
    </xdr:from>
    <xdr:to>
      <xdr:col>6</xdr:col>
      <xdr:colOff>0</xdr:colOff>
      <xdr:row>81</xdr:row>
      <xdr:rowOff>20805</xdr:rowOff>
    </xdr:to>
    <xdr:cxnSp macro="">
      <xdr:nvCxnSpPr>
        <xdr:cNvPr id="197" name="直線コネクタ 196"/>
        <xdr:cNvCxnSpPr/>
      </xdr:nvCxnSpPr>
      <xdr:spPr>
        <a:xfrm>
          <a:off x="3225800" y="13884180"/>
          <a:ext cx="889000" cy="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155243</xdr:rowOff>
    </xdr:from>
    <xdr:to>
      <xdr:col>4</xdr:col>
      <xdr:colOff>482600</xdr:colOff>
      <xdr:row>80</xdr:row>
      <xdr:rowOff>168180</xdr:rowOff>
    </xdr:to>
    <xdr:cxnSp macro="">
      <xdr:nvCxnSpPr>
        <xdr:cNvPr id="200" name="直線コネクタ 199"/>
        <xdr:cNvCxnSpPr/>
      </xdr:nvCxnSpPr>
      <xdr:spPr>
        <a:xfrm>
          <a:off x="2336800" y="13871243"/>
          <a:ext cx="889000" cy="1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155243</xdr:rowOff>
    </xdr:from>
    <xdr:to>
      <xdr:col>3</xdr:col>
      <xdr:colOff>279400</xdr:colOff>
      <xdr:row>80</xdr:row>
      <xdr:rowOff>161359</xdr:rowOff>
    </xdr:to>
    <xdr:cxnSp macro="">
      <xdr:nvCxnSpPr>
        <xdr:cNvPr id="203" name="直線コネクタ 202"/>
        <xdr:cNvCxnSpPr/>
      </xdr:nvCxnSpPr>
      <xdr:spPr>
        <a:xfrm flipV="1">
          <a:off x="1447800" y="13871243"/>
          <a:ext cx="889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156532</xdr:rowOff>
    </xdr:from>
    <xdr:to>
      <xdr:col>7</xdr:col>
      <xdr:colOff>203200</xdr:colOff>
      <xdr:row>81</xdr:row>
      <xdr:rowOff>86682</xdr:rowOff>
    </xdr:to>
    <xdr:sp macro="" textlink="">
      <xdr:nvSpPr>
        <xdr:cNvPr id="213" name="円/楕円 212"/>
        <xdr:cNvSpPr/>
      </xdr:nvSpPr>
      <xdr:spPr>
        <a:xfrm>
          <a:off x="4902200" y="138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77809</xdr:rowOff>
    </xdr:from>
    <xdr:ext cx="762000" cy="259045"/>
    <xdr:sp macro="" textlink="">
      <xdr:nvSpPr>
        <xdr:cNvPr id="214" name="人件費・物件費等の状況該当値テキスト"/>
        <xdr:cNvSpPr txBox="1"/>
      </xdr:nvSpPr>
      <xdr:spPr>
        <a:xfrm>
          <a:off x="5041900" y="1379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130,501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141455</xdr:rowOff>
    </xdr:from>
    <xdr:to>
      <xdr:col>6</xdr:col>
      <xdr:colOff>50800</xdr:colOff>
      <xdr:row>81</xdr:row>
      <xdr:rowOff>71605</xdr:rowOff>
    </xdr:to>
    <xdr:sp macro="" textlink="">
      <xdr:nvSpPr>
        <xdr:cNvPr id="215" name="円/楕円 214"/>
        <xdr:cNvSpPr/>
      </xdr:nvSpPr>
      <xdr:spPr>
        <a:xfrm>
          <a:off x="4064000" y="138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81782</xdr:rowOff>
    </xdr:from>
    <xdr:ext cx="736600" cy="259045"/>
    <xdr:sp macro="" textlink="">
      <xdr:nvSpPr>
        <xdr:cNvPr id="216" name="テキスト ボックス 215"/>
        <xdr:cNvSpPr txBox="1"/>
      </xdr:nvSpPr>
      <xdr:spPr>
        <a:xfrm>
          <a:off x="3733800" y="1362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117380</xdr:rowOff>
    </xdr:from>
    <xdr:to>
      <xdr:col>4</xdr:col>
      <xdr:colOff>533400</xdr:colOff>
      <xdr:row>81</xdr:row>
      <xdr:rowOff>47530</xdr:rowOff>
    </xdr:to>
    <xdr:sp macro="" textlink="">
      <xdr:nvSpPr>
        <xdr:cNvPr id="217" name="円/楕円 216"/>
        <xdr:cNvSpPr/>
      </xdr:nvSpPr>
      <xdr:spPr>
        <a:xfrm>
          <a:off x="3175000" y="138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57707</xdr:rowOff>
    </xdr:from>
    <xdr:ext cx="762000" cy="259045"/>
    <xdr:sp macro="" textlink="">
      <xdr:nvSpPr>
        <xdr:cNvPr id="218" name="テキスト ボックス 217"/>
        <xdr:cNvSpPr txBox="1"/>
      </xdr:nvSpPr>
      <xdr:spPr>
        <a:xfrm>
          <a:off x="2844800" y="136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120,766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104443</xdr:rowOff>
    </xdr:from>
    <xdr:to>
      <xdr:col>3</xdr:col>
      <xdr:colOff>330200</xdr:colOff>
      <xdr:row>81</xdr:row>
      <xdr:rowOff>34593</xdr:rowOff>
    </xdr:to>
    <xdr:sp macro="" textlink="">
      <xdr:nvSpPr>
        <xdr:cNvPr id="219" name="円/楕円 218"/>
        <xdr:cNvSpPr/>
      </xdr:nvSpPr>
      <xdr:spPr>
        <a:xfrm>
          <a:off x="2286000" y="138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44770</xdr:rowOff>
    </xdr:from>
    <xdr:ext cx="762000" cy="259045"/>
    <xdr:sp macro="" textlink="">
      <xdr:nvSpPr>
        <xdr:cNvPr id="220" name="テキスト ボックス 219"/>
        <xdr:cNvSpPr txBox="1"/>
      </xdr:nvSpPr>
      <xdr:spPr>
        <a:xfrm>
          <a:off x="1955800" y="135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110559</xdr:rowOff>
    </xdr:from>
    <xdr:to>
      <xdr:col>2</xdr:col>
      <xdr:colOff>127000</xdr:colOff>
      <xdr:row>81</xdr:row>
      <xdr:rowOff>40709</xdr:rowOff>
    </xdr:to>
    <xdr:sp macro="" textlink="">
      <xdr:nvSpPr>
        <xdr:cNvPr id="221" name="円/楕円 220"/>
        <xdr:cNvSpPr/>
      </xdr:nvSpPr>
      <xdr:spPr>
        <a:xfrm>
          <a:off x="1397000" y="138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50886</xdr:rowOff>
    </xdr:from>
    <xdr:ext cx="762000" cy="259045"/>
    <xdr:sp macro="" textlink="">
      <xdr:nvSpPr>
        <xdr:cNvPr id="222" name="テキスト ボックス 221"/>
        <xdr:cNvSpPr txBox="1"/>
      </xdr:nvSpPr>
      <xdr:spPr>
        <a:xfrm>
          <a:off x="1066800" y="1359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類似団体平均を僅かに上回っているものの、全国市平均と同水準にあり、適正な水準にあると判断する。</a:t>
          </a:r>
          <a:endParaRPr lang="ja-JP" altLang="ja-JP" sz="1300">
            <a:effectLst/>
          </a:endParaRPr>
        </a:p>
        <a:p>
          <a:r>
            <a:rPr kumimoji="1" lang="ja-JP" altLang="ja-JP" sz="1300">
              <a:solidFill>
                <a:schemeClr val="dk1"/>
              </a:solidFill>
              <a:effectLst/>
              <a:latin typeface="+mn-lt"/>
              <a:ea typeface="+mn-ea"/>
              <a:cs typeface="+mn-cs"/>
            </a:rPr>
            <a:t>今後とも引き続き、国に準じた措置を講じるなど、給与の適正化に努める。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146896</xdr:rowOff>
    </xdr:to>
    <xdr:cxnSp macro="">
      <xdr:nvCxnSpPr>
        <xdr:cNvPr id="256" name="直線コネクタ 255"/>
        <xdr:cNvCxnSpPr/>
      </xdr:nvCxnSpPr>
      <xdr:spPr>
        <a:xfrm>
          <a:off x="16179800" y="145084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106680</xdr:rowOff>
    </xdr:to>
    <xdr:cxnSp macro="">
      <xdr:nvCxnSpPr>
        <xdr:cNvPr id="259" name="直線コネクタ 258"/>
        <xdr:cNvCxnSpPr/>
      </xdr:nvCxnSpPr>
      <xdr:spPr>
        <a:xfrm>
          <a:off x="15290800" y="144763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1" name="テキスト ボックス 26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0</xdr:rowOff>
    </xdr:to>
    <xdr:cxnSp macro="">
      <xdr:nvCxnSpPr>
        <xdr:cNvPr id="262" name="直線コネクタ 261"/>
        <xdr:cNvCxnSpPr/>
      </xdr:nvCxnSpPr>
      <xdr:spPr>
        <a:xfrm flipV="1">
          <a:off x="14401800" y="1447630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3" name="フローチャート : 判断 262"/>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4" name="テキスト ボックス 263"/>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48261</xdr:rowOff>
    </xdr:to>
    <xdr:cxnSp macro="">
      <xdr:nvCxnSpPr>
        <xdr:cNvPr id="265" name="直線コネクタ 264"/>
        <xdr:cNvCxnSpPr/>
      </xdr:nvCxnSpPr>
      <xdr:spPr>
        <a:xfrm flipV="1">
          <a:off x="13512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6" name="フローチャート : 判断 265"/>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7" name="テキスト ボックス 266"/>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8" name="フローチャート : 判断 267"/>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9" name="テキスト ボックス 268"/>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5" name="円/楕円 274"/>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68173</xdr:rowOff>
    </xdr:from>
    <xdr:ext cx="762000" cy="259045"/>
    <xdr:sp macro="" textlink="">
      <xdr:nvSpPr>
        <xdr:cNvPr id="276" name="給与水準   （国との比較）該当値テキスト"/>
        <xdr:cNvSpPr txBox="1"/>
      </xdr:nvSpPr>
      <xdr:spPr>
        <a:xfrm>
          <a:off x="17106900" y="144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8" name="テキスト ボックス 277"/>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0" name="テキスト ボックス 279"/>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1" name="円/楕円 280"/>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82" name="テキスト ボックス 281"/>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3" name="円/楕円 282"/>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4" name="テキスト ボックス 283"/>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合併</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勧奨退職や退職者の不補充、また消防業務の広域化などの取り組みにより、職員数は大幅に減少し、人口千人当たりの職員数は類似団体平均、全国平均を下回っている。</a:t>
          </a:r>
          <a:endParaRPr lang="ja-JP" altLang="ja-JP" sz="1300">
            <a:effectLst/>
          </a:endParaRPr>
        </a:p>
        <a:p>
          <a:r>
            <a:rPr kumimoji="1" lang="ja-JP" altLang="ja-JP" sz="1300">
              <a:solidFill>
                <a:schemeClr val="dk1"/>
              </a:solidFill>
              <a:effectLst/>
              <a:latin typeface="+mn-lt"/>
              <a:ea typeface="+mn-ea"/>
              <a:cs typeface="+mn-cs"/>
            </a:rPr>
            <a:t>今後も引き続き定員適正化計画に基づいた取り組みを進める。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104684</xdr:rowOff>
    </xdr:to>
    <xdr:cxnSp macro="">
      <xdr:nvCxnSpPr>
        <xdr:cNvPr id="321" name="直線コネクタ 320"/>
        <xdr:cNvCxnSpPr/>
      </xdr:nvCxnSpPr>
      <xdr:spPr>
        <a:xfrm flipV="1">
          <a:off x="16179800" y="10372725"/>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2"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80554</xdr:rowOff>
    </xdr:from>
    <xdr:to>
      <xdr:col>23</xdr:col>
      <xdr:colOff>406400</xdr:colOff>
      <xdr:row>60</xdr:row>
      <xdr:rowOff>104684</xdr:rowOff>
    </xdr:to>
    <xdr:cxnSp macro="">
      <xdr:nvCxnSpPr>
        <xdr:cNvPr id="324" name="直線コネクタ 323"/>
        <xdr:cNvCxnSpPr/>
      </xdr:nvCxnSpPr>
      <xdr:spPr>
        <a:xfrm>
          <a:off x="15290800" y="103675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5" name="フローチャート : 判断 324"/>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6" name="テキスト ボックス 325"/>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66766</xdr:rowOff>
    </xdr:from>
    <xdr:to>
      <xdr:col>22</xdr:col>
      <xdr:colOff>203200</xdr:colOff>
      <xdr:row>60</xdr:row>
      <xdr:rowOff>80554</xdr:rowOff>
    </xdr:to>
    <xdr:cxnSp macro="">
      <xdr:nvCxnSpPr>
        <xdr:cNvPr id="327" name="直線コネクタ 326"/>
        <xdr:cNvCxnSpPr/>
      </xdr:nvCxnSpPr>
      <xdr:spPr>
        <a:xfrm>
          <a:off x="14401800" y="103537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8" name="フローチャート : 判断 327"/>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29" name="テキスト ボックス 328"/>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66766</xdr:rowOff>
    </xdr:from>
    <xdr:to>
      <xdr:col>21</xdr:col>
      <xdr:colOff>0</xdr:colOff>
      <xdr:row>60</xdr:row>
      <xdr:rowOff>113302</xdr:rowOff>
    </xdr:to>
    <xdr:cxnSp macro="">
      <xdr:nvCxnSpPr>
        <xdr:cNvPr id="330" name="直線コネクタ 329"/>
        <xdr:cNvCxnSpPr/>
      </xdr:nvCxnSpPr>
      <xdr:spPr>
        <a:xfrm flipV="1">
          <a:off x="13512800" y="1035376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1" name="フローチャート : 判断 330"/>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2" name="テキスト ボックス 331"/>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3" name="フローチャート : 判断 332"/>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4" name="テキスト ボックス 333"/>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34925</xdr:rowOff>
    </xdr:from>
    <xdr:to>
      <xdr:col>24</xdr:col>
      <xdr:colOff>609600</xdr:colOff>
      <xdr:row>60</xdr:row>
      <xdr:rowOff>136525</xdr:rowOff>
    </xdr:to>
    <xdr:sp macro="" textlink="">
      <xdr:nvSpPr>
        <xdr:cNvPr id="340" name="円/楕円 339"/>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51452</xdr:rowOff>
    </xdr:from>
    <xdr:ext cx="762000" cy="259045"/>
    <xdr:sp macro="" textlink="">
      <xdr:nvSpPr>
        <xdr:cNvPr id="341"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42" name="円/楕円 341"/>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165661</xdr:rowOff>
    </xdr:from>
    <xdr:ext cx="736600" cy="259045"/>
    <xdr:sp macro="" textlink="">
      <xdr:nvSpPr>
        <xdr:cNvPr id="343" name="テキスト ボックス 342"/>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29754</xdr:rowOff>
    </xdr:from>
    <xdr:to>
      <xdr:col>22</xdr:col>
      <xdr:colOff>254000</xdr:colOff>
      <xdr:row>60</xdr:row>
      <xdr:rowOff>131354</xdr:rowOff>
    </xdr:to>
    <xdr:sp macro="" textlink="">
      <xdr:nvSpPr>
        <xdr:cNvPr id="344" name="円/楕円 343"/>
        <xdr:cNvSpPr/>
      </xdr:nvSpPr>
      <xdr:spPr>
        <a:xfrm>
          <a:off x="15240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141531</xdr:rowOff>
    </xdr:from>
    <xdr:ext cx="762000" cy="259045"/>
    <xdr:sp macro="" textlink="">
      <xdr:nvSpPr>
        <xdr:cNvPr id="345" name="テキスト ボックス 344"/>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15966</xdr:rowOff>
    </xdr:from>
    <xdr:to>
      <xdr:col>21</xdr:col>
      <xdr:colOff>50800</xdr:colOff>
      <xdr:row>60</xdr:row>
      <xdr:rowOff>117566</xdr:rowOff>
    </xdr:to>
    <xdr:sp macro="" textlink="">
      <xdr:nvSpPr>
        <xdr:cNvPr id="346" name="円/楕円 345"/>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127743</xdr:rowOff>
    </xdr:from>
    <xdr:ext cx="762000" cy="259045"/>
    <xdr:sp macro="" textlink="">
      <xdr:nvSpPr>
        <xdr:cNvPr id="347" name="テキスト ボックス 346"/>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62502</xdr:rowOff>
    </xdr:from>
    <xdr:to>
      <xdr:col>19</xdr:col>
      <xdr:colOff>533400</xdr:colOff>
      <xdr:row>60</xdr:row>
      <xdr:rowOff>164102</xdr:rowOff>
    </xdr:to>
    <xdr:sp macro="" textlink="">
      <xdr:nvSpPr>
        <xdr:cNvPr id="348" name="円/楕円 347"/>
        <xdr:cNvSpPr/>
      </xdr:nvSpPr>
      <xdr:spPr>
        <a:xfrm>
          <a:off x="13462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2829</xdr:rowOff>
    </xdr:from>
    <xdr:ext cx="762000" cy="259045"/>
    <xdr:sp macro="" textlink="">
      <xdr:nvSpPr>
        <xdr:cNvPr id="349" name="テキスト ボックス 348"/>
        <xdr:cNvSpPr txBox="1"/>
      </xdr:nvSpPr>
      <xdr:spPr>
        <a:xfrm>
          <a:off x="13131800" y="1011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公営企業債の償還に充てた繰入金等の増加により、平成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年度の単年度比率が前年度より</a:t>
          </a:r>
          <a:r>
            <a:rPr kumimoji="1" lang="en-US" altLang="ja-JP" sz="1300">
              <a:solidFill>
                <a:schemeClr val="dk1"/>
              </a:solidFill>
              <a:effectLst/>
              <a:latin typeface="+mn-ea"/>
              <a:ea typeface="+mn-ea"/>
              <a:cs typeface="+mn-cs"/>
            </a:rPr>
            <a:t>0.1</a:t>
          </a:r>
          <a:r>
            <a:rPr kumimoji="1" lang="ja-JP" altLang="en-US" sz="1300">
              <a:solidFill>
                <a:schemeClr val="dk1"/>
              </a:solidFill>
              <a:effectLst/>
              <a:latin typeface="+mn-ea"/>
              <a:ea typeface="+mn-ea"/>
              <a:cs typeface="+mn-cs"/>
            </a:rPr>
            <a:t>％上昇の</a:t>
          </a:r>
          <a:r>
            <a:rPr kumimoji="1" lang="en-US" altLang="ja-JP" sz="1300">
              <a:solidFill>
                <a:schemeClr val="dk1"/>
              </a:solidFill>
              <a:effectLst/>
              <a:latin typeface="+mn-ea"/>
              <a:ea typeface="+mn-ea"/>
              <a:cs typeface="+mn-cs"/>
            </a:rPr>
            <a:t>5.4</a:t>
          </a:r>
          <a:r>
            <a:rPr kumimoji="1" lang="ja-JP" altLang="en-US" sz="1300">
              <a:solidFill>
                <a:schemeClr val="dk1"/>
              </a:solidFill>
              <a:effectLst/>
              <a:latin typeface="+mn-ea"/>
              <a:ea typeface="+mn-ea"/>
              <a:cs typeface="+mn-cs"/>
            </a:rPr>
            <a:t>％となったが、３か年平均では</a:t>
          </a:r>
          <a:r>
            <a:rPr kumimoji="1" lang="ja-JP" altLang="ja-JP" sz="1300">
              <a:solidFill>
                <a:schemeClr val="dk1"/>
              </a:solidFill>
              <a:effectLst/>
              <a:latin typeface="+mn-ea"/>
              <a:ea typeface="+mn-ea"/>
              <a:cs typeface="+mn-cs"/>
            </a:rPr>
            <a:t>前年度に比べ</a:t>
          </a:r>
          <a:r>
            <a:rPr kumimoji="1" lang="en-US" altLang="ja-JP" sz="1300">
              <a:solidFill>
                <a:schemeClr val="dk1"/>
              </a:solidFill>
              <a:effectLst/>
              <a:latin typeface="+mn-ea"/>
              <a:ea typeface="+mn-ea"/>
              <a:cs typeface="+mn-cs"/>
            </a:rPr>
            <a:t>0.8</a:t>
          </a:r>
          <a:r>
            <a:rPr kumimoji="1" lang="ja-JP" altLang="ja-JP" sz="1300">
              <a:solidFill>
                <a:schemeClr val="dk1"/>
              </a:solidFill>
              <a:effectLst/>
              <a:latin typeface="+mn-ea"/>
              <a:ea typeface="+mn-ea"/>
              <a:cs typeface="+mn-cs"/>
            </a:rPr>
            <a:t>％低下し、</a:t>
          </a:r>
          <a:r>
            <a:rPr kumimoji="1" lang="ja-JP" altLang="en-US" sz="1300">
              <a:solidFill>
                <a:schemeClr val="dk1"/>
              </a:solidFill>
              <a:effectLst/>
              <a:latin typeface="+mn-ea"/>
              <a:ea typeface="+mn-ea"/>
              <a:cs typeface="+mn-cs"/>
            </a:rPr>
            <a:t>前年度に引き続き、</a:t>
          </a:r>
          <a:r>
            <a:rPr kumimoji="1" lang="ja-JP" altLang="ja-JP" sz="1300">
              <a:solidFill>
                <a:schemeClr val="dk1"/>
              </a:solidFill>
              <a:effectLst/>
              <a:latin typeface="+mn-ea"/>
              <a:ea typeface="+mn-ea"/>
              <a:cs typeface="+mn-cs"/>
            </a:rPr>
            <a:t>類似団体平均、全国平均を下回った。</a:t>
          </a:r>
          <a:endParaRPr lang="ja-JP" altLang="ja-JP" sz="1300">
            <a:effectLst/>
            <a:latin typeface="+mn-ea"/>
            <a:ea typeface="+mn-ea"/>
          </a:endParaRPr>
        </a:p>
        <a:p>
          <a:r>
            <a:rPr kumimoji="1" lang="ja-JP" altLang="ja-JP" sz="1300">
              <a:solidFill>
                <a:schemeClr val="dk1"/>
              </a:solidFill>
              <a:effectLst/>
              <a:latin typeface="+mn-ea"/>
              <a:ea typeface="+mn-ea"/>
              <a:cs typeface="+mn-cs"/>
            </a:rPr>
            <a:t>今後も</a:t>
          </a:r>
          <a:r>
            <a:rPr kumimoji="1" lang="ja-JP" altLang="en-US" sz="1300">
              <a:solidFill>
                <a:schemeClr val="dk1"/>
              </a:solidFill>
              <a:effectLst/>
              <a:latin typeface="+mn-ea"/>
              <a:ea typeface="+mn-ea"/>
              <a:cs typeface="+mn-cs"/>
            </a:rPr>
            <a:t>引き続き</a:t>
          </a:r>
          <a:r>
            <a:rPr kumimoji="1" lang="ja-JP" altLang="ja-JP" sz="1300">
              <a:solidFill>
                <a:schemeClr val="dk1"/>
              </a:solidFill>
              <a:effectLst/>
              <a:latin typeface="+mn-ea"/>
              <a:ea typeface="+mn-ea"/>
              <a:cs typeface="+mn-cs"/>
            </a:rPr>
            <a:t>、起債発行及び公営企業会計への繰出の抑制に努め、比率の更なる改善を図る。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140123</xdr:rowOff>
    </xdr:from>
    <xdr:to>
      <xdr:col>24</xdr:col>
      <xdr:colOff>558800</xdr:colOff>
      <xdr:row>39</xdr:row>
      <xdr:rowOff>33020</xdr:rowOff>
    </xdr:to>
    <xdr:cxnSp macro="">
      <xdr:nvCxnSpPr>
        <xdr:cNvPr id="383" name="直線コネクタ 382"/>
        <xdr:cNvCxnSpPr/>
      </xdr:nvCxnSpPr>
      <xdr:spPr>
        <a:xfrm flipV="1">
          <a:off x="16179800" y="66552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4"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40</xdr:row>
      <xdr:rowOff>38523</xdr:rowOff>
    </xdr:to>
    <xdr:cxnSp macro="">
      <xdr:nvCxnSpPr>
        <xdr:cNvPr id="386" name="直線コネクタ 385"/>
        <xdr:cNvCxnSpPr/>
      </xdr:nvCxnSpPr>
      <xdr:spPr>
        <a:xfrm flipV="1">
          <a:off x="15290800" y="671957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7" name="フローチャート : 判断 386"/>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8" name="テキスト ボックス 387"/>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38523</xdr:rowOff>
    </xdr:from>
    <xdr:to>
      <xdr:col>22</xdr:col>
      <xdr:colOff>203200</xdr:colOff>
      <xdr:row>41</xdr:row>
      <xdr:rowOff>44027</xdr:rowOff>
    </xdr:to>
    <xdr:cxnSp macro="">
      <xdr:nvCxnSpPr>
        <xdr:cNvPr id="389" name="直線コネクタ 388"/>
        <xdr:cNvCxnSpPr/>
      </xdr:nvCxnSpPr>
      <xdr:spPr>
        <a:xfrm flipV="1">
          <a:off x="14401800" y="689652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0" name="フローチャート : 判断 38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1" name="テキスト ボックス 390"/>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42</xdr:row>
      <xdr:rowOff>146050</xdr:rowOff>
    </xdr:to>
    <xdr:cxnSp macro="">
      <xdr:nvCxnSpPr>
        <xdr:cNvPr id="392" name="直線コネクタ 391"/>
        <xdr:cNvCxnSpPr/>
      </xdr:nvCxnSpPr>
      <xdr:spPr>
        <a:xfrm flipV="1">
          <a:off x="13512800" y="707347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5" name="フローチャート : 判断 394"/>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6" name="テキスト ボックス 395"/>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89323</xdr:rowOff>
    </xdr:from>
    <xdr:to>
      <xdr:col>24</xdr:col>
      <xdr:colOff>609600</xdr:colOff>
      <xdr:row>39</xdr:row>
      <xdr:rowOff>19473</xdr:rowOff>
    </xdr:to>
    <xdr:sp macro="" textlink="">
      <xdr:nvSpPr>
        <xdr:cNvPr id="402" name="円/楕円 401"/>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105850</xdr:rowOff>
    </xdr:from>
    <xdr:ext cx="762000" cy="259045"/>
    <xdr:sp macro="" textlink="">
      <xdr:nvSpPr>
        <xdr:cNvPr id="403" name="公債費負担の状況該当値テキスト"/>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4" name="円/楕円 403"/>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405" name="テキスト ボックス 404"/>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159173</xdr:rowOff>
    </xdr:from>
    <xdr:to>
      <xdr:col>22</xdr:col>
      <xdr:colOff>254000</xdr:colOff>
      <xdr:row>40</xdr:row>
      <xdr:rowOff>89323</xdr:rowOff>
    </xdr:to>
    <xdr:sp macro="" textlink="">
      <xdr:nvSpPr>
        <xdr:cNvPr id="406" name="円/楕円 405"/>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99500</xdr:rowOff>
    </xdr:from>
    <xdr:ext cx="762000" cy="259045"/>
    <xdr:sp macro="" textlink="">
      <xdr:nvSpPr>
        <xdr:cNvPr id="407" name="テキスト ボックス 406"/>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8" name="円/楕円 407"/>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09" name="テキスト ボックス 408"/>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10" name="円/楕円 409"/>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11" name="テキスト ボックス 410"/>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公営企業債繰入見込額の減少及び充当可能基金の増加などにより、将来負担比率は</a:t>
          </a:r>
          <a:r>
            <a:rPr kumimoji="1" lang="ja-JP" altLang="en-US" sz="1300">
              <a:solidFill>
                <a:schemeClr val="dk1"/>
              </a:solidFill>
              <a:effectLst/>
              <a:latin typeface="+mn-ea"/>
              <a:ea typeface="+mn-ea"/>
              <a:cs typeface="+mn-cs"/>
            </a:rPr>
            <a:t>５</a:t>
          </a:r>
          <a:r>
            <a:rPr kumimoji="1" lang="ja-JP" altLang="ja-JP" sz="1300">
              <a:solidFill>
                <a:schemeClr val="dk1"/>
              </a:solidFill>
              <a:effectLst/>
              <a:latin typeface="+mn-ea"/>
              <a:ea typeface="+mn-ea"/>
              <a:cs typeface="+mn-cs"/>
            </a:rPr>
            <a:t>年連続で「－」（比率なし）となった。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今後も計画的な財政運営</a:t>
          </a:r>
          <a:r>
            <a:rPr kumimoji="1" lang="ja-JP" altLang="en-US" sz="1300">
              <a:solidFill>
                <a:schemeClr val="dk1"/>
              </a:solidFill>
              <a:effectLst/>
              <a:latin typeface="+mn-ea"/>
              <a:ea typeface="+mn-ea"/>
              <a:cs typeface="+mn-cs"/>
            </a:rPr>
            <a:t>を進め、</a:t>
          </a:r>
          <a:r>
            <a:rPr kumimoji="1" lang="ja-JP" altLang="ja-JP" sz="1300">
              <a:solidFill>
                <a:schemeClr val="dk1"/>
              </a:solidFill>
              <a:effectLst/>
              <a:latin typeface="+mn-ea"/>
              <a:ea typeface="+mn-ea"/>
              <a:cs typeface="+mn-cs"/>
            </a:rPr>
            <a:t>将来負担額の縮減</a:t>
          </a:r>
          <a:r>
            <a:rPr kumimoji="1" lang="ja-JP" altLang="en-US" sz="1300">
              <a:solidFill>
                <a:schemeClr val="dk1"/>
              </a:solidFill>
              <a:effectLst/>
              <a:latin typeface="+mn-ea"/>
              <a:ea typeface="+mn-ea"/>
              <a:cs typeface="+mn-cs"/>
            </a:rPr>
            <a:t>等</a:t>
          </a:r>
          <a:r>
            <a:rPr kumimoji="1" lang="ja-JP" altLang="ja-JP" sz="1300">
              <a:solidFill>
                <a:schemeClr val="dk1"/>
              </a:solidFill>
              <a:effectLst/>
              <a:latin typeface="+mn-ea"/>
              <a:ea typeface="+mn-ea"/>
              <a:cs typeface="+mn-cs"/>
            </a:rPr>
            <a:t>に努め</a:t>
          </a:r>
          <a:r>
            <a:rPr kumimoji="1" lang="ja-JP" altLang="en-US" sz="1300">
              <a:solidFill>
                <a:schemeClr val="dk1"/>
              </a:solidFill>
              <a:effectLst/>
              <a:latin typeface="+mn-ea"/>
              <a:ea typeface="+mn-ea"/>
              <a:cs typeface="+mn-cs"/>
            </a:rPr>
            <a:t>る</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1"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2" name="フローチャート : 判断 441"/>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3" name="フローチャート : 判断 442"/>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4" name="テキスト ボックス 443"/>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222</xdr:rowOff>
    </xdr:from>
    <xdr:to>
      <xdr:col>22</xdr:col>
      <xdr:colOff>254000</xdr:colOff>
      <xdr:row>17</xdr:row>
      <xdr:rowOff>101822</xdr:rowOff>
    </xdr:to>
    <xdr:sp macro="" textlink="">
      <xdr:nvSpPr>
        <xdr:cNvPr id="445" name="フローチャート : 判断 444"/>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46" name="テキスト ボックス 445"/>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65977</xdr:rowOff>
    </xdr:from>
    <xdr:to>
      <xdr:col>21</xdr:col>
      <xdr:colOff>50800</xdr:colOff>
      <xdr:row>17</xdr:row>
      <xdr:rowOff>167577</xdr:rowOff>
    </xdr:to>
    <xdr:sp macro="" textlink="">
      <xdr:nvSpPr>
        <xdr:cNvPr id="447" name="フローチャート : 判断 446"/>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48" name="テキスト ボックス 447"/>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49" name="フローチャート : 判断 448"/>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0" name="テキスト ボックス 449"/>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39,974
39,273
157.55
19,021,518
18,137,405
809,073
11,919,873
19,420,458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人件費は前年度に</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増加したが、</a:t>
          </a:r>
          <a:r>
            <a:rPr kumimoji="1" lang="ja-JP" altLang="en-US" sz="1300">
              <a:solidFill>
                <a:schemeClr val="dk1"/>
              </a:solidFill>
              <a:effectLst/>
              <a:latin typeface="+mn-lt"/>
              <a:ea typeface="+mn-ea"/>
              <a:cs typeface="+mn-cs"/>
            </a:rPr>
            <a:t>合併以降、</a:t>
          </a:r>
          <a:r>
            <a:rPr kumimoji="1" lang="ja-JP" altLang="ja-JP" sz="1300">
              <a:solidFill>
                <a:schemeClr val="dk1"/>
              </a:solidFill>
              <a:effectLst/>
              <a:latin typeface="+mn-lt"/>
              <a:ea typeface="+mn-ea"/>
              <a:cs typeface="+mn-cs"/>
            </a:rPr>
            <a:t>勧奨退職や退職不補充、消防業務の広域化などの定員削減に取り組んできた結果、</a:t>
          </a:r>
          <a:r>
            <a:rPr kumimoji="1" lang="ja-JP" altLang="en-US" sz="1300">
              <a:solidFill>
                <a:schemeClr val="dk1"/>
              </a:solidFill>
              <a:effectLst/>
              <a:latin typeface="+mn-lt"/>
              <a:ea typeface="+mn-ea"/>
              <a:cs typeface="+mn-cs"/>
            </a:rPr>
            <a:t>職員数の大幅な減少により、</a:t>
          </a:r>
          <a:r>
            <a:rPr kumimoji="1" lang="ja-JP" altLang="ja-JP" sz="1300">
              <a:solidFill>
                <a:schemeClr val="dk1"/>
              </a:solidFill>
              <a:effectLst/>
              <a:latin typeface="+mn-lt"/>
              <a:ea typeface="+mn-ea"/>
              <a:cs typeface="+mn-cs"/>
            </a:rPr>
            <a:t>人件費は類似団体平均と比べて低い水準にある。</a:t>
          </a:r>
          <a:endParaRPr lang="ja-JP" altLang="ja-JP" sz="1300">
            <a:effectLst/>
          </a:endParaRPr>
        </a:p>
        <a:p>
          <a:r>
            <a:rPr kumimoji="1" lang="ja-JP" altLang="ja-JP" sz="1300">
              <a:solidFill>
                <a:schemeClr val="dk1"/>
              </a:solidFill>
              <a:effectLst/>
              <a:latin typeface="+mn-lt"/>
              <a:ea typeface="+mn-ea"/>
              <a:cs typeface="+mn-cs"/>
            </a:rPr>
            <a:t>今後も引き続き人件費の抑制に努める。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154432</xdr:rowOff>
    </xdr:from>
    <xdr:to>
      <xdr:col>7</xdr:col>
      <xdr:colOff>15875</xdr:colOff>
      <xdr:row>35</xdr:row>
      <xdr:rowOff>19558</xdr:rowOff>
    </xdr:to>
    <xdr:cxnSp macro="">
      <xdr:nvCxnSpPr>
        <xdr:cNvPr id="64" name="直線コネクタ 63"/>
        <xdr:cNvCxnSpPr/>
      </xdr:nvCxnSpPr>
      <xdr:spPr>
        <a:xfrm>
          <a:off x="3987800" y="59837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34</xdr:row>
      <xdr:rowOff>154432</xdr:rowOff>
    </xdr:to>
    <xdr:cxnSp macro="">
      <xdr:nvCxnSpPr>
        <xdr:cNvPr id="67" name="直線コネクタ 66"/>
        <xdr:cNvCxnSpPr/>
      </xdr:nvCxnSpPr>
      <xdr:spPr>
        <a:xfrm>
          <a:off x="3098800" y="5956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129286</xdr:rowOff>
    </xdr:to>
    <xdr:cxnSp macro="">
      <xdr:nvCxnSpPr>
        <xdr:cNvPr id="70" name="直線コネクタ 69"/>
        <xdr:cNvCxnSpPr/>
      </xdr:nvCxnSpPr>
      <xdr:spPr>
        <a:xfrm flipV="1">
          <a:off x="2209800" y="59563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65278</xdr:rowOff>
    </xdr:from>
    <xdr:to>
      <xdr:col>3</xdr:col>
      <xdr:colOff>142875</xdr:colOff>
      <xdr:row>35</xdr:row>
      <xdr:rowOff>129286</xdr:rowOff>
    </xdr:to>
    <xdr:cxnSp macro="">
      <xdr:nvCxnSpPr>
        <xdr:cNvPr id="73" name="直線コネクタ 72"/>
        <xdr:cNvCxnSpPr/>
      </xdr:nvCxnSpPr>
      <xdr:spPr>
        <a:xfrm>
          <a:off x="1320800" y="60660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140208</xdr:rowOff>
    </xdr:from>
    <xdr:to>
      <xdr:col>7</xdr:col>
      <xdr:colOff>66675</xdr:colOff>
      <xdr:row>35</xdr:row>
      <xdr:rowOff>70358</xdr:rowOff>
    </xdr:to>
    <xdr:sp macro="" textlink="">
      <xdr:nvSpPr>
        <xdr:cNvPr id="83" name="円/楕円 82"/>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156735</xdr:rowOff>
    </xdr:from>
    <xdr:ext cx="762000" cy="259045"/>
    <xdr:sp macro="" textlink="">
      <xdr:nvSpPr>
        <xdr:cNvPr id="84" name="人件費該当値テキスト"/>
        <xdr:cNvSpPr txBox="1"/>
      </xdr:nvSpPr>
      <xdr:spPr>
        <a:xfrm>
          <a:off x="4914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103632</xdr:rowOff>
    </xdr:from>
    <xdr:to>
      <xdr:col>5</xdr:col>
      <xdr:colOff>600075</xdr:colOff>
      <xdr:row>35</xdr:row>
      <xdr:rowOff>33782</xdr:rowOff>
    </xdr:to>
    <xdr:sp macro="" textlink="">
      <xdr:nvSpPr>
        <xdr:cNvPr id="85" name="円/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43959</xdr:rowOff>
    </xdr:from>
    <xdr:ext cx="736600" cy="259045"/>
    <xdr:sp macro="" textlink="">
      <xdr:nvSpPr>
        <xdr:cNvPr id="86" name="テキスト ボックス 85"/>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7" name="円/楕円 86"/>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88" name="テキスト ボックス 87"/>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78486</xdr:rowOff>
    </xdr:from>
    <xdr:to>
      <xdr:col>3</xdr:col>
      <xdr:colOff>193675</xdr:colOff>
      <xdr:row>36</xdr:row>
      <xdr:rowOff>8636</xdr:rowOff>
    </xdr:to>
    <xdr:sp macro="" textlink="">
      <xdr:nvSpPr>
        <xdr:cNvPr id="89" name="円/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14478</xdr:rowOff>
    </xdr:from>
    <xdr:to>
      <xdr:col>1</xdr:col>
      <xdr:colOff>676275</xdr:colOff>
      <xdr:row>35</xdr:row>
      <xdr:rowOff>116078</xdr:rowOff>
    </xdr:to>
    <xdr:sp macro="" textlink="">
      <xdr:nvSpPr>
        <xdr:cNvPr id="91" name="円/楕円 90"/>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126255</xdr:rowOff>
    </xdr:from>
    <xdr:ext cx="762000" cy="259045"/>
    <xdr:sp macro="" textlink="">
      <xdr:nvSpPr>
        <xdr:cNvPr id="92" name="テキスト ボックス 91"/>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物件費に係る経常収支比率</a:t>
          </a:r>
          <a:r>
            <a:rPr kumimoji="1" lang="ja-JP" altLang="en-US" sz="1300">
              <a:solidFill>
                <a:schemeClr val="dk1"/>
              </a:solidFill>
              <a:effectLst/>
              <a:latin typeface="+mn-ea"/>
              <a:ea typeface="+mn-ea"/>
              <a:cs typeface="+mn-cs"/>
            </a:rPr>
            <a:t>は、近年増加傾向にあり、前年度に引き続いて、</a:t>
          </a:r>
          <a:r>
            <a:rPr kumimoji="1" lang="ja-JP" altLang="ja-JP" sz="1300">
              <a:solidFill>
                <a:schemeClr val="dk1"/>
              </a:solidFill>
              <a:effectLst/>
              <a:latin typeface="+mn-ea"/>
              <a:ea typeface="+mn-ea"/>
              <a:cs typeface="+mn-cs"/>
            </a:rPr>
            <a:t>類似団体平均を上回る</a:t>
          </a:r>
          <a:r>
            <a:rPr kumimoji="1" lang="ja-JP" altLang="en-US" sz="1300">
              <a:solidFill>
                <a:schemeClr val="dk1"/>
              </a:solidFill>
              <a:effectLst/>
              <a:latin typeface="+mn-ea"/>
              <a:ea typeface="+mn-ea"/>
              <a:cs typeface="+mn-cs"/>
            </a:rPr>
            <a:t>結果となった。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事務事業の必要性や効果を検証し、効果の低い事務事業については、これまで以上に、積極的に廃止・縮小を進めるなど、</a:t>
          </a:r>
          <a:r>
            <a:rPr kumimoji="1" lang="ja-JP" altLang="ja-JP" sz="1300">
              <a:solidFill>
                <a:schemeClr val="dk1"/>
              </a:solidFill>
              <a:effectLst/>
              <a:latin typeface="+mn-ea"/>
              <a:ea typeface="+mn-ea"/>
              <a:cs typeface="+mn-cs"/>
            </a:rPr>
            <a:t>徹底した歳出削減に取り組む必要がある。</a:t>
          </a:r>
          <a:endParaRPr kumimoji="1" lang="ja-JP" altLang="en-US"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16</xdr:row>
      <xdr:rowOff>1814</xdr:rowOff>
    </xdr:to>
    <xdr:cxnSp macro="">
      <xdr:nvCxnSpPr>
        <xdr:cNvPr id="127" name="直線コネクタ 126"/>
        <xdr:cNvCxnSpPr/>
      </xdr:nvCxnSpPr>
      <xdr:spPr>
        <a:xfrm>
          <a:off x="15671800" y="2668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15</xdr:row>
      <xdr:rowOff>97064</xdr:rowOff>
    </xdr:to>
    <xdr:cxnSp macro="">
      <xdr:nvCxnSpPr>
        <xdr:cNvPr id="130" name="直線コネクタ 129"/>
        <xdr:cNvCxnSpPr/>
      </xdr:nvCxnSpPr>
      <xdr:spPr>
        <a:xfrm>
          <a:off x="14782800" y="2538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105229</xdr:rowOff>
    </xdr:from>
    <xdr:to>
      <xdr:col>21</xdr:col>
      <xdr:colOff>361950</xdr:colOff>
      <xdr:row>14</xdr:row>
      <xdr:rowOff>137886</xdr:rowOff>
    </xdr:to>
    <xdr:cxnSp macro="">
      <xdr:nvCxnSpPr>
        <xdr:cNvPr id="133" name="直線コネクタ 132"/>
        <xdr:cNvCxnSpPr/>
      </xdr:nvCxnSpPr>
      <xdr:spPr>
        <a:xfrm>
          <a:off x="13893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14</xdr:row>
      <xdr:rowOff>105229</xdr:rowOff>
    </xdr:to>
    <xdr:cxnSp macro="">
      <xdr:nvCxnSpPr>
        <xdr:cNvPr id="136" name="直線コネクタ 135"/>
        <xdr:cNvCxnSpPr/>
      </xdr:nvCxnSpPr>
      <xdr:spPr>
        <a:xfrm>
          <a:off x="13004800" y="23313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40" name="テキスト ボックス 139"/>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46" name="円/楕円 145"/>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94541</xdr:rowOff>
    </xdr:from>
    <xdr:ext cx="762000" cy="259045"/>
    <xdr:sp macro="" textlink="">
      <xdr:nvSpPr>
        <xdr:cNvPr id="147" name="物件費該当値テキスト"/>
        <xdr:cNvSpPr txBox="1"/>
      </xdr:nvSpPr>
      <xdr:spPr>
        <a:xfrm>
          <a:off x="16598900" y="26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48" name="円/楕円 147"/>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132641</xdr:rowOff>
    </xdr:from>
    <xdr:ext cx="736600" cy="259045"/>
    <xdr:sp macro="" textlink="">
      <xdr:nvSpPr>
        <xdr:cNvPr id="149" name="テキスト ボックス 148"/>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50" name="円/楕円 149"/>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2013</xdr:rowOff>
    </xdr:from>
    <xdr:ext cx="762000" cy="259045"/>
    <xdr:sp macro="" textlink="">
      <xdr:nvSpPr>
        <xdr:cNvPr id="151" name="テキスト ボックス 150"/>
        <xdr:cNvSpPr txBox="1"/>
      </xdr:nvSpPr>
      <xdr:spPr>
        <a:xfrm>
          <a:off x="14401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54429</xdr:rowOff>
    </xdr:from>
    <xdr:to>
      <xdr:col>20</xdr:col>
      <xdr:colOff>209550</xdr:colOff>
      <xdr:row>14</xdr:row>
      <xdr:rowOff>156029</xdr:rowOff>
    </xdr:to>
    <xdr:sp macro="" textlink="">
      <xdr:nvSpPr>
        <xdr:cNvPr id="152" name="円/楕円 151"/>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140806</xdr:rowOff>
    </xdr:from>
    <xdr:ext cx="762000" cy="259045"/>
    <xdr:sp macro="" textlink="">
      <xdr:nvSpPr>
        <xdr:cNvPr id="153" name="テキスト ボックス 152"/>
        <xdr:cNvSpPr txBox="1"/>
      </xdr:nvSpPr>
      <xdr:spPr>
        <a:xfrm>
          <a:off x="13512800" y="254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4" name="円/楕円 153"/>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5" name="テキスト ボックス 154"/>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保育所運営費の増加により、</a:t>
          </a:r>
          <a:r>
            <a:rPr kumimoji="1" lang="ja-JP" altLang="en-US" sz="1300">
              <a:solidFill>
                <a:schemeClr val="dk1"/>
              </a:solidFill>
              <a:effectLst/>
              <a:latin typeface="+mn-lt"/>
              <a:ea typeface="+mn-ea"/>
              <a:cs typeface="+mn-cs"/>
            </a:rPr>
            <a:t>扶助費に係る経常収支比率が前年度に比べ増加したが、</a:t>
          </a:r>
          <a:r>
            <a:rPr kumimoji="1" lang="ja-JP" altLang="ja-JP" sz="1300">
              <a:solidFill>
                <a:schemeClr val="dk1"/>
              </a:solidFill>
              <a:effectLst/>
              <a:latin typeface="+mn-lt"/>
              <a:ea typeface="+mn-ea"/>
              <a:cs typeface="+mn-cs"/>
            </a:rPr>
            <a:t>類似団体平均と</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ほぼ同水準を維持している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今後も引き続き、事業の必要性や効果を検証し、効果の低い事業については、積極的に廃止・縮小を進めるなど、扶助費の削減に努める。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55</xdr:row>
      <xdr:rowOff>140607</xdr:rowOff>
    </xdr:to>
    <xdr:cxnSp macro="">
      <xdr:nvCxnSpPr>
        <xdr:cNvPr id="190" name="直線コネクタ 189"/>
        <xdr:cNvCxnSpPr/>
      </xdr:nvCxnSpPr>
      <xdr:spPr>
        <a:xfrm>
          <a:off x="3987800" y="9505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55</xdr:row>
      <xdr:rowOff>107950</xdr:rowOff>
    </xdr:to>
    <xdr:cxnSp macro="">
      <xdr:nvCxnSpPr>
        <xdr:cNvPr id="193" name="直線コネクタ 192"/>
        <xdr:cNvCxnSpPr/>
      </xdr:nvCxnSpPr>
      <xdr:spPr>
        <a:xfrm flipV="1">
          <a:off x="3098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107950</xdr:rowOff>
    </xdr:to>
    <xdr:cxnSp macro="">
      <xdr:nvCxnSpPr>
        <xdr:cNvPr id="196" name="直線コネクタ 195"/>
        <xdr:cNvCxnSpPr/>
      </xdr:nvCxnSpPr>
      <xdr:spPr>
        <a:xfrm>
          <a:off x="2209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64407</xdr:rowOff>
    </xdr:to>
    <xdr:cxnSp macro="">
      <xdr:nvCxnSpPr>
        <xdr:cNvPr id="199" name="直線コネクタ 198"/>
        <xdr:cNvCxnSpPr/>
      </xdr:nvCxnSpPr>
      <xdr:spPr>
        <a:xfrm>
          <a:off x="1320800" y="942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9" name="円/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106334</xdr:rowOff>
    </xdr:from>
    <xdr:ext cx="762000" cy="259045"/>
    <xdr:sp macro="" textlink="">
      <xdr:nvSpPr>
        <xdr:cNvPr id="210"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24493</xdr:rowOff>
    </xdr:from>
    <xdr:to>
      <xdr:col>5</xdr:col>
      <xdr:colOff>600075</xdr:colOff>
      <xdr:row>55</xdr:row>
      <xdr:rowOff>126093</xdr:rowOff>
    </xdr:to>
    <xdr:sp macro="" textlink="">
      <xdr:nvSpPr>
        <xdr:cNvPr id="211" name="円/楕円 210"/>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136270</xdr:rowOff>
    </xdr:from>
    <xdr:ext cx="736600" cy="259045"/>
    <xdr:sp macro="" textlink="">
      <xdr:nvSpPr>
        <xdr:cNvPr id="212" name="テキスト ボックス 211"/>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5" name="円/楕円 214"/>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16" name="テキスト ボックス 215"/>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119743</xdr:rowOff>
    </xdr:from>
    <xdr:to>
      <xdr:col>1</xdr:col>
      <xdr:colOff>676275</xdr:colOff>
      <xdr:row>55</xdr:row>
      <xdr:rowOff>49893</xdr:rowOff>
    </xdr:to>
    <xdr:sp macro="" textlink="">
      <xdr:nvSpPr>
        <xdr:cNvPr id="217" name="円/楕円 216"/>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60070</xdr:rowOff>
    </xdr:from>
    <xdr:ext cx="762000" cy="259045"/>
    <xdr:sp macro="" textlink="">
      <xdr:nvSpPr>
        <xdr:cNvPr id="218" name="テキスト ボックス 217"/>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その他に係る経常収支比率は、類似団体平均と比べ低い水準</a:t>
          </a:r>
          <a:r>
            <a:rPr kumimoji="1" lang="ja-JP" altLang="en-US" sz="1300">
              <a:solidFill>
                <a:schemeClr val="dk1"/>
              </a:solidFill>
              <a:effectLst/>
              <a:latin typeface="+mn-lt"/>
              <a:ea typeface="+mn-ea"/>
              <a:cs typeface="+mn-cs"/>
            </a:rPr>
            <a:t>を維持しているが、</a:t>
          </a:r>
          <a:r>
            <a:rPr kumimoji="1" lang="ja-JP" altLang="ja-JP" sz="1300">
              <a:solidFill>
                <a:schemeClr val="dk1"/>
              </a:solidFill>
              <a:effectLst/>
              <a:latin typeface="+mn-lt"/>
              <a:ea typeface="+mn-ea"/>
              <a:cs typeface="+mn-cs"/>
            </a:rPr>
            <a:t>今後も引き続き、医療費等の削減や徴収率向上対策に取り組み、繰出金等の抑制に努める。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35560</xdr:rowOff>
    </xdr:to>
    <xdr:cxnSp macro="">
      <xdr:nvCxnSpPr>
        <xdr:cNvPr id="251" name="直線コネクタ 250"/>
        <xdr:cNvCxnSpPr/>
      </xdr:nvCxnSpPr>
      <xdr:spPr>
        <a:xfrm flipV="1">
          <a:off x="15671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56</xdr:row>
      <xdr:rowOff>35560</xdr:rowOff>
    </xdr:to>
    <xdr:cxnSp macro="">
      <xdr:nvCxnSpPr>
        <xdr:cNvPr id="254" name="直線コネクタ 253"/>
        <xdr:cNvCxnSpPr/>
      </xdr:nvCxnSpPr>
      <xdr:spPr>
        <a:xfrm>
          <a:off x="14782800" y="9446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24130</xdr:rowOff>
    </xdr:to>
    <xdr:cxnSp macro="">
      <xdr:nvCxnSpPr>
        <xdr:cNvPr id="257" name="直線コネクタ 256"/>
        <xdr:cNvCxnSpPr/>
      </xdr:nvCxnSpPr>
      <xdr:spPr>
        <a:xfrm flipV="1">
          <a:off x="13893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24130</xdr:rowOff>
    </xdr:to>
    <xdr:cxnSp macro="">
      <xdr:nvCxnSpPr>
        <xdr:cNvPr id="260" name="直線コネクタ 259"/>
        <xdr:cNvCxnSpPr/>
      </xdr:nvCxnSpPr>
      <xdr:spPr>
        <a:xfrm>
          <a:off x="13004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4" name="円/楕円 273"/>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5" name="テキスト ボックス 274"/>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6" name="円/楕円 275"/>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7" name="テキスト ボックス 276"/>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8" name="円/楕円 27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9" name="テキスト ボックス 278"/>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各種団体に対する補助金は、これまでから削減に取り組んできたが、依然として下水道事業会計や病院事業会計への補助金、北はりま消防組合への負担金などが多額なため、補助費等に係る経常収支比率は高い水準にある。</a:t>
          </a:r>
          <a:endParaRPr lang="ja-JP" altLang="ja-JP" sz="1300">
            <a:effectLst/>
          </a:endParaRPr>
        </a:p>
        <a:p>
          <a:r>
            <a:rPr kumimoji="1" lang="ja-JP" altLang="ja-JP" sz="1300">
              <a:solidFill>
                <a:schemeClr val="dk1"/>
              </a:solidFill>
              <a:effectLst/>
              <a:latin typeface="+mn-lt"/>
              <a:ea typeface="+mn-ea"/>
              <a:cs typeface="+mn-cs"/>
            </a:rPr>
            <a:t>今後も引き続き、企業会計及び一部事務組合への補助金・負担金の抑制に努める。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26416</xdr:rowOff>
    </xdr:to>
    <xdr:cxnSp macro="">
      <xdr:nvCxnSpPr>
        <xdr:cNvPr id="309" name="直線コネクタ 308"/>
        <xdr:cNvCxnSpPr/>
      </xdr:nvCxnSpPr>
      <xdr:spPr>
        <a:xfrm>
          <a:off x="15671800" y="65323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163576</xdr:rowOff>
    </xdr:to>
    <xdr:cxnSp macro="">
      <xdr:nvCxnSpPr>
        <xdr:cNvPr id="312" name="直線コネクタ 311"/>
        <xdr:cNvCxnSpPr/>
      </xdr:nvCxnSpPr>
      <xdr:spPr>
        <a:xfrm flipV="1">
          <a:off x="14782800" y="65323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163576</xdr:rowOff>
    </xdr:from>
    <xdr:to>
      <xdr:col>21</xdr:col>
      <xdr:colOff>361950</xdr:colOff>
      <xdr:row>39</xdr:row>
      <xdr:rowOff>97282</xdr:rowOff>
    </xdr:to>
    <xdr:cxnSp macro="">
      <xdr:nvCxnSpPr>
        <xdr:cNvPr id="315" name="直線コネクタ 314"/>
        <xdr:cNvCxnSpPr/>
      </xdr:nvCxnSpPr>
      <xdr:spPr>
        <a:xfrm flipV="1">
          <a:off x="13893800" y="66786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51562</xdr:rowOff>
    </xdr:from>
    <xdr:to>
      <xdr:col>20</xdr:col>
      <xdr:colOff>158750</xdr:colOff>
      <xdr:row>39</xdr:row>
      <xdr:rowOff>97282</xdr:rowOff>
    </xdr:to>
    <xdr:cxnSp macro="">
      <xdr:nvCxnSpPr>
        <xdr:cNvPr id="318" name="直線コネクタ 317"/>
        <xdr:cNvCxnSpPr/>
      </xdr:nvCxnSpPr>
      <xdr:spPr>
        <a:xfrm>
          <a:off x="13004800" y="67381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147066</xdr:rowOff>
    </xdr:from>
    <xdr:to>
      <xdr:col>24</xdr:col>
      <xdr:colOff>82550</xdr:colOff>
      <xdr:row>38</xdr:row>
      <xdr:rowOff>77215</xdr:rowOff>
    </xdr:to>
    <xdr:sp macro="" textlink="">
      <xdr:nvSpPr>
        <xdr:cNvPr id="328" name="円/楕円 327"/>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119143</xdr:rowOff>
    </xdr:from>
    <xdr:ext cx="762000" cy="259045"/>
    <xdr:sp macro="" textlink="">
      <xdr:nvSpPr>
        <xdr:cNvPr id="329"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30" name="円/楕円 329"/>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31" name="テキスト ボックス 330"/>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112776</xdr:rowOff>
    </xdr:from>
    <xdr:to>
      <xdr:col>21</xdr:col>
      <xdr:colOff>412750</xdr:colOff>
      <xdr:row>39</xdr:row>
      <xdr:rowOff>42926</xdr:rowOff>
    </xdr:to>
    <xdr:sp macro="" textlink="">
      <xdr:nvSpPr>
        <xdr:cNvPr id="332" name="円/楕円 331"/>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27703</xdr:rowOff>
    </xdr:from>
    <xdr:ext cx="762000" cy="259045"/>
    <xdr:sp macro="" textlink="">
      <xdr:nvSpPr>
        <xdr:cNvPr id="333" name="テキスト ボックス 332"/>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46482</xdr:rowOff>
    </xdr:from>
    <xdr:to>
      <xdr:col>20</xdr:col>
      <xdr:colOff>209550</xdr:colOff>
      <xdr:row>39</xdr:row>
      <xdr:rowOff>148082</xdr:rowOff>
    </xdr:to>
    <xdr:sp macro="" textlink="">
      <xdr:nvSpPr>
        <xdr:cNvPr id="334" name="円/楕円 333"/>
        <xdr:cNvSpPr/>
      </xdr:nvSpPr>
      <xdr:spPr>
        <a:xfrm>
          <a:off x="13843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132859</xdr:rowOff>
    </xdr:from>
    <xdr:ext cx="762000" cy="259045"/>
    <xdr:sp macro="" textlink="">
      <xdr:nvSpPr>
        <xdr:cNvPr id="335" name="テキスト ボックス 334"/>
        <xdr:cNvSpPr txBox="1"/>
      </xdr:nvSpPr>
      <xdr:spPr>
        <a:xfrm>
          <a:off x="13512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762</xdr:rowOff>
    </xdr:from>
    <xdr:to>
      <xdr:col>19</xdr:col>
      <xdr:colOff>6350</xdr:colOff>
      <xdr:row>39</xdr:row>
      <xdr:rowOff>102362</xdr:rowOff>
    </xdr:to>
    <xdr:sp macro="" textlink="">
      <xdr:nvSpPr>
        <xdr:cNvPr id="336" name="円/楕円 335"/>
        <xdr:cNvSpPr/>
      </xdr:nvSpPr>
      <xdr:spPr>
        <a:xfrm>
          <a:off x="12954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87139</xdr:rowOff>
    </xdr:from>
    <xdr:ext cx="762000" cy="259045"/>
    <xdr:sp macro="" textlink="">
      <xdr:nvSpPr>
        <xdr:cNvPr id="337" name="テキスト ボックス 336"/>
        <xdr:cNvSpPr txBox="1"/>
      </xdr:nvSpPr>
      <xdr:spPr>
        <a:xfrm>
          <a:off x="12623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公債費に係る経常収支比率は、類似団体平均と比べ低い水準を維持しているが、</a:t>
          </a:r>
          <a:r>
            <a:rPr kumimoji="1" lang="ja-JP" altLang="en-US" sz="1300">
              <a:solidFill>
                <a:schemeClr val="dk1"/>
              </a:solidFill>
              <a:effectLst/>
              <a:latin typeface="+mn-lt"/>
              <a:ea typeface="+mn-ea"/>
              <a:cs typeface="+mn-cs"/>
            </a:rPr>
            <a:t>今後は</a:t>
          </a:r>
          <a:r>
            <a:rPr kumimoji="1" lang="ja-JP" altLang="ja-JP" sz="1300">
              <a:solidFill>
                <a:schemeClr val="dk1"/>
              </a:solidFill>
              <a:effectLst/>
              <a:latin typeface="+mn-lt"/>
              <a:ea typeface="+mn-ea"/>
              <a:cs typeface="+mn-cs"/>
            </a:rPr>
            <a:t>庁舎建設事業などの大型事業の償還を控えていることから、公債費は増加していく見込みにある。そのため、これまで同様、起債発行の抑制に努めていく。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1270</xdr:rowOff>
    </xdr:to>
    <xdr:cxnSp macro="">
      <xdr:nvCxnSpPr>
        <xdr:cNvPr id="370" name="直線コネクタ 369"/>
        <xdr:cNvCxnSpPr/>
      </xdr:nvCxnSpPr>
      <xdr:spPr>
        <a:xfrm flipV="1">
          <a:off x="3987800" y="12837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8890</xdr:rowOff>
    </xdr:to>
    <xdr:cxnSp macro="">
      <xdr:nvCxnSpPr>
        <xdr:cNvPr id="373" name="直線コネクタ 372"/>
        <xdr:cNvCxnSpPr/>
      </xdr:nvCxnSpPr>
      <xdr:spPr>
        <a:xfrm flipV="1">
          <a:off x="3098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123190</xdr:rowOff>
    </xdr:to>
    <xdr:cxnSp macro="">
      <xdr:nvCxnSpPr>
        <xdr:cNvPr id="376" name="直線コネクタ 375"/>
        <xdr:cNvCxnSpPr/>
      </xdr:nvCxnSpPr>
      <xdr:spPr>
        <a:xfrm flipV="1">
          <a:off x="2209800" y="12867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123190</xdr:rowOff>
    </xdr:to>
    <xdr:cxnSp macro="">
      <xdr:nvCxnSpPr>
        <xdr:cNvPr id="379" name="直線コネクタ 378"/>
        <xdr:cNvCxnSpPr/>
      </xdr:nvCxnSpPr>
      <xdr:spPr>
        <a:xfrm>
          <a:off x="1320800" y="12951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89" name="円/楕円 388"/>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0"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1" name="円/楕円 390"/>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2" name="テキスト ボックス 391"/>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129540</xdr:rowOff>
    </xdr:from>
    <xdr:to>
      <xdr:col>4</xdr:col>
      <xdr:colOff>396875</xdr:colOff>
      <xdr:row>75</xdr:row>
      <xdr:rowOff>59690</xdr:rowOff>
    </xdr:to>
    <xdr:sp macro="" textlink="">
      <xdr:nvSpPr>
        <xdr:cNvPr id="393" name="円/楕円 392"/>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94" name="テキスト ボックス 393"/>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5" name="円/楕円 394"/>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96" name="テキスト ボックス 395"/>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7" name="円/楕円 396"/>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398" name="テキスト ボックス 397"/>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公債費以外に係る経常収支比率は、類似団体平均と比べほぼ同水準にある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依然として</a:t>
          </a:r>
          <a:r>
            <a:rPr kumimoji="1" lang="ja-JP" altLang="ja-JP" sz="1300">
              <a:solidFill>
                <a:schemeClr val="dk1"/>
              </a:solidFill>
              <a:effectLst/>
              <a:latin typeface="+mn-lt"/>
              <a:ea typeface="+mn-ea"/>
              <a:cs typeface="+mn-cs"/>
            </a:rPr>
            <a:t>補助費等に係る比率</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高い水準にあ</a:t>
          </a:r>
          <a:r>
            <a:rPr kumimoji="1" lang="ja-JP" altLang="en-US" sz="1300">
              <a:solidFill>
                <a:schemeClr val="dk1"/>
              </a:solidFill>
              <a:effectLst/>
              <a:latin typeface="+mn-lt"/>
              <a:ea typeface="+mn-ea"/>
              <a:cs typeface="+mn-cs"/>
            </a:rPr>
            <a:t>り、補助費等の経費縮減はこれまでから大きな課題である。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引き続き、徹底した歳出削減に取り組むとともに、特に企業会計及び一部事務組合に係る補助金・負担金の抑制に努める。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20320</xdr:rowOff>
    </xdr:from>
    <xdr:to>
      <xdr:col>24</xdr:col>
      <xdr:colOff>31750</xdr:colOff>
      <xdr:row>77</xdr:row>
      <xdr:rowOff>81280</xdr:rowOff>
    </xdr:to>
    <xdr:cxnSp macro="">
      <xdr:nvCxnSpPr>
        <xdr:cNvPr id="431" name="直線コネクタ 430"/>
        <xdr:cNvCxnSpPr/>
      </xdr:nvCxnSpPr>
      <xdr:spPr>
        <a:xfrm>
          <a:off x="15671800" y="132219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77</xdr:row>
      <xdr:rowOff>20320</xdr:rowOff>
    </xdr:to>
    <xdr:cxnSp macro="">
      <xdr:nvCxnSpPr>
        <xdr:cNvPr id="434" name="直線コネクタ 433"/>
        <xdr:cNvCxnSpPr/>
      </xdr:nvCxnSpPr>
      <xdr:spPr>
        <a:xfrm>
          <a:off x="14782800" y="132029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6" name="テキスト ボックス 43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77</xdr:row>
      <xdr:rowOff>138430</xdr:rowOff>
    </xdr:to>
    <xdr:cxnSp macro="">
      <xdr:nvCxnSpPr>
        <xdr:cNvPr id="437" name="直線コネクタ 436"/>
        <xdr:cNvCxnSpPr/>
      </xdr:nvCxnSpPr>
      <xdr:spPr>
        <a:xfrm flipV="1">
          <a:off x="13893800" y="13202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138430</xdr:rowOff>
    </xdr:to>
    <xdr:cxnSp macro="">
      <xdr:nvCxnSpPr>
        <xdr:cNvPr id="440" name="直線コネクタ 439"/>
        <xdr:cNvCxnSpPr/>
      </xdr:nvCxnSpPr>
      <xdr:spPr>
        <a:xfrm>
          <a:off x="13004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50" name="円/楕円 449"/>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51"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140970</xdr:rowOff>
    </xdr:from>
    <xdr:to>
      <xdr:col>22</xdr:col>
      <xdr:colOff>615950</xdr:colOff>
      <xdr:row>77</xdr:row>
      <xdr:rowOff>71120</xdr:rowOff>
    </xdr:to>
    <xdr:sp macro="" textlink="">
      <xdr:nvSpPr>
        <xdr:cNvPr id="452" name="円/楕円 451"/>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81297</xdr:rowOff>
    </xdr:from>
    <xdr:ext cx="736600" cy="259045"/>
    <xdr:sp macro="" textlink="">
      <xdr:nvSpPr>
        <xdr:cNvPr id="453" name="テキスト ボックス 452"/>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54" name="円/楕円 453"/>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62247</xdr:rowOff>
    </xdr:from>
    <xdr:ext cx="762000" cy="259045"/>
    <xdr:sp macro="" textlink="">
      <xdr:nvSpPr>
        <xdr:cNvPr id="455" name="テキスト ボックス 454"/>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6" name="円/楕円 455"/>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7" name="テキスト ボックス 456"/>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8" name="円/楕円 457"/>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9" name="テキスト ボックス 458"/>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43447</xdr:rowOff>
    </xdr:from>
    <xdr:to>
      <xdr:col>4</xdr:col>
      <xdr:colOff>1117600</xdr:colOff>
      <xdr:row>14</xdr:row>
      <xdr:rowOff>85757</xdr:rowOff>
    </xdr:to>
    <xdr:cxnSp macro="">
      <xdr:nvCxnSpPr>
        <xdr:cNvPr id="50" name="直線コネクタ 49"/>
        <xdr:cNvCxnSpPr/>
      </xdr:nvCxnSpPr>
      <xdr:spPr bwMode="auto">
        <a:xfrm flipV="1">
          <a:off x="5003800" y="2491372"/>
          <a:ext cx="647700" cy="4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85757</xdr:rowOff>
    </xdr:from>
    <xdr:to>
      <xdr:col>4</xdr:col>
      <xdr:colOff>469900</xdr:colOff>
      <xdr:row>14</xdr:row>
      <xdr:rowOff>125533</xdr:rowOff>
    </xdr:to>
    <xdr:cxnSp macro="">
      <xdr:nvCxnSpPr>
        <xdr:cNvPr id="53" name="直線コネクタ 52"/>
        <xdr:cNvCxnSpPr/>
      </xdr:nvCxnSpPr>
      <xdr:spPr bwMode="auto">
        <a:xfrm flipV="1">
          <a:off x="4305300" y="2533682"/>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84119</xdr:rowOff>
    </xdr:from>
    <xdr:to>
      <xdr:col>3</xdr:col>
      <xdr:colOff>904875</xdr:colOff>
      <xdr:row>14</xdr:row>
      <xdr:rowOff>125533</xdr:rowOff>
    </xdr:to>
    <xdr:cxnSp macro="">
      <xdr:nvCxnSpPr>
        <xdr:cNvPr id="56" name="直線コネクタ 55"/>
        <xdr:cNvCxnSpPr/>
      </xdr:nvCxnSpPr>
      <xdr:spPr bwMode="auto">
        <a:xfrm>
          <a:off x="3606800" y="2532044"/>
          <a:ext cx="698500" cy="4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34722</xdr:rowOff>
    </xdr:from>
    <xdr:to>
      <xdr:col>3</xdr:col>
      <xdr:colOff>206375</xdr:colOff>
      <xdr:row>14</xdr:row>
      <xdr:rowOff>84119</xdr:rowOff>
    </xdr:to>
    <xdr:cxnSp macro="">
      <xdr:nvCxnSpPr>
        <xdr:cNvPr id="59" name="直線コネクタ 58"/>
        <xdr:cNvCxnSpPr/>
      </xdr:nvCxnSpPr>
      <xdr:spPr bwMode="auto">
        <a:xfrm>
          <a:off x="2908300" y="2482647"/>
          <a:ext cx="698500" cy="49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164097</xdr:rowOff>
    </xdr:from>
    <xdr:to>
      <xdr:col>5</xdr:col>
      <xdr:colOff>34925</xdr:colOff>
      <xdr:row>14</xdr:row>
      <xdr:rowOff>94247</xdr:rowOff>
    </xdr:to>
    <xdr:sp macro="" textlink="">
      <xdr:nvSpPr>
        <xdr:cNvPr id="69" name="円/楕円 68"/>
        <xdr:cNvSpPr/>
      </xdr:nvSpPr>
      <xdr:spPr bwMode="auto">
        <a:xfrm>
          <a:off x="5600700" y="244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9174</xdr:rowOff>
    </xdr:from>
    <xdr:ext cx="762000" cy="259045"/>
    <xdr:sp macro="" textlink="">
      <xdr:nvSpPr>
        <xdr:cNvPr id="70" name="人口1人当たり決算額の推移該当値テキスト130"/>
        <xdr:cNvSpPr txBox="1"/>
      </xdr:nvSpPr>
      <xdr:spPr>
        <a:xfrm>
          <a:off x="5740400" y="22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95,886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34957</xdr:rowOff>
    </xdr:from>
    <xdr:to>
      <xdr:col>4</xdr:col>
      <xdr:colOff>520700</xdr:colOff>
      <xdr:row>14</xdr:row>
      <xdr:rowOff>136557</xdr:rowOff>
    </xdr:to>
    <xdr:sp macro="" textlink="">
      <xdr:nvSpPr>
        <xdr:cNvPr id="71" name="円/楕円 70"/>
        <xdr:cNvSpPr/>
      </xdr:nvSpPr>
      <xdr:spPr bwMode="auto">
        <a:xfrm>
          <a:off x="4953000" y="248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121334</xdr:rowOff>
    </xdr:from>
    <xdr:ext cx="736600" cy="259045"/>
    <xdr:sp macro="" textlink="">
      <xdr:nvSpPr>
        <xdr:cNvPr id="72" name="テキスト ボックス 71"/>
        <xdr:cNvSpPr txBox="1"/>
      </xdr:nvSpPr>
      <xdr:spPr>
        <a:xfrm>
          <a:off x="4622800" y="2569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93,665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74733</xdr:rowOff>
    </xdr:from>
    <xdr:to>
      <xdr:col>3</xdr:col>
      <xdr:colOff>955675</xdr:colOff>
      <xdr:row>15</xdr:row>
      <xdr:rowOff>4883</xdr:rowOff>
    </xdr:to>
    <xdr:sp macro="" textlink="">
      <xdr:nvSpPr>
        <xdr:cNvPr id="73" name="円/楕円 72"/>
        <xdr:cNvSpPr/>
      </xdr:nvSpPr>
      <xdr:spPr bwMode="auto">
        <a:xfrm>
          <a:off x="4254500" y="252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161110</xdr:rowOff>
    </xdr:from>
    <xdr:ext cx="762000" cy="259045"/>
    <xdr:sp macro="" textlink="">
      <xdr:nvSpPr>
        <xdr:cNvPr id="74" name="テキスト ボックス 73"/>
        <xdr:cNvSpPr txBox="1"/>
      </xdr:nvSpPr>
      <xdr:spPr>
        <a:xfrm>
          <a:off x="3924300" y="260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91,577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33319</xdr:rowOff>
    </xdr:from>
    <xdr:to>
      <xdr:col>3</xdr:col>
      <xdr:colOff>257175</xdr:colOff>
      <xdr:row>14</xdr:row>
      <xdr:rowOff>134919</xdr:rowOff>
    </xdr:to>
    <xdr:sp macro="" textlink="">
      <xdr:nvSpPr>
        <xdr:cNvPr id="75" name="円/楕円 74"/>
        <xdr:cNvSpPr/>
      </xdr:nvSpPr>
      <xdr:spPr bwMode="auto">
        <a:xfrm>
          <a:off x="3556000" y="248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119696</xdr:rowOff>
    </xdr:from>
    <xdr:ext cx="762000" cy="259045"/>
    <xdr:sp macro="" textlink="">
      <xdr:nvSpPr>
        <xdr:cNvPr id="76" name="テキスト ボックス 75"/>
        <xdr:cNvSpPr txBox="1"/>
      </xdr:nvSpPr>
      <xdr:spPr>
        <a:xfrm>
          <a:off x="3225800" y="25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93,751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155372</xdr:rowOff>
    </xdr:from>
    <xdr:to>
      <xdr:col>2</xdr:col>
      <xdr:colOff>692150</xdr:colOff>
      <xdr:row>14</xdr:row>
      <xdr:rowOff>85522</xdr:rowOff>
    </xdr:to>
    <xdr:sp macro="" textlink="">
      <xdr:nvSpPr>
        <xdr:cNvPr id="77" name="円/楕円 76"/>
        <xdr:cNvSpPr/>
      </xdr:nvSpPr>
      <xdr:spPr bwMode="auto">
        <a:xfrm>
          <a:off x="2857500" y="243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70299</xdr:rowOff>
    </xdr:from>
    <xdr:ext cx="762000" cy="259045"/>
    <xdr:sp macro="" textlink="">
      <xdr:nvSpPr>
        <xdr:cNvPr id="78" name="テキスト ボックス 77"/>
        <xdr:cNvSpPr txBox="1"/>
      </xdr:nvSpPr>
      <xdr:spPr>
        <a:xfrm>
          <a:off x="2527300" y="251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54403</xdr:rowOff>
    </xdr:from>
    <xdr:to>
      <xdr:col>4</xdr:col>
      <xdr:colOff>1117600</xdr:colOff>
      <xdr:row>37</xdr:row>
      <xdr:rowOff>65376</xdr:rowOff>
    </xdr:to>
    <xdr:cxnSp macro="">
      <xdr:nvCxnSpPr>
        <xdr:cNvPr id="114" name="直線コネクタ 113"/>
        <xdr:cNvCxnSpPr/>
      </xdr:nvCxnSpPr>
      <xdr:spPr bwMode="auto">
        <a:xfrm flipV="1">
          <a:off x="5003800" y="7179103"/>
          <a:ext cx="6477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106263</xdr:rowOff>
    </xdr:from>
    <xdr:to>
      <xdr:col>4</xdr:col>
      <xdr:colOff>469900</xdr:colOff>
      <xdr:row>37</xdr:row>
      <xdr:rowOff>65376</xdr:rowOff>
    </xdr:to>
    <xdr:cxnSp macro="">
      <xdr:nvCxnSpPr>
        <xdr:cNvPr id="117" name="直線コネクタ 116"/>
        <xdr:cNvCxnSpPr/>
      </xdr:nvCxnSpPr>
      <xdr:spPr bwMode="auto">
        <a:xfrm>
          <a:off x="4305300" y="7059513"/>
          <a:ext cx="698500" cy="130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33078</xdr:rowOff>
    </xdr:from>
    <xdr:to>
      <xdr:col>3</xdr:col>
      <xdr:colOff>904875</xdr:colOff>
      <xdr:row>36</xdr:row>
      <xdr:rowOff>106263</xdr:rowOff>
    </xdr:to>
    <xdr:cxnSp macro="">
      <xdr:nvCxnSpPr>
        <xdr:cNvPr id="120" name="直線コネクタ 119"/>
        <xdr:cNvCxnSpPr/>
      </xdr:nvCxnSpPr>
      <xdr:spPr bwMode="auto">
        <a:xfrm>
          <a:off x="3606800" y="6986328"/>
          <a:ext cx="698500" cy="7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35723</xdr:rowOff>
    </xdr:from>
    <xdr:to>
      <xdr:col>3</xdr:col>
      <xdr:colOff>206375</xdr:colOff>
      <xdr:row>36</xdr:row>
      <xdr:rowOff>33078</xdr:rowOff>
    </xdr:to>
    <xdr:cxnSp macro="">
      <xdr:nvCxnSpPr>
        <xdr:cNvPr id="123" name="直線コネクタ 122"/>
        <xdr:cNvCxnSpPr/>
      </xdr:nvCxnSpPr>
      <xdr:spPr bwMode="auto">
        <a:xfrm>
          <a:off x="2908300" y="6646073"/>
          <a:ext cx="698500" cy="340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3603</xdr:rowOff>
    </xdr:from>
    <xdr:to>
      <xdr:col>5</xdr:col>
      <xdr:colOff>34925</xdr:colOff>
      <xdr:row>37</xdr:row>
      <xdr:rowOff>105203</xdr:rowOff>
    </xdr:to>
    <xdr:sp macro="" textlink="">
      <xdr:nvSpPr>
        <xdr:cNvPr id="133" name="円/楕円 132"/>
        <xdr:cNvSpPr/>
      </xdr:nvSpPr>
      <xdr:spPr bwMode="auto">
        <a:xfrm>
          <a:off x="5600700" y="712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147130</xdr:rowOff>
    </xdr:from>
    <xdr:ext cx="762000" cy="259045"/>
    <xdr:sp macro="" textlink="">
      <xdr:nvSpPr>
        <xdr:cNvPr id="134" name="人口1人当たり決算額の推移該当値テキスト445"/>
        <xdr:cNvSpPr txBox="1"/>
      </xdr:nvSpPr>
      <xdr:spPr>
        <a:xfrm>
          <a:off x="5740400" y="710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14576</xdr:rowOff>
    </xdr:from>
    <xdr:to>
      <xdr:col>4</xdr:col>
      <xdr:colOff>520700</xdr:colOff>
      <xdr:row>37</xdr:row>
      <xdr:rowOff>116176</xdr:rowOff>
    </xdr:to>
    <xdr:sp macro="" textlink="">
      <xdr:nvSpPr>
        <xdr:cNvPr id="135" name="円/楕円 134"/>
        <xdr:cNvSpPr/>
      </xdr:nvSpPr>
      <xdr:spPr bwMode="auto">
        <a:xfrm>
          <a:off x="4953000" y="713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100953</xdr:rowOff>
    </xdr:from>
    <xdr:ext cx="736600" cy="259045"/>
    <xdr:sp macro="" textlink="">
      <xdr:nvSpPr>
        <xdr:cNvPr id="136" name="テキスト ボックス 135"/>
        <xdr:cNvSpPr txBox="1"/>
      </xdr:nvSpPr>
      <xdr:spPr>
        <a:xfrm>
          <a:off x="4622800" y="722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55463</xdr:rowOff>
    </xdr:from>
    <xdr:to>
      <xdr:col>3</xdr:col>
      <xdr:colOff>955675</xdr:colOff>
      <xdr:row>36</xdr:row>
      <xdr:rowOff>157063</xdr:rowOff>
    </xdr:to>
    <xdr:sp macro="" textlink="">
      <xdr:nvSpPr>
        <xdr:cNvPr id="137" name="円/楕円 136"/>
        <xdr:cNvSpPr/>
      </xdr:nvSpPr>
      <xdr:spPr bwMode="auto">
        <a:xfrm>
          <a:off x="4254500" y="700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141840</xdr:rowOff>
    </xdr:from>
    <xdr:ext cx="762000" cy="259045"/>
    <xdr:sp macro="" textlink="">
      <xdr:nvSpPr>
        <xdr:cNvPr id="138" name="テキスト ボックス 137"/>
        <xdr:cNvSpPr txBox="1"/>
      </xdr:nvSpPr>
      <xdr:spPr>
        <a:xfrm>
          <a:off x="3924300" y="709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325178</xdr:rowOff>
    </xdr:from>
    <xdr:to>
      <xdr:col>3</xdr:col>
      <xdr:colOff>257175</xdr:colOff>
      <xdr:row>36</xdr:row>
      <xdr:rowOff>83878</xdr:rowOff>
    </xdr:to>
    <xdr:sp macro="" textlink="">
      <xdr:nvSpPr>
        <xdr:cNvPr id="139" name="円/楕円 138"/>
        <xdr:cNvSpPr/>
      </xdr:nvSpPr>
      <xdr:spPr bwMode="auto">
        <a:xfrm>
          <a:off x="3556000" y="693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68655</xdr:rowOff>
    </xdr:from>
    <xdr:ext cx="762000" cy="259045"/>
    <xdr:sp macro="" textlink="">
      <xdr:nvSpPr>
        <xdr:cNvPr id="140" name="テキスト ボックス 139"/>
        <xdr:cNvSpPr txBox="1"/>
      </xdr:nvSpPr>
      <xdr:spPr>
        <a:xfrm>
          <a:off x="3225800" y="702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327823</xdr:rowOff>
    </xdr:from>
    <xdr:to>
      <xdr:col>2</xdr:col>
      <xdr:colOff>692150</xdr:colOff>
      <xdr:row>35</xdr:row>
      <xdr:rowOff>86523</xdr:rowOff>
    </xdr:to>
    <xdr:sp macro="" textlink="">
      <xdr:nvSpPr>
        <xdr:cNvPr id="141" name="円/楕円 140"/>
        <xdr:cNvSpPr/>
      </xdr:nvSpPr>
      <xdr:spPr bwMode="auto">
        <a:xfrm>
          <a:off x="2857500" y="659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71300</xdr:rowOff>
    </xdr:from>
    <xdr:ext cx="762000" cy="259045"/>
    <xdr:sp macro="" textlink="">
      <xdr:nvSpPr>
        <xdr:cNvPr id="142" name="テキスト ボックス 141"/>
        <xdr:cNvSpPr txBox="1"/>
      </xdr:nvSpPr>
      <xdr:spPr>
        <a:xfrm>
          <a:off x="2527300" y="668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39,974
39,273
157.55
19,021,518
18,137,405
809,073
11,919,873
19,420,458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788</xdr:rowOff>
    </xdr:from>
    <xdr:to>
      <xdr:col>6</xdr:col>
      <xdr:colOff>511175</xdr:colOff>
      <xdr:row>37</xdr:row>
      <xdr:rowOff>8065</xdr:rowOff>
    </xdr:to>
    <xdr:cxnSp macro="">
      <xdr:nvCxnSpPr>
        <xdr:cNvPr id="61" name="直線コネクタ 60"/>
        <xdr:cNvCxnSpPr/>
      </xdr:nvCxnSpPr>
      <xdr:spPr>
        <a:xfrm>
          <a:off x="3797300" y="6344438"/>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788</xdr:rowOff>
    </xdr:from>
    <xdr:to>
      <xdr:col>5</xdr:col>
      <xdr:colOff>358775</xdr:colOff>
      <xdr:row>37</xdr:row>
      <xdr:rowOff>70053</xdr:rowOff>
    </xdr:to>
    <xdr:cxnSp macro="">
      <xdr:nvCxnSpPr>
        <xdr:cNvPr id="64" name="直線コネクタ 63"/>
        <xdr:cNvCxnSpPr/>
      </xdr:nvCxnSpPr>
      <xdr:spPr>
        <a:xfrm flipV="1">
          <a:off x="2908300" y="6344438"/>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138614</xdr:rowOff>
    </xdr:from>
    <xdr:to>
      <xdr:col>4</xdr:col>
      <xdr:colOff>155575</xdr:colOff>
      <xdr:row>37</xdr:row>
      <xdr:rowOff>70053</xdr:rowOff>
    </xdr:to>
    <xdr:cxnSp macro="">
      <xdr:nvCxnSpPr>
        <xdr:cNvPr id="67" name="直線コネクタ 66"/>
        <xdr:cNvCxnSpPr/>
      </xdr:nvCxnSpPr>
      <xdr:spPr>
        <a:xfrm>
          <a:off x="2019300" y="6310814"/>
          <a:ext cx="889000" cy="10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85979</xdr:rowOff>
    </xdr:from>
    <xdr:to>
      <xdr:col>2</xdr:col>
      <xdr:colOff>638175</xdr:colOff>
      <xdr:row>36</xdr:row>
      <xdr:rowOff>138614</xdr:rowOff>
    </xdr:to>
    <xdr:cxnSp macro="">
      <xdr:nvCxnSpPr>
        <xdr:cNvPr id="70" name="直線コネクタ 69"/>
        <xdr:cNvCxnSpPr/>
      </xdr:nvCxnSpPr>
      <xdr:spPr>
        <a:xfrm>
          <a:off x="1130300" y="6258179"/>
          <a:ext cx="889000" cy="5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128715</xdr:rowOff>
    </xdr:from>
    <xdr:to>
      <xdr:col>6</xdr:col>
      <xdr:colOff>561975</xdr:colOff>
      <xdr:row>37</xdr:row>
      <xdr:rowOff>58865</xdr:rowOff>
    </xdr:to>
    <xdr:sp macro="" textlink="">
      <xdr:nvSpPr>
        <xdr:cNvPr id="80" name="円/楕円 79"/>
        <xdr:cNvSpPr/>
      </xdr:nvSpPr>
      <xdr:spPr>
        <a:xfrm>
          <a:off x="4584700" y="6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107142</xdr:rowOff>
    </xdr:from>
    <xdr:ext cx="534377" cy="259045"/>
    <xdr:sp macro="" textlink="">
      <xdr:nvSpPr>
        <xdr:cNvPr id="81" name="人件費該当値テキスト"/>
        <xdr:cNvSpPr txBox="1"/>
      </xdr:nvSpPr>
      <xdr:spPr>
        <a:xfrm>
          <a:off x="4686300" y="627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59,910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121438</xdr:rowOff>
    </xdr:from>
    <xdr:to>
      <xdr:col>5</xdr:col>
      <xdr:colOff>409575</xdr:colOff>
      <xdr:row>37</xdr:row>
      <xdr:rowOff>51588</xdr:rowOff>
    </xdr:to>
    <xdr:sp macro="" textlink="">
      <xdr:nvSpPr>
        <xdr:cNvPr id="82" name="円/楕円 81"/>
        <xdr:cNvSpPr/>
      </xdr:nvSpPr>
      <xdr:spPr>
        <a:xfrm>
          <a:off x="3746500" y="62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42715</xdr:rowOff>
    </xdr:from>
    <xdr:ext cx="534377" cy="259045"/>
    <xdr:sp macro="" textlink="">
      <xdr:nvSpPr>
        <xdr:cNvPr id="83" name="テキスト ボックス 82"/>
        <xdr:cNvSpPr txBox="1"/>
      </xdr:nvSpPr>
      <xdr:spPr>
        <a:xfrm>
          <a:off x="3530111" y="63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19253</xdr:rowOff>
    </xdr:from>
    <xdr:to>
      <xdr:col>4</xdr:col>
      <xdr:colOff>206375</xdr:colOff>
      <xdr:row>37</xdr:row>
      <xdr:rowOff>120853</xdr:rowOff>
    </xdr:to>
    <xdr:sp macro="" textlink="">
      <xdr:nvSpPr>
        <xdr:cNvPr id="84" name="円/楕円 83"/>
        <xdr:cNvSpPr/>
      </xdr:nvSpPr>
      <xdr:spPr>
        <a:xfrm>
          <a:off x="2857500" y="63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111980</xdr:rowOff>
    </xdr:from>
    <xdr:ext cx="534377" cy="259045"/>
    <xdr:sp macro="" textlink="">
      <xdr:nvSpPr>
        <xdr:cNvPr id="85" name="テキスト ボックス 84"/>
        <xdr:cNvSpPr txBox="1"/>
      </xdr:nvSpPr>
      <xdr:spPr>
        <a:xfrm>
          <a:off x="2641111" y="64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87814</xdr:rowOff>
    </xdr:from>
    <xdr:to>
      <xdr:col>3</xdr:col>
      <xdr:colOff>3175</xdr:colOff>
      <xdr:row>37</xdr:row>
      <xdr:rowOff>17964</xdr:rowOff>
    </xdr:to>
    <xdr:sp macro="" textlink="">
      <xdr:nvSpPr>
        <xdr:cNvPr id="86" name="円/楕円 85"/>
        <xdr:cNvSpPr/>
      </xdr:nvSpPr>
      <xdr:spPr>
        <a:xfrm>
          <a:off x="1968500" y="62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9091</xdr:rowOff>
    </xdr:from>
    <xdr:ext cx="534377" cy="259045"/>
    <xdr:sp macro="" textlink="">
      <xdr:nvSpPr>
        <xdr:cNvPr id="87" name="テキスト ボックス 86"/>
        <xdr:cNvSpPr txBox="1"/>
      </xdr:nvSpPr>
      <xdr:spPr>
        <a:xfrm>
          <a:off x="1752111" y="63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35179</xdr:rowOff>
    </xdr:from>
    <xdr:to>
      <xdr:col>1</xdr:col>
      <xdr:colOff>485775</xdr:colOff>
      <xdr:row>36</xdr:row>
      <xdr:rowOff>136779</xdr:rowOff>
    </xdr:to>
    <xdr:sp macro="" textlink="">
      <xdr:nvSpPr>
        <xdr:cNvPr id="88" name="円/楕円 87"/>
        <xdr:cNvSpPr/>
      </xdr:nvSpPr>
      <xdr:spPr>
        <a:xfrm>
          <a:off x="1079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127906</xdr:rowOff>
    </xdr:from>
    <xdr:ext cx="534377" cy="259045"/>
    <xdr:sp macro="" textlink="">
      <xdr:nvSpPr>
        <xdr:cNvPr id="89" name="テキスト ボックス 88"/>
        <xdr:cNvSpPr txBox="1"/>
      </xdr:nvSpPr>
      <xdr:spPr>
        <a:xfrm>
          <a:off x="863111" y="63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114619</xdr:rowOff>
    </xdr:from>
    <xdr:to>
      <xdr:col>6</xdr:col>
      <xdr:colOff>511175</xdr:colOff>
      <xdr:row>57</xdr:row>
      <xdr:rowOff>131166</xdr:rowOff>
    </xdr:to>
    <xdr:cxnSp macro="">
      <xdr:nvCxnSpPr>
        <xdr:cNvPr id="118" name="直線コネクタ 117"/>
        <xdr:cNvCxnSpPr/>
      </xdr:nvCxnSpPr>
      <xdr:spPr>
        <a:xfrm flipV="1">
          <a:off x="3797300" y="9887269"/>
          <a:ext cx="8382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131166</xdr:rowOff>
    </xdr:from>
    <xdr:to>
      <xdr:col>5</xdr:col>
      <xdr:colOff>358775</xdr:colOff>
      <xdr:row>57</xdr:row>
      <xdr:rowOff>141944</xdr:rowOff>
    </xdr:to>
    <xdr:cxnSp macro="">
      <xdr:nvCxnSpPr>
        <xdr:cNvPr id="121" name="直線コネクタ 120"/>
        <xdr:cNvCxnSpPr/>
      </xdr:nvCxnSpPr>
      <xdr:spPr>
        <a:xfrm flipV="1">
          <a:off x="2908300" y="9903816"/>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141944</xdr:rowOff>
    </xdr:from>
    <xdr:to>
      <xdr:col>4</xdr:col>
      <xdr:colOff>155575</xdr:colOff>
      <xdr:row>57</xdr:row>
      <xdr:rowOff>164030</xdr:rowOff>
    </xdr:to>
    <xdr:cxnSp macro="">
      <xdr:nvCxnSpPr>
        <xdr:cNvPr id="124" name="直線コネクタ 123"/>
        <xdr:cNvCxnSpPr/>
      </xdr:nvCxnSpPr>
      <xdr:spPr>
        <a:xfrm flipV="1">
          <a:off x="2019300" y="9914594"/>
          <a:ext cx="8890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163928</xdr:rowOff>
    </xdr:from>
    <xdr:to>
      <xdr:col>2</xdr:col>
      <xdr:colOff>638175</xdr:colOff>
      <xdr:row>57</xdr:row>
      <xdr:rowOff>164030</xdr:rowOff>
    </xdr:to>
    <xdr:cxnSp macro="">
      <xdr:nvCxnSpPr>
        <xdr:cNvPr id="127" name="直線コネクタ 126"/>
        <xdr:cNvCxnSpPr/>
      </xdr:nvCxnSpPr>
      <xdr:spPr>
        <a:xfrm>
          <a:off x="1130300" y="993657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63819</xdr:rowOff>
    </xdr:from>
    <xdr:to>
      <xdr:col>6</xdr:col>
      <xdr:colOff>561975</xdr:colOff>
      <xdr:row>57</xdr:row>
      <xdr:rowOff>165419</xdr:rowOff>
    </xdr:to>
    <xdr:sp macro="" textlink="">
      <xdr:nvSpPr>
        <xdr:cNvPr id="137" name="円/楕円 136"/>
        <xdr:cNvSpPr/>
      </xdr:nvSpPr>
      <xdr:spPr>
        <a:xfrm>
          <a:off x="4584700" y="98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23196</xdr:rowOff>
    </xdr:from>
    <xdr:ext cx="534377" cy="259045"/>
    <xdr:sp macro="" textlink="">
      <xdr:nvSpPr>
        <xdr:cNvPr id="138" name="物件費該当値テキスト"/>
        <xdr:cNvSpPr txBox="1"/>
      </xdr:nvSpPr>
      <xdr:spPr>
        <a:xfrm>
          <a:off x="4686300" y="96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80366</xdr:rowOff>
    </xdr:from>
    <xdr:to>
      <xdr:col>5</xdr:col>
      <xdr:colOff>409575</xdr:colOff>
      <xdr:row>58</xdr:row>
      <xdr:rowOff>10516</xdr:rowOff>
    </xdr:to>
    <xdr:sp macro="" textlink="">
      <xdr:nvSpPr>
        <xdr:cNvPr id="139" name="円/楕円 138"/>
        <xdr:cNvSpPr/>
      </xdr:nvSpPr>
      <xdr:spPr>
        <a:xfrm>
          <a:off x="3746500" y="9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1643</xdr:rowOff>
    </xdr:from>
    <xdr:ext cx="534377" cy="259045"/>
    <xdr:sp macro="" textlink="">
      <xdr:nvSpPr>
        <xdr:cNvPr id="140" name="テキスト ボックス 139"/>
        <xdr:cNvSpPr txBox="1"/>
      </xdr:nvSpPr>
      <xdr:spPr>
        <a:xfrm>
          <a:off x="3530111" y="99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91144</xdr:rowOff>
    </xdr:from>
    <xdr:to>
      <xdr:col>4</xdr:col>
      <xdr:colOff>206375</xdr:colOff>
      <xdr:row>58</xdr:row>
      <xdr:rowOff>21294</xdr:rowOff>
    </xdr:to>
    <xdr:sp macro="" textlink="">
      <xdr:nvSpPr>
        <xdr:cNvPr id="141" name="円/楕円 140"/>
        <xdr:cNvSpPr/>
      </xdr:nvSpPr>
      <xdr:spPr>
        <a:xfrm>
          <a:off x="2857500" y="98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12421</xdr:rowOff>
    </xdr:from>
    <xdr:ext cx="534377" cy="259045"/>
    <xdr:sp macro="" textlink="">
      <xdr:nvSpPr>
        <xdr:cNvPr id="142" name="テキスト ボックス 141"/>
        <xdr:cNvSpPr txBox="1"/>
      </xdr:nvSpPr>
      <xdr:spPr>
        <a:xfrm>
          <a:off x="2641111" y="99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113230</xdr:rowOff>
    </xdr:from>
    <xdr:to>
      <xdr:col>3</xdr:col>
      <xdr:colOff>3175</xdr:colOff>
      <xdr:row>58</xdr:row>
      <xdr:rowOff>43380</xdr:rowOff>
    </xdr:to>
    <xdr:sp macro="" textlink="">
      <xdr:nvSpPr>
        <xdr:cNvPr id="143" name="円/楕円 142"/>
        <xdr:cNvSpPr/>
      </xdr:nvSpPr>
      <xdr:spPr>
        <a:xfrm>
          <a:off x="1968500" y="98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34507</xdr:rowOff>
    </xdr:from>
    <xdr:ext cx="534377" cy="259045"/>
    <xdr:sp macro="" textlink="">
      <xdr:nvSpPr>
        <xdr:cNvPr id="144" name="テキスト ボックス 143"/>
        <xdr:cNvSpPr txBox="1"/>
      </xdr:nvSpPr>
      <xdr:spPr>
        <a:xfrm>
          <a:off x="1752111" y="9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113128</xdr:rowOff>
    </xdr:from>
    <xdr:to>
      <xdr:col>1</xdr:col>
      <xdr:colOff>485775</xdr:colOff>
      <xdr:row>58</xdr:row>
      <xdr:rowOff>43278</xdr:rowOff>
    </xdr:to>
    <xdr:sp macro="" textlink="">
      <xdr:nvSpPr>
        <xdr:cNvPr id="145" name="円/楕円 144"/>
        <xdr:cNvSpPr/>
      </xdr:nvSpPr>
      <xdr:spPr>
        <a:xfrm>
          <a:off x="1079500" y="98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34405</xdr:rowOff>
    </xdr:from>
    <xdr:ext cx="534377" cy="259045"/>
    <xdr:sp macro="" textlink="">
      <xdr:nvSpPr>
        <xdr:cNvPr id="146" name="テキスト ボックス 145"/>
        <xdr:cNvSpPr txBox="1"/>
      </xdr:nvSpPr>
      <xdr:spPr>
        <a:xfrm>
          <a:off x="863111" y="99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108245</xdr:rowOff>
    </xdr:from>
    <xdr:to>
      <xdr:col>6</xdr:col>
      <xdr:colOff>511175</xdr:colOff>
      <xdr:row>77</xdr:row>
      <xdr:rowOff>117663</xdr:rowOff>
    </xdr:to>
    <xdr:cxnSp macro="">
      <xdr:nvCxnSpPr>
        <xdr:cNvPr id="173" name="直線コネクタ 172"/>
        <xdr:cNvCxnSpPr/>
      </xdr:nvCxnSpPr>
      <xdr:spPr>
        <a:xfrm>
          <a:off x="3797300" y="13309895"/>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108245</xdr:rowOff>
    </xdr:from>
    <xdr:to>
      <xdr:col>5</xdr:col>
      <xdr:colOff>358775</xdr:colOff>
      <xdr:row>77</xdr:row>
      <xdr:rowOff>120177</xdr:rowOff>
    </xdr:to>
    <xdr:cxnSp macro="">
      <xdr:nvCxnSpPr>
        <xdr:cNvPr id="176" name="直線コネクタ 175"/>
        <xdr:cNvCxnSpPr/>
      </xdr:nvCxnSpPr>
      <xdr:spPr>
        <a:xfrm flipV="1">
          <a:off x="2908300" y="13309895"/>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120177</xdr:rowOff>
    </xdr:from>
    <xdr:to>
      <xdr:col>4</xdr:col>
      <xdr:colOff>155575</xdr:colOff>
      <xdr:row>77</xdr:row>
      <xdr:rowOff>140934</xdr:rowOff>
    </xdr:to>
    <xdr:cxnSp macro="">
      <xdr:nvCxnSpPr>
        <xdr:cNvPr id="179" name="直線コネクタ 178"/>
        <xdr:cNvCxnSpPr/>
      </xdr:nvCxnSpPr>
      <xdr:spPr>
        <a:xfrm flipV="1">
          <a:off x="2019300" y="13321827"/>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140934</xdr:rowOff>
    </xdr:from>
    <xdr:to>
      <xdr:col>2</xdr:col>
      <xdr:colOff>638175</xdr:colOff>
      <xdr:row>78</xdr:row>
      <xdr:rowOff>346</xdr:rowOff>
    </xdr:to>
    <xdr:cxnSp macro="">
      <xdr:nvCxnSpPr>
        <xdr:cNvPr id="182" name="直線コネクタ 181"/>
        <xdr:cNvCxnSpPr/>
      </xdr:nvCxnSpPr>
      <xdr:spPr>
        <a:xfrm flipV="1">
          <a:off x="1130300" y="13342584"/>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66863</xdr:rowOff>
    </xdr:from>
    <xdr:to>
      <xdr:col>6</xdr:col>
      <xdr:colOff>561975</xdr:colOff>
      <xdr:row>77</xdr:row>
      <xdr:rowOff>168463</xdr:rowOff>
    </xdr:to>
    <xdr:sp macro="" textlink="">
      <xdr:nvSpPr>
        <xdr:cNvPr id="192" name="円/楕円 191"/>
        <xdr:cNvSpPr/>
      </xdr:nvSpPr>
      <xdr:spPr>
        <a:xfrm>
          <a:off x="4584700" y="13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45290</xdr:rowOff>
    </xdr:from>
    <xdr:ext cx="469744" cy="259045"/>
    <xdr:sp macro="" textlink="">
      <xdr:nvSpPr>
        <xdr:cNvPr id="193" name="維持補修費該当値テキスト"/>
        <xdr:cNvSpPr txBox="1"/>
      </xdr:nvSpPr>
      <xdr:spPr>
        <a:xfrm>
          <a:off x="4686300" y="1324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57445</xdr:rowOff>
    </xdr:from>
    <xdr:to>
      <xdr:col>5</xdr:col>
      <xdr:colOff>409575</xdr:colOff>
      <xdr:row>77</xdr:row>
      <xdr:rowOff>159045</xdr:rowOff>
    </xdr:to>
    <xdr:sp macro="" textlink="">
      <xdr:nvSpPr>
        <xdr:cNvPr id="194" name="円/楕円 193"/>
        <xdr:cNvSpPr/>
      </xdr:nvSpPr>
      <xdr:spPr>
        <a:xfrm>
          <a:off x="3746500" y="132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150172</xdr:rowOff>
    </xdr:from>
    <xdr:ext cx="469744" cy="259045"/>
    <xdr:sp macro="" textlink="">
      <xdr:nvSpPr>
        <xdr:cNvPr id="195" name="テキスト ボックス 194"/>
        <xdr:cNvSpPr txBox="1"/>
      </xdr:nvSpPr>
      <xdr:spPr>
        <a:xfrm>
          <a:off x="3562427" y="133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69377</xdr:rowOff>
    </xdr:from>
    <xdr:to>
      <xdr:col>4</xdr:col>
      <xdr:colOff>206375</xdr:colOff>
      <xdr:row>77</xdr:row>
      <xdr:rowOff>170977</xdr:rowOff>
    </xdr:to>
    <xdr:sp macro="" textlink="">
      <xdr:nvSpPr>
        <xdr:cNvPr id="196" name="円/楕円 195"/>
        <xdr:cNvSpPr/>
      </xdr:nvSpPr>
      <xdr:spPr>
        <a:xfrm>
          <a:off x="28575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162104</xdr:rowOff>
    </xdr:from>
    <xdr:ext cx="469744" cy="259045"/>
    <xdr:sp macro="" textlink="">
      <xdr:nvSpPr>
        <xdr:cNvPr id="197" name="テキスト ボックス 196"/>
        <xdr:cNvSpPr txBox="1"/>
      </xdr:nvSpPr>
      <xdr:spPr>
        <a:xfrm>
          <a:off x="2673427" y="1336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90134</xdr:rowOff>
    </xdr:from>
    <xdr:to>
      <xdr:col>3</xdr:col>
      <xdr:colOff>3175</xdr:colOff>
      <xdr:row>78</xdr:row>
      <xdr:rowOff>20284</xdr:rowOff>
    </xdr:to>
    <xdr:sp macro="" textlink="">
      <xdr:nvSpPr>
        <xdr:cNvPr id="198" name="円/楕円 197"/>
        <xdr:cNvSpPr/>
      </xdr:nvSpPr>
      <xdr:spPr>
        <a:xfrm>
          <a:off x="1968500" y="132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11411</xdr:rowOff>
    </xdr:from>
    <xdr:ext cx="469744" cy="259045"/>
    <xdr:sp macro="" textlink="">
      <xdr:nvSpPr>
        <xdr:cNvPr id="199" name="テキスト ボックス 198"/>
        <xdr:cNvSpPr txBox="1"/>
      </xdr:nvSpPr>
      <xdr:spPr>
        <a:xfrm>
          <a:off x="1784427" y="133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120996</xdr:rowOff>
    </xdr:from>
    <xdr:to>
      <xdr:col>1</xdr:col>
      <xdr:colOff>485775</xdr:colOff>
      <xdr:row>78</xdr:row>
      <xdr:rowOff>51146</xdr:rowOff>
    </xdr:to>
    <xdr:sp macro="" textlink="">
      <xdr:nvSpPr>
        <xdr:cNvPr id="200" name="円/楕円 199"/>
        <xdr:cNvSpPr/>
      </xdr:nvSpPr>
      <xdr:spPr>
        <a:xfrm>
          <a:off x="1079500" y="133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42273</xdr:rowOff>
    </xdr:from>
    <xdr:ext cx="469744" cy="259045"/>
    <xdr:sp macro="" textlink="">
      <xdr:nvSpPr>
        <xdr:cNvPr id="201" name="テキスト ボックス 200"/>
        <xdr:cNvSpPr txBox="1"/>
      </xdr:nvSpPr>
      <xdr:spPr>
        <a:xfrm>
          <a:off x="895427" y="134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65824</xdr:rowOff>
    </xdr:from>
    <xdr:to>
      <xdr:col>6</xdr:col>
      <xdr:colOff>511175</xdr:colOff>
      <xdr:row>97</xdr:row>
      <xdr:rowOff>84426</xdr:rowOff>
    </xdr:to>
    <xdr:cxnSp macro="">
      <xdr:nvCxnSpPr>
        <xdr:cNvPr id="235" name="直線コネクタ 234"/>
        <xdr:cNvCxnSpPr/>
      </xdr:nvCxnSpPr>
      <xdr:spPr>
        <a:xfrm flipV="1">
          <a:off x="3797300" y="16696474"/>
          <a:ext cx="8382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84426</xdr:rowOff>
    </xdr:from>
    <xdr:to>
      <xdr:col>5</xdr:col>
      <xdr:colOff>358775</xdr:colOff>
      <xdr:row>97</xdr:row>
      <xdr:rowOff>114973</xdr:rowOff>
    </xdr:to>
    <xdr:cxnSp macro="">
      <xdr:nvCxnSpPr>
        <xdr:cNvPr id="238" name="直線コネクタ 237"/>
        <xdr:cNvCxnSpPr/>
      </xdr:nvCxnSpPr>
      <xdr:spPr>
        <a:xfrm flipV="1">
          <a:off x="2908300" y="16715076"/>
          <a:ext cx="889000" cy="3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114973</xdr:rowOff>
    </xdr:from>
    <xdr:to>
      <xdr:col>4</xdr:col>
      <xdr:colOff>155575</xdr:colOff>
      <xdr:row>97</xdr:row>
      <xdr:rowOff>140596</xdr:rowOff>
    </xdr:to>
    <xdr:cxnSp macro="">
      <xdr:nvCxnSpPr>
        <xdr:cNvPr id="241" name="直線コネクタ 240"/>
        <xdr:cNvCxnSpPr/>
      </xdr:nvCxnSpPr>
      <xdr:spPr>
        <a:xfrm flipV="1">
          <a:off x="2019300" y="16745623"/>
          <a:ext cx="8890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114802</xdr:rowOff>
    </xdr:from>
    <xdr:to>
      <xdr:col>2</xdr:col>
      <xdr:colOff>638175</xdr:colOff>
      <xdr:row>97</xdr:row>
      <xdr:rowOff>140596</xdr:rowOff>
    </xdr:to>
    <xdr:cxnSp macro="">
      <xdr:nvCxnSpPr>
        <xdr:cNvPr id="244" name="直線コネクタ 243"/>
        <xdr:cNvCxnSpPr/>
      </xdr:nvCxnSpPr>
      <xdr:spPr>
        <a:xfrm>
          <a:off x="1130300" y="16745452"/>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15024</xdr:rowOff>
    </xdr:from>
    <xdr:to>
      <xdr:col>6</xdr:col>
      <xdr:colOff>561975</xdr:colOff>
      <xdr:row>97</xdr:row>
      <xdr:rowOff>116624</xdr:rowOff>
    </xdr:to>
    <xdr:sp macro="" textlink="">
      <xdr:nvSpPr>
        <xdr:cNvPr id="254" name="円/楕円 253"/>
        <xdr:cNvSpPr/>
      </xdr:nvSpPr>
      <xdr:spPr>
        <a:xfrm>
          <a:off x="4584700" y="166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164901</xdr:rowOff>
    </xdr:from>
    <xdr:ext cx="534377" cy="259045"/>
    <xdr:sp macro="" textlink="">
      <xdr:nvSpPr>
        <xdr:cNvPr id="255" name="扶助費該当値テキスト"/>
        <xdr:cNvSpPr txBox="1"/>
      </xdr:nvSpPr>
      <xdr:spPr>
        <a:xfrm>
          <a:off x="4686300" y="166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33626</xdr:rowOff>
    </xdr:from>
    <xdr:to>
      <xdr:col>5</xdr:col>
      <xdr:colOff>409575</xdr:colOff>
      <xdr:row>97</xdr:row>
      <xdr:rowOff>135226</xdr:rowOff>
    </xdr:to>
    <xdr:sp macro="" textlink="">
      <xdr:nvSpPr>
        <xdr:cNvPr id="256" name="円/楕円 255"/>
        <xdr:cNvSpPr/>
      </xdr:nvSpPr>
      <xdr:spPr>
        <a:xfrm>
          <a:off x="3746500" y="166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126353</xdr:rowOff>
    </xdr:from>
    <xdr:ext cx="534377" cy="259045"/>
    <xdr:sp macro="" textlink="">
      <xdr:nvSpPr>
        <xdr:cNvPr id="257" name="テキスト ボックス 256"/>
        <xdr:cNvSpPr txBox="1"/>
      </xdr:nvSpPr>
      <xdr:spPr>
        <a:xfrm>
          <a:off x="3530111" y="167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64173</xdr:rowOff>
    </xdr:from>
    <xdr:to>
      <xdr:col>4</xdr:col>
      <xdr:colOff>206375</xdr:colOff>
      <xdr:row>97</xdr:row>
      <xdr:rowOff>165773</xdr:rowOff>
    </xdr:to>
    <xdr:sp macro="" textlink="">
      <xdr:nvSpPr>
        <xdr:cNvPr id="258" name="円/楕円 257"/>
        <xdr:cNvSpPr/>
      </xdr:nvSpPr>
      <xdr:spPr>
        <a:xfrm>
          <a:off x="2857500" y="166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156900</xdr:rowOff>
    </xdr:from>
    <xdr:ext cx="534377" cy="259045"/>
    <xdr:sp macro="" textlink="">
      <xdr:nvSpPr>
        <xdr:cNvPr id="259" name="テキスト ボックス 258"/>
        <xdr:cNvSpPr txBox="1"/>
      </xdr:nvSpPr>
      <xdr:spPr>
        <a:xfrm>
          <a:off x="2641111" y="167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89796</xdr:rowOff>
    </xdr:from>
    <xdr:to>
      <xdr:col>3</xdr:col>
      <xdr:colOff>3175</xdr:colOff>
      <xdr:row>98</xdr:row>
      <xdr:rowOff>19946</xdr:rowOff>
    </xdr:to>
    <xdr:sp macro="" textlink="">
      <xdr:nvSpPr>
        <xdr:cNvPr id="260" name="円/楕円 259"/>
        <xdr:cNvSpPr/>
      </xdr:nvSpPr>
      <xdr:spPr>
        <a:xfrm>
          <a:off x="1968500" y="167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11073</xdr:rowOff>
    </xdr:from>
    <xdr:ext cx="534377" cy="259045"/>
    <xdr:sp macro="" textlink="">
      <xdr:nvSpPr>
        <xdr:cNvPr id="261" name="テキスト ボックス 260"/>
        <xdr:cNvSpPr txBox="1"/>
      </xdr:nvSpPr>
      <xdr:spPr>
        <a:xfrm>
          <a:off x="1752111" y="168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64002</xdr:rowOff>
    </xdr:from>
    <xdr:to>
      <xdr:col>1</xdr:col>
      <xdr:colOff>485775</xdr:colOff>
      <xdr:row>97</xdr:row>
      <xdr:rowOff>165602</xdr:rowOff>
    </xdr:to>
    <xdr:sp macro="" textlink="">
      <xdr:nvSpPr>
        <xdr:cNvPr id="262" name="円/楕円 261"/>
        <xdr:cNvSpPr/>
      </xdr:nvSpPr>
      <xdr:spPr>
        <a:xfrm>
          <a:off x="1079500" y="166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156729</xdr:rowOff>
    </xdr:from>
    <xdr:ext cx="534377" cy="259045"/>
    <xdr:sp macro="" textlink="">
      <xdr:nvSpPr>
        <xdr:cNvPr id="263" name="テキスト ボックス 262"/>
        <xdr:cNvSpPr txBox="1"/>
      </xdr:nvSpPr>
      <xdr:spPr>
        <a:xfrm>
          <a:off x="863111" y="1678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115806</xdr:rowOff>
    </xdr:from>
    <xdr:to>
      <xdr:col>15</xdr:col>
      <xdr:colOff>180975</xdr:colOff>
      <xdr:row>33</xdr:row>
      <xdr:rowOff>169962</xdr:rowOff>
    </xdr:to>
    <xdr:cxnSp macro="">
      <xdr:nvCxnSpPr>
        <xdr:cNvPr id="294" name="直線コネクタ 293"/>
        <xdr:cNvCxnSpPr/>
      </xdr:nvCxnSpPr>
      <xdr:spPr>
        <a:xfrm flipV="1">
          <a:off x="9639300" y="5773656"/>
          <a:ext cx="8382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157030</xdr:rowOff>
    </xdr:from>
    <xdr:to>
      <xdr:col>14</xdr:col>
      <xdr:colOff>28575</xdr:colOff>
      <xdr:row>33</xdr:row>
      <xdr:rowOff>169962</xdr:rowOff>
    </xdr:to>
    <xdr:cxnSp macro="">
      <xdr:nvCxnSpPr>
        <xdr:cNvPr id="297" name="直線コネクタ 296"/>
        <xdr:cNvCxnSpPr/>
      </xdr:nvCxnSpPr>
      <xdr:spPr>
        <a:xfrm>
          <a:off x="8750300" y="581488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129707</xdr:rowOff>
    </xdr:from>
    <xdr:to>
      <xdr:col>12</xdr:col>
      <xdr:colOff>511175</xdr:colOff>
      <xdr:row>33</xdr:row>
      <xdr:rowOff>157030</xdr:rowOff>
    </xdr:to>
    <xdr:cxnSp macro="">
      <xdr:nvCxnSpPr>
        <xdr:cNvPr id="300" name="直線コネクタ 299"/>
        <xdr:cNvCxnSpPr/>
      </xdr:nvCxnSpPr>
      <xdr:spPr>
        <a:xfrm>
          <a:off x="7861300" y="5787557"/>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31589</xdr:rowOff>
    </xdr:from>
    <xdr:ext cx="534377" cy="259045"/>
    <xdr:sp macro="" textlink="">
      <xdr:nvSpPr>
        <xdr:cNvPr id="302" name="テキスト ボックス 301"/>
        <xdr:cNvSpPr txBox="1"/>
      </xdr:nvSpPr>
      <xdr:spPr>
        <a:xfrm>
          <a:off x="8483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91237</xdr:rowOff>
    </xdr:from>
    <xdr:to>
      <xdr:col>11</xdr:col>
      <xdr:colOff>307975</xdr:colOff>
      <xdr:row>33</xdr:row>
      <xdr:rowOff>129707</xdr:rowOff>
    </xdr:to>
    <xdr:cxnSp macro="">
      <xdr:nvCxnSpPr>
        <xdr:cNvPr id="303" name="直線コネクタ 302"/>
        <xdr:cNvCxnSpPr/>
      </xdr:nvCxnSpPr>
      <xdr:spPr>
        <a:xfrm>
          <a:off x="6972300" y="5749087"/>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39666</xdr:rowOff>
    </xdr:from>
    <xdr:ext cx="534377" cy="259045"/>
    <xdr:sp macro="" textlink="">
      <xdr:nvSpPr>
        <xdr:cNvPr id="305" name="テキスト ボックス 304"/>
        <xdr:cNvSpPr txBox="1"/>
      </xdr:nvSpPr>
      <xdr:spPr>
        <a:xfrm>
          <a:off x="7594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70549</xdr:rowOff>
    </xdr:from>
    <xdr:ext cx="534377" cy="259045"/>
    <xdr:sp macro="" textlink="">
      <xdr:nvSpPr>
        <xdr:cNvPr id="307" name="テキスト ボックス 306"/>
        <xdr:cNvSpPr txBox="1"/>
      </xdr:nvSpPr>
      <xdr:spPr>
        <a:xfrm>
          <a:off x="6705111" y="62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65006</xdr:rowOff>
    </xdr:from>
    <xdr:to>
      <xdr:col>15</xdr:col>
      <xdr:colOff>231775</xdr:colOff>
      <xdr:row>33</xdr:row>
      <xdr:rowOff>166606</xdr:rowOff>
    </xdr:to>
    <xdr:sp macro="" textlink="">
      <xdr:nvSpPr>
        <xdr:cNvPr id="313" name="円/楕円 312"/>
        <xdr:cNvSpPr/>
      </xdr:nvSpPr>
      <xdr:spPr>
        <a:xfrm>
          <a:off x="10426700" y="5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87883</xdr:rowOff>
    </xdr:from>
    <xdr:ext cx="534377" cy="259045"/>
    <xdr:sp macro="" textlink="">
      <xdr:nvSpPr>
        <xdr:cNvPr id="314" name="補助費等該当値テキスト"/>
        <xdr:cNvSpPr txBox="1"/>
      </xdr:nvSpPr>
      <xdr:spPr>
        <a:xfrm>
          <a:off x="10528300" y="55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92,945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119162</xdr:rowOff>
    </xdr:from>
    <xdr:to>
      <xdr:col>14</xdr:col>
      <xdr:colOff>79375</xdr:colOff>
      <xdr:row>34</xdr:row>
      <xdr:rowOff>49312</xdr:rowOff>
    </xdr:to>
    <xdr:sp macro="" textlink="">
      <xdr:nvSpPr>
        <xdr:cNvPr id="315" name="円/楕円 314"/>
        <xdr:cNvSpPr/>
      </xdr:nvSpPr>
      <xdr:spPr>
        <a:xfrm>
          <a:off x="9588500" y="57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65839</xdr:rowOff>
    </xdr:from>
    <xdr:ext cx="534377" cy="259045"/>
    <xdr:sp macro="" textlink="">
      <xdr:nvSpPr>
        <xdr:cNvPr id="316" name="テキスト ボックス 315"/>
        <xdr:cNvSpPr txBox="1"/>
      </xdr:nvSpPr>
      <xdr:spPr>
        <a:xfrm>
          <a:off x="9372111" y="55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106230</xdr:rowOff>
    </xdr:from>
    <xdr:to>
      <xdr:col>12</xdr:col>
      <xdr:colOff>561975</xdr:colOff>
      <xdr:row>34</xdr:row>
      <xdr:rowOff>36380</xdr:rowOff>
    </xdr:to>
    <xdr:sp macro="" textlink="">
      <xdr:nvSpPr>
        <xdr:cNvPr id="317" name="円/楕円 316"/>
        <xdr:cNvSpPr/>
      </xdr:nvSpPr>
      <xdr:spPr>
        <a:xfrm>
          <a:off x="8699500" y="57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52907</xdr:rowOff>
    </xdr:from>
    <xdr:ext cx="534377" cy="259045"/>
    <xdr:sp macro="" textlink="">
      <xdr:nvSpPr>
        <xdr:cNvPr id="318" name="テキスト ボックス 317"/>
        <xdr:cNvSpPr txBox="1"/>
      </xdr:nvSpPr>
      <xdr:spPr>
        <a:xfrm>
          <a:off x="8483111" y="553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78907</xdr:rowOff>
    </xdr:from>
    <xdr:to>
      <xdr:col>11</xdr:col>
      <xdr:colOff>358775</xdr:colOff>
      <xdr:row>34</xdr:row>
      <xdr:rowOff>9057</xdr:rowOff>
    </xdr:to>
    <xdr:sp macro="" textlink="">
      <xdr:nvSpPr>
        <xdr:cNvPr id="319" name="円/楕円 318"/>
        <xdr:cNvSpPr/>
      </xdr:nvSpPr>
      <xdr:spPr>
        <a:xfrm>
          <a:off x="7810500" y="57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25584</xdr:rowOff>
    </xdr:from>
    <xdr:ext cx="534377" cy="259045"/>
    <xdr:sp macro="" textlink="">
      <xdr:nvSpPr>
        <xdr:cNvPr id="320" name="テキスト ボックス 319"/>
        <xdr:cNvSpPr txBox="1"/>
      </xdr:nvSpPr>
      <xdr:spPr>
        <a:xfrm>
          <a:off x="7594111" y="551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40437</xdr:rowOff>
    </xdr:from>
    <xdr:to>
      <xdr:col>10</xdr:col>
      <xdr:colOff>155575</xdr:colOff>
      <xdr:row>33</xdr:row>
      <xdr:rowOff>142037</xdr:rowOff>
    </xdr:to>
    <xdr:sp macro="" textlink="">
      <xdr:nvSpPr>
        <xdr:cNvPr id="321" name="円/楕円 320"/>
        <xdr:cNvSpPr/>
      </xdr:nvSpPr>
      <xdr:spPr>
        <a:xfrm>
          <a:off x="6921500" y="56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158564</xdr:rowOff>
    </xdr:from>
    <xdr:ext cx="534377" cy="259045"/>
    <xdr:sp macro="" textlink="">
      <xdr:nvSpPr>
        <xdr:cNvPr id="322" name="テキスト ボックス 321"/>
        <xdr:cNvSpPr txBox="1"/>
      </xdr:nvSpPr>
      <xdr:spPr>
        <a:xfrm>
          <a:off x="6705111" y="547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115998</xdr:rowOff>
    </xdr:from>
    <xdr:to>
      <xdr:col>15</xdr:col>
      <xdr:colOff>180975</xdr:colOff>
      <xdr:row>58</xdr:row>
      <xdr:rowOff>117463</xdr:rowOff>
    </xdr:to>
    <xdr:cxnSp macro="">
      <xdr:nvCxnSpPr>
        <xdr:cNvPr id="351" name="直線コネクタ 350"/>
        <xdr:cNvCxnSpPr/>
      </xdr:nvCxnSpPr>
      <xdr:spPr>
        <a:xfrm>
          <a:off x="9639300" y="10060098"/>
          <a:ext cx="838200" cy="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20582</xdr:rowOff>
    </xdr:from>
    <xdr:to>
      <xdr:col>14</xdr:col>
      <xdr:colOff>28575</xdr:colOff>
      <xdr:row>58</xdr:row>
      <xdr:rowOff>115998</xdr:rowOff>
    </xdr:to>
    <xdr:cxnSp macro="">
      <xdr:nvCxnSpPr>
        <xdr:cNvPr id="354" name="直線コネクタ 353"/>
        <xdr:cNvCxnSpPr/>
      </xdr:nvCxnSpPr>
      <xdr:spPr>
        <a:xfrm>
          <a:off x="8750300" y="9964682"/>
          <a:ext cx="889000" cy="9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20582</xdr:rowOff>
    </xdr:from>
    <xdr:to>
      <xdr:col>12</xdr:col>
      <xdr:colOff>511175</xdr:colOff>
      <xdr:row>58</xdr:row>
      <xdr:rowOff>115404</xdr:rowOff>
    </xdr:to>
    <xdr:cxnSp macro="">
      <xdr:nvCxnSpPr>
        <xdr:cNvPr id="357" name="直線コネクタ 356"/>
        <xdr:cNvCxnSpPr/>
      </xdr:nvCxnSpPr>
      <xdr:spPr>
        <a:xfrm flipV="1">
          <a:off x="7861300" y="9964682"/>
          <a:ext cx="889000" cy="9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115404</xdr:rowOff>
    </xdr:from>
    <xdr:to>
      <xdr:col>11</xdr:col>
      <xdr:colOff>307975</xdr:colOff>
      <xdr:row>58</xdr:row>
      <xdr:rowOff>159253</xdr:rowOff>
    </xdr:to>
    <xdr:cxnSp macro="">
      <xdr:nvCxnSpPr>
        <xdr:cNvPr id="360" name="直線コネクタ 359"/>
        <xdr:cNvCxnSpPr/>
      </xdr:nvCxnSpPr>
      <xdr:spPr>
        <a:xfrm flipV="1">
          <a:off x="6972300" y="10059504"/>
          <a:ext cx="889000" cy="4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66663</xdr:rowOff>
    </xdr:from>
    <xdr:to>
      <xdr:col>15</xdr:col>
      <xdr:colOff>231775</xdr:colOff>
      <xdr:row>58</xdr:row>
      <xdr:rowOff>168263</xdr:rowOff>
    </xdr:to>
    <xdr:sp macro="" textlink="">
      <xdr:nvSpPr>
        <xdr:cNvPr id="370" name="円/楕円 369"/>
        <xdr:cNvSpPr/>
      </xdr:nvSpPr>
      <xdr:spPr>
        <a:xfrm>
          <a:off x="10426700" y="10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65198</xdr:rowOff>
    </xdr:from>
    <xdr:to>
      <xdr:col>14</xdr:col>
      <xdr:colOff>79375</xdr:colOff>
      <xdr:row>58</xdr:row>
      <xdr:rowOff>166798</xdr:rowOff>
    </xdr:to>
    <xdr:sp macro="" textlink="">
      <xdr:nvSpPr>
        <xdr:cNvPr id="372" name="円/楕円 371"/>
        <xdr:cNvSpPr/>
      </xdr:nvSpPr>
      <xdr:spPr>
        <a:xfrm>
          <a:off x="9588500" y="100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157925</xdr:rowOff>
    </xdr:from>
    <xdr:ext cx="534377" cy="259045"/>
    <xdr:sp macro="" textlink="">
      <xdr:nvSpPr>
        <xdr:cNvPr id="373" name="テキスト ボックス 372"/>
        <xdr:cNvSpPr txBox="1"/>
      </xdr:nvSpPr>
      <xdr:spPr>
        <a:xfrm>
          <a:off x="9372111" y="1010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141232</xdr:rowOff>
    </xdr:from>
    <xdr:to>
      <xdr:col>12</xdr:col>
      <xdr:colOff>561975</xdr:colOff>
      <xdr:row>58</xdr:row>
      <xdr:rowOff>71382</xdr:rowOff>
    </xdr:to>
    <xdr:sp macro="" textlink="">
      <xdr:nvSpPr>
        <xdr:cNvPr id="374" name="円/楕円 373"/>
        <xdr:cNvSpPr/>
      </xdr:nvSpPr>
      <xdr:spPr>
        <a:xfrm>
          <a:off x="8699500" y="9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87909</xdr:rowOff>
    </xdr:from>
    <xdr:ext cx="599010" cy="259045"/>
    <xdr:sp macro="" textlink="">
      <xdr:nvSpPr>
        <xdr:cNvPr id="375" name="テキスト ボックス 374"/>
        <xdr:cNvSpPr txBox="1"/>
      </xdr:nvSpPr>
      <xdr:spPr>
        <a:xfrm>
          <a:off x="8450794" y="96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64604</xdr:rowOff>
    </xdr:from>
    <xdr:to>
      <xdr:col>11</xdr:col>
      <xdr:colOff>358775</xdr:colOff>
      <xdr:row>58</xdr:row>
      <xdr:rowOff>166204</xdr:rowOff>
    </xdr:to>
    <xdr:sp macro="" textlink="">
      <xdr:nvSpPr>
        <xdr:cNvPr id="376" name="円/楕円 375"/>
        <xdr:cNvSpPr/>
      </xdr:nvSpPr>
      <xdr:spPr>
        <a:xfrm>
          <a:off x="7810500" y="100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157331</xdr:rowOff>
    </xdr:from>
    <xdr:ext cx="534377" cy="259045"/>
    <xdr:sp macro="" textlink="">
      <xdr:nvSpPr>
        <xdr:cNvPr id="377" name="テキスト ボックス 376"/>
        <xdr:cNvSpPr txBox="1"/>
      </xdr:nvSpPr>
      <xdr:spPr>
        <a:xfrm>
          <a:off x="7594111" y="1010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108453</xdr:rowOff>
    </xdr:from>
    <xdr:to>
      <xdr:col>10</xdr:col>
      <xdr:colOff>155575</xdr:colOff>
      <xdr:row>59</xdr:row>
      <xdr:rowOff>38603</xdr:rowOff>
    </xdr:to>
    <xdr:sp macro="" textlink="">
      <xdr:nvSpPr>
        <xdr:cNvPr id="378" name="円/楕円 377"/>
        <xdr:cNvSpPr/>
      </xdr:nvSpPr>
      <xdr:spPr>
        <a:xfrm>
          <a:off x="6921500" y="100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29730</xdr:rowOff>
    </xdr:from>
    <xdr:ext cx="534377" cy="259045"/>
    <xdr:sp macro="" textlink="">
      <xdr:nvSpPr>
        <xdr:cNvPr id="379" name="テキスト ボックス 378"/>
        <xdr:cNvSpPr txBox="1"/>
      </xdr:nvSpPr>
      <xdr:spPr>
        <a:xfrm>
          <a:off x="6705111" y="101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83933</xdr:rowOff>
    </xdr:from>
    <xdr:to>
      <xdr:col>15</xdr:col>
      <xdr:colOff>180975</xdr:colOff>
      <xdr:row>78</xdr:row>
      <xdr:rowOff>129800</xdr:rowOff>
    </xdr:to>
    <xdr:cxnSp macro="">
      <xdr:nvCxnSpPr>
        <xdr:cNvPr id="406" name="直線コネクタ 405"/>
        <xdr:cNvCxnSpPr/>
      </xdr:nvCxnSpPr>
      <xdr:spPr>
        <a:xfrm flipV="1">
          <a:off x="9639300" y="13457033"/>
          <a:ext cx="838200" cy="4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33133</xdr:rowOff>
    </xdr:from>
    <xdr:to>
      <xdr:col>15</xdr:col>
      <xdr:colOff>231775</xdr:colOff>
      <xdr:row>78</xdr:row>
      <xdr:rowOff>134733</xdr:rowOff>
    </xdr:to>
    <xdr:sp macro="" textlink="">
      <xdr:nvSpPr>
        <xdr:cNvPr id="416" name="円/楕円 415"/>
        <xdr:cNvSpPr/>
      </xdr:nvSpPr>
      <xdr:spPr>
        <a:xfrm>
          <a:off x="10426700" y="134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79000</xdr:rowOff>
    </xdr:from>
    <xdr:to>
      <xdr:col>14</xdr:col>
      <xdr:colOff>79375</xdr:colOff>
      <xdr:row>79</xdr:row>
      <xdr:rowOff>9150</xdr:rowOff>
    </xdr:to>
    <xdr:sp macro="" textlink="">
      <xdr:nvSpPr>
        <xdr:cNvPr id="418" name="円/楕円 417"/>
        <xdr:cNvSpPr/>
      </xdr:nvSpPr>
      <xdr:spPr>
        <a:xfrm>
          <a:off x="9588500" y="13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277</xdr:rowOff>
    </xdr:from>
    <xdr:ext cx="469744" cy="259045"/>
    <xdr:sp macro="" textlink="">
      <xdr:nvSpPr>
        <xdr:cNvPr id="419" name="テキスト ボックス 418"/>
        <xdr:cNvSpPr txBox="1"/>
      </xdr:nvSpPr>
      <xdr:spPr>
        <a:xfrm>
          <a:off x="9404427" y="13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122441</xdr:rowOff>
    </xdr:from>
    <xdr:to>
      <xdr:col>15</xdr:col>
      <xdr:colOff>180975</xdr:colOff>
      <xdr:row>98</xdr:row>
      <xdr:rowOff>26118</xdr:rowOff>
    </xdr:to>
    <xdr:cxnSp macro="">
      <xdr:nvCxnSpPr>
        <xdr:cNvPr id="450" name="直線コネクタ 449"/>
        <xdr:cNvCxnSpPr/>
      </xdr:nvCxnSpPr>
      <xdr:spPr>
        <a:xfrm>
          <a:off x="9639300" y="16581641"/>
          <a:ext cx="838200" cy="2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146768</xdr:rowOff>
    </xdr:from>
    <xdr:to>
      <xdr:col>15</xdr:col>
      <xdr:colOff>231775</xdr:colOff>
      <xdr:row>98</xdr:row>
      <xdr:rowOff>76918</xdr:rowOff>
    </xdr:to>
    <xdr:sp macro="" textlink="">
      <xdr:nvSpPr>
        <xdr:cNvPr id="460" name="円/楕円 459"/>
        <xdr:cNvSpPr/>
      </xdr:nvSpPr>
      <xdr:spPr>
        <a:xfrm>
          <a:off x="10426700" y="16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125195</xdr:rowOff>
    </xdr:from>
    <xdr:ext cx="534377" cy="259045"/>
    <xdr:sp macro="" textlink="">
      <xdr:nvSpPr>
        <xdr:cNvPr id="461" name="普通建設事業費 （ うち更新整備　）該当値テキスト"/>
        <xdr:cNvSpPr txBox="1"/>
      </xdr:nvSpPr>
      <xdr:spPr>
        <a:xfrm>
          <a:off x="10528300" y="16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71641</xdr:rowOff>
    </xdr:from>
    <xdr:to>
      <xdr:col>14</xdr:col>
      <xdr:colOff>79375</xdr:colOff>
      <xdr:row>97</xdr:row>
      <xdr:rowOff>1791</xdr:rowOff>
    </xdr:to>
    <xdr:sp macro="" textlink="">
      <xdr:nvSpPr>
        <xdr:cNvPr id="462" name="円/楕円 461"/>
        <xdr:cNvSpPr/>
      </xdr:nvSpPr>
      <xdr:spPr>
        <a:xfrm>
          <a:off x="9588500" y="165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164368</xdr:rowOff>
    </xdr:from>
    <xdr:ext cx="534377" cy="259045"/>
    <xdr:sp macro="" textlink="">
      <xdr:nvSpPr>
        <xdr:cNvPr id="463" name="テキスト ボックス 462"/>
        <xdr:cNvSpPr txBox="1"/>
      </xdr:nvSpPr>
      <xdr:spPr>
        <a:xfrm>
          <a:off x="9372111" y="166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20937</xdr:rowOff>
    </xdr:from>
    <xdr:to>
      <xdr:col>23</xdr:col>
      <xdr:colOff>517525</xdr:colOff>
      <xdr:row>38</xdr:row>
      <xdr:rowOff>21634</xdr:rowOff>
    </xdr:to>
    <xdr:cxnSp macro="">
      <xdr:nvCxnSpPr>
        <xdr:cNvPr id="488" name="直線コネクタ 487"/>
        <xdr:cNvCxnSpPr/>
      </xdr:nvCxnSpPr>
      <xdr:spPr>
        <a:xfrm>
          <a:off x="15481300" y="6536037"/>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19925</xdr:rowOff>
    </xdr:from>
    <xdr:to>
      <xdr:col>22</xdr:col>
      <xdr:colOff>365125</xdr:colOff>
      <xdr:row>38</xdr:row>
      <xdr:rowOff>20937</xdr:rowOff>
    </xdr:to>
    <xdr:cxnSp macro="">
      <xdr:nvCxnSpPr>
        <xdr:cNvPr id="491" name="直線コネクタ 490"/>
        <xdr:cNvCxnSpPr/>
      </xdr:nvCxnSpPr>
      <xdr:spPr>
        <a:xfrm>
          <a:off x="14592300" y="6535025"/>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19925</xdr:rowOff>
    </xdr:from>
    <xdr:to>
      <xdr:col>21</xdr:col>
      <xdr:colOff>161925</xdr:colOff>
      <xdr:row>38</xdr:row>
      <xdr:rowOff>20576</xdr:rowOff>
    </xdr:to>
    <xdr:cxnSp macro="">
      <xdr:nvCxnSpPr>
        <xdr:cNvPr id="494" name="直線コネクタ 493"/>
        <xdr:cNvCxnSpPr/>
      </xdr:nvCxnSpPr>
      <xdr:spPr>
        <a:xfrm flipV="1">
          <a:off x="13703300" y="6535025"/>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18136</xdr:rowOff>
    </xdr:from>
    <xdr:to>
      <xdr:col>19</xdr:col>
      <xdr:colOff>644525</xdr:colOff>
      <xdr:row>38</xdr:row>
      <xdr:rowOff>20576</xdr:rowOff>
    </xdr:to>
    <xdr:cxnSp macro="">
      <xdr:nvCxnSpPr>
        <xdr:cNvPr id="497" name="直線コネクタ 496"/>
        <xdr:cNvCxnSpPr/>
      </xdr:nvCxnSpPr>
      <xdr:spPr>
        <a:xfrm>
          <a:off x="12814300" y="6533236"/>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142284</xdr:rowOff>
    </xdr:from>
    <xdr:to>
      <xdr:col>23</xdr:col>
      <xdr:colOff>568325</xdr:colOff>
      <xdr:row>38</xdr:row>
      <xdr:rowOff>72434</xdr:rowOff>
    </xdr:to>
    <xdr:sp macro="" textlink="">
      <xdr:nvSpPr>
        <xdr:cNvPr id="507" name="円/楕円 506"/>
        <xdr:cNvSpPr/>
      </xdr:nvSpPr>
      <xdr:spPr>
        <a:xfrm>
          <a:off x="16268700" y="64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78565" cy="259045"/>
    <xdr:sp macro="" textlink="">
      <xdr:nvSpPr>
        <xdr:cNvPr id="508" name="災害復旧事業費該当値テキスト"/>
        <xdr:cNvSpPr txBox="1"/>
      </xdr:nvSpPr>
      <xdr:spPr>
        <a:xfrm>
          <a:off x="16370300"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141587</xdr:rowOff>
    </xdr:from>
    <xdr:to>
      <xdr:col>22</xdr:col>
      <xdr:colOff>415925</xdr:colOff>
      <xdr:row>38</xdr:row>
      <xdr:rowOff>71737</xdr:rowOff>
    </xdr:to>
    <xdr:sp macro="" textlink="">
      <xdr:nvSpPr>
        <xdr:cNvPr id="509" name="円/楕円 508"/>
        <xdr:cNvSpPr/>
      </xdr:nvSpPr>
      <xdr:spPr>
        <a:xfrm>
          <a:off x="15430500" y="64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62864</xdr:rowOff>
    </xdr:from>
    <xdr:ext cx="378565" cy="259045"/>
    <xdr:sp macro="" textlink="">
      <xdr:nvSpPr>
        <xdr:cNvPr id="510" name="テキスト ボックス 509"/>
        <xdr:cNvSpPr txBox="1"/>
      </xdr:nvSpPr>
      <xdr:spPr>
        <a:xfrm>
          <a:off x="15292017" y="657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140575</xdr:rowOff>
    </xdr:from>
    <xdr:to>
      <xdr:col>21</xdr:col>
      <xdr:colOff>212725</xdr:colOff>
      <xdr:row>38</xdr:row>
      <xdr:rowOff>70725</xdr:rowOff>
    </xdr:to>
    <xdr:sp macro="" textlink="">
      <xdr:nvSpPr>
        <xdr:cNvPr id="511" name="円/楕円 510"/>
        <xdr:cNvSpPr/>
      </xdr:nvSpPr>
      <xdr:spPr>
        <a:xfrm>
          <a:off x="14541500" y="6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61852</xdr:rowOff>
    </xdr:from>
    <xdr:ext cx="378565" cy="259045"/>
    <xdr:sp macro="" textlink="">
      <xdr:nvSpPr>
        <xdr:cNvPr id="512" name="テキスト ボックス 511"/>
        <xdr:cNvSpPr txBox="1"/>
      </xdr:nvSpPr>
      <xdr:spPr>
        <a:xfrm>
          <a:off x="14403017" y="6576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141227</xdr:rowOff>
    </xdr:from>
    <xdr:to>
      <xdr:col>20</xdr:col>
      <xdr:colOff>9525</xdr:colOff>
      <xdr:row>38</xdr:row>
      <xdr:rowOff>71377</xdr:rowOff>
    </xdr:to>
    <xdr:sp macro="" textlink="">
      <xdr:nvSpPr>
        <xdr:cNvPr id="513" name="円/楕円 512"/>
        <xdr:cNvSpPr/>
      </xdr:nvSpPr>
      <xdr:spPr>
        <a:xfrm>
          <a:off x="13652500" y="64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62503</xdr:rowOff>
    </xdr:from>
    <xdr:ext cx="378565" cy="259045"/>
    <xdr:sp macro="" textlink="">
      <xdr:nvSpPr>
        <xdr:cNvPr id="514" name="テキスト ボックス 513"/>
        <xdr:cNvSpPr txBox="1"/>
      </xdr:nvSpPr>
      <xdr:spPr>
        <a:xfrm>
          <a:off x="13514017" y="6577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138786</xdr:rowOff>
    </xdr:from>
    <xdr:to>
      <xdr:col>18</xdr:col>
      <xdr:colOff>492125</xdr:colOff>
      <xdr:row>38</xdr:row>
      <xdr:rowOff>68936</xdr:rowOff>
    </xdr:to>
    <xdr:sp macro="" textlink="">
      <xdr:nvSpPr>
        <xdr:cNvPr id="515" name="円/楕円 514"/>
        <xdr:cNvSpPr/>
      </xdr:nvSpPr>
      <xdr:spPr>
        <a:xfrm>
          <a:off x="12763500" y="64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60063</xdr:rowOff>
    </xdr:from>
    <xdr:ext cx="469744" cy="259045"/>
    <xdr:sp macro="" textlink="">
      <xdr:nvSpPr>
        <xdr:cNvPr id="516" name="テキスト ボックス 515"/>
        <xdr:cNvSpPr txBox="1"/>
      </xdr:nvSpPr>
      <xdr:spPr>
        <a:xfrm>
          <a:off x="12579427" y="65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49174</xdr:rowOff>
    </xdr:from>
    <xdr:to>
      <xdr:col>23</xdr:col>
      <xdr:colOff>517525</xdr:colOff>
      <xdr:row>77</xdr:row>
      <xdr:rowOff>64309</xdr:rowOff>
    </xdr:to>
    <xdr:cxnSp macro="">
      <xdr:nvCxnSpPr>
        <xdr:cNvPr id="604" name="直線コネクタ 603"/>
        <xdr:cNvCxnSpPr/>
      </xdr:nvCxnSpPr>
      <xdr:spPr>
        <a:xfrm>
          <a:off x="15481300" y="13250824"/>
          <a:ext cx="838200" cy="1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31668</xdr:rowOff>
    </xdr:from>
    <xdr:to>
      <xdr:col>22</xdr:col>
      <xdr:colOff>365125</xdr:colOff>
      <xdr:row>77</xdr:row>
      <xdr:rowOff>49174</xdr:rowOff>
    </xdr:to>
    <xdr:cxnSp macro="">
      <xdr:nvCxnSpPr>
        <xdr:cNvPr id="607" name="直線コネクタ 606"/>
        <xdr:cNvCxnSpPr/>
      </xdr:nvCxnSpPr>
      <xdr:spPr>
        <a:xfrm>
          <a:off x="14592300" y="13233318"/>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31668</xdr:rowOff>
    </xdr:from>
    <xdr:to>
      <xdr:col>21</xdr:col>
      <xdr:colOff>161925</xdr:colOff>
      <xdr:row>77</xdr:row>
      <xdr:rowOff>36154</xdr:rowOff>
    </xdr:to>
    <xdr:cxnSp macro="">
      <xdr:nvCxnSpPr>
        <xdr:cNvPr id="610" name="直線コネクタ 609"/>
        <xdr:cNvCxnSpPr/>
      </xdr:nvCxnSpPr>
      <xdr:spPr>
        <a:xfrm flipV="1">
          <a:off x="13703300" y="13233318"/>
          <a:ext cx="8890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91351</xdr:rowOff>
    </xdr:from>
    <xdr:to>
      <xdr:col>19</xdr:col>
      <xdr:colOff>644525</xdr:colOff>
      <xdr:row>77</xdr:row>
      <xdr:rowOff>36154</xdr:rowOff>
    </xdr:to>
    <xdr:cxnSp macro="">
      <xdr:nvCxnSpPr>
        <xdr:cNvPr id="613" name="直線コネクタ 612"/>
        <xdr:cNvCxnSpPr/>
      </xdr:nvCxnSpPr>
      <xdr:spPr>
        <a:xfrm>
          <a:off x="12814300" y="13121551"/>
          <a:ext cx="889000" cy="1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13509</xdr:rowOff>
    </xdr:from>
    <xdr:to>
      <xdr:col>23</xdr:col>
      <xdr:colOff>568325</xdr:colOff>
      <xdr:row>77</xdr:row>
      <xdr:rowOff>115109</xdr:rowOff>
    </xdr:to>
    <xdr:sp macro="" textlink="">
      <xdr:nvSpPr>
        <xdr:cNvPr id="623" name="円/楕円 622"/>
        <xdr:cNvSpPr/>
      </xdr:nvSpPr>
      <xdr:spPr>
        <a:xfrm>
          <a:off x="16268700" y="132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163386</xdr:rowOff>
    </xdr:from>
    <xdr:ext cx="534377" cy="259045"/>
    <xdr:sp macro="" textlink="">
      <xdr:nvSpPr>
        <xdr:cNvPr id="624" name="公債費該当値テキスト"/>
        <xdr:cNvSpPr txBox="1"/>
      </xdr:nvSpPr>
      <xdr:spPr>
        <a:xfrm>
          <a:off x="16370300" y="131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169824</xdr:rowOff>
    </xdr:from>
    <xdr:to>
      <xdr:col>22</xdr:col>
      <xdr:colOff>415925</xdr:colOff>
      <xdr:row>77</xdr:row>
      <xdr:rowOff>99974</xdr:rowOff>
    </xdr:to>
    <xdr:sp macro="" textlink="">
      <xdr:nvSpPr>
        <xdr:cNvPr id="625" name="円/楕円 624"/>
        <xdr:cNvSpPr/>
      </xdr:nvSpPr>
      <xdr:spPr>
        <a:xfrm>
          <a:off x="15430500" y="132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91101</xdr:rowOff>
    </xdr:from>
    <xdr:ext cx="534377" cy="259045"/>
    <xdr:sp macro="" textlink="">
      <xdr:nvSpPr>
        <xdr:cNvPr id="626" name="テキスト ボックス 625"/>
        <xdr:cNvSpPr txBox="1"/>
      </xdr:nvSpPr>
      <xdr:spPr>
        <a:xfrm>
          <a:off x="15214111" y="1329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152318</xdr:rowOff>
    </xdr:from>
    <xdr:to>
      <xdr:col>21</xdr:col>
      <xdr:colOff>212725</xdr:colOff>
      <xdr:row>77</xdr:row>
      <xdr:rowOff>82468</xdr:rowOff>
    </xdr:to>
    <xdr:sp macro="" textlink="">
      <xdr:nvSpPr>
        <xdr:cNvPr id="627" name="円/楕円 626"/>
        <xdr:cNvSpPr/>
      </xdr:nvSpPr>
      <xdr:spPr>
        <a:xfrm>
          <a:off x="14541500" y="131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73595</xdr:rowOff>
    </xdr:from>
    <xdr:ext cx="534377" cy="259045"/>
    <xdr:sp macro="" textlink="">
      <xdr:nvSpPr>
        <xdr:cNvPr id="628" name="テキスト ボックス 627"/>
        <xdr:cNvSpPr txBox="1"/>
      </xdr:nvSpPr>
      <xdr:spPr>
        <a:xfrm>
          <a:off x="14325111" y="132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156804</xdr:rowOff>
    </xdr:from>
    <xdr:to>
      <xdr:col>20</xdr:col>
      <xdr:colOff>9525</xdr:colOff>
      <xdr:row>77</xdr:row>
      <xdr:rowOff>86954</xdr:rowOff>
    </xdr:to>
    <xdr:sp macro="" textlink="">
      <xdr:nvSpPr>
        <xdr:cNvPr id="629" name="円/楕円 628"/>
        <xdr:cNvSpPr/>
      </xdr:nvSpPr>
      <xdr:spPr>
        <a:xfrm>
          <a:off x="13652500" y="131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78081</xdr:rowOff>
    </xdr:from>
    <xdr:ext cx="534377" cy="259045"/>
    <xdr:sp macro="" textlink="">
      <xdr:nvSpPr>
        <xdr:cNvPr id="630" name="テキスト ボックス 629"/>
        <xdr:cNvSpPr txBox="1"/>
      </xdr:nvSpPr>
      <xdr:spPr>
        <a:xfrm>
          <a:off x="13436111" y="1327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40551</xdr:rowOff>
    </xdr:from>
    <xdr:to>
      <xdr:col>18</xdr:col>
      <xdr:colOff>492125</xdr:colOff>
      <xdr:row>76</xdr:row>
      <xdr:rowOff>142151</xdr:rowOff>
    </xdr:to>
    <xdr:sp macro="" textlink="">
      <xdr:nvSpPr>
        <xdr:cNvPr id="631" name="円/楕円 630"/>
        <xdr:cNvSpPr/>
      </xdr:nvSpPr>
      <xdr:spPr>
        <a:xfrm>
          <a:off x="12763500" y="130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133278</xdr:rowOff>
    </xdr:from>
    <xdr:ext cx="534377" cy="259045"/>
    <xdr:sp macro="" textlink="">
      <xdr:nvSpPr>
        <xdr:cNvPr id="632" name="テキスト ボックス 631"/>
        <xdr:cNvSpPr txBox="1"/>
      </xdr:nvSpPr>
      <xdr:spPr>
        <a:xfrm>
          <a:off x="12547111" y="131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89015</xdr:rowOff>
    </xdr:from>
    <xdr:to>
      <xdr:col>23</xdr:col>
      <xdr:colOff>517525</xdr:colOff>
      <xdr:row>98</xdr:row>
      <xdr:rowOff>103549</xdr:rowOff>
    </xdr:to>
    <xdr:cxnSp macro="">
      <xdr:nvCxnSpPr>
        <xdr:cNvPr id="659" name="直線コネクタ 658"/>
        <xdr:cNvCxnSpPr/>
      </xdr:nvCxnSpPr>
      <xdr:spPr>
        <a:xfrm>
          <a:off x="15481300" y="16891115"/>
          <a:ext cx="8382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61592</xdr:rowOff>
    </xdr:from>
    <xdr:to>
      <xdr:col>22</xdr:col>
      <xdr:colOff>365125</xdr:colOff>
      <xdr:row>98</xdr:row>
      <xdr:rowOff>89015</xdr:rowOff>
    </xdr:to>
    <xdr:cxnSp macro="">
      <xdr:nvCxnSpPr>
        <xdr:cNvPr id="662" name="直線コネクタ 661"/>
        <xdr:cNvCxnSpPr/>
      </xdr:nvCxnSpPr>
      <xdr:spPr>
        <a:xfrm>
          <a:off x="14592300" y="16863692"/>
          <a:ext cx="8890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54135</xdr:rowOff>
    </xdr:from>
    <xdr:to>
      <xdr:col>21</xdr:col>
      <xdr:colOff>161925</xdr:colOff>
      <xdr:row>98</xdr:row>
      <xdr:rowOff>61592</xdr:rowOff>
    </xdr:to>
    <xdr:cxnSp macro="">
      <xdr:nvCxnSpPr>
        <xdr:cNvPr id="665" name="直線コネクタ 664"/>
        <xdr:cNvCxnSpPr/>
      </xdr:nvCxnSpPr>
      <xdr:spPr>
        <a:xfrm>
          <a:off x="13703300" y="16856235"/>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40940</xdr:rowOff>
    </xdr:from>
    <xdr:to>
      <xdr:col>19</xdr:col>
      <xdr:colOff>644525</xdr:colOff>
      <xdr:row>98</xdr:row>
      <xdr:rowOff>54135</xdr:rowOff>
    </xdr:to>
    <xdr:cxnSp macro="">
      <xdr:nvCxnSpPr>
        <xdr:cNvPr id="668" name="直線コネクタ 667"/>
        <xdr:cNvCxnSpPr/>
      </xdr:nvCxnSpPr>
      <xdr:spPr>
        <a:xfrm>
          <a:off x="12814300" y="16843040"/>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52749</xdr:rowOff>
    </xdr:from>
    <xdr:to>
      <xdr:col>23</xdr:col>
      <xdr:colOff>568325</xdr:colOff>
      <xdr:row>98</xdr:row>
      <xdr:rowOff>154349</xdr:rowOff>
    </xdr:to>
    <xdr:sp macro="" textlink="">
      <xdr:nvSpPr>
        <xdr:cNvPr id="678" name="円/楕円 677"/>
        <xdr:cNvSpPr/>
      </xdr:nvSpPr>
      <xdr:spPr>
        <a:xfrm>
          <a:off x="16268700" y="1685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9"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38215</xdr:rowOff>
    </xdr:from>
    <xdr:to>
      <xdr:col>22</xdr:col>
      <xdr:colOff>415925</xdr:colOff>
      <xdr:row>98</xdr:row>
      <xdr:rowOff>139815</xdr:rowOff>
    </xdr:to>
    <xdr:sp macro="" textlink="">
      <xdr:nvSpPr>
        <xdr:cNvPr id="680" name="円/楕円 679"/>
        <xdr:cNvSpPr/>
      </xdr:nvSpPr>
      <xdr:spPr>
        <a:xfrm>
          <a:off x="15430500" y="168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130942</xdr:rowOff>
    </xdr:from>
    <xdr:ext cx="534377" cy="259045"/>
    <xdr:sp macro="" textlink="">
      <xdr:nvSpPr>
        <xdr:cNvPr id="681" name="テキスト ボックス 680"/>
        <xdr:cNvSpPr txBox="1"/>
      </xdr:nvSpPr>
      <xdr:spPr>
        <a:xfrm>
          <a:off x="15214111" y="169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10792</xdr:rowOff>
    </xdr:from>
    <xdr:to>
      <xdr:col>21</xdr:col>
      <xdr:colOff>212725</xdr:colOff>
      <xdr:row>98</xdr:row>
      <xdr:rowOff>112392</xdr:rowOff>
    </xdr:to>
    <xdr:sp macro="" textlink="">
      <xdr:nvSpPr>
        <xdr:cNvPr id="682" name="円/楕円 681"/>
        <xdr:cNvSpPr/>
      </xdr:nvSpPr>
      <xdr:spPr>
        <a:xfrm>
          <a:off x="14541500" y="168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103519</xdr:rowOff>
    </xdr:from>
    <xdr:ext cx="534377" cy="259045"/>
    <xdr:sp macro="" textlink="">
      <xdr:nvSpPr>
        <xdr:cNvPr id="683" name="テキスト ボックス 682"/>
        <xdr:cNvSpPr txBox="1"/>
      </xdr:nvSpPr>
      <xdr:spPr>
        <a:xfrm>
          <a:off x="14325111" y="1690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3335</xdr:rowOff>
    </xdr:from>
    <xdr:to>
      <xdr:col>20</xdr:col>
      <xdr:colOff>9525</xdr:colOff>
      <xdr:row>98</xdr:row>
      <xdr:rowOff>104935</xdr:rowOff>
    </xdr:to>
    <xdr:sp macro="" textlink="">
      <xdr:nvSpPr>
        <xdr:cNvPr id="684" name="円/楕円 683"/>
        <xdr:cNvSpPr/>
      </xdr:nvSpPr>
      <xdr:spPr>
        <a:xfrm>
          <a:off x="13652500" y="168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96062</xdr:rowOff>
    </xdr:from>
    <xdr:ext cx="534377" cy="259045"/>
    <xdr:sp macro="" textlink="">
      <xdr:nvSpPr>
        <xdr:cNvPr id="685" name="テキスト ボックス 684"/>
        <xdr:cNvSpPr txBox="1"/>
      </xdr:nvSpPr>
      <xdr:spPr>
        <a:xfrm>
          <a:off x="13436111" y="168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161590</xdr:rowOff>
    </xdr:from>
    <xdr:to>
      <xdr:col>18</xdr:col>
      <xdr:colOff>492125</xdr:colOff>
      <xdr:row>98</xdr:row>
      <xdr:rowOff>91740</xdr:rowOff>
    </xdr:to>
    <xdr:sp macro="" textlink="">
      <xdr:nvSpPr>
        <xdr:cNvPr id="686" name="円/楕円 685"/>
        <xdr:cNvSpPr/>
      </xdr:nvSpPr>
      <xdr:spPr>
        <a:xfrm>
          <a:off x="12763500" y="167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82867</xdr:rowOff>
    </xdr:from>
    <xdr:ext cx="534377" cy="259045"/>
    <xdr:sp macro="" textlink="">
      <xdr:nvSpPr>
        <xdr:cNvPr id="687" name="テキスト ボックス 686"/>
        <xdr:cNvSpPr txBox="1"/>
      </xdr:nvSpPr>
      <xdr:spPr>
        <a:xfrm>
          <a:off x="12547111" y="168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72354</xdr:rowOff>
    </xdr:from>
    <xdr:to>
      <xdr:col>32</xdr:col>
      <xdr:colOff>187325</xdr:colOff>
      <xdr:row>36</xdr:row>
      <xdr:rowOff>106370</xdr:rowOff>
    </xdr:to>
    <xdr:cxnSp macro="">
      <xdr:nvCxnSpPr>
        <xdr:cNvPr id="714" name="直線コネクタ 713"/>
        <xdr:cNvCxnSpPr/>
      </xdr:nvCxnSpPr>
      <xdr:spPr>
        <a:xfrm flipV="1">
          <a:off x="21323300" y="6244554"/>
          <a:ext cx="8382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15"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106370</xdr:rowOff>
    </xdr:from>
    <xdr:to>
      <xdr:col>31</xdr:col>
      <xdr:colOff>34925</xdr:colOff>
      <xdr:row>38</xdr:row>
      <xdr:rowOff>36785</xdr:rowOff>
    </xdr:to>
    <xdr:cxnSp macro="">
      <xdr:nvCxnSpPr>
        <xdr:cNvPr id="717" name="直線コネクタ 716"/>
        <xdr:cNvCxnSpPr/>
      </xdr:nvCxnSpPr>
      <xdr:spPr>
        <a:xfrm flipV="1">
          <a:off x="20434300" y="6278570"/>
          <a:ext cx="889000" cy="2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19" name="テキスト ボックス 718"/>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9123</xdr:rowOff>
    </xdr:from>
    <xdr:to>
      <xdr:col>29</xdr:col>
      <xdr:colOff>517525</xdr:colOff>
      <xdr:row>38</xdr:row>
      <xdr:rowOff>36785</xdr:rowOff>
    </xdr:to>
    <xdr:cxnSp macro="">
      <xdr:nvCxnSpPr>
        <xdr:cNvPr id="720" name="直線コネクタ 719"/>
        <xdr:cNvCxnSpPr/>
      </xdr:nvCxnSpPr>
      <xdr:spPr>
        <a:xfrm>
          <a:off x="19545300" y="6524223"/>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2" name="テキスト ボックス 721"/>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44236</xdr:rowOff>
    </xdr:from>
    <xdr:to>
      <xdr:col>28</xdr:col>
      <xdr:colOff>314325</xdr:colOff>
      <xdr:row>38</xdr:row>
      <xdr:rowOff>9123</xdr:rowOff>
    </xdr:to>
    <xdr:cxnSp macro="">
      <xdr:nvCxnSpPr>
        <xdr:cNvPr id="723" name="直線コネクタ 722"/>
        <xdr:cNvCxnSpPr/>
      </xdr:nvCxnSpPr>
      <xdr:spPr>
        <a:xfrm>
          <a:off x="18656300" y="6387886"/>
          <a:ext cx="889000" cy="1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5" name="テキスト ボックス 724"/>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7" name="テキスト ボックス 726"/>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21554</xdr:rowOff>
    </xdr:from>
    <xdr:to>
      <xdr:col>32</xdr:col>
      <xdr:colOff>238125</xdr:colOff>
      <xdr:row>36</xdr:row>
      <xdr:rowOff>123154</xdr:rowOff>
    </xdr:to>
    <xdr:sp macro="" textlink="">
      <xdr:nvSpPr>
        <xdr:cNvPr id="733" name="円/楕円 732"/>
        <xdr:cNvSpPr/>
      </xdr:nvSpPr>
      <xdr:spPr>
        <a:xfrm>
          <a:off x="22110700" y="61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44431</xdr:rowOff>
    </xdr:from>
    <xdr:ext cx="469744" cy="259045"/>
    <xdr:sp macro="" textlink="">
      <xdr:nvSpPr>
        <xdr:cNvPr id="734" name="投資及び出資金該当値テキスト"/>
        <xdr:cNvSpPr txBox="1"/>
      </xdr:nvSpPr>
      <xdr:spPr>
        <a:xfrm>
          <a:off x="22212300" y="604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55570</xdr:rowOff>
    </xdr:from>
    <xdr:to>
      <xdr:col>31</xdr:col>
      <xdr:colOff>85725</xdr:colOff>
      <xdr:row>36</xdr:row>
      <xdr:rowOff>157170</xdr:rowOff>
    </xdr:to>
    <xdr:sp macro="" textlink="">
      <xdr:nvSpPr>
        <xdr:cNvPr id="735" name="円/楕円 734"/>
        <xdr:cNvSpPr/>
      </xdr:nvSpPr>
      <xdr:spPr>
        <a:xfrm>
          <a:off x="21272500" y="62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2247</xdr:rowOff>
    </xdr:from>
    <xdr:ext cx="469744" cy="259045"/>
    <xdr:sp macro="" textlink="">
      <xdr:nvSpPr>
        <xdr:cNvPr id="736" name="テキスト ボックス 735"/>
        <xdr:cNvSpPr txBox="1"/>
      </xdr:nvSpPr>
      <xdr:spPr>
        <a:xfrm>
          <a:off x="21088427" y="60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157434</xdr:rowOff>
    </xdr:from>
    <xdr:to>
      <xdr:col>29</xdr:col>
      <xdr:colOff>568325</xdr:colOff>
      <xdr:row>38</xdr:row>
      <xdr:rowOff>87584</xdr:rowOff>
    </xdr:to>
    <xdr:sp macro="" textlink="">
      <xdr:nvSpPr>
        <xdr:cNvPr id="737" name="円/楕円 736"/>
        <xdr:cNvSpPr/>
      </xdr:nvSpPr>
      <xdr:spPr>
        <a:xfrm>
          <a:off x="20383500" y="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104111</xdr:rowOff>
    </xdr:from>
    <xdr:ext cx="469744" cy="259045"/>
    <xdr:sp macro="" textlink="">
      <xdr:nvSpPr>
        <xdr:cNvPr id="738" name="テキスト ボックス 737"/>
        <xdr:cNvSpPr txBox="1"/>
      </xdr:nvSpPr>
      <xdr:spPr>
        <a:xfrm>
          <a:off x="20199427" y="627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129774</xdr:rowOff>
    </xdr:from>
    <xdr:to>
      <xdr:col>28</xdr:col>
      <xdr:colOff>365125</xdr:colOff>
      <xdr:row>38</xdr:row>
      <xdr:rowOff>59923</xdr:rowOff>
    </xdr:to>
    <xdr:sp macro="" textlink="">
      <xdr:nvSpPr>
        <xdr:cNvPr id="739" name="円/楕円 738"/>
        <xdr:cNvSpPr/>
      </xdr:nvSpPr>
      <xdr:spPr>
        <a:xfrm>
          <a:off x="19494500" y="64734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76451</xdr:rowOff>
    </xdr:from>
    <xdr:ext cx="469744" cy="259045"/>
    <xdr:sp macro="" textlink="">
      <xdr:nvSpPr>
        <xdr:cNvPr id="740" name="テキスト ボックス 739"/>
        <xdr:cNvSpPr txBox="1"/>
      </xdr:nvSpPr>
      <xdr:spPr>
        <a:xfrm>
          <a:off x="19310427" y="624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164886</xdr:rowOff>
    </xdr:from>
    <xdr:to>
      <xdr:col>27</xdr:col>
      <xdr:colOff>161925</xdr:colOff>
      <xdr:row>37</xdr:row>
      <xdr:rowOff>95036</xdr:rowOff>
    </xdr:to>
    <xdr:sp macro="" textlink="">
      <xdr:nvSpPr>
        <xdr:cNvPr id="741" name="円/楕円 740"/>
        <xdr:cNvSpPr/>
      </xdr:nvSpPr>
      <xdr:spPr>
        <a:xfrm>
          <a:off x="18605500" y="63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111563</xdr:rowOff>
    </xdr:from>
    <xdr:ext cx="469744" cy="259045"/>
    <xdr:sp macro="" textlink="">
      <xdr:nvSpPr>
        <xdr:cNvPr id="742" name="テキスト ボックス 741"/>
        <xdr:cNvSpPr txBox="1"/>
      </xdr:nvSpPr>
      <xdr:spPr>
        <a:xfrm>
          <a:off x="18421427" y="61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63386</xdr:rowOff>
    </xdr:from>
    <xdr:to>
      <xdr:col>32</xdr:col>
      <xdr:colOff>187325</xdr:colOff>
      <xdr:row>58</xdr:row>
      <xdr:rowOff>164236</xdr:rowOff>
    </xdr:to>
    <xdr:cxnSp macro="">
      <xdr:nvCxnSpPr>
        <xdr:cNvPr id="771" name="直線コネクタ 770"/>
        <xdr:cNvCxnSpPr/>
      </xdr:nvCxnSpPr>
      <xdr:spPr>
        <a:xfrm flipV="1">
          <a:off x="21323300" y="10007486"/>
          <a:ext cx="838200" cy="1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163588</xdr:rowOff>
    </xdr:from>
    <xdr:to>
      <xdr:col>31</xdr:col>
      <xdr:colOff>34925</xdr:colOff>
      <xdr:row>58</xdr:row>
      <xdr:rowOff>164236</xdr:rowOff>
    </xdr:to>
    <xdr:cxnSp macro="">
      <xdr:nvCxnSpPr>
        <xdr:cNvPr id="774" name="直線コネクタ 773"/>
        <xdr:cNvCxnSpPr/>
      </xdr:nvCxnSpPr>
      <xdr:spPr>
        <a:xfrm>
          <a:off x="20434300" y="10107688"/>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162446</xdr:rowOff>
    </xdr:from>
    <xdr:to>
      <xdr:col>29</xdr:col>
      <xdr:colOff>517525</xdr:colOff>
      <xdr:row>58</xdr:row>
      <xdr:rowOff>163588</xdr:rowOff>
    </xdr:to>
    <xdr:cxnSp macro="">
      <xdr:nvCxnSpPr>
        <xdr:cNvPr id="777" name="直線コネクタ 776"/>
        <xdr:cNvCxnSpPr/>
      </xdr:nvCxnSpPr>
      <xdr:spPr>
        <a:xfrm>
          <a:off x="19545300" y="1010654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138709</xdr:rowOff>
    </xdr:from>
    <xdr:to>
      <xdr:col>28</xdr:col>
      <xdr:colOff>314325</xdr:colOff>
      <xdr:row>58</xdr:row>
      <xdr:rowOff>162446</xdr:rowOff>
    </xdr:to>
    <xdr:cxnSp macro="">
      <xdr:nvCxnSpPr>
        <xdr:cNvPr id="780" name="直線コネクタ 779"/>
        <xdr:cNvCxnSpPr/>
      </xdr:nvCxnSpPr>
      <xdr:spPr>
        <a:xfrm>
          <a:off x="18656300" y="10082809"/>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12586</xdr:rowOff>
    </xdr:from>
    <xdr:to>
      <xdr:col>32</xdr:col>
      <xdr:colOff>238125</xdr:colOff>
      <xdr:row>58</xdr:row>
      <xdr:rowOff>114186</xdr:rowOff>
    </xdr:to>
    <xdr:sp macro="" textlink="">
      <xdr:nvSpPr>
        <xdr:cNvPr id="790" name="円/楕円 789"/>
        <xdr:cNvSpPr/>
      </xdr:nvSpPr>
      <xdr:spPr>
        <a:xfrm>
          <a:off x="22110700" y="99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162463</xdr:rowOff>
    </xdr:from>
    <xdr:ext cx="469744" cy="259045"/>
    <xdr:sp macro="" textlink="">
      <xdr:nvSpPr>
        <xdr:cNvPr id="791" name="貸付金該当値テキスト"/>
        <xdr:cNvSpPr txBox="1"/>
      </xdr:nvSpPr>
      <xdr:spPr>
        <a:xfrm>
          <a:off x="22212300" y="993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113436</xdr:rowOff>
    </xdr:from>
    <xdr:to>
      <xdr:col>31</xdr:col>
      <xdr:colOff>85725</xdr:colOff>
      <xdr:row>59</xdr:row>
      <xdr:rowOff>43586</xdr:rowOff>
    </xdr:to>
    <xdr:sp macro="" textlink="">
      <xdr:nvSpPr>
        <xdr:cNvPr id="792" name="円/楕円 791"/>
        <xdr:cNvSpPr/>
      </xdr:nvSpPr>
      <xdr:spPr>
        <a:xfrm>
          <a:off x="21272500" y="100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34713</xdr:rowOff>
    </xdr:from>
    <xdr:ext cx="469744" cy="259045"/>
    <xdr:sp macro="" textlink="">
      <xdr:nvSpPr>
        <xdr:cNvPr id="793" name="テキスト ボックス 792"/>
        <xdr:cNvSpPr txBox="1"/>
      </xdr:nvSpPr>
      <xdr:spPr>
        <a:xfrm>
          <a:off x="21088427" y="101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112788</xdr:rowOff>
    </xdr:from>
    <xdr:to>
      <xdr:col>29</xdr:col>
      <xdr:colOff>568325</xdr:colOff>
      <xdr:row>59</xdr:row>
      <xdr:rowOff>42938</xdr:rowOff>
    </xdr:to>
    <xdr:sp macro="" textlink="">
      <xdr:nvSpPr>
        <xdr:cNvPr id="794" name="円/楕円 793"/>
        <xdr:cNvSpPr/>
      </xdr:nvSpPr>
      <xdr:spPr>
        <a:xfrm>
          <a:off x="20383500" y="100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34065</xdr:rowOff>
    </xdr:from>
    <xdr:ext cx="469744" cy="259045"/>
    <xdr:sp macro="" textlink="">
      <xdr:nvSpPr>
        <xdr:cNvPr id="795" name="テキスト ボックス 794"/>
        <xdr:cNvSpPr txBox="1"/>
      </xdr:nvSpPr>
      <xdr:spPr>
        <a:xfrm>
          <a:off x="20199427" y="101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111646</xdr:rowOff>
    </xdr:from>
    <xdr:to>
      <xdr:col>28</xdr:col>
      <xdr:colOff>365125</xdr:colOff>
      <xdr:row>59</xdr:row>
      <xdr:rowOff>41796</xdr:rowOff>
    </xdr:to>
    <xdr:sp macro="" textlink="">
      <xdr:nvSpPr>
        <xdr:cNvPr id="796" name="円/楕円 795"/>
        <xdr:cNvSpPr/>
      </xdr:nvSpPr>
      <xdr:spPr>
        <a:xfrm>
          <a:off x="19494500" y="100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32923</xdr:rowOff>
    </xdr:from>
    <xdr:ext cx="469744" cy="259045"/>
    <xdr:sp macro="" textlink="">
      <xdr:nvSpPr>
        <xdr:cNvPr id="797" name="テキスト ボックス 796"/>
        <xdr:cNvSpPr txBox="1"/>
      </xdr:nvSpPr>
      <xdr:spPr>
        <a:xfrm>
          <a:off x="19310427" y="101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87909</xdr:rowOff>
    </xdr:from>
    <xdr:to>
      <xdr:col>27</xdr:col>
      <xdr:colOff>161925</xdr:colOff>
      <xdr:row>59</xdr:row>
      <xdr:rowOff>18059</xdr:rowOff>
    </xdr:to>
    <xdr:sp macro="" textlink="">
      <xdr:nvSpPr>
        <xdr:cNvPr id="798" name="円/楕円 797"/>
        <xdr:cNvSpPr/>
      </xdr:nvSpPr>
      <xdr:spPr>
        <a:xfrm>
          <a:off x="18605500" y="100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9186</xdr:rowOff>
    </xdr:from>
    <xdr:ext cx="469744" cy="259045"/>
    <xdr:sp macro="" textlink="">
      <xdr:nvSpPr>
        <xdr:cNvPr id="799" name="テキスト ボックス 798"/>
        <xdr:cNvSpPr txBox="1"/>
      </xdr:nvSpPr>
      <xdr:spPr>
        <a:xfrm>
          <a:off x="18421427" y="101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69782</xdr:rowOff>
    </xdr:from>
    <xdr:to>
      <xdr:col>32</xdr:col>
      <xdr:colOff>187325</xdr:colOff>
      <xdr:row>77</xdr:row>
      <xdr:rowOff>83736</xdr:rowOff>
    </xdr:to>
    <xdr:cxnSp macro="">
      <xdr:nvCxnSpPr>
        <xdr:cNvPr id="830" name="直線コネクタ 829"/>
        <xdr:cNvCxnSpPr/>
      </xdr:nvCxnSpPr>
      <xdr:spPr>
        <a:xfrm flipV="1">
          <a:off x="21323300" y="13271432"/>
          <a:ext cx="8382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31"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83736</xdr:rowOff>
    </xdr:from>
    <xdr:to>
      <xdr:col>31</xdr:col>
      <xdr:colOff>34925</xdr:colOff>
      <xdr:row>77</xdr:row>
      <xdr:rowOff>96495</xdr:rowOff>
    </xdr:to>
    <xdr:cxnSp macro="">
      <xdr:nvCxnSpPr>
        <xdr:cNvPr id="833" name="直線コネクタ 832"/>
        <xdr:cNvCxnSpPr/>
      </xdr:nvCxnSpPr>
      <xdr:spPr>
        <a:xfrm flipV="1">
          <a:off x="20434300" y="13285386"/>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96495</xdr:rowOff>
    </xdr:from>
    <xdr:to>
      <xdr:col>29</xdr:col>
      <xdr:colOff>517525</xdr:colOff>
      <xdr:row>77</xdr:row>
      <xdr:rowOff>110004</xdr:rowOff>
    </xdr:to>
    <xdr:cxnSp macro="">
      <xdr:nvCxnSpPr>
        <xdr:cNvPr id="836" name="直線コネクタ 835"/>
        <xdr:cNvCxnSpPr/>
      </xdr:nvCxnSpPr>
      <xdr:spPr>
        <a:xfrm flipV="1">
          <a:off x="19545300" y="13298145"/>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104223</xdr:rowOff>
    </xdr:from>
    <xdr:to>
      <xdr:col>28</xdr:col>
      <xdr:colOff>314325</xdr:colOff>
      <xdr:row>77</xdr:row>
      <xdr:rowOff>110004</xdr:rowOff>
    </xdr:to>
    <xdr:cxnSp macro="">
      <xdr:nvCxnSpPr>
        <xdr:cNvPr id="839" name="直線コネクタ 838"/>
        <xdr:cNvCxnSpPr/>
      </xdr:nvCxnSpPr>
      <xdr:spPr>
        <a:xfrm>
          <a:off x="18656300" y="13305873"/>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18982</xdr:rowOff>
    </xdr:from>
    <xdr:to>
      <xdr:col>32</xdr:col>
      <xdr:colOff>238125</xdr:colOff>
      <xdr:row>77</xdr:row>
      <xdr:rowOff>120582</xdr:rowOff>
    </xdr:to>
    <xdr:sp macro="" textlink="">
      <xdr:nvSpPr>
        <xdr:cNvPr id="849" name="円/楕円 848"/>
        <xdr:cNvSpPr/>
      </xdr:nvSpPr>
      <xdr:spPr>
        <a:xfrm>
          <a:off x="22110700" y="132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168859</xdr:rowOff>
    </xdr:from>
    <xdr:ext cx="534377" cy="259045"/>
    <xdr:sp macro="" textlink="">
      <xdr:nvSpPr>
        <xdr:cNvPr id="850" name="繰出金該当値テキスト"/>
        <xdr:cNvSpPr txBox="1"/>
      </xdr:nvSpPr>
      <xdr:spPr>
        <a:xfrm>
          <a:off x="22212300" y="131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32936</xdr:rowOff>
    </xdr:from>
    <xdr:to>
      <xdr:col>31</xdr:col>
      <xdr:colOff>85725</xdr:colOff>
      <xdr:row>77</xdr:row>
      <xdr:rowOff>134536</xdr:rowOff>
    </xdr:to>
    <xdr:sp macro="" textlink="">
      <xdr:nvSpPr>
        <xdr:cNvPr id="851" name="円/楕円 850"/>
        <xdr:cNvSpPr/>
      </xdr:nvSpPr>
      <xdr:spPr>
        <a:xfrm>
          <a:off x="21272500" y="132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125663</xdr:rowOff>
    </xdr:from>
    <xdr:ext cx="534377" cy="259045"/>
    <xdr:sp macro="" textlink="">
      <xdr:nvSpPr>
        <xdr:cNvPr id="852" name="テキスト ボックス 851"/>
        <xdr:cNvSpPr txBox="1"/>
      </xdr:nvSpPr>
      <xdr:spPr>
        <a:xfrm>
          <a:off x="21056111" y="133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45695</xdr:rowOff>
    </xdr:from>
    <xdr:to>
      <xdr:col>29</xdr:col>
      <xdr:colOff>568325</xdr:colOff>
      <xdr:row>77</xdr:row>
      <xdr:rowOff>147295</xdr:rowOff>
    </xdr:to>
    <xdr:sp macro="" textlink="">
      <xdr:nvSpPr>
        <xdr:cNvPr id="853" name="円/楕円 852"/>
        <xdr:cNvSpPr/>
      </xdr:nvSpPr>
      <xdr:spPr>
        <a:xfrm>
          <a:off x="20383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138422</xdr:rowOff>
    </xdr:from>
    <xdr:ext cx="534377" cy="259045"/>
    <xdr:sp macro="" textlink="">
      <xdr:nvSpPr>
        <xdr:cNvPr id="854" name="テキスト ボックス 853"/>
        <xdr:cNvSpPr txBox="1"/>
      </xdr:nvSpPr>
      <xdr:spPr>
        <a:xfrm>
          <a:off x="20167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59204</xdr:rowOff>
    </xdr:from>
    <xdr:to>
      <xdr:col>28</xdr:col>
      <xdr:colOff>365125</xdr:colOff>
      <xdr:row>77</xdr:row>
      <xdr:rowOff>160804</xdr:rowOff>
    </xdr:to>
    <xdr:sp macro="" textlink="">
      <xdr:nvSpPr>
        <xdr:cNvPr id="855" name="円/楕円 854"/>
        <xdr:cNvSpPr/>
      </xdr:nvSpPr>
      <xdr:spPr>
        <a:xfrm>
          <a:off x="19494500" y="132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151931</xdr:rowOff>
    </xdr:from>
    <xdr:ext cx="534377" cy="259045"/>
    <xdr:sp macro="" textlink="">
      <xdr:nvSpPr>
        <xdr:cNvPr id="856" name="テキスト ボックス 855"/>
        <xdr:cNvSpPr txBox="1"/>
      </xdr:nvSpPr>
      <xdr:spPr>
        <a:xfrm>
          <a:off x="19278111" y="133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53423</xdr:rowOff>
    </xdr:from>
    <xdr:to>
      <xdr:col>27</xdr:col>
      <xdr:colOff>161925</xdr:colOff>
      <xdr:row>77</xdr:row>
      <xdr:rowOff>155023</xdr:rowOff>
    </xdr:to>
    <xdr:sp macro="" textlink="">
      <xdr:nvSpPr>
        <xdr:cNvPr id="857" name="円/楕円 856"/>
        <xdr:cNvSpPr/>
      </xdr:nvSpPr>
      <xdr:spPr>
        <a:xfrm>
          <a:off x="18605500" y="132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146150</xdr:rowOff>
    </xdr:from>
    <xdr:ext cx="534377" cy="259045"/>
    <xdr:sp macro="" textlink="">
      <xdr:nvSpPr>
        <xdr:cNvPr id="858" name="テキスト ボックス 857"/>
        <xdr:cNvSpPr txBox="1"/>
      </xdr:nvSpPr>
      <xdr:spPr>
        <a:xfrm>
          <a:off x="18389111" y="133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人件費は、住民一人当たり</a:t>
          </a:r>
          <a:r>
            <a:rPr kumimoji="1" lang="en-US" altLang="ja-JP" sz="1300">
              <a:latin typeface="ＭＳ ゴシック" panose="020B0609070205080204" pitchFamily="49" charset="-128"/>
              <a:ea typeface="ＭＳ ゴシック" panose="020B0609070205080204" pitchFamily="49" charset="-128"/>
            </a:rPr>
            <a:t>59,910</a:t>
          </a:r>
          <a:r>
            <a:rPr kumimoji="1" lang="ja-JP" altLang="en-US" sz="1300">
              <a:latin typeface="ＭＳ ゴシック" panose="020B0609070205080204" pitchFamily="49" charset="-128"/>
              <a:ea typeface="ＭＳ ゴシック" panose="020B0609070205080204" pitchFamily="49" charset="-128"/>
            </a:rPr>
            <a:t>円となっており、類似団体平均と比較して低い状況となっている。合併以降、勧奨退職や退職不補充、消防の広域化などの職員数削減に取り組んできたことによるものである。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補助費等は、住民一人当たり</a:t>
          </a:r>
          <a:r>
            <a:rPr kumimoji="1" lang="en-US" altLang="ja-JP" sz="1300">
              <a:latin typeface="ＭＳ ゴシック" panose="020B0609070205080204" pitchFamily="49" charset="-128"/>
              <a:ea typeface="ＭＳ ゴシック" panose="020B0609070205080204" pitchFamily="49" charset="-128"/>
            </a:rPr>
            <a:t>92,945</a:t>
          </a:r>
          <a:r>
            <a:rPr kumimoji="1" lang="ja-JP" altLang="en-US" sz="1300">
              <a:latin typeface="ＭＳ ゴシック" panose="020B0609070205080204" pitchFamily="49" charset="-128"/>
              <a:ea typeface="ＭＳ ゴシック" panose="020B0609070205080204" pitchFamily="49" charset="-128"/>
            </a:rPr>
            <a:t>円となっており、類似団体平均と比較して高い状況となっている。各種団体に対する補助金については、合併後、見直しを進め、削減に取り組んできたが、依然として、下水道事業会計や病院事業会計への補助金、また、北はりま消防組合への負担金が多額なため、補助費等における住民一人当たりのコストは高い状況となっている。このため、今後も引き続き、企業会計及び一部事務組合への補助金・負担金の抑制に取り組む。</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普通建設事業費は、住民一人当たり</a:t>
          </a:r>
          <a:r>
            <a:rPr kumimoji="1" lang="en-US" altLang="ja-JP" sz="1300">
              <a:latin typeface="ＭＳ ゴシック" panose="020B0609070205080204" pitchFamily="49" charset="-128"/>
              <a:ea typeface="ＭＳ ゴシック" panose="020B0609070205080204" pitchFamily="49" charset="-128"/>
            </a:rPr>
            <a:t>51,673</a:t>
          </a:r>
          <a:r>
            <a:rPr kumimoji="1" lang="ja-JP" altLang="en-US" sz="1300">
              <a:latin typeface="ＭＳ ゴシック" panose="020B0609070205080204" pitchFamily="49" charset="-128"/>
              <a:ea typeface="ＭＳ ゴシック" panose="020B0609070205080204" pitchFamily="49" charset="-128"/>
            </a:rPr>
            <a:t>円となっており、庁舎建設工事を実施した平成</a:t>
          </a:r>
          <a:r>
            <a:rPr kumimoji="1" lang="en-US" altLang="ja-JP" sz="1300">
              <a:latin typeface="ＭＳ ゴシック" panose="020B0609070205080204" pitchFamily="49" charset="-128"/>
              <a:ea typeface="ＭＳ ゴシック" panose="020B0609070205080204" pitchFamily="49" charset="-128"/>
            </a:rPr>
            <a:t>25</a:t>
          </a:r>
          <a:r>
            <a:rPr kumimoji="1" lang="ja-JP" altLang="en-US" sz="1300">
              <a:latin typeface="ＭＳ ゴシック" panose="020B0609070205080204" pitchFamily="49" charset="-128"/>
              <a:ea typeface="ＭＳ ゴシック" panose="020B0609070205080204" pitchFamily="49" charset="-128"/>
            </a:rPr>
            <a:t>年度と比較すると</a:t>
          </a:r>
          <a:r>
            <a:rPr kumimoji="1" lang="en-US" altLang="ja-JP" sz="1300">
              <a:latin typeface="ＭＳ ゴシック" panose="020B0609070205080204" pitchFamily="49" charset="-128"/>
              <a:ea typeface="ＭＳ ゴシック" panose="020B0609070205080204" pitchFamily="49" charset="-128"/>
            </a:rPr>
            <a:t>49.6</a:t>
          </a:r>
          <a:r>
            <a:rPr kumimoji="1" lang="ja-JP" altLang="en-US" sz="1300">
              <a:latin typeface="ＭＳ ゴシック" panose="020B0609070205080204" pitchFamily="49" charset="-128"/>
              <a:ea typeface="ＭＳ ゴシック" panose="020B0609070205080204" pitchFamily="49" charset="-128"/>
            </a:rPr>
            <a:t>％減少している。平成</a:t>
          </a:r>
          <a:r>
            <a:rPr kumimoji="1" lang="en-US" altLang="ja-JP" sz="1300">
              <a:latin typeface="ＭＳ ゴシック" panose="020B0609070205080204" pitchFamily="49" charset="-128"/>
              <a:ea typeface="ＭＳ ゴシック" panose="020B0609070205080204" pitchFamily="49" charset="-128"/>
            </a:rPr>
            <a:t>25</a:t>
          </a:r>
          <a:r>
            <a:rPr kumimoji="1" lang="ja-JP" altLang="en-US" sz="1300">
              <a:latin typeface="ＭＳ ゴシック" panose="020B0609070205080204" pitchFamily="49" charset="-128"/>
              <a:ea typeface="ＭＳ ゴシック" panose="020B0609070205080204" pitchFamily="49" charset="-128"/>
            </a:rPr>
            <a:t>年度の住民一人当たりコストは類似団体平均と比べて高い状況にあったが、近年は普通建設事業における大型事業の減少により、類似団体平均と比べて低い状況にある。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39,974
39,273
157.55
19,021,518
18,137,405
809,073
11,919,873
19,420,458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149497</xdr:rowOff>
    </xdr:from>
    <xdr:to>
      <xdr:col>6</xdr:col>
      <xdr:colOff>511175</xdr:colOff>
      <xdr:row>36</xdr:row>
      <xdr:rowOff>159948</xdr:rowOff>
    </xdr:to>
    <xdr:cxnSp macro="">
      <xdr:nvCxnSpPr>
        <xdr:cNvPr id="63" name="直線コネクタ 62"/>
        <xdr:cNvCxnSpPr/>
      </xdr:nvCxnSpPr>
      <xdr:spPr>
        <a:xfrm>
          <a:off x="3797300" y="6321697"/>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131862</xdr:rowOff>
    </xdr:from>
    <xdr:to>
      <xdr:col>5</xdr:col>
      <xdr:colOff>358775</xdr:colOff>
      <xdr:row>36</xdr:row>
      <xdr:rowOff>149497</xdr:rowOff>
    </xdr:to>
    <xdr:cxnSp macro="">
      <xdr:nvCxnSpPr>
        <xdr:cNvPr id="66" name="直線コネクタ 65"/>
        <xdr:cNvCxnSpPr/>
      </xdr:nvCxnSpPr>
      <xdr:spPr>
        <a:xfrm>
          <a:off x="2908300" y="6304062"/>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78631</xdr:rowOff>
    </xdr:from>
    <xdr:to>
      <xdr:col>4</xdr:col>
      <xdr:colOff>155575</xdr:colOff>
      <xdr:row>36</xdr:row>
      <xdr:rowOff>131862</xdr:rowOff>
    </xdr:to>
    <xdr:cxnSp macro="">
      <xdr:nvCxnSpPr>
        <xdr:cNvPr id="69" name="直線コネクタ 68"/>
        <xdr:cNvCxnSpPr/>
      </xdr:nvCxnSpPr>
      <xdr:spPr>
        <a:xfrm>
          <a:off x="2019300" y="6250831"/>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58057</xdr:rowOff>
    </xdr:from>
    <xdr:to>
      <xdr:col>2</xdr:col>
      <xdr:colOff>638175</xdr:colOff>
      <xdr:row>36</xdr:row>
      <xdr:rowOff>78631</xdr:rowOff>
    </xdr:to>
    <xdr:cxnSp macro="">
      <xdr:nvCxnSpPr>
        <xdr:cNvPr id="72" name="直線コネクタ 71"/>
        <xdr:cNvCxnSpPr/>
      </xdr:nvCxnSpPr>
      <xdr:spPr>
        <a:xfrm>
          <a:off x="1130300" y="6058807"/>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109148</xdr:rowOff>
    </xdr:from>
    <xdr:to>
      <xdr:col>6</xdr:col>
      <xdr:colOff>561975</xdr:colOff>
      <xdr:row>37</xdr:row>
      <xdr:rowOff>39298</xdr:rowOff>
    </xdr:to>
    <xdr:sp macro="" textlink="">
      <xdr:nvSpPr>
        <xdr:cNvPr id="82" name="円/楕円 81"/>
        <xdr:cNvSpPr/>
      </xdr:nvSpPr>
      <xdr:spPr>
        <a:xfrm>
          <a:off x="45847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87575</xdr:rowOff>
    </xdr:from>
    <xdr:ext cx="469744" cy="259045"/>
    <xdr:sp macro="" textlink="">
      <xdr:nvSpPr>
        <xdr:cNvPr id="83" name="議会費該当値テキスト"/>
        <xdr:cNvSpPr txBox="1"/>
      </xdr:nvSpPr>
      <xdr:spPr>
        <a:xfrm>
          <a:off x="4686300" y="62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98697</xdr:rowOff>
    </xdr:from>
    <xdr:to>
      <xdr:col>5</xdr:col>
      <xdr:colOff>409575</xdr:colOff>
      <xdr:row>37</xdr:row>
      <xdr:rowOff>28847</xdr:rowOff>
    </xdr:to>
    <xdr:sp macro="" textlink="">
      <xdr:nvSpPr>
        <xdr:cNvPr id="84" name="円/楕円 83"/>
        <xdr:cNvSpPr/>
      </xdr:nvSpPr>
      <xdr:spPr>
        <a:xfrm>
          <a:off x="3746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19974</xdr:rowOff>
    </xdr:from>
    <xdr:ext cx="469744" cy="259045"/>
    <xdr:sp macro="" textlink="">
      <xdr:nvSpPr>
        <xdr:cNvPr id="85" name="テキスト ボックス 84"/>
        <xdr:cNvSpPr txBox="1"/>
      </xdr:nvSpPr>
      <xdr:spPr>
        <a:xfrm>
          <a:off x="3562427"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81062</xdr:rowOff>
    </xdr:from>
    <xdr:to>
      <xdr:col>4</xdr:col>
      <xdr:colOff>206375</xdr:colOff>
      <xdr:row>37</xdr:row>
      <xdr:rowOff>11212</xdr:rowOff>
    </xdr:to>
    <xdr:sp macro="" textlink="">
      <xdr:nvSpPr>
        <xdr:cNvPr id="86" name="円/楕円 85"/>
        <xdr:cNvSpPr/>
      </xdr:nvSpPr>
      <xdr:spPr>
        <a:xfrm>
          <a:off x="2857500" y="62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2339</xdr:rowOff>
    </xdr:from>
    <xdr:ext cx="469744" cy="259045"/>
    <xdr:sp macro="" textlink="">
      <xdr:nvSpPr>
        <xdr:cNvPr id="87" name="テキスト ボックス 86"/>
        <xdr:cNvSpPr txBox="1"/>
      </xdr:nvSpPr>
      <xdr:spPr>
        <a:xfrm>
          <a:off x="2673427" y="63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27831</xdr:rowOff>
    </xdr:from>
    <xdr:to>
      <xdr:col>3</xdr:col>
      <xdr:colOff>3175</xdr:colOff>
      <xdr:row>36</xdr:row>
      <xdr:rowOff>129431</xdr:rowOff>
    </xdr:to>
    <xdr:sp macro="" textlink="">
      <xdr:nvSpPr>
        <xdr:cNvPr id="88" name="円/楕円 87"/>
        <xdr:cNvSpPr/>
      </xdr:nvSpPr>
      <xdr:spPr>
        <a:xfrm>
          <a:off x="1968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120558</xdr:rowOff>
    </xdr:from>
    <xdr:ext cx="469744" cy="259045"/>
    <xdr:sp macro="" textlink="">
      <xdr:nvSpPr>
        <xdr:cNvPr id="89" name="テキスト ボックス 88"/>
        <xdr:cNvSpPr txBox="1"/>
      </xdr:nvSpPr>
      <xdr:spPr>
        <a:xfrm>
          <a:off x="1784427" y="62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7257</xdr:rowOff>
    </xdr:from>
    <xdr:to>
      <xdr:col>1</xdr:col>
      <xdr:colOff>485775</xdr:colOff>
      <xdr:row>35</xdr:row>
      <xdr:rowOff>108857</xdr:rowOff>
    </xdr:to>
    <xdr:sp macro="" textlink="">
      <xdr:nvSpPr>
        <xdr:cNvPr id="90" name="円/楕円 89"/>
        <xdr:cNvSpPr/>
      </xdr:nvSpPr>
      <xdr:spPr>
        <a:xfrm>
          <a:off x="107950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99984</xdr:rowOff>
    </xdr:from>
    <xdr:ext cx="469744" cy="259045"/>
    <xdr:sp macro="" textlink="">
      <xdr:nvSpPr>
        <xdr:cNvPr id="91" name="テキスト ボックス 90"/>
        <xdr:cNvSpPr txBox="1"/>
      </xdr:nvSpPr>
      <xdr:spPr>
        <a:xfrm>
          <a:off x="895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139895</xdr:rowOff>
    </xdr:from>
    <xdr:to>
      <xdr:col>6</xdr:col>
      <xdr:colOff>511175</xdr:colOff>
      <xdr:row>58</xdr:row>
      <xdr:rowOff>1786</xdr:rowOff>
    </xdr:to>
    <xdr:cxnSp macro="">
      <xdr:nvCxnSpPr>
        <xdr:cNvPr id="120" name="直線コネクタ 119"/>
        <xdr:cNvCxnSpPr/>
      </xdr:nvCxnSpPr>
      <xdr:spPr>
        <a:xfrm>
          <a:off x="3797300" y="9912545"/>
          <a:ext cx="838200" cy="3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127691</xdr:rowOff>
    </xdr:from>
    <xdr:to>
      <xdr:col>5</xdr:col>
      <xdr:colOff>358775</xdr:colOff>
      <xdr:row>57</xdr:row>
      <xdr:rowOff>139895</xdr:rowOff>
    </xdr:to>
    <xdr:cxnSp macro="">
      <xdr:nvCxnSpPr>
        <xdr:cNvPr id="123" name="直線コネクタ 122"/>
        <xdr:cNvCxnSpPr/>
      </xdr:nvCxnSpPr>
      <xdr:spPr>
        <a:xfrm>
          <a:off x="2908300" y="9728891"/>
          <a:ext cx="889000" cy="18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127691</xdr:rowOff>
    </xdr:from>
    <xdr:to>
      <xdr:col>4</xdr:col>
      <xdr:colOff>155575</xdr:colOff>
      <xdr:row>57</xdr:row>
      <xdr:rowOff>88246</xdr:rowOff>
    </xdr:to>
    <xdr:cxnSp macro="">
      <xdr:nvCxnSpPr>
        <xdr:cNvPr id="126" name="直線コネクタ 125"/>
        <xdr:cNvCxnSpPr/>
      </xdr:nvCxnSpPr>
      <xdr:spPr>
        <a:xfrm flipV="1">
          <a:off x="2019300" y="9728891"/>
          <a:ext cx="889000" cy="1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88246</xdr:rowOff>
    </xdr:from>
    <xdr:to>
      <xdr:col>2</xdr:col>
      <xdr:colOff>638175</xdr:colOff>
      <xdr:row>57</xdr:row>
      <xdr:rowOff>113072</xdr:rowOff>
    </xdr:to>
    <xdr:cxnSp macro="">
      <xdr:nvCxnSpPr>
        <xdr:cNvPr id="129" name="直線コネクタ 128"/>
        <xdr:cNvCxnSpPr/>
      </xdr:nvCxnSpPr>
      <xdr:spPr>
        <a:xfrm flipV="1">
          <a:off x="1130300" y="9860896"/>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122436</xdr:rowOff>
    </xdr:from>
    <xdr:to>
      <xdr:col>6</xdr:col>
      <xdr:colOff>561975</xdr:colOff>
      <xdr:row>58</xdr:row>
      <xdr:rowOff>52586</xdr:rowOff>
    </xdr:to>
    <xdr:sp macro="" textlink="">
      <xdr:nvSpPr>
        <xdr:cNvPr id="139" name="円/楕円 138"/>
        <xdr:cNvSpPr/>
      </xdr:nvSpPr>
      <xdr:spPr>
        <a:xfrm>
          <a:off x="4584700" y="98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89095</xdr:rowOff>
    </xdr:from>
    <xdr:to>
      <xdr:col>5</xdr:col>
      <xdr:colOff>409575</xdr:colOff>
      <xdr:row>58</xdr:row>
      <xdr:rowOff>19245</xdr:rowOff>
    </xdr:to>
    <xdr:sp macro="" textlink="">
      <xdr:nvSpPr>
        <xdr:cNvPr id="141" name="円/楕円 140"/>
        <xdr:cNvSpPr/>
      </xdr:nvSpPr>
      <xdr:spPr>
        <a:xfrm>
          <a:off x="3746500" y="98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10372</xdr:rowOff>
    </xdr:from>
    <xdr:ext cx="534377" cy="259045"/>
    <xdr:sp macro="" textlink="">
      <xdr:nvSpPr>
        <xdr:cNvPr id="142" name="テキスト ボックス 141"/>
        <xdr:cNvSpPr txBox="1"/>
      </xdr:nvSpPr>
      <xdr:spPr>
        <a:xfrm>
          <a:off x="3530111" y="995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76891</xdr:rowOff>
    </xdr:from>
    <xdr:to>
      <xdr:col>4</xdr:col>
      <xdr:colOff>206375</xdr:colOff>
      <xdr:row>57</xdr:row>
      <xdr:rowOff>7041</xdr:rowOff>
    </xdr:to>
    <xdr:sp macro="" textlink="">
      <xdr:nvSpPr>
        <xdr:cNvPr id="143" name="円/楕円 142"/>
        <xdr:cNvSpPr/>
      </xdr:nvSpPr>
      <xdr:spPr>
        <a:xfrm>
          <a:off x="2857500" y="967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23568</xdr:rowOff>
    </xdr:from>
    <xdr:ext cx="599010" cy="259045"/>
    <xdr:sp macro="" textlink="">
      <xdr:nvSpPr>
        <xdr:cNvPr id="144" name="テキスト ボックス 143"/>
        <xdr:cNvSpPr txBox="1"/>
      </xdr:nvSpPr>
      <xdr:spPr>
        <a:xfrm>
          <a:off x="2608794" y="945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37446</xdr:rowOff>
    </xdr:from>
    <xdr:to>
      <xdr:col>3</xdr:col>
      <xdr:colOff>3175</xdr:colOff>
      <xdr:row>57</xdr:row>
      <xdr:rowOff>139046</xdr:rowOff>
    </xdr:to>
    <xdr:sp macro="" textlink="">
      <xdr:nvSpPr>
        <xdr:cNvPr id="145" name="円/楕円 144"/>
        <xdr:cNvSpPr/>
      </xdr:nvSpPr>
      <xdr:spPr>
        <a:xfrm>
          <a:off x="1968500" y="98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130173</xdr:rowOff>
    </xdr:from>
    <xdr:ext cx="534377" cy="259045"/>
    <xdr:sp macro="" textlink="">
      <xdr:nvSpPr>
        <xdr:cNvPr id="146" name="テキスト ボックス 145"/>
        <xdr:cNvSpPr txBox="1"/>
      </xdr:nvSpPr>
      <xdr:spPr>
        <a:xfrm>
          <a:off x="1752111" y="99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62272</xdr:rowOff>
    </xdr:from>
    <xdr:to>
      <xdr:col>1</xdr:col>
      <xdr:colOff>485775</xdr:colOff>
      <xdr:row>57</xdr:row>
      <xdr:rowOff>163872</xdr:rowOff>
    </xdr:to>
    <xdr:sp macro="" textlink="">
      <xdr:nvSpPr>
        <xdr:cNvPr id="147" name="円/楕円 146"/>
        <xdr:cNvSpPr/>
      </xdr:nvSpPr>
      <xdr:spPr>
        <a:xfrm>
          <a:off x="1079500" y="98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154999</xdr:rowOff>
    </xdr:from>
    <xdr:ext cx="534377" cy="259045"/>
    <xdr:sp macro="" textlink="">
      <xdr:nvSpPr>
        <xdr:cNvPr id="148" name="テキスト ボックス 147"/>
        <xdr:cNvSpPr txBox="1"/>
      </xdr:nvSpPr>
      <xdr:spPr>
        <a:xfrm>
          <a:off x="863111" y="99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62460</xdr:rowOff>
    </xdr:from>
    <xdr:to>
      <xdr:col>6</xdr:col>
      <xdr:colOff>511175</xdr:colOff>
      <xdr:row>78</xdr:row>
      <xdr:rowOff>84218</xdr:rowOff>
    </xdr:to>
    <xdr:cxnSp macro="">
      <xdr:nvCxnSpPr>
        <xdr:cNvPr id="178" name="直線コネクタ 177"/>
        <xdr:cNvCxnSpPr/>
      </xdr:nvCxnSpPr>
      <xdr:spPr>
        <a:xfrm flipV="1">
          <a:off x="3797300" y="13435560"/>
          <a:ext cx="8382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84218</xdr:rowOff>
    </xdr:from>
    <xdr:to>
      <xdr:col>5</xdr:col>
      <xdr:colOff>358775</xdr:colOff>
      <xdr:row>78</xdr:row>
      <xdr:rowOff>117335</xdr:rowOff>
    </xdr:to>
    <xdr:cxnSp macro="">
      <xdr:nvCxnSpPr>
        <xdr:cNvPr id="181" name="直線コネクタ 180"/>
        <xdr:cNvCxnSpPr/>
      </xdr:nvCxnSpPr>
      <xdr:spPr>
        <a:xfrm flipV="1">
          <a:off x="2908300" y="13457318"/>
          <a:ext cx="889000" cy="3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108493</xdr:rowOff>
    </xdr:from>
    <xdr:to>
      <xdr:col>4</xdr:col>
      <xdr:colOff>155575</xdr:colOff>
      <xdr:row>78</xdr:row>
      <xdr:rowOff>117335</xdr:rowOff>
    </xdr:to>
    <xdr:cxnSp macro="">
      <xdr:nvCxnSpPr>
        <xdr:cNvPr id="184" name="直線コネクタ 183"/>
        <xdr:cNvCxnSpPr/>
      </xdr:nvCxnSpPr>
      <xdr:spPr>
        <a:xfrm>
          <a:off x="2019300" y="13481593"/>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108493</xdr:rowOff>
    </xdr:from>
    <xdr:to>
      <xdr:col>2</xdr:col>
      <xdr:colOff>638175</xdr:colOff>
      <xdr:row>78</xdr:row>
      <xdr:rowOff>113658</xdr:rowOff>
    </xdr:to>
    <xdr:cxnSp macro="">
      <xdr:nvCxnSpPr>
        <xdr:cNvPr id="187" name="直線コネクタ 186"/>
        <xdr:cNvCxnSpPr/>
      </xdr:nvCxnSpPr>
      <xdr:spPr>
        <a:xfrm flipV="1">
          <a:off x="1130300" y="13481593"/>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11660</xdr:rowOff>
    </xdr:from>
    <xdr:to>
      <xdr:col>6</xdr:col>
      <xdr:colOff>561975</xdr:colOff>
      <xdr:row>78</xdr:row>
      <xdr:rowOff>113260</xdr:rowOff>
    </xdr:to>
    <xdr:sp macro="" textlink="">
      <xdr:nvSpPr>
        <xdr:cNvPr id="197" name="円/楕円 196"/>
        <xdr:cNvSpPr/>
      </xdr:nvSpPr>
      <xdr:spPr>
        <a:xfrm>
          <a:off x="4584700" y="133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143942</xdr:rowOff>
    </xdr:from>
    <xdr:ext cx="599010" cy="259045"/>
    <xdr:sp macro="" textlink="">
      <xdr:nvSpPr>
        <xdr:cNvPr id="198" name="民生費該当値テキスト"/>
        <xdr:cNvSpPr txBox="1"/>
      </xdr:nvSpPr>
      <xdr:spPr>
        <a:xfrm>
          <a:off x="4686300" y="133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33418</xdr:rowOff>
    </xdr:from>
    <xdr:to>
      <xdr:col>5</xdr:col>
      <xdr:colOff>409575</xdr:colOff>
      <xdr:row>78</xdr:row>
      <xdr:rowOff>135018</xdr:rowOff>
    </xdr:to>
    <xdr:sp macro="" textlink="">
      <xdr:nvSpPr>
        <xdr:cNvPr id="199" name="円/楕円 198"/>
        <xdr:cNvSpPr/>
      </xdr:nvSpPr>
      <xdr:spPr>
        <a:xfrm>
          <a:off x="3746500" y="134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126145</xdr:rowOff>
    </xdr:from>
    <xdr:ext cx="599010" cy="259045"/>
    <xdr:sp macro="" textlink="">
      <xdr:nvSpPr>
        <xdr:cNvPr id="200" name="テキスト ボックス 199"/>
        <xdr:cNvSpPr txBox="1"/>
      </xdr:nvSpPr>
      <xdr:spPr>
        <a:xfrm>
          <a:off x="3497794" y="1349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66535</xdr:rowOff>
    </xdr:from>
    <xdr:to>
      <xdr:col>4</xdr:col>
      <xdr:colOff>206375</xdr:colOff>
      <xdr:row>78</xdr:row>
      <xdr:rowOff>168135</xdr:rowOff>
    </xdr:to>
    <xdr:sp macro="" textlink="">
      <xdr:nvSpPr>
        <xdr:cNvPr id="201" name="円/楕円 200"/>
        <xdr:cNvSpPr/>
      </xdr:nvSpPr>
      <xdr:spPr>
        <a:xfrm>
          <a:off x="2857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159262</xdr:rowOff>
    </xdr:from>
    <xdr:ext cx="599010" cy="259045"/>
    <xdr:sp macro="" textlink="">
      <xdr:nvSpPr>
        <xdr:cNvPr id="202" name="テキスト ボックス 201"/>
        <xdr:cNvSpPr txBox="1"/>
      </xdr:nvSpPr>
      <xdr:spPr>
        <a:xfrm>
          <a:off x="2608794" y="135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57693</xdr:rowOff>
    </xdr:from>
    <xdr:to>
      <xdr:col>3</xdr:col>
      <xdr:colOff>3175</xdr:colOff>
      <xdr:row>78</xdr:row>
      <xdr:rowOff>159293</xdr:rowOff>
    </xdr:to>
    <xdr:sp macro="" textlink="">
      <xdr:nvSpPr>
        <xdr:cNvPr id="203" name="円/楕円 202"/>
        <xdr:cNvSpPr/>
      </xdr:nvSpPr>
      <xdr:spPr>
        <a:xfrm>
          <a:off x="1968500" y="134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150420</xdr:rowOff>
    </xdr:from>
    <xdr:ext cx="599010" cy="259045"/>
    <xdr:sp macro="" textlink="">
      <xdr:nvSpPr>
        <xdr:cNvPr id="204" name="テキスト ボックス 203"/>
        <xdr:cNvSpPr txBox="1"/>
      </xdr:nvSpPr>
      <xdr:spPr>
        <a:xfrm>
          <a:off x="1719794" y="1352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62858</xdr:rowOff>
    </xdr:from>
    <xdr:to>
      <xdr:col>1</xdr:col>
      <xdr:colOff>485775</xdr:colOff>
      <xdr:row>78</xdr:row>
      <xdr:rowOff>164458</xdr:rowOff>
    </xdr:to>
    <xdr:sp macro="" textlink="">
      <xdr:nvSpPr>
        <xdr:cNvPr id="205" name="円/楕円 204"/>
        <xdr:cNvSpPr/>
      </xdr:nvSpPr>
      <xdr:spPr>
        <a:xfrm>
          <a:off x="1079500" y="134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155585</xdr:rowOff>
    </xdr:from>
    <xdr:ext cx="599010" cy="259045"/>
    <xdr:sp macro="" textlink="">
      <xdr:nvSpPr>
        <xdr:cNvPr id="206" name="テキスト ボックス 205"/>
        <xdr:cNvSpPr txBox="1"/>
      </xdr:nvSpPr>
      <xdr:spPr>
        <a:xfrm>
          <a:off x="830794" y="1352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64785</xdr:rowOff>
    </xdr:from>
    <xdr:to>
      <xdr:col>6</xdr:col>
      <xdr:colOff>511175</xdr:colOff>
      <xdr:row>97</xdr:row>
      <xdr:rowOff>160421</xdr:rowOff>
    </xdr:to>
    <xdr:cxnSp macro="">
      <xdr:nvCxnSpPr>
        <xdr:cNvPr id="238" name="直線コネクタ 237"/>
        <xdr:cNvCxnSpPr/>
      </xdr:nvCxnSpPr>
      <xdr:spPr>
        <a:xfrm>
          <a:off x="3797300" y="16695435"/>
          <a:ext cx="838200" cy="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64785</xdr:rowOff>
    </xdr:from>
    <xdr:to>
      <xdr:col>5</xdr:col>
      <xdr:colOff>358775</xdr:colOff>
      <xdr:row>97</xdr:row>
      <xdr:rowOff>130279</xdr:rowOff>
    </xdr:to>
    <xdr:cxnSp macro="">
      <xdr:nvCxnSpPr>
        <xdr:cNvPr id="241" name="直線コネクタ 240"/>
        <xdr:cNvCxnSpPr/>
      </xdr:nvCxnSpPr>
      <xdr:spPr>
        <a:xfrm flipV="1">
          <a:off x="2908300" y="16695435"/>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117656</xdr:rowOff>
    </xdr:from>
    <xdr:to>
      <xdr:col>4</xdr:col>
      <xdr:colOff>155575</xdr:colOff>
      <xdr:row>97</xdr:row>
      <xdr:rowOff>130279</xdr:rowOff>
    </xdr:to>
    <xdr:cxnSp macro="">
      <xdr:nvCxnSpPr>
        <xdr:cNvPr id="244" name="直線コネクタ 243"/>
        <xdr:cNvCxnSpPr/>
      </xdr:nvCxnSpPr>
      <xdr:spPr>
        <a:xfrm>
          <a:off x="2019300" y="16748306"/>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66988</xdr:rowOff>
    </xdr:from>
    <xdr:to>
      <xdr:col>2</xdr:col>
      <xdr:colOff>638175</xdr:colOff>
      <xdr:row>97</xdr:row>
      <xdr:rowOff>117656</xdr:rowOff>
    </xdr:to>
    <xdr:cxnSp macro="">
      <xdr:nvCxnSpPr>
        <xdr:cNvPr id="247" name="直線コネクタ 246"/>
        <xdr:cNvCxnSpPr/>
      </xdr:nvCxnSpPr>
      <xdr:spPr>
        <a:xfrm>
          <a:off x="1130300" y="16697638"/>
          <a:ext cx="889000" cy="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109621</xdr:rowOff>
    </xdr:from>
    <xdr:to>
      <xdr:col>6</xdr:col>
      <xdr:colOff>561975</xdr:colOff>
      <xdr:row>98</xdr:row>
      <xdr:rowOff>39771</xdr:rowOff>
    </xdr:to>
    <xdr:sp macro="" textlink="">
      <xdr:nvSpPr>
        <xdr:cNvPr id="257" name="円/楕円 256"/>
        <xdr:cNvSpPr/>
      </xdr:nvSpPr>
      <xdr:spPr>
        <a:xfrm>
          <a:off x="4584700" y="167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88048</xdr:rowOff>
    </xdr:from>
    <xdr:ext cx="534377" cy="259045"/>
    <xdr:sp macro="" textlink="">
      <xdr:nvSpPr>
        <xdr:cNvPr id="258" name="衛生費該当値テキスト"/>
        <xdr:cNvSpPr txBox="1"/>
      </xdr:nvSpPr>
      <xdr:spPr>
        <a:xfrm>
          <a:off x="4686300" y="167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13985</xdr:rowOff>
    </xdr:from>
    <xdr:to>
      <xdr:col>5</xdr:col>
      <xdr:colOff>409575</xdr:colOff>
      <xdr:row>97</xdr:row>
      <xdr:rowOff>115585</xdr:rowOff>
    </xdr:to>
    <xdr:sp macro="" textlink="">
      <xdr:nvSpPr>
        <xdr:cNvPr id="259" name="円/楕円 258"/>
        <xdr:cNvSpPr/>
      </xdr:nvSpPr>
      <xdr:spPr>
        <a:xfrm>
          <a:off x="3746500" y="166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106712</xdr:rowOff>
    </xdr:from>
    <xdr:ext cx="534377" cy="259045"/>
    <xdr:sp macro="" textlink="">
      <xdr:nvSpPr>
        <xdr:cNvPr id="260" name="テキスト ボックス 259"/>
        <xdr:cNvSpPr txBox="1"/>
      </xdr:nvSpPr>
      <xdr:spPr>
        <a:xfrm>
          <a:off x="3530111" y="167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79479</xdr:rowOff>
    </xdr:from>
    <xdr:to>
      <xdr:col>4</xdr:col>
      <xdr:colOff>206375</xdr:colOff>
      <xdr:row>98</xdr:row>
      <xdr:rowOff>9629</xdr:rowOff>
    </xdr:to>
    <xdr:sp macro="" textlink="">
      <xdr:nvSpPr>
        <xdr:cNvPr id="261" name="円/楕円 260"/>
        <xdr:cNvSpPr/>
      </xdr:nvSpPr>
      <xdr:spPr>
        <a:xfrm>
          <a:off x="2857500" y="16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756</xdr:rowOff>
    </xdr:from>
    <xdr:ext cx="534377" cy="259045"/>
    <xdr:sp macro="" textlink="">
      <xdr:nvSpPr>
        <xdr:cNvPr id="262" name="テキスト ボックス 261"/>
        <xdr:cNvSpPr txBox="1"/>
      </xdr:nvSpPr>
      <xdr:spPr>
        <a:xfrm>
          <a:off x="2641111" y="168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66856</xdr:rowOff>
    </xdr:from>
    <xdr:to>
      <xdr:col>3</xdr:col>
      <xdr:colOff>3175</xdr:colOff>
      <xdr:row>97</xdr:row>
      <xdr:rowOff>168456</xdr:rowOff>
    </xdr:to>
    <xdr:sp macro="" textlink="">
      <xdr:nvSpPr>
        <xdr:cNvPr id="263" name="円/楕円 262"/>
        <xdr:cNvSpPr/>
      </xdr:nvSpPr>
      <xdr:spPr>
        <a:xfrm>
          <a:off x="1968500" y="1669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159583</xdr:rowOff>
    </xdr:from>
    <xdr:ext cx="534377" cy="259045"/>
    <xdr:sp macro="" textlink="">
      <xdr:nvSpPr>
        <xdr:cNvPr id="264" name="テキスト ボックス 263"/>
        <xdr:cNvSpPr txBox="1"/>
      </xdr:nvSpPr>
      <xdr:spPr>
        <a:xfrm>
          <a:off x="1752111" y="167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16188</xdr:rowOff>
    </xdr:from>
    <xdr:to>
      <xdr:col>1</xdr:col>
      <xdr:colOff>485775</xdr:colOff>
      <xdr:row>97</xdr:row>
      <xdr:rowOff>117788</xdr:rowOff>
    </xdr:to>
    <xdr:sp macro="" textlink="">
      <xdr:nvSpPr>
        <xdr:cNvPr id="265" name="円/楕円 264"/>
        <xdr:cNvSpPr/>
      </xdr:nvSpPr>
      <xdr:spPr>
        <a:xfrm>
          <a:off x="1079500" y="166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108915</xdr:rowOff>
    </xdr:from>
    <xdr:ext cx="534377" cy="259045"/>
    <xdr:sp macro="" textlink="">
      <xdr:nvSpPr>
        <xdr:cNvPr id="266" name="テキスト ボックス 265"/>
        <xdr:cNvSpPr txBox="1"/>
      </xdr:nvSpPr>
      <xdr:spPr>
        <a:xfrm>
          <a:off x="863111" y="167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54356</xdr:rowOff>
    </xdr:from>
    <xdr:to>
      <xdr:col>15</xdr:col>
      <xdr:colOff>180975</xdr:colOff>
      <xdr:row>37</xdr:row>
      <xdr:rowOff>75502</xdr:rowOff>
    </xdr:to>
    <xdr:cxnSp macro="">
      <xdr:nvCxnSpPr>
        <xdr:cNvPr id="295" name="直線コネクタ 294"/>
        <xdr:cNvCxnSpPr/>
      </xdr:nvCxnSpPr>
      <xdr:spPr>
        <a:xfrm>
          <a:off x="9639300" y="6398006"/>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51689</xdr:rowOff>
    </xdr:from>
    <xdr:to>
      <xdr:col>14</xdr:col>
      <xdr:colOff>28575</xdr:colOff>
      <xdr:row>37</xdr:row>
      <xdr:rowOff>54356</xdr:rowOff>
    </xdr:to>
    <xdr:cxnSp macro="">
      <xdr:nvCxnSpPr>
        <xdr:cNvPr id="298" name="直線コネクタ 297"/>
        <xdr:cNvCxnSpPr/>
      </xdr:nvCxnSpPr>
      <xdr:spPr>
        <a:xfrm>
          <a:off x="8750300" y="639533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100474</xdr:rowOff>
    </xdr:from>
    <xdr:ext cx="469744" cy="259045"/>
    <xdr:sp macro="" textlink="">
      <xdr:nvSpPr>
        <xdr:cNvPr id="300" name="テキスト ボックス 299"/>
        <xdr:cNvSpPr txBox="1"/>
      </xdr:nvSpPr>
      <xdr:spPr>
        <a:xfrm>
          <a:off x="9404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29591</xdr:rowOff>
    </xdr:from>
    <xdr:to>
      <xdr:col>12</xdr:col>
      <xdr:colOff>511175</xdr:colOff>
      <xdr:row>37</xdr:row>
      <xdr:rowOff>51689</xdr:rowOff>
    </xdr:to>
    <xdr:cxnSp macro="">
      <xdr:nvCxnSpPr>
        <xdr:cNvPr id="301" name="直線コネクタ 300"/>
        <xdr:cNvCxnSpPr/>
      </xdr:nvCxnSpPr>
      <xdr:spPr>
        <a:xfrm>
          <a:off x="7861300" y="637324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83503</xdr:rowOff>
    </xdr:from>
    <xdr:to>
      <xdr:col>11</xdr:col>
      <xdr:colOff>307975</xdr:colOff>
      <xdr:row>37</xdr:row>
      <xdr:rowOff>29591</xdr:rowOff>
    </xdr:to>
    <xdr:cxnSp macro="">
      <xdr:nvCxnSpPr>
        <xdr:cNvPr id="304" name="直線コネクタ 303"/>
        <xdr:cNvCxnSpPr/>
      </xdr:nvCxnSpPr>
      <xdr:spPr>
        <a:xfrm>
          <a:off x="6972300" y="6255703"/>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24702</xdr:rowOff>
    </xdr:from>
    <xdr:to>
      <xdr:col>15</xdr:col>
      <xdr:colOff>231775</xdr:colOff>
      <xdr:row>37</xdr:row>
      <xdr:rowOff>126302</xdr:rowOff>
    </xdr:to>
    <xdr:sp macro="" textlink="">
      <xdr:nvSpPr>
        <xdr:cNvPr id="314" name="円/楕円 313"/>
        <xdr:cNvSpPr/>
      </xdr:nvSpPr>
      <xdr:spPr>
        <a:xfrm>
          <a:off x="10426700" y="63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47579</xdr:rowOff>
    </xdr:from>
    <xdr:ext cx="469744" cy="259045"/>
    <xdr:sp macro="" textlink="">
      <xdr:nvSpPr>
        <xdr:cNvPr id="315" name="労働費該当値テキスト"/>
        <xdr:cNvSpPr txBox="1"/>
      </xdr:nvSpPr>
      <xdr:spPr>
        <a:xfrm>
          <a:off x="10528300" y="621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3556</xdr:rowOff>
    </xdr:from>
    <xdr:to>
      <xdr:col>14</xdr:col>
      <xdr:colOff>79375</xdr:colOff>
      <xdr:row>37</xdr:row>
      <xdr:rowOff>105156</xdr:rowOff>
    </xdr:to>
    <xdr:sp macro="" textlink="">
      <xdr:nvSpPr>
        <xdr:cNvPr id="316" name="円/楕円 315"/>
        <xdr:cNvSpPr/>
      </xdr:nvSpPr>
      <xdr:spPr>
        <a:xfrm>
          <a:off x="9588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121683</xdr:rowOff>
    </xdr:from>
    <xdr:ext cx="469744" cy="259045"/>
    <xdr:sp macro="" textlink="">
      <xdr:nvSpPr>
        <xdr:cNvPr id="317" name="テキスト ボックス 316"/>
        <xdr:cNvSpPr txBox="1"/>
      </xdr:nvSpPr>
      <xdr:spPr>
        <a:xfrm>
          <a:off x="9404427" y="61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889</xdr:rowOff>
    </xdr:from>
    <xdr:to>
      <xdr:col>12</xdr:col>
      <xdr:colOff>561975</xdr:colOff>
      <xdr:row>37</xdr:row>
      <xdr:rowOff>102489</xdr:rowOff>
    </xdr:to>
    <xdr:sp macro="" textlink="">
      <xdr:nvSpPr>
        <xdr:cNvPr id="318" name="円/楕円 317"/>
        <xdr:cNvSpPr/>
      </xdr:nvSpPr>
      <xdr:spPr>
        <a:xfrm>
          <a:off x="8699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93616</xdr:rowOff>
    </xdr:from>
    <xdr:ext cx="469744" cy="259045"/>
    <xdr:sp macro="" textlink="">
      <xdr:nvSpPr>
        <xdr:cNvPr id="319" name="テキスト ボックス 318"/>
        <xdr:cNvSpPr txBox="1"/>
      </xdr:nvSpPr>
      <xdr:spPr>
        <a:xfrm>
          <a:off x="8515427"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150241</xdr:rowOff>
    </xdr:from>
    <xdr:to>
      <xdr:col>11</xdr:col>
      <xdr:colOff>358775</xdr:colOff>
      <xdr:row>37</xdr:row>
      <xdr:rowOff>80391</xdr:rowOff>
    </xdr:to>
    <xdr:sp macro="" textlink="">
      <xdr:nvSpPr>
        <xdr:cNvPr id="320" name="円/楕円 319"/>
        <xdr:cNvSpPr/>
      </xdr:nvSpPr>
      <xdr:spPr>
        <a:xfrm>
          <a:off x="7810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71518</xdr:rowOff>
    </xdr:from>
    <xdr:ext cx="469744" cy="259045"/>
    <xdr:sp macro="" textlink="">
      <xdr:nvSpPr>
        <xdr:cNvPr id="321" name="テキスト ボックス 320"/>
        <xdr:cNvSpPr txBox="1"/>
      </xdr:nvSpPr>
      <xdr:spPr>
        <a:xfrm>
          <a:off x="7626427"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32703</xdr:rowOff>
    </xdr:from>
    <xdr:to>
      <xdr:col>10</xdr:col>
      <xdr:colOff>155575</xdr:colOff>
      <xdr:row>36</xdr:row>
      <xdr:rowOff>134303</xdr:rowOff>
    </xdr:to>
    <xdr:sp macro="" textlink="">
      <xdr:nvSpPr>
        <xdr:cNvPr id="322" name="円/楕円 321"/>
        <xdr:cNvSpPr/>
      </xdr:nvSpPr>
      <xdr:spPr>
        <a:xfrm>
          <a:off x="6921500" y="62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125430</xdr:rowOff>
    </xdr:from>
    <xdr:ext cx="469744" cy="259045"/>
    <xdr:sp macro="" textlink="">
      <xdr:nvSpPr>
        <xdr:cNvPr id="323" name="テキスト ボックス 322"/>
        <xdr:cNvSpPr txBox="1"/>
      </xdr:nvSpPr>
      <xdr:spPr>
        <a:xfrm>
          <a:off x="6737427" y="629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24454</xdr:rowOff>
    </xdr:from>
    <xdr:to>
      <xdr:col>15</xdr:col>
      <xdr:colOff>180975</xdr:colOff>
      <xdr:row>58</xdr:row>
      <xdr:rowOff>38288</xdr:rowOff>
    </xdr:to>
    <xdr:cxnSp macro="">
      <xdr:nvCxnSpPr>
        <xdr:cNvPr id="350" name="直線コネクタ 349"/>
        <xdr:cNvCxnSpPr/>
      </xdr:nvCxnSpPr>
      <xdr:spPr>
        <a:xfrm flipV="1">
          <a:off x="9639300" y="9968554"/>
          <a:ext cx="8382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26474</xdr:rowOff>
    </xdr:from>
    <xdr:to>
      <xdr:col>14</xdr:col>
      <xdr:colOff>28575</xdr:colOff>
      <xdr:row>58</xdr:row>
      <xdr:rowOff>38288</xdr:rowOff>
    </xdr:to>
    <xdr:cxnSp macro="">
      <xdr:nvCxnSpPr>
        <xdr:cNvPr id="353" name="直線コネクタ 352"/>
        <xdr:cNvCxnSpPr/>
      </xdr:nvCxnSpPr>
      <xdr:spPr>
        <a:xfrm>
          <a:off x="8750300" y="9970574"/>
          <a:ext cx="889000" cy="1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26474</xdr:rowOff>
    </xdr:from>
    <xdr:to>
      <xdr:col>12</xdr:col>
      <xdr:colOff>511175</xdr:colOff>
      <xdr:row>58</xdr:row>
      <xdr:rowOff>32112</xdr:rowOff>
    </xdr:to>
    <xdr:cxnSp macro="">
      <xdr:nvCxnSpPr>
        <xdr:cNvPr id="356" name="直線コネクタ 355"/>
        <xdr:cNvCxnSpPr/>
      </xdr:nvCxnSpPr>
      <xdr:spPr>
        <a:xfrm flipV="1">
          <a:off x="7861300" y="9970574"/>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32112</xdr:rowOff>
    </xdr:from>
    <xdr:to>
      <xdr:col>11</xdr:col>
      <xdr:colOff>307975</xdr:colOff>
      <xdr:row>58</xdr:row>
      <xdr:rowOff>41672</xdr:rowOff>
    </xdr:to>
    <xdr:cxnSp macro="">
      <xdr:nvCxnSpPr>
        <xdr:cNvPr id="359" name="直線コネクタ 358"/>
        <xdr:cNvCxnSpPr/>
      </xdr:nvCxnSpPr>
      <xdr:spPr>
        <a:xfrm flipV="1">
          <a:off x="6972300" y="9976212"/>
          <a:ext cx="8890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145104</xdr:rowOff>
    </xdr:from>
    <xdr:to>
      <xdr:col>15</xdr:col>
      <xdr:colOff>231775</xdr:colOff>
      <xdr:row>58</xdr:row>
      <xdr:rowOff>75254</xdr:rowOff>
    </xdr:to>
    <xdr:sp macro="" textlink="">
      <xdr:nvSpPr>
        <xdr:cNvPr id="369" name="円/楕円 368"/>
        <xdr:cNvSpPr/>
      </xdr:nvSpPr>
      <xdr:spPr>
        <a:xfrm>
          <a:off x="10426700" y="99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104481</xdr:rowOff>
    </xdr:from>
    <xdr:ext cx="534377" cy="259045"/>
    <xdr:sp macro="" textlink="">
      <xdr:nvSpPr>
        <xdr:cNvPr id="370" name="農林水産業費該当値テキスト"/>
        <xdr:cNvSpPr txBox="1"/>
      </xdr:nvSpPr>
      <xdr:spPr>
        <a:xfrm>
          <a:off x="10528300" y="97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158938</xdr:rowOff>
    </xdr:from>
    <xdr:to>
      <xdr:col>14</xdr:col>
      <xdr:colOff>79375</xdr:colOff>
      <xdr:row>58</xdr:row>
      <xdr:rowOff>89088</xdr:rowOff>
    </xdr:to>
    <xdr:sp macro="" textlink="">
      <xdr:nvSpPr>
        <xdr:cNvPr id="371" name="円/楕円 370"/>
        <xdr:cNvSpPr/>
      </xdr:nvSpPr>
      <xdr:spPr>
        <a:xfrm>
          <a:off x="9588500" y="99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80215</xdr:rowOff>
    </xdr:from>
    <xdr:ext cx="534377" cy="259045"/>
    <xdr:sp macro="" textlink="">
      <xdr:nvSpPr>
        <xdr:cNvPr id="372" name="テキスト ボックス 371"/>
        <xdr:cNvSpPr txBox="1"/>
      </xdr:nvSpPr>
      <xdr:spPr>
        <a:xfrm>
          <a:off x="937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147124</xdr:rowOff>
    </xdr:from>
    <xdr:to>
      <xdr:col>12</xdr:col>
      <xdr:colOff>561975</xdr:colOff>
      <xdr:row>58</xdr:row>
      <xdr:rowOff>77274</xdr:rowOff>
    </xdr:to>
    <xdr:sp macro="" textlink="">
      <xdr:nvSpPr>
        <xdr:cNvPr id="373" name="円/楕円 372"/>
        <xdr:cNvSpPr/>
      </xdr:nvSpPr>
      <xdr:spPr>
        <a:xfrm>
          <a:off x="8699500" y="99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68401</xdr:rowOff>
    </xdr:from>
    <xdr:ext cx="534377" cy="259045"/>
    <xdr:sp macro="" textlink="">
      <xdr:nvSpPr>
        <xdr:cNvPr id="374" name="テキスト ボックス 373"/>
        <xdr:cNvSpPr txBox="1"/>
      </xdr:nvSpPr>
      <xdr:spPr>
        <a:xfrm>
          <a:off x="8483111" y="100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152762</xdr:rowOff>
    </xdr:from>
    <xdr:to>
      <xdr:col>11</xdr:col>
      <xdr:colOff>358775</xdr:colOff>
      <xdr:row>58</xdr:row>
      <xdr:rowOff>82912</xdr:rowOff>
    </xdr:to>
    <xdr:sp macro="" textlink="">
      <xdr:nvSpPr>
        <xdr:cNvPr id="375" name="円/楕円 374"/>
        <xdr:cNvSpPr/>
      </xdr:nvSpPr>
      <xdr:spPr>
        <a:xfrm>
          <a:off x="7810500" y="99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74039</xdr:rowOff>
    </xdr:from>
    <xdr:ext cx="534377" cy="259045"/>
    <xdr:sp macro="" textlink="">
      <xdr:nvSpPr>
        <xdr:cNvPr id="376" name="テキスト ボックス 375"/>
        <xdr:cNvSpPr txBox="1"/>
      </xdr:nvSpPr>
      <xdr:spPr>
        <a:xfrm>
          <a:off x="7594111" y="100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162322</xdr:rowOff>
    </xdr:from>
    <xdr:to>
      <xdr:col>10</xdr:col>
      <xdr:colOff>155575</xdr:colOff>
      <xdr:row>58</xdr:row>
      <xdr:rowOff>92472</xdr:rowOff>
    </xdr:to>
    <xdr:sp macro="" textlink="">
      <xdr:nvSpPr>
        <xdr:cNvPr id="377" name="円/楕円 376"/>
        <xdr:cNvSpPr/>
      </xdr:nvSpPr>
      <xdr:spPr>
        <a:xfrm>
          <a:off x="6921500" y="99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83599</xdr:rowOff>
    </xdr:from>
    <xdr:ext cx="534377" cy="259045"/>
    <xdr:sp macro="" textlink="">
      <xdr:nvSpPr>
        <xdr:cNvPr id="378" name="テキスト ボックス 377"/>
        <xdr:cNvSpPr txBox="1"/>
      </xdr:nvSpPr>
      <xdr:spPr>
        <a:xfrm>
          <a:off x="6705111" y="100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3781</xdr:rowOff>
    </xdr:from>
    <xdr:to>
      <xdr:col>15</xdr:col>
      <xdr:colOff>180975</xdr:colOff>
      <xdr:row>77</xdr:row>
      <xdr:rowOff>56717</xdr:rowOff>
    </xdr:to>
    <xdr:cxnSp macro="">
      <xdr:nvCxnSpPr>
        <xdr:cNvPr id="409" name="直線コネクタ 408"/>
        <xdr:cNvCxnSpPr/>
      </xdr:nvCxnSpPr>
      <xdr:spPr>
        <a:xfrm>
          <a:off x="9639300" y="13205431"/>
          <a:ext cx="8382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3781</xdr:rowOff>
    </xdr:from>
    <xdr:to>
      <xdr:col>14</xdr:col>
      <xdr:colOff>28575</xdr:colOff>
      <xdr:row>78</xdr:row>
      <xdr:rowOff>3814</xdr:rowOff>
    </xdr:to>
    <xdr:cxnSp macro="">
      <xdr:nvCxnSpPr>
        <xdr:cNvPr id="412" name="直線コネクタ 411"/>
        <xdr:cNvCxnSpPr/>
      </xdr:nvCxnSpPr>
      <xdr:spPr>
        <a:xfrm flipV="1">
          <a:off x="8750300" y="13205431"/>
          <a:ext cx="889000" cy="1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3814</xdr:rowOff>
    </xdr:from>
    <xdr:to>
      <xdr:col>12</xdr:col>
      <xdr:colOff>511175</xdr:colOff>
      <xdr:row>78</xdr:row>
      <xdr:rowOff>61159</xdr:rowOff>
    </xdr:to>
    <xdr:cxnSp macro="">
      <xdr:nvCxnSpPr>
        <xdr:cNvPr id="415" name="直線コネクタ 414"/>
        <xdr:cNvCxnSpPr/>
      </xdr:nvCxnSpPr>
      <xdr:spPr>
        <a:xfrm flipV="1">
          <a:off x="7861300" y="13376914"/>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58841</xdr:rowOff>
    </xdr:from>
    <xdr:to>
      <xdr:col>11</xdr:col>
      <xdr:colOff>307975</xdr:colOff>
      <xdr:row>78</xdr:row>
      <xdr:rowOff>61159</xdr:rowOff>
    </xdr:to>
    <xdr:cxnSp macro="">
      <xdr:nvCxnSpPr>
        <xdr:cNvPr id="418" name="直線コネクタ 417"/>
        <xdr:cNvCxnSpPr/>
      </xdr:nvCxnSpPr>
      <xdr:spPr>
        <a:xfrm>
          <a:off x="6972300" y="13431941"/>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5917</xdr:rowOff>
    </xdr:from>
    <xdr:to>
      <xdr:col>15</xdr:col>
      <xdr:colOff>231775</xdr:colOff>
      <xdr:row>77</xdr:row>
      <xdr:rowOff>107517</xdr:rowOff>
    </xdr:to>
    <xdr:sp macro="" textlink="">
      <xdr:nvSpPr>
        <xdr:cNvPr id="428" name="円/楕円 427"/>
        <xdr:cNvSpPr/>
      </xdr:nvSpPr>
      <xdr:spPr>
        <a:xfrm>
          <a:off x="10426700" y="132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155794</xdr:rowOff>
    </xdr:from>
    <xdr:ext cx="534377" cy="259045"/>
    <xdr:sp macro="" textlink="">
      <xdr:nvSpPr>
        <xdr:cNvPr id="429" name="商工費該当値テキスト"/>
        <xdr:cNvSpPr txBox="1"/>
      </xdr:nvSpPr>
      <xdr:spPr>
        <a:xfrm>
          <a:off x="10528300" y="1318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124431</xdr:rowOff>
    </xdr:from>
    <xdr:to>
      <xdr:col>14</xdr:col>
      <xdr:colOff>79375</xdr:colOff>
      <xdr:row>77</xdr:row>
      <xdr:rowOff>54581</xdr:rowOff>
    </xdr:to>
    <xdr:sp macro="" textlink="">
      <xdr:nvSpPr>
        <xdr:cNvPr id="430" name="円/楕円 429"/>
        <xdr:cNvSpPr/>
      </xdr:nvSpPr>
      <xdr:spPr>
        <a:xfrm>
          <a:off x="9588500" y="131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45708</xdr:rowOff>
    </xdr:from>
    <xdr:ext cx="534377" cy="259045"/>
    <xdr:sp macro="" textlink="">
      <xdr:nvSpPr>
        <xdr:cNvPr id="431" name="テキスト ボックス 430"/>
        <xdr:cNvSpPr txBox="1"/>
      </xdr:nvSpPr>
      <xdr:spPr>
        <a:xfrm>
          <a:off x="9372111" y="132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124464</xdr:rowOff>
    </xdr:from>
    <xdr:to>
      <xdr:col>12</xdr:col>
      <xdr:colOff>561975</xdr:colOff>
      <xdr:row>78</xdr:row>
      <xdr:rowOff>54614</xdr:rowOff>
    </xdr:to>
    <xdr:sp macro="" textlink="">
      <xdr:nvSpPr>
        <xdr:cNvPr id="432" name="円/楕円 431"/>
        <xdr:cNvSpPr/>
      </xdr:nvSpPr>
      <xdr:spPr>
        <a:xfrm>
          <a:off x="8699500" y="133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45741</xdr:rowOff>
    </xdr:from>
    <xdr:ext cx="469744" cy="259045"/>
    <xdr:sp macro="" textlink="">
      <xdr:nvSpPr>
        <xdr:cNvPr id="433" name="テキスト ボックス 432"/>
        <xdr:cNvSpPr txBox="1"/>
      </xdr:nvSpPr>
      <xdr:spPr>
        <a:xfrm>
          <a:off x="8515427" y="134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10359</xdr:rowOff>
    </xdr:from>
    <xdr:to>
      <xdr:col>11</xdr:col>
      <xdr:colOff>358775</xdr:colOff>
      <xdr:row>78</xdr:row>
      <xdr:rowOff>111959</xdr:rowOff>
    </xdr:to>
    <xdr:sp macro="" textlink="">
      <xdr:nvSpPr>
        <xdr:cNvPr id="434" name="円/楕円 433"/>
        <xdr:cNvSpPr/>
      </xdr:nvSpPr>
      <xdr:spPr>
        <a:xfrm>
          <a:off x="7810500" y="133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103086</xdr:rowOff>
    </xdr:from>
    <xdr:ext cx="469744" cy="259045"/>
    <xdr:sp macro="" textlink="">
      <xdr:nvSpPr>
        <xdr:cNvPr id="435" name="テキスト ボックス 434"/>
        <xdr:cNvSpPr txBox="1"/>
      </xdr:nvSpPr>
      <xdr:spPr>
        <a:xfrm>
          <a:off x="7626427" y="1347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8041</xdr:rowOff>
    </xdr:from>
    <xdr:to>
      <xdr:col>10</xdr:col>
      <xdr:colOff>155575</xdr:colOff>
      <xdr:row>78</xdr:row>
      <xdr:rowOff>109641</xdr:rowOff>
    </xdr:to>
    <xdr:sp macro="" textlink="">
      <xdr:nvSpPr>
        <xdr:cNvPr id="436" name="円/楕円 435"/>
        <xdr:cNvSpPr/>
      </xdr:nvSpPr>
      <xdr:spPr>
        <a:xfrm>
          <a:off x="6921500" y="133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100768</xdr:rowOff>
    </xdr:from>
    <xdr:ext cx="469744" cy="259045"/>
    <xdr:sp macro="" textlink="">
      <xdr:nvSpPr>
        <xdr:cNvPr id="437" name="テキスト ボックス 436"/>
        <xdr:cNvSpPr txBox="1"/>
      </xdr:nvSpPr>
      <xdr:spPr>
        <a:xfrm>
          <a:off x="6737427" y="134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16898</xdr:rowOff>
    </xdr:from>
    <xdr:to>
      <xdr:col>15</xdr:col>
      <xdr:colOff>180975</xdr:colOff>
      <xdr:row>98</xdr:row>
      <xdr:rowOff>31026</xdr:rowOff>
    </xdr:to>
    <xdr:cxnSp macro="">
      <xdr:nvCxnSpPr>
        <xdr:cNvPr id="464" name="直線コネクタ 463"/>
        <xdr:cNvCxnSpPr/>
      </xdr:nvCxnSpPr>
      <xdr:spPr>
        <a:xfrm flipV="1">
          <a:off x="9639300" y="16818998"/>
          <a:ext cx="8382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11257</xdr:rowOff>
    </xdr:from>
    <xdr:to>
      <xdr:col>14</xdr:col>
      <xdr:colOff>28575</xdr:colOff>
      <xdr:row>98</xdr:row>
      <xdr:rowOff>31026</xdr:rowOff>
    </xdr:to>
    <xdr:cxnSp macro="">
      <xdr:nvCxnSpPr>
        <xdr:cNvPr id="467" name="直線コネクタ 466"/>
        <xdr:cNvCxnSpPr/>
      </xdr:nvCxnSpPr>
      <xdr:spPr>
        <a:xfrm>
          <a:off x="8750300" y="16813357"/>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11257</xdr:rowOff>
    </xdr:from>
    <xdr:to>
      <xdr:col>12</xdr:col>
      <xdr:colOff>511175</xdr:colOff>
      <xdr:row>98</xdr:row>
      <xdr:rowOff>46837</xdr:rowOff>
    </xdr:to>
    <xdr:cxnSp macro="">
      <xdr:nvCxnSpPr>
        <xdr:cNvPr id="470" name="直線コネクタ 469"/>
        <xdr:cNvCxnSpPr/>
      </xdr:nvCxnSpPr>
      <xdr:spPr>
        <a:xfrm flipV="1">
          <a:off x="7861300" y="16813357"/>
          <a:ext cx="889000" cy="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40638</xdr:rowOff>
    </xdr:from>
    <xdr:to>
      <xdr:col>11</xdr:col>
      <xdr:colOff>307975</xdr:colOff>
      <xdr:row>98</xdr:row>
      <xdr:rowOff>46837</xdr:rowOff>
    </xdr:to>
    <xdr:cxnSp macro="">
      <xdr:nvCxnSpPr>
        <xdr:cNvPr id="473" name="直線コネクタ 472"/>
        <xdr:cNvCxnSpPr/>
      </xdr:nvCxnSpPr>
      <xdr:spPr>
        <a:xfrm>
          <a:off x="6972300" y="16842738"/>
          <a:ext cx="8890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137548</xdr:rowOff>
    </xdr:from>
    <xdr:to>
      <xdr:col>15</xdr:col>
      <xdr:colOff>231775</xdr:colOff>
      <xdr:row>98</xdr:row>
      <xdr:rowOff>67698</xdr:rowOff>
    </xdr:to>
    <xdr:sp macro="" textlink="">
      <xdr:nvSpPr>
        <xdr:cNvPr id="483" name="円/楕円 482"/>
        <xdr:cNvSpPr/>
      </xdr:nvSpPr>
      <xdr:spPr>
        <a:xfrm>
          <a:off x="10426700" y="167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151676</xdr:rowOff>
    </xdr:from>
    <xdr:to>
      <xdr:col>14</xdr:col>
      <xdr:colOff>79375</xdr:colOff>
      <xdr:row>98</xdr:row>
      <xdr:rowOff>81826</xdr:rowOff>
    </xdr:to>
    <xdr:sp macro="" textlink="">
      <xdr:nvSpPr>
        <xdr:cNvPr id="485" name="円/楕円 484"/>
        <xdr:cNvSpPr/>
      </xdr:nvSpPr>
      <xdr:spPr>
        <a:xfrm>
          <a:off x="9588500" y="167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72953</xdr:rowOff>
    </xdr:from>
    <xdr:ext cx="534377" cy="259045"/>
    <xdr:sp macro="" textlink="">
      <xdr:nvSpPr>
        <xdr:cNvPr id="486" name="テキスト ボックス 485"/>
        <xdr:cNvSpPr txBox="1"/>
      </xdr:nvSpPr>
      <xdr:spPr>
        <a:xfrm>
          <a:off x="9372111" y="168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131907</xdr:rowOff>
    </xdr:from>
    <xdr:to>
      <xdr:col>12</xdr:col>
      <xdr:colOff>561975</xdr:colOff>
      <xdr:row>98</xdr:row>
      <xdr:rowOff>62057</xdr:rowOff>
    </xdr:to>
    <xdr:sp macro="" textlink="">
      <xdr:nvSpPr>
        <xdr:cNvPr id="487" name="円/楕円 486"/>
        <xdr:cNvSpPr/>
      </xdr:nvSpPr>
      <xdr:spPr>
        <a:xfrm>
          <a:off x="8699500" y="167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53184</xdr:rowOff>
    </xdr:from>
    <xdr:ext cx="534377" cy="259045"/>
    <xdr:sp macro="" textlink="">
      <xdr:nvSpPr>
        <xdr:cNvPr id="488" name="テキスト ボックス 487"/>
        <xdr:cNvSpPr txBox="1"/>
      </xdr:nvSpPr>
      <xdr:spPr>
        <a:xfrm>
          <a:off x="8483111" y="168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167487</xdr:rowOff>
    </xdr:from>
    <xdr:to>
      <xdr:col>11</xdr:col>
      <xdr:colOff>358775</xdr:colOff>
      <xdr:row>98</xdr:row>
      <xdr:rowOff>97637</xdr:rowOff>
    </xdr:to>
    <xdr:sp macro="" textlink="">
      <xdr:nvSpPr>
        <xdr:cNvPr id="489" name="円/楕円 488"/>
        <xdr:cNvSpPr/>
      </xdr:nvSpPr>
      <xdr:spPr>
        <a:xfrm>
          <a:off x="7810500" y="167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88764</xdr:rowOff>
    </xdr:from>
    <xdr:ext cx="534377" cy="259045"/>
    <xdr:sp macro="" textlink="">
      <xdr:nvSpPr>
        <xdr:cNvPr id="490" name="テキスト ボックス 489"/>
        <xdr:cNvSpPr txBox="1"/>
      </xdr:nvSpPr>
      <xdr:spPr>
        <a:xfrm>
          <a:off x="7594111" y="168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161288</xdr:rowOff>
    </xdr:from>
    <xdr:to>
      <xdr:col>10</xdr:col>
      <xdr:colOff>155575</xdr:colOff>
      <xdr:row>98</xdr:row>
      <xdr:rowOff>91438</xdr:rowOff>
    </xdr:to>
    <xdr:sp macro="" textlink="">
      <xdr:nvSpPr>
        <xdr:cNvPr id="491" name="円/楕円 490"/>
        <xdr:cNvSpPr/>
      </xdr:nvSpPr>
      <xdr:spPr>
        <a:xfrm>
          <a:off x="6921500" y="1679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82565</xdr:rowOff>
    </xdr:from>
    <xdr:ext cx="534377" cy="259045"/>
    <xdr:sp macro="" textlink="">
      <xdr:nvSpPr>
        <xdr:cNvPr id="492" name="テキスト ボックス 491"/>
        <xdr:cNvSpPr txBox="1"/>
      </xdr:nvSpPr>
      <xdr:spPr>
        <a:xfrm>
          <a:off x="6705111" y="168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163856</xdr:rowOff>
    </xdr:from>
    <xdr:to>
      <xdr:col>23</xdr:col>
      <xdr:colOff>517525</xdr:colOff>
      <xdr:row>37</xdr:row>
      <xdr:rowOff>17590</xdr:rowOff>
    </xdr:to>
    <xdr:cxnSp macro="">
      <xdr:nvCxnSpPr>
        <xdr:cNvPr id="522" name="直線コネクタ 521"/>
        <xdr:cNvCxnSpPr/>
      </xdr:nvCxnSpPr>
      <xdr:spPr>
        <a:xfrm flipV="1">
          <a:off x="15481300" y="5650256"/>
          <a:ext cx="838200" cy="7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143815</xdr:rowOff>
    </xdr:from>
    <xdr:to>
      <xdr:col>22</xdr:col>
      <xdr:colOff>365125</xdr:colOff>
      <xdr:row>37</xdr:row>
      <xdr:rowOff>17590</xdr:rowOff>
    </xdr:to>
    <xdr:cxnSp macro="">
      <xdr:nvCxnSpPr>
        <xdr:cNvPr id="525" name="直線コネクタ 524"/>
        <xdr:cNvCxnSpPr/>
      </xdr:nvCxnSpPr>
      <xdr:spPr>
        <a:xfrm>
          <a:off x="14592300" y="6144565"/>
          <a:ext cx="889000" cy="2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143815</xdr:rowOff>
    </xdr:from>
    <xdr:to>
      <xdr:col>21</xdr:col>
      <xdr:colOff>161925</xdr:colOff>
      <xdr:row>37</xdr:row>
      <xdr:rowOff>70472</xdr:rowOff>
    </xdr:to>
    <xdr:cxnSp macro="">
      <xdr:nvCxnSpPr>
        <xdr:cNvPr id="528" name="直線コネクタ 527"/>
        <xdr:cNvCxnSpPr/>
      </xdr:nvCxnSpPr>
      <xdr:spPr>
        <a:xfrm flipV="1">
          <a:off x="13703300" y="6144565"/>
          <a:ext cx="889000" cy="2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65574</xdr:rowOff>
    </xdr:from>
    <xdr:ext cx="534377" cy="259045"/>
    <xdr:sp macro="" textlink="">
      <xdr:nvSpPr>
        <xdr:cNvPr id="530" name="テキスト ボックス 529"/>
        <xdr:cNvSpPr txBox="1"/>
      </xdr:nvSpPr>
      <xdr:spPr>
        <a:xfrm>
          <a:off x="14325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23495</xdr:rowOff>
    </xdr:from>
    <xdr:to>
      <xdr:col>19</xdr:col>
      <xdr:colOff>644525</xdr:colOff>
      <xdr:row>37</xdr:row>
      <xdr:rowOff>70472</xdr:rowOff>
    </xdr:to>
    <xdr:cxnSp macro="">
      <xdr:nvCxnSpPr>
        <xdr:cNvPr id="531" name="直線コネクタ 530"/>
        <xdr:cNvCxnSpPr/>
      </xdr:nvCxnSpPr>
      <xdr:spPr>
        <a:xfrm>
          <a:off x="12814300" y="6367145"/>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113056</xdr:rowOff>
    </xdr:from>
    <xdr:to>
      <xdr:col>23</xdr:col>
      <xdr:colOff>568325</xdr:colOff>
      <xdr:row>33</xdr:row>
      <xdr:rowOff>43206</xdr:rowOff>
    </xdr:to>
    <xdr:sp macro="" textlink="">
      <xdr:nvSpPr>
        <xdr:cNvPr id="541" name="円/楕円 540"/>
        <xdr:cNvSpPr/>
      </xdr:nvSpPr>
      <xdr:spPr>
        <a:xfrm>
          <a:off x="16268700" y="55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135933</xdr:rowOff>
    </xdr:from>
    <xdr:ext cx="534377" cy="259045"/>
    <xdr:sp macro="" textlink="">
      <xdr:nvSpPr>
        <xdr:cNvPr id="542" name="消防費該当値テキスト"/>
        <xdr:cNvSpPr txBox="1"/>
      </xdr:nvSpPr>
      <xdr:spPr>
        <a:xfrm>
          <a:off x="16370300" y="545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38,366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138240</xdr:rowOff>
    </xdr:from>
    <xdr:to>
      <xdr:col>22</xdr:col>
      <xdr:colOff>415925</xdr:colOff>
      <xdr:row>37</xdr:row>
      <xdr:rowOff>68390</xdr:rowOff>
    </xdr:to>
    <xdr:sp macro="" textlink="">
      <xdr:nvSpPr>
        <xdr:cNvPr id="543" name="円/楕円 542"/>
        <xdr:cNvSpPr/>
      </xdr:nvSpPr>
      <xdr:spPr>
        <a:xfrm>
          <a:off x="15430500" y="63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59517</xdr:rowOff>
    </xdr:from>
    <xdr:ext cx="534377" cy="259045"/>
    <xdr:sp macro="" textlink="">
      <xdr:nvSpPr>
        <xdr:cNvPr id="544" name="テキスト ボックス 543"/>
        <xdr:cNvSpPr txBox="1"/>
      </xdr:nvSpPr>
      <xdr:spPr>
        <a:xfrm>
          <a:off x="15214111" y="640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93015</xdr:rowOff>
    </xdr:from>
    <xdr:to>
      <xdr:col>21</xdr:col>
      <xdr:colOff>212725</xdr:colOff>
      <xdr:row>36</xdr:row>
      <xdr:rowOff>23165</xdr:rowOff>
    </xdr:to>
    <xdr:sp macro="" textlink="">
      <xdr:nvSpPr>
        <xdr:cNvPr id="545" name="円/楕円 544"/>
        <xdr:cNvSpPr/>
      </xdr:nvSpPr>
      <xdr:spPr>
        <a:xfrm>
          <a:off x="14541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39692</xdr:rowOff>
    </xdr:from>
    <xdr:ext cx="534377" cy="259045"/>
    <xdr:sp macro="" textlink="">
      <xdr:nvSpPr>
        <xdr:cNvPr id="546" name="テキスト ボックス 545"/>
        <xdr:cNvSpPr txBox="1"/>
      </xdr:nvSpPr>
      <xdr:spPr>
        <a:xfrm>
          <a:off x="14325111" y="586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19672</xdr:rowOff>
    </xdr:from>
    <xdr:to>
      <xdr:col>20</xdr:col>
      <xdr:colOff>9525</xdr:colOff>
      <xdr:row>37</xdr:row>
      <xdr:rowOff>121272</xdr:rowOff>
    </xdr:to>
    <xdr:sp macro="" textlink="">
      <xdr:nvSpPr>
        <xdr:cNvPr id="547" name="円/楕円 546"/>
        <xdr:cNvSpPr/>
      </xdr:nvSpPr>
      <xdr:spPr>
        <a:xfrm>
          <a:off x="13652500" y="63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112399</xdr:rowOff>
    </xdr:from>
    <xdr:ext cx="534377" cy="259045"/>
    <xdr:sp macro="" textlink="">
      <xdr:nvSpPr>
        <xdr:cNvPr id="548" name="テキスト ボックス 547"/>
        <xdr:cNvSpPr txBox="1"/>
      </xdr:nvSpPr>
      <xdr:spPr>
        <a:xfrm>
          <a:off x="13436111" y="64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144145</xdr:rowOff>
    </xdr:from>
    <xdr:to>
      <xdr:col>18</xdr:col>
      <xdr:colOff>492125</xdr:colOff>
      <xdr:row>37</xdr:row>
      <xdr:rowOff>74295</xdr:rowOff>
    </xdr:to>
    <xdr:sp macro="" textlink="">
      <xdr:nvSpPr>
        <xdr:cNvPr id="549" name="円/楕円 548"/>
        <xdr:cNvSpPr/>
      </xdr:nvSpPr>
      <xdr:spPr>
        <a:xfrm>
          <a:off x="12763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65422</xdr:rowOff>
    </xdr:from>
    <xdr:ext cx="534377" cy="259045"/>
    <xdr:sp macro="" textlink="">
      <xdr:nvSpPr>
        <xdr:cNvPr id="550" name="テキスト ボックス 549"/>
        <xdr:cNvSpPr txBox="1"/>
      </xdr:nvSpPr>
      <xdr:spPr>
        <a:xfrm>
          <a:off x="12547111" y="64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14949</xdr:rowOff>
    </xdr:from>
    <xdr:to>
      <xdr:col>23</xdr:col>
      <xdr:colOff>517525</xdr:colOff>
      <xdr:row>57</xdr:row>
      <xdr:rowOff>109639</xdr:rowOff>
    </xdr:to>
    <xdr:cxnSp macro="">
      <xdr:nvCxnSpPr>
        <xdr:cNvPr id="582" name="直線コネクタ 581"/>
        <xdr:cNvCxnSpPr/>
      </xdr:nvCxnSpPr>
      <xdr:spPr>
        <a:xfrm>
          <a:off x="15481300" y="9787599"/>
          <a:ext cx="838200" cy="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14949</xdr:rowOff>
    </xdr:from>
    <xdr:to>
      <xdr:col>22</xdr:col>
      <xdr:colOff>365125</xdr:colOff>
      <xdr:row>57</xdr:row>
      <xdr:rowOff>129870</xdr:rowOff>
    </xdr:to>
    <xdr:cxnSp macro="">
      <xdr:nvCxnSpPr>
        <xdr:cNvPr id="585" name="直線コネクタ 584"/>
        <xdr:cNvCxnSpPr/>
      </xdr:nvCxnSpPr>
      <xdr:spPr>
        <a:xfrm flipV="1">
          <a:off x="14592300" y="9787599"/>
          <a:ext cx="889000" cy="1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13676</xdr:rowOff>
    </xdr:from>
    <xdr:to>
      <xdr:col>21</xdr:col>
      <xdr:colOff>161925</xdr:colOff>
      <xdr:row>57</xdr:row>
      <xdr:rowOff>129870</xdr:rowOff>
    </xdr:to>
    <xdr:cxnSp macro="">
      <xdr:nvCxnSpPr>
        <xdr:cNvPr id="588" name="直線コネクタ 587"/>
        <xdr:cNvCxnSpPr/>
      </xdr:nvCxnSpPr>
      <xdr:spPr>
        <a:xfrm>
          <a:off x="13703300" y="9786326"/>
          <a:ext cx="889000" cy="1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13676</xdr:rowOff>
    </xdr:from>
    <xdr:to>
      <xdr:col>19</xdr:col>
      <xdr:colOff>644525</xdr:colOff>
      <xdr:row>57</xdr:row>
      <xdr:rowOff>111566</xdr:rowOff>
    </xdr:to>
    <xdr:cxnSp macro="">
      <xdr:nvCxnSpPr>
        <xdr:cNvPr id="591" name="直線コネクタ 590"/>
        <xdr:cNvCxnSpPr/>
      </xdr:nvCxnSpPr>
      <xdr:spPr>
        <a:xfrm flipV="1">
          <a:off x="12814300" y="9786326"/>
          <a:ext cx="889000" cy="9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58839</xdr:rowOff>
    </xdr:from>
    <xdr:to>
      <xdr:col>23</xdr:col>
      <xdr:colOff>568325</xdr:colOff>
      <xdr:row>57</xdr:row>
      <xdr:rowOff>160439</xdr:rowOff>
    </xdr:to>
    <xdr:sp macro="" textlink="">
      <xdr:nvSpPr>
        <xdr:cNvPr id="601" name="円/楕円 600"/>
        <xdr:cNvSpPr/>
      </xdr:nvSpPr>
      <xdr:spPr>
        <a:xfrm>
          <a:off x="16268700" y="98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37266</xdr:rowOff>
    </xdr:from>
    <xdr:ext cx="534377" cy="259045"/>
    <xdr:sp macro="" textlink="">
      <xdr:nvSpPr>
        <xdr:cNvPr id="602" name="教育費該当値テキスト"/>
        <xdr:cNvSpPr txBox="1"/>
      </xdr:nvSpPr>
      <xdr:spPr>
        <a:xfrm>
          <a:off x="16370300" y="98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135599</xdr:rowOff>
    </xdr:from>
    <xdr:to>
      <xdr:col>22</xdr:col>
      <xdr:colOff>415925</xdr:colOff>
      <xdr:row>57</xdr:row>
      <xdr:rowOff>65749</xdr:rowOff>
    </xdr:to>
    <xdr:sp macro="" textlink="">
      <xdr:nvSpPr>
        <xdr:cNvPr id="603" name="円/楕円 602"/>
        <xdr:cNvSpPr/>
      </xdr:nvSpPr>
      <xdr:spPr>
        <a:xfrm>
          <a:off x="15430500" y="97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56876</xdr:rowOff>
    </xdr:from>
    <xdr:ext cx="534377" cy="259045"/>
    <xdr:sp macro="" textlink="">
      <xdr:nvSpPr>
        <xdr:cNvPr id="604" name="テキスト ボックス 603"/>
        <xdr:cNvSpPr txBox="1"/>
      </xdr:nvSpPr>
      <xdr:spPr>
        <a:xfrm>
          <a:off x="15214111" y="98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79070</xdr:rowOff>
    </xdr:from>
    <xdr:to>
      <xdr:col>21</xdr:col>
      <xdr:colOff>212725</xdr:colOff>
      <xdr:row>58</xdr:row>
      <xdr:rowOff>9220</xdr:rowOff>
    </xdr:to>
    <xdr:sp macro="" textlink="">
      <xdr:nvSpPr>
        <xdr:cNvPr id="605" name="円/楕円 604"/>
        <xdr:cNvSpPr/>
      </xdr:nvSpPr>
      <xdr:spPr>
        <a:xfrm>
          <a:off x="14541500" y="98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347</xdr:rowOff>
    </xdr:from>
    <xdr:ext cx="534377" cy="259045"/>
    <xdr:sp macro="" textlink="">
      <xdr:nvSpPr>
        <xdr:cNvPr id="606" name="テキスト ボックス 605"/>
        <xdr:cNvSpPr txBox="1"/>
      </xdr:nvSpPr>
      <xdr:spPr>
        <a:xfrm>
          <a:off x="14325111" y="99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134326</xdr:rowOff>
    </xdr:from>
    <xdr:to>
      <xdr:col>20</xdr:col>
      <xdr:colOff>9525</xdr:colOff>
      <xdr:row>57</xdr:row>
      <xdr:rowOff>64476</xdr:rowOff>
    </xdr:to>
    <xdr:sp macro="" textlink="">
      <xdr:nvSpPr>
        <xdr:cNvPr id="607" name="円/楕円 606"/>
        <xdr:cNvSpPr/>
      </xdr:nvSpPr>
      <xdr:spPr>
        <a:xfrm>
          <a:off x="13652500" y="97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55603</xdr:rowOff>
    </xdr:from>
    <xdr:ext cx="534377" cy="259045"/>
    <xdr:sp macro="" textlink="">
      <xdr:nvSpPr>
        <xdr:cNvPr id="608" name="テキスト ボックス 607"/>
        <xdr:cNvSpPr txBox="1"/>
      </xdr:nvSpPr>
      <xdr:spPr>
        <a:xfrm>
          <a:off x="13436111" y="98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60766</xdr:rowOff>
    </xdr:from>
    <xdr:to>
      <xdr:col>18</xdr:col>
      <xdr:colOff>492125</xdr:colOff>
      <xdr:row>57</xdr:row>
      <xdr:rowOff>162366</xdr:rowOff>
    </xdr:to>
    <xdr:sp macro="" textlink="">
      <xdr:nvSpPr>
        <xdr:cNvPr id="609" name="円/楕円 608"/>
        <xdr:cNvSpPr/>
      </xdr:nvSpPr>
      <xdr:spPr>
        <a:xfrm>
          <a:off x="12763500" y="98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153493</xdr:rowOff>
    </xdr:from>
    <xdr:ext cx="534377" cy="259045"/>
    <xdr:sp macro="" textlink="">
      <xdr:nvSpPr>
        <xdr:cNvPr id="610" name="テキスト ボックス 609"/>
        <xdr:cNvSpPr txBox="1"/>
      </xdr:nvSpPr>
      <xdr:spPr>
        <a:xfrm>
          <a:off x="12547111" y="99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20937</xdr:rowOff>
    </xdr:from>
    <xdr:to>
      <xdr:col>23</xdr:col>
      <xdr:colOff>517525</xdr:colOff>
      <xdr:row>78</xdr:row>
      <xdr:rowOff>21634</xdr:rowOff>
    </xdr:to>
    <xdr:cxnSp macro="">
      <xdr:nvCxnSpPr>
        <xdr:cNvPr id="635" name="直線コネクタ 634"/>
        <xdr:cNvCxnSpPr/>
      </xdr:nvCxnSpPr>
      <xdr:spPr>
        <a:xfrm>
          <a:off x="15481300" y="13394037"/>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19924</xdr:rowOff>
    </xdr:from>
    <xdr:to>
      <xdr:col>22</xdr:col>
      <xdr:colOff>365125</xdr:colOff>
      <xdr:row>78</xdr:row>
      <xdr:rowOff>20937</xdr:rowOff>
    </xdr:to>
    <xdr:cxnSp macro="">
      <xdr:nvCxnSpPr>
        <xdr:cNvPr id="638" name="直線コネクタ 637"/>
        <xdr:cNvCxnSpPr/>
      </xdr:nvCxnSpPr>
      <xdr:spPr>
        <a:xfrm>
          <a:off x="14592300" y="13393024"/>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19924</xdr:rowOff>
    </xdr:from>
    <xdr:to>
      <xdr:col>21</xdr:col>
      <xdr:colOff>161925</xdr:colOff>
      <xdr:row>78</xdr:row>
      <xdr:rowOff>20577</xdr:rowOff>
    </xdr:to>
    <xdr:cxnSp macro="">
      <xdr:nvCxnSpPr>
        <xdr:cNvPr id="641" name="直線コネクタ 640"/>
        <xdr:cNvCxnSpPr/>
      </xdr:nvCxnSpPr>
      <xdr:spPr>
        <a:xfrm flipV="1">
          <a:off x="13703300" y="1339302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18137</xdr:rowOff>
    </xdr:from>
    <xdr:to>
      <xdr:col>19</xdr:col>
      <xdr:colOff>644525</xdr:colOff>
      <xdr:row>78</xdr:row>
      <xdr:rowOff>20577</xdr:rowOff>
    </xdr:to>
    <xdr:cxnSp macro="">
      <xdr:nvCxnSpPr>
        <xdr:cNvPr id="644" name="直線コネクタ 643"/>
        <xdr:cNvCxnSpPr/>
      </xdr:nvCxnSpPr>
      <xdr:spPr>
        <a:xfrm>
          <a:off x="12814300" y="13391237"/>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142284</xdr:rowOff>
    </xdr:from>
    <xdr:to>
      <xdr:col>23</xdr:col>
      <xdr:colOff>568325</xdr:colOff>
      <xdr:row>78</xdr:row>
      <xdr:rowOff>72434</xdr:rowOff>
    </xdr:to>
    <xdr:sp macro="" textlink="">
      <xdr:nvSpPr>
        <xdr:cNvPr id="654" name="円/楕円 653"/>
        <xdr:cNvSpPr/>
      </xdr:nvSpPr>
      <xdr:spPr>
        <a:xfrm>
          <a:off x="16268700" y="133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78565" cy="259045"/>
    <xdr:sp macro="" textlink="">
      <xdr:nvSpPr>
        <xdr:cNvPr id="655" name="災害復旧費該当値テキスト"/>
        <xdr:cNvSpPr txBox="1"/>
      </xdr:nvSpPr>
      <xdr:spPr>
        <a:xfrm>
          <a:off x="16370300" y="1330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141587</xdr:rowOff>
    </xdr:from>
    <xdr:to>
      <xdr:col>22</xdr:col>
      <xdr:colOff>415925</xdr:colOff>
      <xdr:row>78</xdr:row>
      <xdr:rowOff>71737</xdr:rowOff>
    </xdr:to>
    <xdr:sp macro="" textlink="">
      <xdr:nvSpPr>
        <xdr:cNvPr id="656" name="円/楕円 655"/>
        <xdr:cNvSpPr/>
      </xdr:nvSpPr>
      <xdr:spPr>
        <a:xfrm>
          <a:off x="15430500" y="133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62864</xdr:rowOff>
    </xdr:from>
    <xdr:ext cx="378565" cy="259045"/>
    <xdr:sp macro="" textlink="">
      <xdr:nvSpPr>
        <xdr:cNvPr id="657" name="テキスト ボックス 656"/>
        <xdr:cNvSpPr txBox="1"/>
      </xdr:nvSpPr>
      <xdr:spPr>
        <a:xfrm>
          <a:off x="15292017" y="1343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140574</xdr:rowOff>
    </xdr:from>
    <xdr:to>
      <xdr:col>21</xdr:col>
      <xdr:colOff>212725</xdr:colOff>
      <xdr:row>78</xdr:row>
      <xdr:rowOff>70724</xdr:rowOff>
    </xdr:to>
    <xdr:sp macro="" textlink="">
      <xdr:nvSpPr>
        <xdr:cNvPr id="658" name="円/楕円 657"/>
        <xdr:cNvSpPr/>
      </xdr:nvSpPr>
      <xdr:spPr>
        <a:xfrm>
          <a:off x="14541500" y="133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61851</xdr:rowOff>
    </xdr:from>
    <xdr:ext cx="378565" cy="259045"/>
    <xdr:sp macro="" textlink="">
      <xdr:nvSpPr>
        <xdr:cNvPr id="659" name="テキスト ボックス 658"/>
        <xdr:cNvSpPr txBox="1"/>
      </xdr:nvSpPr>
      <xdr:spPr>
        <a:xfrm>
          <a:off x="14403017" y="13434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141227</xdr:rowOff>
    </xdr:from>
    <xdr:to>
      <xdr:col>20</xdr:col>
      <xdr:colOff>9525</xdr:colOff>
      <xdr:row>78</xdr:row>
      <xdr:rowOff>71377</xdr:rowOff>
    </xdr:to>
    <xdr:sp macro="" textlink="">
      <xdr:nvSpPr>
        <xdr:cNvPr id="660" name="円/楕円 659"/>
        <xdr:cNvSpPr/>
      </xdr:nvSpPr>
      <xdr:spPr>
        <a:xfrm>
          <a:off x="13652500" y="1334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62504</xdr:rowOff>
    </xdr:from>
    <xdr:ext cx="378565" cy="259045"/>
    <xdr:sp macro="" textlink="">
      <xdr:nvSpPr>
        <xdr:cNvPr id="661" name="テキスト ボックス 660"/>
        <xdr:cNvSpPr txBox="1"/>
      </xdr:nvSpPr>
      <xdr:spPr>
        <a:xfrm>
          <a:off x="13514017" y="1343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138787</xdr:rowOff>
    </xdr:from>
    <xdr:to>
      <xdr:col>18</xdr:col>
      <xdr:colOff>492125</xdr:colOff>
      <xdr:row>78</xdr:row>
      <xdr:rowOff>68937</xdr:rowOff>
    </xdr:to>
    <xdr:sp macro="" textlink="">
      <xdr:nvSpPr>
        <xdr:cNvPr id="662" name="円/楕円 661"/>
        <xdr:cNvSpPr/>
      </xdr:nvSpPr>
      <xdr:spPr>
        <a:xfrm>
          <a:off x="12763500" y="13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60064</xdr:rowOff>
    </xdr:from>
    <xdr:ext cx="469744" cy="259045"/>
    <xdr:sp macro="" textlink="">
      <xdr:nvSpPr>
        <xdr:cNvPr id="663" name="テキスト ボックス 662"/>
        <xdr:cNvSpPr txBox="1"/>
      </xdr:nvSpPr>
      <xdr:spPr>
        <a:xfrm>
          <a:off x="12579427" y="1343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40579</xdr:rowOff>
    </xdr:from>
    <xdr:to>
      <xdr:col>23</xdr:col>
      <xdr:colOff>517525</xdr:colOff>
      <xdr:row>97</xdr:row>
      <xdr:rowOff>52694</xdr:rowOff>
    </xdr:to>
    <xdr:cxnSp macro="">
      <xdr:nvCxnSpPr>
        <xdr:cNvPr id="692" name="直線コネクタ 691"/>
        <xdr:cNvCxnSpPr/>
      </xdr:nvCxnSpPr>
      <xdr:spPr>
        <a:xfrm>
          <a:off x="15481300" y="16671229"/>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26513</xdr:rowOff>
    </xdr:from>
    <xdr:to>
      <xdr:col>22</xdr:col>
      <xdr:colOff>365125</xdr:colOff>
      <xdr:row>97</xdr:row>
      <xdr:rowOff>40579</xdr:rowOff>
    </xdr:to>
    <xdr:cxnSp macro="">
      <xdr:nvCxnSpPr>
        <xdr:cNvPr id="695" name="直線コネクタ 694"/>
        <xdr:cNvCxnSpPr/>
      </xdr:nvCxnSpPr>
      <xdr:spPr>
        <a:xfrm>
          <a:off x="14592300" y="16657163"/>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26513</xdr:rowOff>
    </xdr:from>
    <xdr:to>
      <xdr:col>21</xdr:col>
      <xdr:colOff>161925</xdr:colOff>
      <xdr:row>97</xdr:row>
      <xdr:rowOff>30048</xdr:rowOff>
    </xdr:to>
    <xdr:cxnSp macro="">
      <xdr:nvCxnSpPr>
        <xdr:cNvPr id="698" name="直線コネクタ 697"/>
        <xdr:cNvCxnSpPr/>
      </xdr:nvCxnSpPr>
      <xdr:spPr>
        <a:xfrm flipV="1">
          <a:off x="13703300" y="16657163"/>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108527</xdr:rowOff>
    </xdr:from>
    <xdr:to>
      <xdr:col>19</xdr:col>
      <xdr:colOff>644525</xdr:colOff>
      <xdr:row>97</xdr:row>
      <xdr:rowOff>30048</xdr:rowOff>
    </xdr:to>
    <xdr:cxnSp macro="">
      <xdr:nvCxnSpPr>
        <xdr:cNvPr id="701" name="直線コネクタ 700"/>
        <xdr:cNvCxnSpPr/>
      </xdr:nvCxnSpPr>
      <xdr:spPr>
        <a:xfrm>
          <a:off x="12814300" y="16567727"/>
          <a:ext cx="889000" cy="9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1894</xdr:rowOff>
    </xdr:from>
    <xdr:to>
      <xdr:col>23</xdr:col>
      <xdr:colOff>568325</xdr:colOff>
      <xdr:row>97</xdr:row>
      <xdr:rowOff>103494</xdr:rowOff>
    </xdr:to>
    <xdr:sp macro="" textlink="">
      <xdr:nvSpPr>
        <xdr:cNvPr id="711" name="円/楕円 710"/>
        <xdr:cNvSpPr/>
      </xdr:nvSpPr>
      <xdr:spPr>
        <a:xfrm>
          <a:off x="16268700" y="1663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151771</xdr:rowOff>
    </xdr:from>
    <xdr:ext cx="534377" cy="259045"/>
    <xdr:sp macro="" textlink="">
      <xdr:nvSpPr>
        <xdr:cNvPr id="712" name="公債費該当値テキスト"/>
        <xdr:cNvSpPr txBox="1"/>
      </xdr:nvSpPr>
      <xdr:spPr>
        <a:xfrm>
          <a:off x="16370300" y="1661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161229</xdr:rowOff>
    </xdr:from>
    <xdr:to>
      <xdr:col>22</xdr:col>
      <xdr:colOff>415925</xdr:colOff>
      <xdr:row>97</xdr:row>
      <xdr:rowOff>91379</xdr:rowOff>
    </xdr:to>
    <xdr:sp macro="" textlink="">
      <xdr:nvSpPr>
        <xdr:cNvPr id="713" name="円/楕円 712"/>
        <xdr:cNvSpPr/>
      </xdr:nvSpPr>
      <xdr:spPr>
        <a:xfrm>
          <a:off x="15430500" y="166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82506</xdr:rowOff>
    </xdr:from>
    <xdr:ext cx="534377" cy="259045"/>
    <xdr:sp macro="" textlink="">
      <xdr:nvSpPr>
        <xdr:cNvPr id="714" name="テキスト ボックス 713"/>
        <xdr:cNvSpPr txBox="1"/>
      </xdr:nvSpPr>
      <xdr:spPr>
        <a:xfrm>
          <a:off x="15214111" y="1671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147163</xdr:rowOff>
    </xdr:from>
    <xdr:to>
      <xdr:col>21</xdr:col>
      <xdr:colOff>212725</xdr:colOff>
      <xdr:row>97</xdr:row>
      <xdr:rowOff>77313</xdr:rowOff>
    </xdr:to>
    <xdr:sp macro="" textlink="">
      <xdr:nvSpPr>
        <xdr:cNvPr id="715" name="円/楕円 714"/>
        <xdr:cNvSpPr/>
      </xdr:nvSpPr>
      <xdr:spPr>
        <a:xfrm>
          <a:off x="14541500" y="166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68440</xdr:rowOff>
    </xdr:from>
    <xdr:ext cx="534377" cy="259045"/>
    <xdr:sp macro="" textlink="">
      <xdr:nvSpPr>
        <xdr:cNvPr id="716" name="テキスト ボックス 715"/>
        <xdr:cNvSpPr txBox="1"/>
      </xdr:nvSpPr>
      <xdr:spPr>
        <a:xfrm>
          <a:off x="14325111" y="166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150698</xdr:rowOff>
    </xdr:from>
    <xdr:to>
      <xdr:col>20</xdr:col>
      <xdr:colOff>9525</xdr:colOff>
      <xdr:row>97</xdr:row>
      <xdr:rowOff>80848</xdr:rowOff>
    </xdr:to>
    <xdr:sp macro="" textlink="">
      <xdr:nvSpPr>
        <xdr:cNvPr id="717" name="円/楕円 716"/>
        <xdr:cNvSpPr/>
      </xdr:nvSpPr>
      <xdr:spPr>
        <a:xfrm>
          <a:off x="13652500" y="166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71975</xdr:rowOff>
    </xdr:from>
    <xdr:ext cx="534377" cy="259045"/>
    <xdr:sp macro="" textlink="">
      <xdr:nvSpPr>
        <xdr:cNvPr id="718" name="テキスト ボックス 717"/>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57727</xdr:rowOff>
    </xdr:from>
    <xdr:to>
      <xdr:col>18</xdr:col>
      <xdr:colOff>492125</xdr:colOff>
      <xdr:row>96</xdr:row>
      <xdr:rowOff>159327</xdr:rowOff>
    </xdr:to>
    <xdr:sp macro="" textlink="">
      <xdr:nvSpPr>
        <xdr:cNvPr id="719" name="円/楕円 718"/>
        <xdr:cNvSpPr/>
      </xdr:nvSpPr>
      <xdr:spPr>
        <a:xfrm>
          <a:off x="12763500" y="165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150454</xdr:rowOff>
    </xdr:from>
    <xdr:ext cx="534377" cy="259045"/>
    <xdr:sp macro="" textlink="">
      <xdr:nvSpPr>
        <xdr:cNvPr id="720" name="テキスト ボックス 719"/>
        <xdr:cNvSpPr txBox="1"/>
      </xdr:nvSpPr>
      <xdr:spPr>
        <a:xfrm>
          <a:off x="12547111" y="1660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と比較して大幅な増加となっており、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と比べ高い水準にある。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これは、市民の安全・安心を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最優先に考え、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防災行政無線や簡易デジタル防災無線の整備、加東消防署建設（負担金）などの防災・減災対策の強化に重点的に取り組んできたことによるものである。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円で、前年度に比べ減少している。これは、前年度で庁舎統合整備事業（平成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年度は庁舎駐車場整備、解体工事）が終了したことにより、普通建設事業費が減少したことが主な要因である。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と比べて低い状況となっている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教育施設の安全確保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教育環境の充実を図るため、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小中学校施設の耐震化や空調設備の整備などの大型事業を積極的に実施して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は普通建設事業における大型事業が減少し、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に比べ低い水準になっているものと推測している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他の目的別歳出決算（住民一人当たりのコスト）は、類似団体平均とほぼ同水準となっている。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財政調整基金残高は、前年度決算剰余金による積立及び取崩しの回避により、前年度より増加し、標準財政規模比も増加した。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歳入歳出差引額は前年度に比べ増加となったが、翌年度に繰越すべき財源の増加により、実質収支額は微減となり、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標準財政規模に占める割合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となった。また、</a:t>
          </a:r>
          <a:r>
            <a:rPr kumimoji="1" lang="ja-JP" altLang="en-US" sz="1300">
              <a:latin typeface="ＭＳ ゴシック" pitchFamily="49" charset="-128"/>
              <a:ea typeface="ＭＳ ゴシック" pitchFamily="49" charset="-128"/>
            </a:rPr>
            <a:t>実質単年度収支についても標準財政規模に占める割合で</a:t>
          </a:r>
          <a:r>
            <a:rPr kumimoji="1" lang="en-US" altLang="ja-JP" sz="1300">
              <a:latin typeface="ＭＳ ゴシック" pitchFamily="49" charset="-128"/>
              <a:ea typeface="ＭＳ ゴシック" pitchFamily="49" charset="-128"/>
            </a:rPr>
            <a:t>0.27</a:t>
          </a:r>
          <a:r>
            <a:rPr kumimoji="1" lang="ja-JP" altLang="en-US" sz="13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○現状</a:t>
          </a:r>
          <a:endParaRPr lang="ja-JP" altLang="ja-JP" sz="1400">
            <a:effectLst/>
            <a:latin typeface="+mn-ea"/>
            <a:ea typeface="+mn-ea"/>
          </a:endParaRPr>
        </a:p>
        <a:p>
          <a:r>
            <a:rPr kumimoji="1" lang="ja-JP" altLang="ja-JP" sz="1400">
              <a:solidFill>
                <a:schemeClr val="dk1"/>
              </a:solidFill>
              <a:effectLst/>
              <a:latin typeface="+mn-ea"/>
              <a:ea typeface="+mn-ea"/>
              <a:cs typeface="+mn-cs"/>
            </a:rPr>
            <a:t>　一般会計及びすべての特別会計、公営企業会計において、赤字が生じていない。</a:t>
          </a:r>
          <a:endParaRPr lang="ja-JP" altLang="ja-JP" sz="1400">
            <a:effectLst/>
            <a:latin typeface="+mn-ea"/>
            <a:ea typeface="+mn-ea"/>
          </a:endParaRPr>
        </a:p>
        <a:p>
          <a:r>
            <a:rPr kumimoji="1" lang="ja-JP" altLang="ja-JP" sz="1400">
              <a:solidFill>
                <a:schemeClr val="dk1"/>
              </a:solidFill>
              <a:effectLst/>
              <a:latin typeface="+mn-ea"/>
              <a:ea typeface="+mn-ea"/>
              <a:cs typeface="+mn-cs"/>
            </a:rPr>
            <a:t>○今後の対応</a:t>
          </a:r>
          <a:endParaRPr lang="ja-JP" altLang="ja-JP" sz="1400">
            <a:effectLst/>
            <a:latin typeface="+mn-ea"/>
            <a:ea typeface="+mn-ea"/>
          </a:endParaRPr>
        </a:p>
        <a:p>
          <a:r>
            <a:rPr kumimoji="1" lang="ja-JP" altLang="ja-JP" sz="1400">
              <a:solidFill>
                <a:schemeClr val="dk1"/>
              </a:solidFill>
              <a:effectLst/>
              <a:latin typeface="+mn-ea"/>
              <a:ea typeface="+mn-ea"/>
              <a:cs typeface="+mn-cs"/>
            </a:rPr>
            <a:t>　一般会計及びすべての特別会計、公営企業会計において、引き続き適正な財政運営、経営健全化に努め、しっかりとした財政基盤を確立する。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22" workbookViewId="0">
      <selection activeCell="AO34" sqref="AO34:BC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19021518</v>
      </c>
      <c r="BO4" s="379"/>
      <c r="BP4" s="379"/>
      <c r="BQ4" s="379"/>
      <c r="BR4" s="379"/>
      <c r="BS4" s="379"/>
      <c r="BT4" s="379"/>
      <c r="BU4" s="380"/>
      <c r="BV4" s="378">
        <v>18504576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6.8</v>
      </c>
      <c r="CU4" s="385"/>
      <c r="CV4" s="385"/>
      <c r="CW4" s="385"/>
      <c r="CX4" s="385"/>
      <c r="CY4" s="385"/>
      <c r="CZ4" s="385"/>
      <c r="DA4" s="386"/>
      <c r="DB4" s="384">
        <v>6.9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18137405</v>
      </c>
      <c r="BO5" s="416"/>
      <c r="BP5" s="416"/>
      <c r="BQ5" s="416"/>
      <c r="BR5" s="416"/>
      <c r="BS5" s="416"/>
      <c r="BT5" s="416"/>
      <c r="BU5" s="417"/>
      <c r="BV5" s="415">
        <v>17678713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84.6</v>
      </c>
      <c r="CU5" s="413"/>
      <c r="CV5" s="413"/>
      <c r="CW5" s="413"/>
      <c r="CX5" s="413"/>
      <c r="CY5" s="413"/>
      <c r="CZ5" s="413"/>
      <c r="DA5" s="414"/>
      <c r="DB5" s="412">
        <v>83.3</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884113</v>
      </c>
      <c r="BO6" s="416"/>
      <c r="BP6" s="416"/>
      <c r="BQ6" s="416"/>
      <c r="BR6" s="416"/>
      <c r="BS6" s="416"/>
      <c r="BT6" s="416"/>
      <c r="BU6" s="417"/>
      <c r="BV6" s="415">
        <v>825863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90.6</v>
      </c>
      <c r="CU6" s="453"/>
      <c r="CV6" s="453"/>
      <c r="CW6" s="453"/>
      <c r="CX6" s="453"/>
      <c r="CY6" s="453"/>
      <c r="CZ6" s="453"/>
      <c r="DA6" s="454"/>
      <c r="DB6" s="452">
        <v>90.1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75040</v>
      </c>
      <c r="BO7" s="416"/>
      <c r="BP7" s="416"/>
      <c r="BQ7" s="416"/>
      <c r="BR7" s="416"/>
      <c r="BS7" s="416"/>
      <c r="BT7" s="416"/>
      <c r="BU7" s="417"/>
      <c r="BV7" s="415">
        <v>15551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11919873</v>
      </c>
      <c r="CU7" s="416"/>
      <c r="CV7" s="416"/>
      <c r="CW7" s="416"/>
      <c r="CX7" s="416"/>
      <c r="CY7" s="416"/>
      <c r="CZ7" s="416"/>
      <c r="DA7" s="417"/>
      <c r="DB7" s="415">
        <v>11828132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809073</v>
      </c>
      <c r="BO8" s="416"/>
      <c r="BP8" s="416"/>
      <c r="BQ8" s="416"/>
      <c r="BR8" s="416"/>
      <c r="BS8" s="416"/>
      <c r="BT8" s="416"/>
      <c r="BU8" s="417"/>
      <c r="BV8" s="415">
        <v>810312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0.73</v>
      </c>
      <c r="CU8" s="456"/>
      <c r="CV8" s="456"/>
      <c r="CW8" s="456"/>
      <c r="CX8" s="456"/>
      <c r="CY8" s="456"/>
      <c r="CZ8" s="456"/>
      <c r="DA8" s="457"/>
      <c r="DB8" s="455">
        <v>0.75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40310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-1239</v>
      </c>
      <c r="BO9" s="416"/>
      <c r="BP9" s="416"/>
      <c r="BQ9" s="416"/>
      <c r="BR9" s="416"/>
      <c r="BS9" s="416"/>
      <c r="BT9" s="416"/>
      <c r="BU9" s="417"/>
      <c r="BV9" s="415">
        <v>27039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12.7</v>
      </c>
      <c r="CU9" s="413"/>
      <c r="CV9" s="413"/>
      <c r="CW9" s="413"/>
      <c r="CX9" s="413"/>
      <c r="CY9" s="413"/>
      <c r="CZ9" s="413"/>
      <c r="DA9" s="414"/>
      <c r="DB9" s="412">
        <v>12.9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40181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24108</v>
      </c>
      <c r="BO10" s="416"/>
      <c r="BP10" s="416"/>
      <c r="BQ10" s="416"/>
      <c r="BR10" s="416"/>
      <c r="BS10" s="416"/>
      <c r="BT10" s="416"/>
      <c r="BU10" s="417"/>
      <c r="BV10" s="415">
        <v>27530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39974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39273</v>
      </c>
      <c r="S13" s="497"/>
      <c r="T13" s="497"/>
      <c r="U13" s="497"/>
      <c r="V13" s="498"/>
      <c r="W13" s="431" t="s">
        <v>120</v>
      </c>
      <c r="X13" s="432"/>
      <c r="Y13" s="432"/>
      <c r="Z13" s="432"/>
      <c r="AA13" s="432"/>
      <c r="AB13" s="422"/>
      <c r="AC13" s="466">
        <v>893</v>
      </c>
      <c r="AD13" s="467"/>
      <c r="AE13" s="467"/>
      <c r="AF13" s="467"/>
      <c r="AG13" s="506"/>
      <c r="AH13" s="466">
        <v>1178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22869</v>
      </c>
      <c r="BO13" s="416"/>
      <c r="BP13" s="416"/>
      <c r="BQ13" s="416"/>
      <c r="BR13" s="416"/>
      <c r="BS13" s="416"/>
      <c r="BT13" s="416"/>
      <c r="BU13" s="417"/>
      <c r="BV13" s="415">
        <v>54569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5.9</v>
      </c>
      <c r="CU13" s="413"/>
      <c r="CV13" s="413"/>
      <c r="CW13" s="413"/>
      <c r="CX13" s="413"/>
      <c r="CY13" s="413"/>
      <c r="CZ13" s="413"/>
      <c r="DA13" s="414"/>
      <c r="DB13" s="412">
        <v>6.7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39814</v>
      </c>
      <c r="S14" s="497"/>
      <c r="T14" s="497"/>
      <c r="U14" s="497"/>
      <c r="V14" s="498"/>
      <c r="W14" s="405"/>
      <c r="X14" s="406"/>
      <c r="Y14" s="406"/>
      <c r="Z14" s="406"/>
      <c r="AA14" s="406"/>
      <c r="AB14" s="395"/>
      <c r="AC14" s="499">
        <v>4.7</v>
      </c>
      <c r="AD14" s="500"/>
      <c r="AE14" s="500"/>
      <c r="AF14" s="500"/>
      <c r="AG14" s="501"/>
      <c r="AH14" s="499">
        <v>5.9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39250</v>
      </c>
      <c r="S15" s="497"/>
      <c r="T15" s="497"/>
      <c r="U15" s="497"/>
      <c r="V15" s="498"/>
      <c r="W15" s="431" t="s">
        <v>127</v>
      </c>
      <c r="X15" s="432"/>
      <c r="Y15" s="432"/>
      <c r="Z15" s="432"/>
      <c r="AA15" s="432"/>
      <c r="AB15" s="422"/>
      <c r="AC15" s="466">
        <v>6914</v>
      </c>
      <c r="AD15" s="467"/>
      <c r="AE15" s="467"/>
      <c r="AF15" s="467"/>
      <c r="AG15" s="506"/>
      <c r="AH15" s="466">
        <v>7043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5856491</v>
      </c>
      <c r="BO15" s="379"/>
      <c r="BP15" s="379"/>
      <c r="BQ15" s="379"/>
      <c r="BR15" s="379"/>
      <c r="BS15" s="379"/>
      <c r="BT15" s="379"/>
      <c r="BU15" s="380"/>
      <c r="BV15" s="378">
        <v>5768680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36</v>
      </c>
      <c r="AD16" s="500"/>
      <c r="AE16" s="500"/>
      <c r="AF16" s="500"/>
      <c r="AG16" s="501"/>
      <c r="AH16" s="499">
        <v>35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8229142</v>
      </c>
      <c r="BO16" s="416"/>
      <c r="BP16" s="416"/>
      <c r="BQ16" s="416"/>
      <c r="BR16" s="416"/>
      <c r="BS16" s="416"/>
      <c r="BT16" s="416"/>
      <c r="BU16" s="417"/>
      <c r="BV16" s="415">
        <v>7821888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11386</v>
      </c>
      <c r="AD17" s="467"/>
      <c r="AE17" s="467"/>
      <c r="AF17" s="467"/>
      <c r="AG17" s="506"/>
      <c r="AH17" s="466">
        <v>11806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7510200</v>
      </c>
      <c r="BO17" s="416"/>
      <c r="BP17" s="416"/>
      <c r="BQ17" s="416"/>
      <c r="BR17" s="416"/>
      <c r="BS17" s="416"/>
      <c r="BT17" s="416"/>
      <c r="BU17" s="417"/>
      <c r="BV17" s="415">
        <v>7468165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157.55000000000001</v>
      </c>
      <c r="M18" s="528"/>
      <c r="N18" s="528"/>
      <c r="O18" s="528"/>
      <c r="P18" s="528"/>
      <c r="Q18" s="528"/>
      <c r="R18" s="529"/>
      <c r="S18" s="529"/>
      <c r="T18" s="529"/>
      <c r="U18" s="529"/>
      <c r="V18" s="530"/>
      <c r="W18" s="433"/>
      <c r="X18" s="434"/>
      <c r="Y18" s="434"/>
      <c r="Z18" s="434"/>
      <c r="AA18" s="434"/>
      <c r="AB18" s="425"/>
      <c r="AC18" s="531">
        <v>59.3</v>
      </c>
      <c r="AD18" s="532"/>
      <c r="AE18" s="532"/>
      <c r="AF18" s="532"/>
      <c r="AG18" s="533"/>
      <c r="AH18" s="531">
        <v>58.6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10215021</v>
      </c>
      <c r="BO18" s="416"/>
      <c r="BP18" s="416"/>
      <c r="BQ18" s="416"/>
      <c r="BR18" s="416"/>
      <c r="BS18" s="416"/>
      <c r="BT18" s="416"/>
      <c r="BU18" s="417"/>
      <c r="BV18" s="415">
        <v>9999989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256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13662571</v>
      </c>
      <c r="BO19" s="416"/>
      <c r="BP19" s="416"/>
      <c r="BQ19" s="416"/>
      <c r="BR19" s="416"/>
      <c r="BS19" s="416"/>
      <c r="BT19" s="416"/>
      <c r="BU19" s="417"/>
      <c r="BV19" s="415">
        <v>13528695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15086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19420458</v>
      </c>
      <c r="BO23" s="416"/>
      <c r="BP23" s="416"/>
      <c r="BQ23" s="416"/>
      <c r="BR23" s="416"/>
      <c r="BS23" s="416"/>
      <c r="BT23" s="416"/>
      <c r="BU23" s="417"/>
      <c r="BV23" s="415">
        <v>19005588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9400</v>
      </c>
      <c r="R24" s="467"/>
      <c r="S24" s="467"/>
      <c r="T24" s="467"/>
      <c r="U24" s="467"/>
      <c r="V24" s="506"/>
      <c r="W24" s="561"/>
      <c r="X24" s="549"/>
      <c r="Y24" s="550"/>
      <c r="Z24" s="465" t="s">
        <v>151</v>
      </c>
      <c r="AA24" s="445"/>
      <c r="AB24" s="445"/>
      <c r="AC24" s="445"/>
      <c r="AD24" s="445"/>
      <c r="AE24" s="445"/>
      <c r="AF24" s="445"/>
      <c r="AG24" s="446"/>
      <c r="AH24" s="466">
        <v>250</v>
      </c>
      <c r="AI24" s="467"/>
      <c r="AJ24" s="467"/>
      <c r="AK24" s="467"/>
      <c r="AL24" s="506"/>
      <c r="AM24" s="466">
        <v>772500</v>
      </c>
      <c r="AN24" s="467"/>
      <c r="AO24" s="467"/>
      <c r="AP24" s="467"/>
      <c r="AQ24" s="467"/>
      <c r="AR24" s="506"/>
      <c r="AS24" s="466">
        <v>3090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15132326</v>
      </c>
      <c r="BO24" s="416"/>
      <c r="BP24" s="416"/>
      <c r="BQ24" s="416"/>
      <c r="BR24" s="416"/>
      <c r="BS24" s="416"/>
      <c r="BT24" s="416"/>
      <c r="BU24" s="417"/>
      <c r="BV24" s="415">
        <v>14673128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7500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4379740</v>
      </c>
      <c r="BO25" s="379"/>
      <c r="BP25" s="379"/>
      <c r="BQ25" s="379"/>
      <c r="BR25" s="379"/>
      <c r="BS25" s="379"/>
      <c r="BT25" s="379"/>
      <c r="BU25" s="380"/>
      <c r="BV25" s="378">
        <v>3316322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6550</v>
      </c>
      <c r="R26" s="467"/>
      <c r="S26" s="467"/>
      <c r="T26" s="467"/>
      <c r="U26" s="467"/>
      <c r="V26" s="506"/>
      <c r="W26" s="561"/>
      <c r="X26" s="549"/>
      <c r="Y26" s="550"/>
      <c r="Z26" s="465" t="s">
        <v>157</v>
      </c>
      <c r="AA26" s="571"/>
      <c r="AB26" s="571"/>
      <c r="AC26" s="571"/>
      <c r="AD26" s="571"/>
      <c r="AE26" s="571"/>
      <c r="AF26" s="571"/>
      <c r="AG26" s="572"/>
      <c r="AH26" s="466">
        <v>7</v>
      </c>
      <c r="AI26" s="467"/>
      <c r="AJ26" s="467"/>
      <c r="AK26" s="467"/>
      <c r="AL26" s="506"/>
      <c r="AM26" s="466">
        <v>23100</v>
      </c>
      <c r="AN26" s="467"/>
      <c r="AO26" s="467"/>
      <c r="AP26" s="467"/>
      <c r="AQ26" s="467"/>
      <c r="AR26" s="506"/>
      <c r="AS26" s="466">
        <v>3300</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4500</v>
      </c>
      <c r="R27" s="467"/>
      <c r="S27" s="467"/>
      <c r="T27" s="467"/>
      <c r="U27" s="467"/>
      <c r="V27" s="506"/>
      <c r="W27" s="561"/>
      <c r="X27" s="549"/>
      <c r="Y27" s="550"/>
      <c r="Z27" s="465" t="s">
        <v>160</v>
      </c>
      <c r="AA27" s="445"/>
      <c r="AB27" s="445"/>
      <c r="AC27" s="445"/>
      <c r="AD27" s="445"/>
      <c r="AE27" s="445"/>
      <c r="AF27" s="445"/>
      <c r="AG27" s="446"/>
      <c r="AH27" s="466">
        <v>12</v>
      </c>
      <c r="AI27" s="467"/>
      <c r="AJ27" s="467"/>
      <c r="AK27" s="467"/>
      <c r="AL27" s="506"/>
      <c r="AM27" s="466">
        <v>44384</v>
      </c>
      <c r="AN27" s="467"/>
      <c r="AO27" s="467"/>
      <c r="AP27" s="467"/>
      <c r="AQ27" s="467"/>
      <c r="AR27" s="506"/>
      <c r="AS27" s="466">
        <v>3699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504970</v>
      </c>
      <c r="BO27" s="585"/>
      <c r="BP27" s="585"/>
      <c r="BQ27" s="585"/>
      <c r="BR27" s="585"/>
      <c r="BS27" s="585"/>
      <c r="BT27" s="585"/>
      <c r="BU27" s="586"/>
      <c r="BV27" s="584">
        <v>504543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3800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6059984</v>
      </c>
      <c r="BO28" s="379"/>
      <c r="BP28" s="379"/>
      <c r="BQ28" s="379"/>
      <c r="BR28" s="379"/>
      <c r="BS28" s="379"/>
      <c r="BT28" s="379"/>
      <c r="BU28" s="380"/>
      <c r="BV28" s="378">
        <v>5625876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14</v>
      </c>
      <c r="M29" s="467"/>
      <c r="N29" s="467"/>
      <c r="O29" s="467"/>
      <c r="P29" s="506"/>
      <c r="Q29" s="466">
        <v>3500</v>
      </c>
      <c r="R29" s="467"/>
      <c r="S29" s="467"/>
      <c r="T29" s="467"/>
      <c r="U29" s="467"/>
      <c r="V29" s="506"/>
      <c r="W29" s="562"/>
      <c r="X29" s="563"/>
      <c r="Y29" s="564"/>
      <c r="Z29" s="465" t="s">
        <v>167</v>
      </c>
      <c r="AA29" s="445"/>
      <c r="AB29" s="445"/>
      <c r="AC29" s="445"/>
      <c r="AD29" s="445"/>
      <c r="AE29" s="445"/>
      <c r="AF29" s="445"/>
      <c r="AG29" s="446"/>
      <c r="AH29" s="466">
        <v>262</v>
      </c>
      <c r="AI29" s="467"/>
      <c r="AJ29" s="467"/>
      <c r="AK29" s="467"/>
      <c r="AL29" s="506"/>
      <c r="AM29" s="466">
        <v>816884</v>
      </c>
      <c r="AN29" s="467"/>
      <c r="AO29" s="467"/>
      <c r="AP29" s="467"/>
      <c r="AQ29" s="467"/>
      <c r="AR29" s="506"/>
      <c r="AS29" s="466">
        <v>3118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758990</v>
      </c>
      <c r="BO29" s="416"/>
      <c r="BP29" s="416"/>
      <c r="BQ29" s="416"/>
      <c r="BR29" s="416"/>
      <c r="BS29" s="416"/>
      <c r="BT29" s="416"/>
      <c r="BU29" s="417"/>
      <c r="BV29" s="415">
        <v>757002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5784246</v>
      </c>
      <c r="BO30" s="585"/>
      <c r="BP30" s="585"/>
      <c r="BQ30" s="585"/>
      <c r="BR30" s="585"/>
      <c r="BS30" s="585"/>
      <c r="BT30" s="585"/>
      <c r="BU30" s="586"/>
      <c r="BV30" s="584">
        <v>5518692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病院事業会計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北播衛生事務組合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株式会社夢街人とうじょう</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播磨内陸医務事業組合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財団法人加東文化振興財団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介護保険保険事業特別会計</v>
      </c>
      <c r="X36" s="597"/>
      <c r="Y36" s="597"/>
      <c r="Z36" s="597"/>
      <c r="AA36" s="597"/>
      <c r="AB36" s="597"/>
      <c r="AC36" s="597"/>
      <c r="AD36" s="597"/>
      <c r="AE36" s="597"/>
      <c r="AF36" s="597"/>
      <c r="AG36" s="597"/>
      <c r="AH36" s="597"/>
      <c r="AI36" s="597"/>
      <c r="AJ36" s="597"/>
      <c r="AK36" s="597"/>
      <c r="AL36" s="165"/>
      <c r="AM36" s="596">
        <f t="shared" si="0"/>
        <v>8</v>
      </c>
      <c r="AN36" s="596"/>
      <c r="AO36" s="597" t="str">
        <f>IF('各会計、関係団体の財政状況及び健全化判断比率'!B34="","",'各会計、関係団体の財政状況及び健全化判断比率'!B34)</f>
        <v>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北播磨こども発達支援センター事務組合わかあゆ園</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北播磨清掃事務組合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小野加東加西環境施設事務組合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小野加東広域事務組合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小野加東広域事務組合（農業共済事業）</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北はりま消防組合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兵庫県市町村職員退職手当組合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兵庫県市町交通災害共済組合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533</v>
      </c>
      <c r="D34" s="1181"/>
      <c r="E34" s="1182"/>
      <c r="F34" s="32">
        <v>22.85</v>
      </c>
      <c r="G34" s="33">
        <v>20.99</v>
      </c>
      <c r="H34" s="33">
        <v>20.34</v>
      </c>
      <c r="I34" s="33">
        <v>22.9</v>
      </c>
      <c r="J34" s="34">
        <v>22.24</v>
      </c>
      <c r="K34" s="22"/>
      <c r="L34" s="22"/>
      <c r="M34" s="22"/>
      <c r="N34" s="22"/>
      <c r="O34" s="22"/>
      <c r="P34" s="22"/>
    </row>
    <row r="35" spans="1:16" ht="39" customHeight="1" x14ac:dyDescent="0.15">
      <c r="A35" s="22"/>
      <c r="B35" s="35"/>
      <c r="C35" s="1175" t="s">
        <v>534</v>
      </c>
      <c r="D35" s="1176"/>
      <c r="E35" s="1177"/>
      <c r="F35" s="36">
        <v>6.02</v>
      </c>
      <c r="G35" s="37">
        <v>5.98</v>
      </c>
      <c r="H35" s="37">
        <v>6.62</v>
      </c>
      <c r="I35" s="37">
        <v>6.85</v>
      </c>
      <c r="J35" s="38">
        <v>6.78</v>
      </c>
      <c r="K35" s="22"/>
      <c r="L35" s="22"/>
      <c r="M35" s="22"/>
      <c r="N35" s="22"/>
      <c r="O35" s="22"/>
      <c r="P35" s="22"/>
    </row>
    <row r="36" spans="1:16" ht="39" customHeight="1" x14ac:dyDescent="0.15">
      <c r="A36" s="22"/>
      <c r="B36" s="35"/>
      <c r="C36" s="1175" t="s">
        <v>535</v>
      </c>
      <c r="D36" s="1176"/>
      <c r="E36" s="1177"/>
      <c r="F36" s="36">
        <v>1.0900000000000001</v>
      </c>
      <c r="G36" s="37">
        <v>1.1100000000000001</v>
      </c>
      <c r="H36" s="37">
        <v>1.01</v>
      </c>
      <c r="I36" s="37">
        <v>1.04</v>
      </c>
      <c r="J36" s="38">
        <v>1.1000000000000001</v>
      </c>
      <c r="K36" s="22"/>
      <c r="L36" s="22"/>
      <c r="M36" s="22"/>
      <c r="N36" s="22"/>
      <c r="O36" s="22"/>
      <c r="P36" s="22"/>
    </row>
    <row r="37" spans="1:16" ht="39" customHeight="1" x14ac:dyDescent="0.15">
      <c r="A37" s="22"/>
      <c r="B37" s="35"/>
      <c r="C37" s="1175" t="s">
        <v>536</v>
      </c>
      <c r="D37" s="1176"/>
      <c r="E37" s="1177"/>
      <c r="F37" s="36">
        <v>2.08</v>
      </c>
      <c r="G37" s="37">
        <v>2.82</v>
      </c>
      <c r="H37" s="37">
        <v>1.99</v>
      </c>
      <c r="I37" s="37">
        <v>2.66</v>
      </c>
      <c r="J37" s="38">
        <v>0.98</v>
      </c>
      <c r="K37" s="22"/>
      <c r="L37" s="22"/>
      <c r="M37" s="22"/>
      <c r="N37" s="22"/>
      <c r="O37" s="22"/>
      <c r="P37" s="22"/>
    </row>
    <row r="38" spans="1:16" ht="39" customHeight="1" x14ac:dyDescent="0.15">
      <c r="A38" s="22"/>
      <c r="B38" s="35"/>
      <c r="C38" s="1175" t="s">
        <v>537</v>
      </c>
      <c r="D38" s="1176"/>
      <c r="E38" s="1177"/>
      <c r="F38" s="36">
        <v>0.38</v>
      </c>
      <c r="G38" s="37">
        <v>0.21</v>
      </c>
      <c r="H38" s="37">
        <v>0.72</v>
      </c>
      <c r="I38" s="37">
        <v>0.56000000000000005</v>
      </c>
      <c r="J38" s="38">
        <v>0.84</v>
      </c>
      <c r="K38" s="22"/>
      <c r="L38" s="22"/>
      <c r="M38" s="22"/>
      <c r="N38" s="22"/>
      <c r="O38" s="22"/>
      <c r="P38" s="22"/>
    </row>
    <row r="39" spans="1:16" ht="39" customHeight="1" x14ac:dyDescent="0.15">
      <c r="A39" s="22"/>
      <c r="B39" s="35"/>
      <c r="C39" s="1175" t="s">
        <v>538</v>
      </c>
      <c r="D39" s="1176"/>
      <c r="E39" s="1177"/>
      <c r="F39" s="36">
        <v>1.08</v>
      </c>
      <c r="G39" s="37">
        <v>1.68</v>
      </c>
      <c r="H39" s="37">
        <v>1.58</v>
      </c>
      <c r="I39" s="37">
        <v>1</v>
      </c>
      <c r="J39" s="38">
        <v>0.68</v>
      </c>
      <c r="K39" s="22"/>
      <c r="L39" s="22"/>
      <c r="M39" s="22"/>
      <c r="N39" s="22"/>
      <c r="O39" s="22"/>
      <c r="P39" s="22"/>
    </row>
    <row r="40" spans="1:16" ht="39" customHeight="1" x14ac:dyDescent="0.15">
      <c r="A40" s="22"/>
      <c r="B40" s="35"/>
      <c r="C40" s="1175" t="s">
        <v>539</v>
      </c>
      <c r="D40" s="1176"/>
      <c r="E40" s="1177"/>
      <c r="F40" s="36">
        <v>0.05</v>
      </c>
      <c r="G40" s="37">
        <v>7.0000000000000007E-2</v>
      </c>
      <c r="H40" s="37">
        <v>0.06</v>
      </c>
      <c r="I40" s="37">
        <v>0.08</v>
      </c>
      <c r="J40" s="38">
        <v>0.08</v>
      </c>
      <c r="K40" s="22"/>
      <c r="L40" s="22"/>
      <c r="M40" s="22"/>
      <c r="N40" s="22"/>
      <c r="O40" s="22"/>
      <c r="P40" s="22"/>
    </row>
    <row r="41" spans="1:16" ht="39" customHeight="1" x14ac:dyDescent="0.15">
      <c r="A41" s="22"/>
      <c r="B41" s="35"/>
      <c r="C41" s="1175" t="s">
        <v>540</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541</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542</v>
      </c>
      <c r="D43" s="1179"/>
      <c r="E43" s="1180"/>
      <c r="F43" s="41" t="s">
        <v>489</v>
      </c>
      <c r="G43" s="42" t="s">
        <v>489</v>
      </c>
      <c r="H43" s="42" t="s">
        <v>489</v>
      </c>
      <c r="I43" s="42" t="s">
        <v>489</v>
      </c>
      <c r="J43" s="43" t="s">
        <v>489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1954</v>
      </c>
      <c r="L45" s="60">
        <v>1798</v>
      </c>
      <c r="M45" s="60">
        <v>1785</v>
      </c>
      <c r="N45" s="60">
        <v>1811</v>
      </c>
      <c r="O45" s="61">
        <v>1755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13</v>
      </c>
      <c r="F47" s="1185"/>
      <c r="G47" s="1185"/>
      <c r="H47" s="1185"/>
      <c r="I47" s="1185"/>
      <c r="J47" s="1186"/>
      <c r="K47" s="63">
        <v>3</v>
      </c>
      <c r="L47" s="64">
        <v>3</v>
      </c>
      <c r="M47" s="64" t="s">
        <v>489</v>
      </c>
      <c r="N47" s="64" t="s">
        <v>489</v>
      </c>
      <c r="O47" s="65" t="s">
        <v>489</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1395</v>
      </c>
      <c r="L48" s="64">
        <v>1230</v>
      </c>
      <c r="M48" s="64">
        <v>1223</v>
      </c>
      <c r="N48" s="64">
        <v>1160</v>
      </c>
      <c r="O48" s="65">
        <v>1203</v>
      </c>
      <c r="P48" s="48"/>
      <c r="Q48" s="48"/>
      <c r="R48" s="48"/>
      <c r="S48" s="48"/>
      <c r="T48" s="48"/>
      <c r="U48" s="48"/>
    </row>
    <row r="49" spans="1:21" ht="30.75" customHeight="1" x14ac:dyDescent="0.15">
      <c r="A49" s="48"/>
      <c r="B49" s="1193"/>
      <c r="C49" s="1194"/>
      <c r="D49" s="62"/>
      <c r="E49" s="1185" t="s">
        <v>15</v>
      </c>
      <c r="F49" s="1185"/>
      <c r="G49" s="1185"/>
      <c r="H49" s="1185"/>
      <c r="I49" s="1185"/>
      <c r="J49" s="1186"/>
      <c r="K49" s="63">
        <v>82</v>
      </c>
      <c r="L49" s="64">
        <v>62</v>
      </c>
      <c r="M49" s="64">
        <v>69</v>
      </c>
      <c r="N49" s="64">
        <v>74</v>
      </c>
      <c r="O49" s="65">
        <v>95</v>
      </c>
      <c r="P49" s="48"/>
      <c r="Q49" s="48"/>
      <c r="R49" s="48"/>
      <c r="S49" s="48"/>
      <c r="T49" s="48"/>
      <c r="U49" s="48"/>
    </row>
    <row r="50" spans="1:21" ht="30.75" customHeight="1" x14ac:dyDescent="0.15">
      <c r="A50" s="48"/>
      <c r="B50" s="1193"/>
      <c r="C50" s="1194"/>
      <c r="D50" s="62"/>
      <c r="E50" s="1185" t="s">
        <v>16</v>
      </c>
      <c r="F50" s="1185"/>
      <c r="G50" s="1185"/>
      <c r="H50" s="1185"/>
      <c r="I50" s="1185"/>
      <c r="J50" s="1186"/>
      <c r="K50" s="63">
        <v>29</v>
      </c>
      <c r="L50" s="64">
        <v>27</v>
      </c>
      <c r="M50" s="64">
        <v>6</v>
      </c>
      <c r="N50" s="64">
        <v>4</v>
      </c>
      <c r="O50" s="65" t="s">
        <v>489</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1</v>
      </c>
      <c r="M51" s="64">
        <v>1</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2297</v>
      </c>
      <c r="L52" s="64">
        <v>2358</v>
      </c>
      <c r="M52" s="64">
        <v>2408</v>
      </c>
      <c r="N52" s="64">
        <v>2537</v>
      </c>
      <c r="O52" s="65">
        <v>2526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1167</v>
      </c>
      <c r="L53" s="69">
        <v>763</v>
      </c>
      <c r="M53" s="69">
        <v>676</v>
      </c>
      <c r="N53" s="69">
        <v>512</v>
      </c>
      <c r="O53" s="70">
        <v>527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199" t="s">
        <v>23</v>
      </c>
      <c r="C41" s="1200"/>
      <c r="D41" s="81"/>
      <c r="E41" s="1205" t="s">
        <v>24</v>
      </c>
      <c r="F41" s="1205"/>
      <c r="G41" s="1205"/>
      <c r="H41" s="1206"/>
      <c r="I41" s="82">
        <v>16651</v>
      </c>
      <c r="J41" s="83">
        <v>16972</v>
      </c>
      <c r="K41" s="83">
        <v>18909</v>
      </c>
      <c r="L41" s="83">
        <v>19006</v>
      </c>
      <c r="M41" s="84">
        <v>19420</v>
      </c>
    </row>
    <row r="42" spans="2:13" ht="27.75" customHeight="1" x14ac:dyDescent="0.15">
      <c r="B42" s="1201"/>
      <c r="C42" s="1202"/>
      <c r="D42" s="85"/>
      <c r="E42" s="1207" t="s">
        <v>25</v>
      </c>
      <c r="F42" s="1207"/>
      <c r="G42" s="1207"/>
      <c r="H42" s="1208"/>
      <c r="I42" s="86">
        <v>52</v>
      </c>
      <c r="J42" s="87">
        <v>27</v>
      </c>
      <c r="K42" s="87">
        <v>5</v>
      </c>
      <c r="L42" s="87" t="s">
        <v>489</v>
      </c>
      <c r="M42" s="88" t="s">
        <v>489</v>
      </c>
    </row>
    <row r="43" spans="2:13" ht="27.75" customHeight="1" x14ac:dyDescent="0.15">
      <c r="B43" s="1201"/>
      <c r="C43" s="1202"/>
      <c r="D43" s="85"/>
      <c r="E43" s="1207" t="s">
        <v>26</v>
      </c>
      <c r="F43" s="1207"/>
      <c r="G43" s="1207"/>
      <c r="H43" s="1208"/>
      <c r="I43" s="86">
        <v>15707</v>
      </c>
      <c r="J43" s="87">
        <v>14220</v>
      </c>
      <c r="K43" s="87">
        <v>13203</v>
      </c>
      <c r="L43" s="87">
        <v>12223</v>
      </c>
      <c r="M43" s="88">
        <v>11333</v>
      </c>
    </row>
    <row r="44" spans="2:13" ht="27.75" customHeight="1" x14ac:dyDescent="0.15">
      <c r="B44" s="1201"/>
      <c r="C44" s="1202"/>
      <c r="D44" s="85"/>
      <c r="E44" s="1207" t="s">
        <v>27</v>
      </c>
      <c r="F44" s="1207"/>
      <c r="G44" s="1207"/>
      <c r="H44" s="1208"/>
      <c r="I44" s="86">
        <v>312</v>
      </c>
      <c r="J44" s="87">
        <v>857</v>
      </c>
      <c r="K44" s="87">
        <v>1287</v>
      </c>
      <c r="L44" s="87">
        <v>1352</v>
      </c>
      <c r="M44" s="88">
        <v>1343</v>
      </c>
    </row>
    <row r="45" spans="2:13" ht="27.75" customHeight="1" x14ac:dyDescent="0.15">
      <c r="B45" s="1201"/>
      <c r="C45" s="1202"/>
      <c r="D45" s="85"/>
      <c r="E45" s="1207" t="s">
        <v>28</v>
      </c>
      <c r="F45" s="1207"/>
      <c r="G45" s="1207"/>
      <c r="H45" s="1208"/>
      <c r="I45" s="86">
        <v>1380</v>
      </c>
      <c r="J45" s="87">
        <v>1177</v>
      </c>
      <c r="K45" s="87">
        <v>926</v>
      </c>
      <c r="L45" s="87">
        <v>551</v>
      </c>
      <c r="M45" s="88">
        <v>747</v>
      </c>
    </row>
    <row r="46" spans="2:13" ht="27.75" customHeight="1" x14ac:dyDescent="0.15">
      <c r="B46" s="1201"/>
      <c r="C46" s="1202"/>
      <c r="D46" s="85"/>
      <c r="E46" s="1207" t="s">
        <v>29</v>
      </c>
      <c r="F46" s="1207"/>
      <c r="G46" s="1207"/>
      <c r="H46" s="1208"/>
      <c r="I46" s="86" t="s">
        <v>489</v>
      </c>
      <c r="J46" s="87" t="s">
        <v>489</v>
      </c>
      <c r="K46" s="87" t="s">
        <v>489</v>
      </c>
      <c r="L46" s="87" t="s">
        <v>489</v>
      </c>
      <c r="M46" s="88" t="s">
        <v>489</v>
      </c>
    </row>
    <row r="47" spans="2:13" ht="27.75" customHeight="1" x14ac:dyDescent="0.15">
      <c r="B47" s="1201"/>
      <c r="C47" s="1202"/>
      <c r="D47" s="85"/>
      <c r="E47" s="1207" t="s">
        <v>30</v>
      </c>
      <c r="F47" s="1207"/>
      <c r="G47" s="1207"/>
      <c r="H47" s="1208"/>
      <c r="I47" s="86" t="s">
        <v>489</v>
      </c>
      <c r="J47" s="87" t="s">
        <v>489</v>
      </c>
      <c r="K47" s="87" t="s">
        <v>489</v>
      </c>
      <c r="L47" s="87" t="s">
        <v>489</v>
      </c>
      <c r="M47" s="88" t="s">
        <v>489</v>
      </c>
    </row>
    <row r="48" spans="2:13" ht="27.75" customHeight="1" x14ac:dyDescent="0.15">
      <c r="B48" s="1203"/>
      <c r="C48" s="1204"/>
      <c r="D48" s="85"/>
      <c r="E48" s="1207" t="s">
        <v>31</v>
      </c>
      <c r="F48" s="1207"/>
      <c r="G48" s="1207"/>
      <c r="H48" s="1208"/>
      <c r="I48" s="86" t="s">
        <v>489</v>
      </c>
      <c r="J48" s="87" t="s">
        <v>489</v>
      </c>
      <c r="K48" s="87" t="s">
        <v>489</v>
      </c>
      <c r="L48" s="87" t="s">
        <v>489</v>
      </c>
      <c r="M48" s="88" t="s">
        <v>489</v>
      </c>
    </row>
    <row r="49" spans="2:13" ht="27.75" customHeight="1" x14ac:dyDescent="0.15">
      <c r="B49" s="1209" t="s">
        <v>32</v>
      </c>
      <c r="C49" s="1210"/>
      <c r="D49" s="89"/>
      <c r="E49" s="1207" t="s">
        <v>33</v>
      </c>
      <c r="F49" s="1207"/>
      <c r="G49" s="1207"/>
      <c r="H49" s="1208"/>
      <c r="I49" s="86">
        <v>7986</v>
      </c>
      <c r="J49" s="87">
        <v>8713</v>
      </c>
      <c r="K49" s="87">
        <v>9545</v>
      </c>
      <c r="L49" s="87">
        <v>10475</v>
      </c>
      <c r="M49" s="88">
        <v>11197</v>
      </c>
    </row>
    <row r="50" spans="2:13" ht="27.75" customHeight="1" x14ac:dyDescent="0.15">
      <c r="B50" s="1201"/>
      <c r="C50" s="1202"/>
      <c r="D50" s="85"/>
      <c r="E50" s="1207" t="s">
        <v>34</v>
      </c>
      <c r="F50" s="1207"/>
      <c r="G50" s="1207"/>
      <c r="H50" s="1208"/>
      <c r="I50" s="86">
        <v>2428</v>
      </c>
      <c r="J50" s="87">
        <v>2228</v>
      </c>
      <c r="K50" s="87">
        <v>2061</v>
      </c>
      <c r="L50" s="87">
        <v>2070</v>
      </c>
      <c r="M50" s="88">
        <v>1982</v>
      </c>
    </row>
    <row r="51" spans="2:13" ht="27.75" customHeight="1" x14ac:dyDescent="0.15">
      <c r="B51" s="1203"/>
      <c r="C51" s="1204"/>
      <c r="D51" s="85"/>
      <c r="E51" s="1207" t="s">
        <v>35</v>
      </c>
      <c r="F51" s="1207"/>
      <c r="G51" s="1207"/>
      <c r="H51" s="1208"/>
      <c r="I51" s="86">
        <v>24071</v>
      </c>
      <c r="J51" s="87">
        <v>25110</v>
      </c>
      <c r="K51" s="87">
        <v>27164</v>
      </c>
      <c r="L51" s="87">
        <v>27033</v>
      </c>
      <c r="M51" s="88">
        <v>27212</v>
      </c>
    </row>
    <row r="52" spans="2:13" ht="27.75" customHeight="1" thickBot="1" x14ac:dyDescent="0.2">
      <c r="B52" s="1211" t="s">
        <v>36</v>
      </c>
      <c r="C52" s="1212"/>
      <c r="D52" s="90"/>
      <c r="E52" s="1213" t="s">
        <v>37</v>
      </c>
      <c r="F52" s="1213"/>
      <c r="G52" s="1213"/>
      <c r="H52" s="1214"/>
      <c r="I52" s="91">
        <v>-381</v>
      </c>
      <c r="J52" s="92">
        <v>-2798</v>
      </c>
      <c r="K52" s="92">
        <v>-4442</v>
      </c>
      <c r="L52" s="92">
        <v>-6446</v>
      </c>
      <c r="M52" s="93">
        <v>-7548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21" zoomScale="85" zoomScaleNormal="85" zoomScaleSheetLayoutView="55" workbookViewId="0">
      <selection activeCell="G39" sqref="G3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24"/>
      <c r="H50" s="1225"/>
      <c r="I50" s="1225"/>
      <c r="J50" s="1226"/>
      <c r="K50" s="354" t="s">
        <v>528</v>
      </c>
      <c r="L50" s="354" t="s">
        <v>529</v>
      </c>
      <c r="M50" s="354" t="s">
        <v>530</v>
      </c>
      <c r="N50" s="354" t="s">
        <v>531</v>
      </c>
      <c r="O50" s="354" t="s">
        <v>532</v>
      </c>
    </row>
    <row r="51" spans="1:17" x14ac:dyDescent="0.15">
      <c r="B51" s="248"/>
      <c r="C51" s="244"/>
      <c r="D51" s="244"/>
      <c r="E51" s="244"/>
      <c r="F51" s="244"/>
      <c r="G51" s="1227" t="s">
        <v>566</v>
      </c>
      <c r="H51" s="1228"/>
      <c r="I51" s="1233" t="s">
        <v>567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568</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569</v>
      </c>
      <c r="H55" s="1241"/>
      <c r="I55" s="1237" t="s">
        <v>567</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568</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47" t="s">
        <v>573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571</v>
      </c>
      <c r="I71" s="368"/>
      <c r="J71" s="364"/>
      <c r="K71" s="364"/>
      <c r="L71" s="365"/>
      <c r="M71" s="364"/>
      <c r="N71" s="365"/>
      <c r="O71" s="366"/>
    </row>
    <row r="72" spans="2:30" x14ac:dyDescent="0.15">
      <c r="B72" s="248"/>
      <c r="C72" s="244"/>
      <c r="D72" s="244"/>
      <c r="E72" s="244"/>
      <c r="F72" s="244"/>
      <c r="G72" s="1224"/>
      <c r="H72" s="1225"/>
      <c r="I72" s="1225"/>
      <c r="J72" s="1226"/>
      <c r="K72" s="354" t="s">
        <v>528</v>
      </c>
      <c r="L72" s="354" t="s">
        <v>529</v>
      </c>
      <c r="M72" s="354" t="s">
        <v>530</v>
      </c>
      <c r="N72" s="354" t="s">
        <v>531</v>
      </c>
      <c r="O72" s="354" t="s">
        <v>532</v>
      </c>
    </row>
    <row r="73" spans="2:30" x14ac:dyDescent="0.15">
      <c r="B73" s="248"/>
      <c r="C73" s="244"/>
      <c r="D73" s="244"/>
      <c r="E73" s="244"/>
      <c r="F73" s="244"/>
      <c r="G73" s="1227" t="s">
        <v>566</v>
      </c>
      <c r="H73" s="1228"/>
      <c r="I73" s="1233" t="s">
        <v>567</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572</v>
      </c>
      <c r="J75" s="1237"/>
      <c r="K75" s="1249">
        <v>14.5</v>
      </c>
      <c r="L75" s="1249">
        <v>11.1</v>
      </c>
      <c r="M75" s="1249">
        <v>8.9</v>
      </c>
      <c r="N75" s="1249">
        <v>6.7</v>
      </c>
      <c r="O75" s="1249">
        <v>5.9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569</v>
      </c>
      <c r="H77" s="1241"/>
      <c r="I77" s="1237" t="s">
        <v>567</v>
      </c>
      <c r="J77" s="1237"/>
      <c r="K77" s="1248">
        <v>88.3</v>
      </c>
      <c r="L77" s="1248">
        <v>76.2</v>
      </c>
      <c r="M77" s="1236">
        <v>65.3</v>
      </c>
      <c r="N77" s="1236">
        <v>60.8</v>
      </c>
      <c r="O77" s="1236">
        <v>56.8</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572</v>
      </c>
      <c r="J79" s="1246"/>
      <c r="K79" s="1251">
        <v>13.8</v>
      </c>
      <c r="L79" s="1251">
        <v>12.8</v>
      </c>
      <c r="M79" s="1251">
        <v>12</v>
      </c>
      <c r="N79" s="1251">
        <v>11.1</v>
      </c>
      <c r="O79" s="1251">
        <v>10.199999999999999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70" zoomScaleNormal="70" zoomScaleSheetLayoutView="70" workbookViewId="0">
      <selection activeCell="C112" sqref="C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4" zoomScale="40" zoomScaleNormal="40"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29736</v>
      </c>
      <c r="E3" s="116"/>
      <c r="F3" s="117">
        <v>67201</v>
      </c>
      <c r="G3" s="118"/>
      <c r="H3" s="119"/>
    </row>
    <row r="4" spans="1:8" x14ac:dyDescent="0.15">
      <c r="A4" s="120"/>
      <c r="B4" s="121"/>
      <c r="C4" s="122"/>
      <c r="D4" s="123">
        <v>13386</v>
      </c>
      <c r="E4" s="124"/>
      <c r="F4" s="125">
        <v>35210</v>
      </c>
      <c r="G4" s="126"/>
      <c r="H4" s="127"/>
    </row>
    <row r="5" spans="1:8" x14ac:dyDescent="0.15">
      <c r="A5" s="108" t="s">
        <v>522</v>
      </c>
      <c r="B5" s="113"/>
      <c r="C5" s="114"/>
      <c r="D5" s="115">
        <v>52754</v>
      </c>
      <c r="E5" s="116"/>
      <c r="F5" s="117">
        <v>75709</v>
      </c>
      <c r="G5" s="118"/>
      <c r="H5" s="119"/>
    </row>
    <row r="6" spans="1:8" x14ac:dyDescent="0.15">
      <c r="A6" s="120"/>
      <c r="B6" s="121"/>
      <c r="C6" s="122"/>
      <c r="D6" s="123">
        <v>28628</v>
      </c>
      <c r="E6" s="124"/>
      <c r="F6" s="125">
        <v>35212</v>
      </c>
      <c r="G6" s="126"/>
      <c r="H6" s="127"/>
    </row>
    <row r="7" spans="1:8" x14ac:dyDescent="0.15">
      <c r="A7" s="108" t="s">
        <v>523</v>
      </c>
      <c r="B7" s="113"/>
      <c r="C7" s="114"/>
      <c r="D7" s="115">
        <v>102529</v>
      </c>
      <c r="E7" s="116"/>
      <c r="F7" s="117">
        <v>90961</v>
      </c>
      <c r="G7" s="118"/>
      <c r="H7" s="119"/>
    </row>
    <row r="8" spans="1:8" x14ac:dyDescent="0.15">
      <c r="A8" s="120"/>
      <c r="B8" s="121"/>
      <c r="C8" s="122"/>
      <c r="D8" s="123">
        <v>76483</v>
      </c>
      <c r="E8" s="124"/>
      <c r="F8" s="125">
        <v>37720</v>
      </c>
      <c r="G8" s="126"/>
      <c r="H8" s="127"/>
    </row>
    <row r="9" spans="1:8" x14ac:dyDescent="0.15">
      <c r="A9" s="108" t="s">
        <v>524</v>
      </c>
      <c r="B9" s="113"/>
      <c r="C9" s="114"/>
      <c r="D9" s="115">
        <v>52442</v>
      </c>
      <c r="E9" s="116"/>
      <c r="F9" s="117">
        <v>106614</v>
      </c>
      <c r="G9" s="118"/>
      <c r="H9" s="119"/>
    </row>
    <row r="10" spans="1:8" x14ac:dyDescent="0.15">
      <c r="A10" s="120"/>
      <c r="B10" s="121"/>
      <c r="C10" s="122"/>
      <c r="D10" s="123">
        <v>31283</v>
      </c>
      <c r="E10" s="124"/>
      <c r="F10" s="125">
        <v>45545</v>
      </c>
      <c r="G10" s="126"/>
      <c r="H10" s="127"/>
    </row>
    <row r="11" spans="1:8" x14ac:dyDescent="0.15">
      <c r="A11" s="108" t="s">
        <v>525</v>
      </c>
      <c r="B11" s="113"/>
      <c r="C11" s="114"/>
      <c r="D11" s="115">
        <v>51673</v>
      </c>
      <c r="E11" s="116"/>
      <c r="F11" s="117">
        <v>81768</v>
      </c>
      <c r="G11" s="118"/>
      <c r="H11" s="119"/>
    </row>
    <row r="12" spans="1:8" x14ac:dyDescent="0.15">
      <c r="A12" s="120"/>
      <c r="B12" s="121"/>
      <c r="C12" s="128"/>
      <c r="D12" s="123">
        <v>30083</v>
      </c>
      <c r="E12" s="124"/>
      <c r="F12" s="125">
        <v>37917</v>
      </c>
      <c r="G12" s="126"/>
      <c r="H12" s="127"/>
    </row>
    <row r="13" spans="1:8" x14ac:dyDescent="0.15">
      <c r="A13" s="108"/>
      <c r="B13" s="113"/>
      <c r="C13" s="129"/>
      <c r="D13" s="130">
        <v>57827</v>
      </c>
      <c r="E13" s="131"/>
      <c r="F13" s="132">
        <v>84451</v>
      </c>
      <c r="G13" s="133"/>
      <c r="H13" s="119"/>
    </row>
    <row r="14" spans="1:8" x14ac:dyDescent="0.15">
      <c r="A14" s="120"/>
      <c r="B14" s="121"/>
      <c r="C14" s="122"/>
      <c r="D14" s="123">
        <v>35973</v>
      </c>
      <c r="E14" s="124"/>
      <c r="F14" s="125">
        <v>38321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6.03</v>
      </c>
      <c r="C19" s="134">
        <f>ROUND(VALUE(SUBSTITUTE(実質収支比率等に係る経年分析!G$48,"▲","-")),2)</f>
        <v>5.98</v>
      </c>
      <c r="D19" s="134">
        <f>ROUND(VALUE(SUBSTITUTE(実質収支比率等に係る経年分析!H$48,"▲","-")),2)</f>
        <v>6.62</v>
      </c>
      <c r="E19" s="134">
        <f>ROUND(VALUE(SUBSTITUTE(実質収支比率等に係る経年分析!I$48,"▲","-")),2)</f>
        <v>6.85</v>
      </c>
      <c r="F19" s="134">
        <f>ROUND(VALUE(SUBSTITUTE(実質収支比率等に係る経年分析!J$48,"▲","-")),2)</f>
        <v>6.79</v>
      </c>
    </row>
    <row r="20" spans="1:11" x14ac:dyDescent="0.15">
      <c r="A20" s="134" t="s">
        <v>42</v>
      </c>
      <c r="B20" s="134">
        <f>ROUND(VALUE(SUBSTITUTE(実質収支比率等に係る経年分析!F$47,"▲","-")),2)</f>
        <v>37.18</v>
      </c>
      <c r="C20" s="134">
        <f>ROUND(VALUE(SUBSTITUTE(実質収支比率等に係る経年分析!G$47,"▲","-")),2)</f>
        <v>40.799999999999997</v>
      </c>
      <c r="D20" s="134">
        <f>ROUND(VALUE(SUBSTITUTE(実質収支比率等に係る経年分析!H$47,"▲","-")),2)</f>
        <v>43.94</v>
      </c>
      <c r="E20" s="134">
        <f>ROUND(VALUE(SUBSTITUTE(実質収支比率等に係る経年分析!I$47,"▲","-")),2)</f>
        <v>47.56</v>
      </c>
      <c r="F20" s="134">
        <f>ROUND(VALUE(SUBSTITUTE(実質収支比率等に係る経年分析!J$47,"▲","-")),2)</f>
        <v>50.84</v>
      </c>
    </row>
    <row r="21" spans="1:11" x14ac:dyDescent="0.15">
      <c r="A21" s="134" t="s">
        <v>43</v>
      </c>
      <c r="B21" s="134">
        <f>IF(ISNUMBER(VALUE(SUBSTITUTE(実質収支比率等に係る経年分析!F$49,"▲","-"))),ROUND(VALUE(SUBSTITUTE(実質収支比率等に係る経年分析!F$49,"▲","-")),2),NA())</f>
        <v>2.89</v>
      </c>
      <c r="C21" s="134">
        <f>IF(ISNUMBER(VALUE(SUBSTITUTE(実質収支比率等に係る経年分析!G$49,"▲","-"))),ROUND(VALUE(SUBSTITUTE(実質収支比率等に係る経年分析!G$49,"▲","-")),2),NA())</f>
        <v>0.11</v>
      </c>
      <c r="D21" s="134">
        <f>IF(ISNUMBER(VALUE(SUBSTITUTE(実質収支比率等に係る経年分析!H$49,"▲","-"))),ROUND(VALUE(SUBSTITUTE(実質収支比率等に係る経年分析!H$49,"▲","-")),2),NA())</f>
        <v>1.82</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0.19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0.68</v>
      </c>
    </row>
    <row r="32" spans="1:11" x14ac:dyDescent="0.15">
      <c r="A32" s="135" t="str">
        <f>IF(連結実質赤字比率に係る赤字・黒字の構成分析!C$38="",NA(),連結実質赤字比率に係る赤字・黒字の構成分析!C$38)</f>
        <v>介護保険保険事業特別会計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22.24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2297</v>
      </c>
      <c r="E42" s="136"/>
      <c r="F42" s="136"/>
      <c r="G42" s="136">
        <f>'実質公債費比率（分子）の構造'!L$52</f>
        <v>2358</v>
      </c>
      <c r="H42" s="136"/>
      <c r="I42" s="136"/>
      <c r="J42" s="136">
        <f>'実質公債費比率（分子）の構造'!M$52</f>
        <v>2408</v>
      </c>
      <c r="K42" s="136"/>
      <c r="L42" s="136"/>
      <c r="M42" s="136">
        <f>'実質公債費比率（分子）の構造'!N$52</f>
        <v>2537</v>
      </c>
      <c r="N42" s="136"/>
      <c r="O42" s="136"/>
      <c r="P42" s="136">
        <f>'実質公債費比率（分子）の構造'!O$52</f>
        <v>2526</v>
      </c>
    </row>
    <row r="43" spans="1:16" x14ac:dyDescent="0.15">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29</v>
      </c>
      <c r="C44" s="136"/>
      <c r="D44" s="136"/>
      <c r="E44" s="136">
        <f>'実質公債費比率（分子）の構造'!L$50</f>
        <v>27</v>
      </c>
      <c r="F44" s="136"/>
      <c r="G44" s="136"/>
      <c r="H44" s="136">
        <f>'実質公債費比率（分子）の構造'!M$50</f>
        <v>6</v>
      </c>
      <c r="I44" s="136"/>
      <c r="J44" s="136"/>
      <c r="K44" s="136">
        <f>'実質公債費比率（分子）の構造'!N$50</f>
        <v>4</v>
      </c>
      <c r="L44" s="136"/>
      <c r="M44" s="136"/>
      <c r="N44" s="136" t="str">
        <f>'実質公債費比率（分子）の構造'!O$50</f>
        <v>-</v>
      </c>
      <c r="O44" s="136"/>
      <c r="P44" s="136"/>
    </row>
    <row r="45" spans="1:16" x14ac:dyDescent="0.15">
      <c r="A45" s="136" t="s">
        <v>53</v>
      </c>
      <c r="B45" s="136">
        <f>'実質公債費比率（分子）の構造'!K$49</f>
        <v>82</v>
      </c>
      <c r="C45" s="136"/>
      <c r="D45" s="136"/>
      <c r="E45" s="136">
        <f>'実質公債費比率（分子）の構造'!L$49</f>
        <v>62</v>
      </c>
      <c r="F45" s="136"/>
      <c r="G45" s="136"/>
      <c r="H45" s="136">
        <f>'実質公債費比率（分子）の構造'!M$49</f>
        <v>69</v>
      </c>
      <c r="I45" s="136"/>
      <c r="J45" s="136"/>
      <c r="K45" s="136">
        <f>'実質公債費比率（分子）の構造'!N$49</f>
        <v>74</v>
      </c>
      <c r="L45" s="136"/>
      <c r="M45" s="136"/>
      <c r="N45" s="136">
        <f>'実質公債費比率（分子）の構造'!O$49</f>
        <v>95</v>
      </c>
      <c r="O45" s="136"/>
      <c r="P45" s="136"/>
    </row>
    <row r="46" spans="1:16" x14ac:dyDescent="0.15">
      <c r="A46" s="136" t="s">
        <v>54</v>
      </c>
      <c r="B46" s="136">
        <f>'実質公債費比率（分子）の構造'!K$48</f>
        <v>1395</v>
      </c>
      <c r="C46" s="136"/>
      <c r="D46" s="136"/>
      <c r="E46" s="136">
        <f>'実質公債費比率（分子）の構造'!L$48</f>
        <v>1230</v>
      </c>
      <c r="F46" s="136"/>
      <c r="G46" s="136"/>
      <c r="H46" s="136">
        <f>'実質公債費比率（分子）の構造'!M$48</f>
        <v>1223</v>
      </c>
      <c r="I46" s="136"/>
      <c r="J46" s="136"/>
      <c r="K46" s="136">
        <f>'実質公債費比率（分子）の構造'!N$48</f>
        <v>1160</v>
      </c>
      <c r="L46" s="136"/>
      <c r="M46" s="136"/>
      <c r="N46" s="136">
        <f>'実質公債費比率（分子）の構造'!O$48</f>
        <v>1203</v>
      </c>
      <c r="O46" s="136"/>
      <c r="P46" s="136"/>
    </row>
    <row r="47" spans="1:16" x14ac:dyDescent="0.15">
      <c r="A47" s="136" t="s">
        <v>55</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1954</v>
      </c>
      <c r="C49" s="136"/>
      <c r="D49" s="136"/>
      <c r="E49" s="136">
        <f>'実質公債費比率（分子）の構造'!L$45</f>
        <v>1798</v>
      </c>
      <c r="F49" s="136"/>
      <c r="G49" s="136"/>
      <c r="H49" s="136">
        <f>'実質公債費比率（分子）の構造'!M$45</f>
        <v>1785</v>
      </c>
      <c r="I49" s="136"/>
      <c r="J49" s="136"/>
      <c r="K49" s="136">
        <f>'実質公債費比率（分子）の構造'!N$45</f>
        <v>1811</v>
      </c>
      <c r="L49" s="136"/>
      <c r="M49" s="136"/>
      <c r="N49" s="136">
        <f>'実質公債費比率（分子）の構造'!O$45</f>
        <v>1755</v>
      </c>
      <c r="O49" s="136"/>
      <c r="P49" s="136"/>
    </row>
    <row r="50" spans="1:16" x14ac:dyDescent="0.15">
      <c r="A50" s="136" t="s">
        <v>58</v>
      </c>
      <c r="B50" s="136" t="e">
        <f>NA()</f>
        <v>#N/A</v>
      </c>
      <c r="C50" s="136">
        <f>IF(ISNUMBER('実質公債費比率（分子）の構造'!K$53),'実質公債費比率（分子）の構造'!K$53,NA())</f>
        <v>1167</v>
      </c>
      <c r="D50" s="136" t="e">
        <f>NA()</f>
        <v>#N/A</v>
      </c>
      <c r="E50" s="136" t="e">
        <f>NA()</f>
        <v>#N/A</v>
      </c>
      <c r="F50" s="136">
        <f>IF(ISNUMBER('実質公債費比率（分子）の構造'!L$53),'実質公債費比率（分子）の構造'!L$53,NA())</f>
        <v>763</v>
      </c>
      <c r="G50" s="136" t="e">
        <f>NA()</f>
        <v>#N/A</v>
      </c>
      <c r="H50" s="136" t="e">
        <f>NA()</f>
        <v>#N/A</v>
      </c>
      <c r="I50" s="136">
        <f>IF(ISNUMBER('実質公債費比率（分子）の構造'!M$53),'実質公債費比率（分子）の構造'!M$53,NA())</f>
        <v>676</v>
      </c>
      <c r="J50" s="136" t="e">
        <f>NA()</f>
        <v>#N/A</v>
      </c>
      <c r="K50" s="136" t="e">
        <f>NA()</f>
        <v>#N/A</v>
      </c>
      <c r="L50" s="136">
        <f>IF(ISNUMBER('実質公債費比率（分子）の構造'!N$53),'実質公債費比率（分子）の構造'!N$53,NA())</f>
        <v>512</v>
      </c>
      <c r="M50" s="136" t="e">
        <f>NA()</f>
        <v>#N/A</v>
      </c>
      <c r="N50" s="136" t="e">
        <f>NA()</f>
        <v>#N/A</v>
      </c>
      <c r="O50" s="136">
        <f>IF(ISNUMBER('実質公債費比率（分子）の構造'!O$53),'実質公債費比率（分子）の構造'!O$53,NA())</f>
        <v>527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24071</v>
      </c>
      <c r="E56" s="135"/>
      <c r="F56" s="135"/>
      <c r="G56" s="135">
        <f>'将来負担比率（分子）の構造'!J$51</f>
        <v>25110</v>
      </c>
      <c r="H56" s="135"/>
      <c r="I56" s="135"/>
      <c r="J56" s="135">
        <f>'将来負担比率（分子）の構造'!K$51</f>
        <v>27164</v>
      </c>
      <c r="K56" s="135"/>
      <c r="L56" s="135"/>
      <c r="M56" s="135">
        <f>'将来負担比率（分子）の構造'!L$51</f>
        <v>27033</v>
      </c>
      <c r="N56" s="135"/>
      <c r="O56" s="135"/>
      <c r="P56" s="135">
        <f>'将来負担比率（分子）の構造'!M$51</f>
        <v>27212</v>
      </c>
    </row>
    <row r="57" spans="1:16" x14ac:dyDescent="0.15">
      <c r="A57" s="135" t="s">
        <v>34</v>
      </c>
      <c r="B57" s="135"/>
      <c r="C57" s="135"/>
      <c r="D57" s="135">
        <f>'将来負担比率（分子）の構造'!I$50</f>
        <v>2428</v>
      </c>
      <c r="E57" s="135"/>
      <c r="F57" s="135"/>
      <c r="G57" s="135">
        <f>'将来負担比率（分子）の構造'!J$50</f>
        <v>2228</v>
      </c>
      <c r="H57" s="135"/>
      <c r="I57" s="135"/>
      <c r="J57" s="135">
        <f>'将来負担比率（分子）の構造'!K$50</f>
        <v>2061</v>
      </c>
      <c r="K57" s="135"/>
      <c r="L57" s="135"/>
      <c r="M57" s="135">
        <f>'将来負担比率（分子）の構造'!L$50</f>
        <v>2070</v>
      </c>
      <c r="N57" s="135"/>
      <c r="O57" s="135"/>
      <c r="P57" s="135">
        <f>'将来負担比率（分子）の構造'!M$50</f>
        <v>1982</v>
      </c>
    </row>
    <row r="58" spans="1:16" x14ac:dyDescent="0.15">
      <c r="A58" s="135" t="s">
        <v>33</v>
      </c>
      <c r="B58" s="135"/>
      <c r="C58" s="135"/>
      <c r="D58" s="135">
        <f>'将来負担比率（分子）の構造'!I$49</f>
        <v>7986</v>
      </c>
      <c r="E58" s="135"/>
      <c r="F58" s="135"/>
      <c r="G58" s="135">
        <f>'将来負担比率（分子）の構造'!J$49</f>
        <v>8713</v>
      </c>
      <c r="H58" s="135"/>
      <c r="I58" s="135"/>
      <c r="J58" s="135">
        <f>'将来負担比率（分子）の構造'!K$49</f>
        <v>9545</v>
      </c>
      <c r="K58" s="135"/>
      <c r="L58" s="135"/>
      <c r="M58" s="135">
        <f>'将来負担比率（分子）の構造'!L$49</f>
        <v>10475</v>
      </c>
      <c r="N58" s="135"/>
      <c r="O58" s="135"/>
      <c r="P58" s="135">
        <f>'将来負担比率（分子）の構造'!M$49</f>
        <v>11197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1380</v>
      </c>
      <c r="C62" s="135"/>
      <c r="D62" s="135"/>
      <c r="E62" s="135">
        <f>'将来負担比率（分子）の構造'!J$45</f>
        <v>1177</v>
      </c>
      <c r="F62" s="135"/>
      <c r="G62" s="135"/>
      <c r="H62" s="135">
        <f>'将来負担比率（分子）の構造'!K$45</f>
        <v>926</v>
      </c>
      <c r="I62" s="135"/>
      <c r="J62" s="135"/>
      <c r="K62" s="135">
        <f>'将来負担比率（分子）の構造'!L$45</f>
        <v>551</v>
      </c>
      <c r="L62" s="135"/>
      <c r="M62" s="135"/>
      <c r="N62" s="135">
        <f>'将来負担比率（分子）の構造'!M$45</f>
        <v>747</v>
      </c>
      <c r="O62" s="135"/>
      <c r="P62" s="135"/>
    </row>
    <row r="63" spans="1:16" x14ac:dyDescent="0.15">
      <c r="A63" s="135" t="s">
        <v>27</v>
      </c>
      <c r="B63" s="135">
        <f>'将来負担比率（分子）の構造'!I$44</f>
        <v>312</v>
      </c>
      <c r="C63" s="135"/>
      <c r="D63" s="135"/>
      <c r="E63" s="135">
        <f>'将来負担比率（分子）の構造'!J$44</f>
        <v>857</v>
      </c>
      <c r="F63" s="135"/>
      <c r="G63" s="135"/>
      <c r="H63" s="135">
        <f>'将来負担比率（分子）の構造'!K$44</f>
        <v>1287</v>
      </c>
      <c r="I63" s="135"/>
      <c r="J63" s="135"/>
      <c r="K63" s="135">
        <f>'将来負担比率（分子）の構造'!L$44</f>
        <v>1352</v>
      </c>
      <c r="L63" s="135"/>
      <c r="M63" s="135"/>
      <c r="N63" s="135">
        <f>'将来負担比率（分子）の構造'!M$44</f>
        <v>1343</v>
      </c>
      <c r="O63" s="135"/>
      <c r="P63" s="135"/>
    </row>
    <row r="64" spans="1:16" x14ac:dyDescent="0.15">
      <c r="A64" s="135" t="s">
        <v>26</v>
      </c>
      <c r="B64" s="135">
        <f>'将来負担比率（分子）の構造'!I$43</f>
        <v>15707</v>
      </c>
      <c r="C64" s="135"/>
      <c r="D64" s="135"/>
      <c r="E64" s="135">
        <f>'将来負担比率（分子）の構造'!J$43</f>
        <v>14220</v>
      </c>
      <c r="F64" s="135"/>
      <c r="G64" s="135"/>
      <c r="H64" s="135">
        <f>'将来負担比率（分子）の構造'!K$43</f>
        <v>13203</v>
      </c>
      <c r="I64" s="135"/>
      <c r="J64" s="135"/>
      <c r="K64" s="135">
        <f>'将来負担比率（分子）の構造'!L$43</f>
        <v>12223</v>
      </c>
      <c r="L64" s="135"/>
      <c r="M64" s="135"/>
      <c r="N64" s="135">
        <f>'将来負担比率（分子）の構造'!M$43</f>
        <v>11333</v>
      </c>
      <c r="O64" s="135"/>
      <c r="P64" s="135"/>
    </row>
    <row r="65" spans="1:16" x14ac:dyDescent="0.15">
      <c r="A65" s="135" t="s">
        <v>25</v>
      </c>
      <c r="B65" s="135">
        <f>'将来負担比率（分子）の構造'!I$42</f>
        <v>52</v>
      </c>
      <c r="C65" s="135"/>
      <c r="D65" s="135"/>
      <c r="E65" s="135">
        <f>'将来負担比率（分子）の構造'!J$42</f>
        <v>27</v>
      </c>
      <c r="F65" s="135"/>
      <c r="G65" s="135"/>
      <c r="H65" s="135">
        <f>'将来負担比率（分子）の構造'!K$42</f>
        <v>5</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16651</v>
      </c>
      <c r="C66" s="135"/>
      <c r="D66" s="135"/>
      <c r="E66" s="135">
        <f>'将来負担比率（分子）の構造'!J$41</f>
        <v>16972</v>
      </c>
      <c r="F66" s="135"/>
      <c r="G66" s="135"/>
      <c r="H66" s="135">
        <f>'将来負担比率（分子）の構造'!K$41</f>
        <v>18909</v>
      </c>
      <c r="I66" s="135"/>
      <c r="J66" s="135"/>
      <c r="K66" s="135">
        <f>'将来負担比率（分子）の構造'!L$41</f>
        <v>19006</v>
      </c>
      <c r="L66" s="135"/>
      <c r="M66" s="135"/>
      <c r="N66" s="135">
        <f>'将来負担比率（分子）の構造'!M$41</f>
        <v>19420</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election activeCell="AD27" sqref="AD27:AK2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6543254</v>
      </c>
      <c r="S5" s="613"/>
      <c r="T5" s="613"/>
      <c r="U5" s="613"/>
      <c r="V5" s="613"/>
      <c r="W5" s="613"/>
      <c r="X5" s="613"/>
      <c r="Y5" s="614"/>
      <c r="Z5" s="615">
        <v>34.4</v>
      </c>
      <c r="AA5" s="615"/>
      <c r="AB5" s="615"/>
      <c r="AC5" s="615"/>
      <c r="AD5" s="616">
        <v>6331593</v>
      </c>
      <c r="AE5" s="616"/>
      <c r="AF5" s="616"/>
      <c r="AG5" s="616"/>
      <c r="AH5" s="616"/>
      <c r="AI5" s="616"/>
      <c r="AJ5" s="616"/>
      <c r="AK5" s="616"/>
      <c r="AL5" s="617">
        <v>56.2</v>
      </c>
      <c r="AM5" s="618"/>
      <c r="AN5" s="618"/>
      <c r="AO5" s="619"/>
      <c r="AP5" s="609" t="s">
        <v>206</v>
      </c>
      <c r="AQ5" s="610"/>
      <c r="AR5" s="610"/>
      <c r="AS5" s="610"/>
      <c r="AT5" s="610"/>
      <c r="AU5" s="610"/>
      <c r="AV5" s="610"/>
      <c r="AW5" s="610"/>
      <c r="AX5" s="610"/>
      <c r="AY5" s="610"/>
      <c r="AZ5" s="610"/>
      <c r="BA5" s="610"/>
      <c r="BB5" s="610"/>
      <c r="BC5" s="610"/>
      <c r="BD5" s="610"/>
      <c r="BE5" s="610"/>
      <c r="BF5" s="611"/>
      <c r="BG5" s="623">
        <v>6331593</v>
      </c>
      <c r="BH5" s="624"/>
      <c r="BI5" s="624"/>
      <c r="BJ5" s="624"/>
      <c r="BK5" s="624"/>
      <c r="BL5" s="624"/>
      <c r="BM5" s="624"/>
      <c r="BN5" s="625"/>
      <c r="BO5" s="626">
        <v>96.8</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174566</v>
      </c>
      <c r="S6" s="624"/>
      <c r="T6" s="624"/>
      <c r="U6" s="624"/>
      <c r="V6" s="624"/>
      <c r="W6" s="624"/>
      <c r="X6" s="624"/>
      <c r="Y6" s="625"/>
      <c r="Z6" s="626">
        <v>0.9</v>
      </c>
      <c r="AA6" s="626"/>
      <c r="AB6" s="626"/>
      <c r="AC6" s="626"/>
      <c r="AD6" s="627">
        <v>174566</v>
      </c>
      <c r="AE6" s="627"/>
      <c r="AF6" s="627"/>
      <c r="AG6" s="627"/>
      <c r="AH6" s="627"/>
      <c r="AI6" s="627"/>
      <c r="AJ6" s="627"/>
      <c r="AK6" s="627"/>
      <c r="AL6" s="628">
        <v>1.5</v>
      </c>
      <c r="AM6" s="629"/>
      <c r="AN6" s="629"/>
      <c r="AO6" s="630"/>
      <c r="AP6" s="620" t="s">
        <v>212</v>
      </c>
      <c r="AQ6" s="621"/>
      <c r="AR6" s="621"/>
      <c r="AS6" s="621"/>
      <c r="AT6" s="621"/>
      <c r="AU6" s="621"/>
      <c r="AV6" s="621"/>
      <c r="AW6" s="621"/>
      <c r="AX6" s="621"/>
      <c r="AY6" s="621"/>
      <c r="AZ6" s="621"/>
      <c r="BA6" s="621"/>
      <c r="BB6" s="621"/>
      <c r="BC6" s="621"/>
      <c r="BD6" s="621"/>
      <c r="BE6" s="621"/>
      <c r="BF6" s="622"/>
      <c r="BG6" s="623">
        <v>6331593</v>
      </c>
      <c r="BH6" s="624"/>
      <c r="BI6" s="624"/>
      <c r="BJ6" s="624"/>
      <c r="BK6" s="624"/>
      <c r="BL6" s="624"/>
      <c r="BM6" s="624"/>
      <c r="BN6" s="625"/>
      <c r="BO6" s="626">
        <v>96.8</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175425</v>
      </c>
      <c r="CS6" s="624"/>
      <c r="CT6" s="624"/>
      <c r="CU6" s="624"/>
      <c r="CV6" s="624"/>
      <c r="CW6" s="624"/>
      <c r="CX6" s="624"/>
      <c r="CY6" s="625"/>
      <c r="CZ6" s="626">
        <v>1</v>
      </c>
      <c r="DA6" s="626"/>
      <c r="DB6" s="626"/>
      <c r="DC6" s="626"/>
      <c r="DD6" s="632" t="s">
        <v>207</v>
      </c>
      <c r="DE6" s="624"/>
      <c r="DF6" s="624"/>
      <c r="DG6" s="624"/>
      <c r="DH6" s="624"/>
      <c r="DI6" s="624"/>
      <c r="DJ6" s="624"/>
      <c r="DK6" s="624"/>
      <c r="DL6" s="624"/>
      <c r="DM6" s="624"/>
      <c r="DN6" s="624"/>
      <c r="DO6" s="624"/>
      <c r="DP6" s="625"/>
      <c r="DQ6" s="632">
        <v>175425</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11958</v>
      </c>
      <c r="S7" s="624"/>
      <c r="T7" s="624"/>
      <c r="U7" s="624"/>
      <c r="V7" s="624"/>
      <c r="W7" s="624"/>
      <c r="X7" s="624"/>
      <c r="Y7" s="625"/>
      <c r="Z7" s="626">
        <v>0.1</v>
      </c>
      <c r="AA7" s="626"/>
      <c r="AB7" s="626"/>
      <c r="AC7" s="626"/>
      <c r="AD7" s="627">
        <v>11958</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2309476</v>
      </c>
      <c r="BH7" s="624"/>
      <c r="BI7" s="624"/>
      <c r="BJ7" s="624"/>
      <c r="BK7" s="624"/>
      <c r="BL7" s="624"/>
      <c r="BM7" s="624"/>
      <c r="BN7" s="625"/>
      <c r="BO7" s="626">
        <v>35.299999999999997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2246476</v>
      </c>
      <c r="CS7" s="624"/>
      <c r="CT7" s="624"/>
      <c r="CU7" s="624"/>
      <c r="CV7" s="624"/>
      <c r="CW7" s="624"/>
      <c r="CX7" s="624"/>
      <c r="CY7" s="625"/>
      <c r="CZ7" s="626">
        <v>12.4</v>
      </c>
      <c r="DA7" s="626"/>
      <c r="DB7" s="626"/>
      <c r="DC7" s="626"/>
      <c r="DD7" s="632">
        <v>62842</v>
      </c>
      <c r="DE7" s="624"/>
      <c r="DF7" s="624"/>
      <c r="DG7" s="624"/>
      <c r="DH7" s="624"/>
      <c r="DI7" s="624"/>
      <c r="DJ7" s="624"/>
      <c r="DK7" s="624"/>
      <c r="DL7" s="624"/>
      <c r="DM7" s="624"/>
      <c r="DN7" s="624"/>
      <c r="DO7" s="624"/>
      <c r="DP7" s="625"/>
      <c r="DQ7" s="632">
        <v>1864990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38477</v>
      </c>
      <c r="S8" s="624"/>
      <c r="T8" s="624"/>
      <c r="U8" s="624"/>
      <c r="V8" s="624"/>
      <c r="W8" s="624"/>
      <c r="X8" s="624"/>
      <c r="Y8" s="625"/>
      <c r="Z8" s="626">
        <v>0.2</v>
      </c>
      <c r="AA8" s="626"/>
      <c r="AB8" s="626"/>
      <c r="AC8" s="626"/>
      <c r="AD8" s="627">
        <v>38477</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69253</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5607280</v>
      </c>
      <c r="CS8" s="624"/>
      <c r="CT8" s="624"/>
      <c r="CU8" s="624"/>
      <c r="CV8" s="624"/>
      <c r="CW8" s="624"/>
      <c r="CX8" s="624"/>
      <c r="CY8" s="625"/>
      <c r="CZ8" s="626">
        <v>30.9</v>
      </c>
      <c r="DA8" s="626"/>
      <c r="DB8" s="626"/>
      <c r="DC8" s="626"/>
      <c r="DD8" s="632">
        <v>305768</v>
      </c>
      <c r="DE8" s="624"/>
      <c r="DF8" s="624"/>
      <c r="DG8" s="624"/>
      <c r="DH8" s="624"/>
      <c r="DI8" s="624"/>
      <c r="DJ8" s="624"/>
      <c r="DK8" s="624"/>
      <c r="DL8" s="624"/>
      <c r="DM8" s="624"/>
      <c r="DN8" s="624"/>
      <c r="DO8" s="624"/>
      <c r="DP8" s="625"/>
      <c r="DQ8" s="632">
        <v>2914975</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37855</v>
      </c>
      <c r="S9" s="624"/>
      <c r="T9" s="624"/>
      <c r="U9" s="624"/>
      <c r="V9" s="624"/>
      <c r="W9" s="624"/>
      <c r="X9" s="624"/>
      <c r="Y9" s="625"/>
      <c r="Z9" s="626">
        <v>0.2</v>
      </c>
      <c r="AA9" s="626"/>
      <c r="AB9" s="626"/>
      <c r="AC9" s="626"/>
      <c r="AD9" s="627">
        <v>37855</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1743639</v>
      </c>
      <c r="BH9" s="624"/>
      <c r="BI9" s="624"/>
      <c r="BJ9" s="624"/>
      <c r="BK9" s="624"/>
      <c r="BL9" s="624"/>
      <c r="BM9" s="624"/>
      <c r="BN9" s="625"/>
      <c r="BO9" s="626">
        <v>26.6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1488259</v>
      </c>
      <c r="CS9" s="624"/>
      <c r="CT9" s="624"/>
      <c r="CU9" s="624"/>
      <c r="CV9" s="624"/>
      <c r="CW9" s="624"/>
      <c r="CX9" s="624"/>
      <c r="CY9" s="625"/>
      <c r="CZ9" s="626">
        <v>8.1999999999999993</v>
      </c>
      <c r="DA9" s="626"/>
      <c r="DB9" s="626"/>
      <c r="DC9" s="626"/>
      <c r="DD9" s="632">
        <v>34455</v>
      </c>
      <c r="DE9" s="624"/>
      <c r="DF9" s="624"/>
      <c r="DG9" s="624"/>
      <c r="DH9" s="624"/>
      <c r="DI9" s="624"/>
      <c r="DJ9" s="624"/>
      <c r="DK9" s="624"/>
      <c r="DL9" s="624"/>
      <c r="DM9" s="624"/>
      <c r="DN9" s="624"/>
      <c r="DO9" s="624"/>
      <c r="DP9" s="625"/>
      <c r="DQ9" s="632">
        <v>1375166</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782797</v>
      </c>
      <c r="S10" s="624"/>
      <c r="T10" s="624"/>
      <c r="U10" s="624"/>
      <c r="V10" s="624"/>
      <c r="W10" s="624"/>
      <c r="X10" s="624"/>
      <c r="Y10" s="625"/>
      <c r="Z10" s="626">
        <v>4.0999999999999996</v>
      </c>
      <c r="AA10" s="626"/>
      <c r="AB10" s="626"/>
      <c r="AC10" s="626"/>
      <c r="AD10" s="627">
        <v>782797</v>
      </c>
      <c r="AE10" s="627"/>
      <c r="AF10" s="627"/>
      <c r="AG10" s="627"/>
      <c r="AH10" s="627"/>
      <c r="AI10" s="627"/>
      <c r="AJ10" s="627"/>
      <c r="AK10" s="627"/>
      <c r="AL10" s="628">
        <v>6.9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160805</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65439</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15439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354879</v>
      </c>
      <c r="S11" s="624"/>
      <c r="T11" s="624"/>
      <c r="U11" s="624"/>
      <c r="V11" s="624"/>
      <c r="W11" s="624"/>
      <c r="X11" s="624"/>
      <c r="Y11" s="625"/>
      <c r="Z11" s="626">
        <v>1.9</v>
      </c>
      <c r="AA11" s="626"/>
      <c r="AB11" s="626"/>
      <c r="AC11" s="626"/>
      <c r="AD11" s="627">
        <v>354879</v>
      </c>
      <c r="AE11" s="627"/>
      <c r="AF11" s="627"/>
      <c r="AG11" s="627"/>
      <c r="AH11" s="627"/>
      <c r="AI11" s="627"/>
      <c r="AJ11" s="627"/>
      <c r="AK11" s="627"/>
      <c r="AL11" s="628">
        <v>3.1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335779</v>
      </c>
      <c r="BH11" s="624"/>
      <c r="BI11" s="624"/>
      <c r="BJ11" s="624"/>
      <c r="BK11" s="624"/>
      <c r="BL11" s="624"/>
      <c r="BM11" s="624"/>
      <c r="BN11" s="625"/>
      <c r="BO11" s="626">
        <v>5.0999999999999996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1007632</v>
      </c>
      <c r="CS11" s="624"/>
      <c r="CT11" s="624"/>
      <c r="CU11" s="624"/>
      <c r="CV11" s="624"/>
      <c r="CW11" s="624"/>
      <c r="CX11" s="624"/>
      <c r="CY11" s="625"/>
      <c r="CZ11" s="626">
        <v>5.6</v>
      </c>
      <c r="DA11" s="626"/>
      <c r="DB11" s="626"/>
      <c r="DC11" s="626"/>
      <c r="DD11" s="632">
        <v>130507</v>
      </c>
      <c r="DE11" s="624"/>
      <c r="DF11" s="624"/>
      <c r="DG11" s="624"/>
      <c r="DH11" s="624"/>
      <c r="DI11" s="624"/>
      <c r="DJ11" s="624"/>
      <c r="DK11" s="624"/>
      <c r="DL11" s="624"/>
      <c r="DM11" s="624"/>
      <c r="DN11" s="624"/>
      <c r="DO11" s="624"/>
      <c r="DP11" s="625"/>
      <c r="DQ11" s="632">
        <v>618738</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3614923</v>
      </c>
      <c r="BH12" s="624"/>
      <c r="BI12" s="624"/>
      <c r="BJ12" s="624"/>
      <c r="BK12" s="624"/>
      <c r="BL12" s="624"/>
      <c r="BM12" s="624"/>
      <c r="BN12" s="625"/>
      <c r="BO12" s="626">
        <v>55.2</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471347</v>
      </c>
      <c r="CS12" s="624"/>
      <c r="CT12" s="624"/>
      <c r="CU12" s="624"/>
      <c r="CV12" s="624"/>
      <c r="CW12" s="624"/>
      <c r="CX12" s="624"/>
      <c r="CY12" s="625"/>
      <c r="CZ12" s="626">
        <v>2.6</v>
      </c>
      <c r="DA12" s="626"/>
      <c r="DB12" s="626"/>
      <c r="DC12" s="626"/>
      <c r="DD12" s="632">
        <v>96475</v>
      </c>
      <c r="DE12" s="624"/>
      <c r="DF12" s="624"/>
      <c r="DG12" s="624"/>
      <c r="DH12" s="624"/>
      <c r="DI12" s="624"/>
      <c r="DJ12" s="624"/>
      <c r="DK12" s="624"/>
      <c r="DL12" s="624"/>
      <c r="DM12" s="624"/>
      <c r="DN12" s="624"/>
      <c r="DO12" s="624"/>
      <c r="DP12" s="625"/>
      <c r="DQ12" s="632">
        <v>363825</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48073</v>
      </c>
      <c r="S13" s="624"/>
      <c r="T13" s="624"/>
      <c r="U13" s="624"/>
      <c r="V13" s="624"/>
      <c r="W13" s="624"/>
      <c r="X13" s="624"/>
      <c r="Y13" s="625"/>
      <c r="Z13" s="626">
        <v>0.3</v>
      </c>
      <c r="AA13" s="626"/>
      <c r="AB13" s="626"/>
      <c r="AC13" s="626"/>
      <c r="AD13" s="627">
        <v>48073</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3608565</v>
      </c>
      <c r="BH13" s="624"/>
      <c r="BI13" s="624"/>
      <c r="BJ13" s="624"/>
      <c r="BK13" s="624"/>
      <c r="BL13" s="624"/>
      <c r="BM13" s="624"/>
      <c r="BN13" s="625"/>
      <c r="BO13" s="626">
        <v>55.1</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2147355</v>
      </c>
      <c r="CS13" s="624"/>
      <c r="CT13" s="624"/>
      <c r="CU13" s="624"/>
      <c r="CV13" s="624"/>
      <c r="CW13" s="624"/>
      <c r="CX13" s="624"/>
      <c r="CY13" s="625"/>
      <c r="CZ13" s="626">
        <v>11.8</v>
      </c>
      <c r="DA13" s="626"/>
      <c r="DB13" s="626"/>
      <c r="DC13" s="626"/>
      <c r="DD13" s="632">
        <v>685970</v>
      </c>
      <c r="DE13" s="624"/>
      <c r="DF13" s="624"/>
      <c r="DG13" s="624"/>
      <c r="DH13" s="624"/>
      <c r="DI13" s="624"/>
      <c r="DJ13" s="624"/>
      <c r="DK13" s="624"/>
      <c r="DL13" s="624"/>
      <c r="DM13" s="624"/>
      <c r="DN13" s="624"/>
      <c r="DO13" s="624"/>
      <c r="DP13" s="625"/>
      <c r="DQ13" s="632">
        <v>1619800</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103233</v>
      </c>
      <c r="BH14" s="624"/>
      <c r="BI14" s="624"/>
      <c r="BJ14" s="624"/>
      <c r="BK14" s="624"/>
      <c r="BL14" s="624"/>
      <c r="BM14" s="624"/>
      <c r="BN14" s="625"/>
      <c r="BO14" s="626">
        <v>1.6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1533660</v>
      </c>
      <c r="CS14" s="624"/>
      <c r="CT14" s="624"/>
      <c r="CU14" s="624"/>
      <c r="CV14" s="624"/>
      <c r="CW14" s="624"/>
      <c r="CX14" s="624"/>
      <c r="CY14" s="625"/>
      <c r="CZ14" s="626">
        <v>8.5</v>
      </c>
      <c r="DA14" s="626"/>
      <c r="DB14" s="626"/>
      <c r="DC14" s="626"/>
      <c r="DD14" s="632">
        <v>572342</v>
      </c>
      <c r="DE14" s="624"/>
      <c r="DF14" s="624"/>
      <c r="DG14" s="624"/>
      <c r="DH14" s="624"/>
      <c r="DI14" s="624"/>
      <c r="DJ14" s="624"/>
      <c r="DK14" s="624"/>
      <c r="DL14" s="624"/>
      <c r="DM14" s="624"/>
      <c r="DN14" s="624"/>
      <c r="DO14" s="624"/>
      <c r="DP14" s="625"/>
      <c r="DQ14" s="632">
        <v>764449</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22648</v>
      </c>
      <c r="S15" s="624"/>
      <c r="T15" s="624"/>
      <c r="U15" s="624"/>
      <c r="V15" s="624"/>
      <c r="W15" s="624"/>
      <c r="X15" s="624"/>
      <c r="Y15" s="625"/>
      <c r="Z15" s="626">
        <v>0.1</v>
      </c>
      <c r="AA15" s="626"/>
      <c r="AB15" s="626"/>
      <c r="AC15" s="626"/>
      <c r="AD15" s="627">
        <v>22648</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300797</v>
      </c>
      <c r="BH15" s="624"/>
      <c r="BI15" s="624"/>
      <c r="BJ15" s="624"/>
      <c r="BK15" s="624"/>
      <c r="BL15" s="624"/>
      <c r="BM15" s="624"/>
      <c r="BN15" s="625"/>
      <c r="BO15" s="626">
        <v>4.5999999999999996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1612592</v>
      </c>
      <c r="CS15" s="624"/>
      <c r="CT15" s="624"/>
      <c r="CU15" s="624"/>
      <c r="CV15" s="624"/>
      <c r="CW15" s="624"/>
      <c r="CX15" s="624"/>
      <c r="CY15" s="625"/>
      <c r="CZ15" s="626">
        <v>8.9</v>
      </c>
      <c r="DA15" s="626"/>
      <c r="DB15" s="626"/>
      <c r="DC15" s="626"/>
      <c r="DD15" s="632">
        <v>177230</v>
      </c>
      <c r="DE15" s="624"/>
      <c r="DF15" s="624"/>
      <c r="DG15" s="624"/>
      <c r="DH15" s="624"/>
      <c r="DI15" s="624"/>
      <c r="DJ15" s="624"/>
      <c r="DK15" s="624"/>
      <c r="DL15" s="624"/>
      <c r="DM15" s="624"/>
      <c r="DN15" s="624"/>
      <c r="DO15" s="624"/>
      <c r="DP15" s="625"/>
      <c r="DQ15" s="632">
        <v>1330770</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4087113</v>
      </c>
      <c r="S16" s="624"/>
      <c r="T16" s="624"/>
      <c r="U16" s="624"/>
      <c r="V16" s="624"/>
      <c r="W16" s="624"/>
      <c r="X16" s="624"/>
      <c r="Y16" s="625"/>
      <c r="Z16" s="626">
        <v>21.5</v>
      </c>
      <c r="AA16" s="626"/>
      <c r="AB16" s="626"/>
      <c r="AC16" s="626"/>
      <c r="AD16" s="627">
        <v>3409181</v>
      </c>
      <c r="AE16" s="627"/>
      <c r="AF16" s="627"/>
      <c r="AG16" s="627"/>
      <c r="AH16" s="627"/>
      <c r="AI16" s="627"/>
      <c r="AJ16" s="627"/>
      <c r="AK16" s="627"/>
      <c r="AL16" s="628">
        <v>30.3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3164</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26344</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5102</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3409181</v>
      </c>
      <c r="S17" s="624"/>
      <c r="T17" s="624"/>
      <c r="U17" s="624"/>
      <c r="V17" s="624"/>
      <c r="W17" s="624"/>
      <c r="X17" s="624"/>
      <c r="Y17" s="625"/>
      <c r="Z17" s="626">
        <v>17.899999999999999</v>
      </c>
      <c r="AA17" s="626"/>
      <c r="AB17" s="626"/>
      <c r="AC17" s="626"/>
      <c r="AD17" s="627">
        <v>3409181</v>
      </c>
      <c r="AE17" s="627"/>
      <c r="AF17" s="627"/>
      <c r="AG17" s="627"/>
      <c r="AH17" s="627"/>
      <c r="AI17" s="627"/>
      <c r="AJ17" s="627"/>
      <c r="AK17" s="627"/>
      <c r="AL17" s="628">
        <v>30.3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1755596</v>
      </c>
      <c r="CS17" s="624"/>
      <c r="CT17" s="624"/>
      <c r="CU17" s="624"/>
      <c r="CV17" s="624"/>
      <c r="CW17" s="624"/>
      <c r="CX17" s="624"/>
      <c r="CY17" s="625"/>
      <c r="CZ17" s="626">
        <v>9.6999999999999993</v>
      </c>
      <c r="DA17" s="626"/>
      <c r="DB17" s="626"/>
      <c r="DC17" s="626"/>
      <c r="DD17" s="632" t="s">
        <v>108</v>
      </c>
      <c r="DE17" s="624"/>
      <c r="DF17" s="624"/>
      <c r="DG17" s="624"/>
      <c r="DH17" s="624"/>
      <c r="DI17" s="624"/>
      <c r="DJ17" s="624"/>
      <c r="DK17" s="624"/>
      <c r="DL17" s="624"/>
      <c r="DM17" s="624"/>
      <c r="DN17" s="624"/>
      <c r="DO17" s="624"/>
      <c r="DP17" s="625"/>
      <c r="DQ17" s="632">
        <v>1729779</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677931</v>
      </c>
      <c r="S18" s="624"/>
      <c r="T18" s="624"/>
      <c r="U18" s="624"/>
      <c r="V18" s="624"/>
      <c r="W18" s="624"/>
      <c r="X18" s="624"/>
      <c r="Y18" s="625"/>
      <c r="Z18" s="626">
        <v>3.6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211661</v>
      </c>
      <c r="BH19" s="624"/>
      <c r="BI19" s="624"/>
      <c r="BJ19" s="624"/>
      <c r="BK19" s="624"/>
      <c r="BL19" s="624"/>
      <c r="BM19" s="624"/>
      <c r="BN19" s="625"/>
      <c r="BO19" s="626">
        <v>3.2</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12101620</v>
      </c>
      <c r="S20" s="624"/>
      <c r="T20" s="624"/>
      <c r="U20" s="624"/>
      <c r="V20" s="624"/>
      <c r="W20" s="624"/>
      <c r="X20" s="624"/>
      <c r="Y20" s="625"/>
      <c r="Z20" s="626">
        <v>63.6</v>
      </c>
      <c r="AA20" s="626"/>
      <c r="AB20" s="626"/>
      <c r="AC20" s="626"/>
      <c r="AD20" s="627">
        <v>11212027</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211661</v>
      </c>
      <c r="BH20" s="624"/>
      <c r="BI20" s="624"/>
      <c r="BJ20" s="624"/>
      <c r="BK20" s="624"/>
      <c r="BL20" s="624"/>
      <c r="BM20" s="624"/>
      <c r="BN20" s="625"/>
      <c r="BO20" s="626">
        <v>3.2</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18137405</v>
      </c>
      <c r="CS20" s="624"/>
      <c r="CT20" s="624"/>
      <c r="CU20" s="624"/>
      <c r="CV20" s="624"/>
      <c r="CW20" s="624"/>
      <c r="CX20" s="624"/>
      <c r="CY20" s="625"/>
      <c r="CZ20" s="626">
        <v>100</v>
      </c>
      <c r="DA20" s="626"/>
      <c r="DB20" s="626"/>
      <c r="DC20" s="626"/>
      <c r="DD20" s="632">
        <v>2065589</v>
      </c>
      <c r="DE20" s="624"/>
      <c r="DF20" s="624"/>
      <c r="DG20" s="624"/>
      <c r="DH20" s="624"/>
      <c r="DI20" s="624"/>
      <c r="DJ20" s="624"/>
      <c r="DK20" s="624"/>
      <c r="DL20" s="624"/>
      <c r="DM20" s="624"/>
      <c r="DN20" s="624"/>
      <c r="DO20" s="624"/>
      <c r="DP20" s="625"/>
      <c r="DQ20" s="632">
        <v>12778458</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6961</v>
      </c>
      <c r="S21" s="624"/>
      <c r="T21" s="624"/>
      <c r="U21" s="624"/>
      <c r="V21" s="624"/>
      <c r="W21" s="624"/>
      <c r="X21" s="624"/>
      <c r="Y21" s="625"/>
      <c r="Z21" s="626">
        <v>0</v>
      </c>
      <c r="AA21" s="626"/>
      <c r="AB21" s="626"/>
      <c r="AC21" s="626"/>
      <c r="AD21" s="627">
        <v>6961</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276834</v>
      </c>
      <c r="S22" s="624"/>
      <c r="T22" s="624"/>
      <c r="U22" s="624"/>
      <c r="V22" s="624"/>
      <c r="W22" s="624"/>
      <c r="X22" s="624"/>
      <c r="Y22" s="625"/>
      <c r="Z22" s="626">
        <v>1.5</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533566</v>
      </c>
      <c r="S23" s="624"/>
      <c r="T23" s="624"/>
      <c r="U23" s="624"/>
      <c r="V23" s="624"/>
      <c r="W23" s="624"/>
      <c r="X23" s="624"/>
      <c r="Y23" s="625"/>
      <c r="Z23" s="626">
        <v>2.8</v>
      </c>
      <c r="AA23" s="626"/>
      <c r="AB23" s="626"/>
      <c r="AC23" s="626"/>
      <c r="AD23" s="627">
        <v>39172</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211661</v>
      </c>
      <c r="BH23" s="624"/>
      <c r="BI23" s="624"/>
      <c r="BJ23" s="624"/>
      <c r="BK23" s="624"/>
      <c r="BL23" s="624"/>
      <c r="BM23" s="624"/>
      <c r="BN23" s="625"/>
      <c r="BO23" s="626">
        <v>3.2</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53017</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7098632</v>
      </c>
      <c r="CS24" s="613"/>
      <c r="CT24" s="613"/>
      <c r="CU24" s="613"/>
      <c r="CV24" s="613"/>
      <c r="CW24" s="613"/>
      <c r="CX24" s="613"/>
      <c r="CY24" s="614"/>
      <c r="CZ24" s="652">
        <v>39.1</v>
      </c>
      <c r="DA24" s="653"/>
      <c r="DB24" s="653"/>
      <c r="DC24" s="654"/>
      <c r="DD24" s="651">
        <v>4890652</v>
      </c>
      <c r="DE24" s="613"/>
      <c r="DF24" s="613"/>
      <c r="DG24" s="613"/>
      <c r="DH24" s="613"/>
      <c r="DI24" s="613"/>
      <c r="DJ24" s="613"/>
      <c r="DK24" s="614"/>
      <c r="DL24" s="651">
        <v>4888790</v>
      </c>
      <c r="DM24" s="613"/>
      <c r="DN24" s="613"/>
      <c r="DO24" s="613"/>
      <c r="DP24" s="613"/>
      <c r="DQ24" s="613"/>
      <c r="DR24" s="613"/>
      <c r="DS24" s="613"/>
      <c r="DT24" s="613"/>
      <c r="DU24" s="613"/>
      <c r="DV24" s="614"/>
      <c r="DW24" s="617">
        <v>40.5</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1748689</v>
      </c>
      <c r="S25" s="624"/>
      <c r="T25" s="624"/>
      <c r="U25" s="624"/>
      <c r="V25" s="624"/>
      <c r="W25" s="624"/>
      <c r="X25" s="624"/>
      <c r="Y25" s="625"/>
      <c r="Z25" s="626">
        <v>9.1999999999999993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2394836</v>
      </c>
      <c r="CS25" s="643"/>
      <c r="CT25" s="643"/>
      <c r="CU25" s="643"/>
      <c r="CV25" s="643"/>
      <c r="CW25" s="643"/>
      <c r="CX25" s="643"/>
      <c r="CY25" s="644"/>
      <c r="CZ25" s="657">
        <v>13.2</v>
      </c>
      <c r="DA25" s="658"/>
      <c r="DB25" s="658"/>
      <c r="DC25" s="659"/>
      <c r="DD25" s="632">
        <v>2192208</v>
      </c>
      <c r="DE25" s="643"/>
      <c r="DF25" s="643"/>
      <c r="DG25" s="643"/>
      <c r="DH25" s="643"/>
      <c r="DI25" s="643"/>
      <c r="DJ25" s="643"/>
      <c r="DK25" s="644"/>
      <c r="DL25" s="632">
        <v>2190793</v>
      </c>
      <c r="DM25" s="643"/>
      <c r="DN25" s="643"/>
      <c r="DO25" s="643"/>
      <c r="DP25" s="643"/>
      <c r="DQ25" s="643"/>
      <c r="DR25" s="643"/>
      <c r="DS25" s="643"/>
      <c r="DT25" s="643"/>
      <c r="DU25" s="643"/>
      <c r="DV25" s="644"/>
      <c r="DW25" s="628">
        <v>18.2</v>
      </c>
      <c r="DX25" s="655"/>
      <c r="DY25" s="655"/>
      <c r="DZ25" s="655"/>
      <c r="EA25" s="655"/>
      <c r="EB25" s="655"/>
      <c r="EC25" s="656"/>
    </row>
    <row r="26" spans="2:133" ht="11.25" customHeight="1" x14ac:dyDescent="0.15">
      <c r="B26" s="660" t="s">
        <v>274</v>
      </c>
      <c r="C26" s="661"/>
      <c r="D26" s="661"/>
      <c r="E26" s="661"/>
      <c r="F26" s="661"/>
      <c r="G26" s="661"/>
      <c r="H26" s="661"/>
      <c r="I26" s="661"/>
      <c r="J26" s="661"/>
      <c r="K26" s="661"/>
      <c r="L26" s="661"/>
      <c r="M26" s="661"/>
      <c r="N26" s="661"/>
      <c r="O26" s="661"/>
      <c r="P26" s="661"/>
      <c r="Q26" s="662"/>
      <c r="R26" s="623">
        <v>11110</v>
      </c>
      <c r="S26" s="624"/>
      <c r="T26" s="624"/>
      <c r="U26" s="624"/>
      <c r="V26" s="624"/>
      <c r="W26" s="624"/>
      <c r="X26" s="624"/>
      <c r="Y26" s="625"/>
      <c r="Z26" s="626">
        <v>0.1</v>
      </c>
      <c r="AA26" s="626"/>
      <c r="AB26" s="626"/>
      <c r="AC26" s="626"/>
      <c r="AD26" s="627">
        <v>11110</v>
      </c>
      <c r="AE26" s="627"/>
      <c r="AF26" s="627"/>
      <c r="AG26" s="627"/>
      <c r="AH26" s="627"/>
      <c r="AI26" s="627"/>
      <c r="AJ26" s="627"/>
      <c r="AK26" s="627"/>
      <c r="AL26" s="628">
        <v>0.1</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1557868</v>
      </c>
      <c r="CS26" s="624"/>
      <c r="CT26" s="624"/>
      <c r="CU26" s="624"/>
      <c r="CV26" s="624"/>
      <c r="CW26" s="624"/>
      <c r="CX26" s="624"/>
      <c r="CY26" s="625"/>
      <c r="CZ26" s="657">
        <v>8.6</v>
      </c>
      <c r="DA26" s="658"/>
      <c r="DB26" s="658"/>
      <c r="DC26" s="659"/>
      <c r="DD26" s="632">
        <v>1369303</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x14ac:dyDescent="0.15">
      <c r="B27" s="620" t="s">
        <v>277</v>
      </c>
      <c r="C27" s="621"/>
      <c r="D27" s="621"/>
      <c r="E27" s="621"/>
      <c r="F27" s="621"/>
      <c r="G27" s="621"/>
      <c r="H27" s="621"/>
      <c r="I27" s="621"/>
      <c r="J27" s="621"/>
      <c r="K27" s="621"/>
      <c r="L27" s="621"/>
      <c r="M27" s="621"/>
      <c r="N27" s="621"/>
      <c r="O27" s="621"/>
      <c r="P27" s="621"/>
      <c r="Q27" s="622"/>
      <c r="R27" s="623">
        <v>1324405</v>
      </c>
      <c r="S27" s="624"/>
      <c r="T27" s="624"/>
      <c r="U27" s="624"/>
      <c r="V27" s="624"/>
      <c r="W27" s="624"/>
      <c r="X27" s="624"/>
      <c r="Y27" s="625"/>
      <c r="Z27" s="626">
        <v>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6543254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2948341</v>
      </c>
      <c r="CS27" s="643"/>
      <c r="CT27" s="643"/>
      <c r="CU27" s="643"/>
      <c r="CV27" s="643"/>
      <c r="CW27" s="643"/>
      <c r="CX27" s="643"/>
      <c r="CY27" s="644"/>
      <c r="CZ27" s="657">
        <v>16.3</v>
      </c>
      <c r="DA27" s="658"/>
      <c r="DB27" s="658"/>
      <c r="DC27" s="659"/>
      <c r="DD27" s="632">
        <v>968806</v>
      </c>
      <c r="DE27" s="643"/>
      <c r="DF27" s="643"/>
      <c r="DG27" s="643"/>
      <c r="DH27" s="643"/>
      <c r="DI27" s="643"/>
      <c r="DJ27" s="643"/>
      <c r="DK27" s="644"/>
      <c r="DL27" s="632">
        <v>968359</v>
      </c>
      <c r="DM27" s="643"/>
      <c r="DN27" s="643"/>
      <c r="DO27" s="643"/>
      <c r="DP27" s="643"/>
      <c r="DQ27" s="643"/>
      <c r="DR27" s="643"/>
      <c r="DS27" s="643"/>
      <c r="DT27" s="643"/>
      <c r="DU27" s="643"/>
      <c r="DV27" s="644"/>
      <c r="DW27" s="628">
        <v>8</v>
      </c>
      <c r="DX27" s="655"/>
      <c r="DY27" s="655"/>
      <c r="DZ27" s="655"/>
      <c r="EA27" s="655"/>
      <c r="EB27" s="655"/>
      <c r="EC27" s="656"/>
    </row>
    <row r="28" spans="2:133" ht="11.25" customHeight="1" x14ac:dyDescent="0.15">
      <c r="B28" s="620" t="s">
        <v>280</v>
      </c>
      <c r="C28" s="621"/>
      <c r="D28" s="621"/>
      <c r="E28" s="621"/>
      <c r="F28" s="621"/>
      <c r="G28" s="621"/>
      <c r="H28" s="621"/>
      <c r="I28" s="621"/>
      <c r="J28" s="621"/>
      <c r="K28" s="621"/>
      <c r="L28" s="621"/>
      <c r="M28" s="621"/>
      <c r="N28" s="621"/>
      <c r="O28" s="621"/>
      <c r="P28" s="621"/>
      <c r="Q28" s="622"/>
      <c r="R28" s="623">
        <v>112217</v>
      </c>
      <c r="S28" s="624"/>
      <c r="T28" s="624"/>
      <c r="U28" s="624"/>
      <c r="V28" s="624"/>
      <c r="W28" s="624"/>
      <c r="X28" s="624"/>
      <c r="Y28" s="625"/>
      <c r="Z28" s="626">
        <v>0.6</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1755455</v>
      </c>
      <c r="CS28" s="624"/>
      <c r="CT28" s="624"/>
      <c r="CU28" s="624"/>
      <c r="CV28" s="624"/>
      <c r="CW28" s="624"/>
      <c r="CX28" s="624"/>
      <c r="CY28" s="625"/>
      <c r="CZ28" s="657">
        <v>9.6999999999999993</v>
      </c>
      <c r="DA28" s="658"/>
      <c r="DB28" s="658"/>
      <c r="DC28" s="659"/>
      <c r="DD28" s="632">
        <v>1729638</v>
      </c>
      <c r="DE28" s="624"/>
      <c r="DF28" s="624"/>
      <c r="DG28" s="624"/>
      <c r="DH28" s="624"/>
      <c r="DI28" s="624"/>
      <c r="DJ28" s="624"/>
      <c r="DK28" s="625"/>
      <c r="DL28" s="632">
        <v>1729638</v>
      </c>
      <c r="DM28" s="624"/>
      <c r="DN28" s="624"/>
      <c r="DO28" s="624"/>
      <c r="DP28" s="624"/>
      <c r="DQ28" s="624"/>
      <c r="DR28" s="624"/>
      <c r="DS28" s="624"/>
      <c r="DT28" s="624"/>
      <c r="DU28" s="624"/>
      <c r="DV28" s="625"/>
      <c r="DW28" s="628">
        <v>14.3</v>
      </c>
      <c r="DX28" s="655"/>
      <c r="DY28" s="655"/>
      <c r="DZ28" s="655"/>
      <c r="EA28" s="655"/>
      <c r="EB28" s="655"/>
      <c r="EC28" s="656"/>
    </row>
    <row r="29" spans="2:133" ht="11.25" customHeight="1" x14ac:dyDescent="0.15">
      <c r="B29" s="620" t="s">
        <v>282</v>
      </c>
      <c r="C29" s="621"/>
      <c r="D29" s="621"/>
      <c r="E29" s="621"/>
      <c r="F29" s="621"/>
      <c r="G29" s="621"/>
      <c r="H29" s="621"/>
      <c r="I29" s="621"/>
      <c r="J29" s="621"/>
      <c r="K29" s="621"/>
      <c r="L29" s="621"/>
      <c r="M29" s="621"/>
      <c r="N29" s="621"/>
      <c r="O29" s="621"/>
      <c r="P29" s="621"/>
      <c r="Q29" s="622"/>
      <c r="R29" s="623">
        <v>11268</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1755328</v>
      </c>
      <c r="CS29" s="643"/>
      <c r="CT29" s="643"/>
      <c r="CU29" s="643"/>
      <c r="CV29" s="643"/>
      <c r="CW29" s="643"/>
      <c r="CX29" s="643"/>
      <c r="CY29" s="644"/>
      <c r="CZ29" s="657">
        <v>9.6999999999999993</v>
      </c>
      <c r="DA29" s="658"/>
      <c r="DB29" s="658"/>
      <c r="DC29" s="659"/>
      <c r="DD29" s="632">
        <v>1729511</v>
      </c>
      <c r="DE29" s="643"/>
      <c r="DF29" s="643"/>
      <c r="DG29" s="643"/>
      <c r="DH29" s="643"/>
      <c r="DI29" s="643"/>
      <c r="DJ29" s="643"/>
      <c r="DK29" s="644"/>
      <c r="DL29" s="632">
        <v>1729511</v>
      </c>
      <c r="DM29" s="643"/>
      <c r="DN29" s="643"/>
      <c r="DO29" s="643"/>
      <c r="DP29" s="643"/>
      <c r="DQ29" s="643"/>
      <c r="DR29" s="643"/>
      <c r="DS29" s="643"/>
      <c r="DT29" s="643"/>
      <c r="DU29" s="643"/>
      <c r="DV29" s="644"/>
      <c r="DW29" s="628">
        <v>14.3</v>
      </c>
      <c r="DX29" s="655"/>
      <c r="DY29" s="655"/>
      <c r="DZ29" s="655"/>
      <c r="EA29" s="655"/>
      <c r="EB29" s="655"/>
      <c r="EC29" s="656"/>
    </row>
    <row r="30" spans="2:133" ht="11.25" customHeight="1" x14ac:dyDescent="0.15">
      <c r="B30" s="620" t="s">
        <v>287</v>
      </c>
      <c r="C30" s="621"/>
      <c r="D30" s="621"/>
      <c r="E30" s="621"/>
      <c r="F30" s="621"/>
      <c r="G30" s="621"/>
      <c r="H30" s="621"/>
      <c r="I30" s="621"/>
      <c r="J30" s="621"/>
      <c r="K30" s="621"/>
      <c r="L30" s="621"/>
      <c r="M30" s="621"/>
      <c r="N30" s="621"/>
      <c r="O30" s="621"/>
      <c r="P30" s="621"/>
      <c r="Q30" s="622"/>
      <c r="R30" s="623">
        <v>24440</v>
      </c>
      <c r="S30" s="624"/>
      <c r="T30" s="624"/>
      <c r="U30" s="624"/>
      <c r="V30" s="624"/>
      <c r="W30" s="624"/>
      <c r="X30" s="624"/>
      <c r="Y30" s="625"/>
      <c r="Z30" s="626">
        <v>0.1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95.1</v>
      </c>
      <c r="BN30" s="682"/>
      <c r="BO30" s="682"/>
      <c r="BP30" s="682"/>
      <c r="BQ30" s="683"/>
      <c r="BR30" s="681">
        <v>99</v>
      </c>
      <c r="BS30" s="682"/>
      <c r="BT30" s="682"/>
      <c r="BU30" s="682"/>
      <c r="BV30" s="682"/>
      <c r="BW30" s="682"/>
      <c r="BX30" s="618">
        <v>94.7</v>
      </c>
      <c r="BY30" s="682"/>
      <c r="BZ30" s="682"/>
      <c r="CA30" s="682"/>
      <c r="CB30" s="683"/>
      <c r="CD30" s="686"/>
      <c r="CE30" s="687"/>
      <c r="CF30" s="637" t="s">
        <v>290</v>
      </c>
      <c r="CG30" s="638"/>
      <c r="CH30" s="638"/>
      <c r="CI30" s="638"/>
      <c r="CJ30" s="638"/>
      <c r="CK30" s="638"/>
      <c r="CL30" s="638"/>
      <c r="CM30" s="638"/>
      <c r="CN30" s="638"/>
      <c r="CO30" s="638"/>
      <c r="CP30" s="638"/>
      <c r="CQ30" s="639"/>
      <c r="CR30" s="623">
        <v>1570930</v>
      </c>
      <c r="CS30" s="624"/>
      <c r="CT30" s="624"/>
      <c r="CU30" s="624"/>
      <c r="CV30" s="624"/>
      <c r="CW30" s="624"/>
      <c r="CX30" s="624"/>
      <c r="CY30" s="625"/>
      <c r="CZ30" s="657">
        <v>8.6999999999999993</v>
      </c>
      <c r="DA30" s="658"/>
      <c r="DB30" s="658"/>
      <c r="DC30" s="659"/>
      <c r="DD30" s="632">
        <v>1545355</v>
      </c>
      <c r="DE30" s="624"/>
      <c r="DF30" s="624"/>
      <c r="DG30" s="624"/>
      <c r="DH30" s="624"/>
      <c r="DI30" s="624"/>
      <c r="DJ30" s="624"/>
      <c r="DK30" s="625"/>
      <c r="DL30" s="632">
        <v>1545355</v>
      </c>
      <c r="DM30" s="624"/>
      <c r="DN30" s="624"/>
      <c r="DO30" s="624"/>
      <c r="DP30" s="624"/>
      <c r="DQ30" s="624"/>
      <c r="DR30" s="624"/>
      <c r="DS30" s="624"/>
      <c r="DT30" s="624"/>
      <c r="DU30" s="624"/>
      <c r="DV30" s="625"/>
      <c r="DW30" s="628">
        <v>12.8</v>
      </c>
      <c r="DX30" s="655"/>
      <c r="DY30" s="655"/>
      <c r="DZ30" s="655"/>
      <c r="EA30" s="655"/>
      <c r="EB30" s="655"/>
      <c r="EC30" s="656"/>
    </row>
    <row r="31" spans="2:133" ht="11.25" customHeight="1" x14ac:dyDescent="0.15">
      <c r="B31" s="620" t="s">
        <v>291</v>
      </c>
      <c r="C31" s="621"/>
      <c r="D31" s="621"/>
      <c r="E31" s="621"/>
      <c r="F31" s="621"/>
      <c r="G31" s="621"/>
      <c r="H31" s="621"/>
      <c r="I31" s="621"/>
      <c r="J31" s="621"/>
      <c r="K31" s="621"/>
      <c r="L31" s="621"/>
      <c r="M31" s="621"/>
      <c r="N31" s="621"/>
      <c r="O31" s="621"/>
      <c r="P31" s="621"/>
      <c r="Q31" s="622"/>
      <c r="R31" s="623">
        <v>415863</v>
      </c>
      <c r="S31" s="624"/>
      <c r="T31" s="624"/>
      <c r="U31" s="624"/>
      <c r="V31" s="624"/>
      <c r="W31" s="624"/>
      <c r="X31" s="624"/>
      <c r="Y31" s="625"/>
      <c r="Z31" s="626">
        <v>2.2000000000000002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43"/>
      <c r="BI31" s="643"/>
      <c r="BJ31" s="643"/>
      <c r="BK31" s="643"/>
      <c r="BL31" s="643"/>
      <c r="BM31" s="629">
        <v>95.6</v>
      </c>
      <c r="BN31" s="679"/>
      <c r="BO31" s="679"/>
      <c r="BP31" s="679"/>
      <c r="BQ31" s="680"/>
      <c r="BR31" s="678">
        <v>99</v>
      </c>
      <c r="BS31" s="643"/>
      <c r="BT31" s="643"/>
      <c r="BU31" s="643"/>
      <c r="BV31" s="643"/>
      <c r="BW31" s="643"/>
      <c r="BX31" s="629">
        <v>95.7</v>
      </c>
      <c r="BY31" s="679"/>
      <c r="BZ31" s="679"/>
      <c r="CA31" s="679"/>
      <c r="CB31" s="680"/>
      <c r="CD31" s="686"/>
      <c r="CE31" s="687"/>
      <c r="CF31" s="637" t="s">
        <v>294</v>
      </c>
      <c r="CG31" s="638"/>
      <c r="CH31" s="638"/>
      <c r="CI31" s="638"/>
      <c r="CJ31" s="638"/>
      <c r="CK31" s="638"/>
      <c r="CL31" s="638"/>
      <c r="CM31" s="638"/>
      <c r="CN31" s="638"/>
      <c r="CO31" s="638"/>
      <c r="CP31" s="638"/>
      <c r="CQ31" s="639"/>
      <c r="CR31" s="623">
        <v>184398</v>
      </c>
      <c r="CS31" s="643"/>
      <c r="CT31" s="643"/>
      <c r="CU31" s="643"/>
      <c r="CV31" s="643"/>
      <c r="CW31" s="643"/>
      <c r="CX31" s="643"/>
      <c r="CY31" s="644"/>
      <c r="CZ31" s="657">
        <v>1</v>
      </c>
      <c r="DA31" s="658"/>
      <c r="DB31" s="658"/>
      <c r="DC31" s="659"/>
      <c r="DD31" s="632">
        <v>184156</v>
      </c>
      <c r="DE31" s="643"/>
      <c r="DF31" s="643"/>
      <c r="DG31" s="643"/>
      <c r="DH31" s="643"/>
      <c r="DI31" s="643"/>
      <c r="DJ31" s="643"/>
      <c r="DK31" s="644"/>
      <c r="DL31" s="632">
        <v>184156</v>
      </c>
      <c r="DM31" s="643"/>
      <c r="DN31" s="643"/>
      <c r="DO31" s="643"/>
      <c r="DP31" s="643"/>
      <c r="DQ31" s="643"/>
      <c r="DR31" s="643"/>
      <c r="DS31" s="643"/>
      <c r="DT31" s="643"/>
      <c r="DU31" s="643"/>
      <c r="DV31" s="644"/>
      <c r="DW31" s="628">
        <v>1.5</v>
      </c>
      <c r="DX31" s="655"/>
      <c r="DY31" s="655"/>
      <c r="DZ31" s="655"/>
      <c r="EA31" s="655"/>
      <c r="EB31" s="655"/>
      <c r="EC31" s="656"/>
    </row>
    <row r="32" spans="2:133" ht="11.25" customHeight="1" x14ac:dyDescent="0.15">
      <c r="B32" s="620" t="s">
        <v>295</v>
      </c>
      <c r="C32" s="621"/>
      <c r="D32" s="621"/>
      <c r="E32" s="621"/>
      <c r="F32" s="621"/>
      <c r="G32" s="621"/>
      <c r="H32" s="621"/>
      <c r="I32" s="621"/>
      <c r="J32" s="621"/>
      <c r="K32" s="621"/>
      <c r="L32" s="621"/>
      <c r="M32" s="621"/>
      <c r="N32" s="621"/>
      <c r="O32" s="621"/>
      <c r="P32" s="621"/>
      <c r="Q32" s="622"/>
      <c r="R32" s="623">
        <v>415728</v>
      </c>
      <c r="S32" s="624"/>
      <c r="T32" s="624"/>
      <c r="U32" s="624"/>
      <c r="V32" s="624"/>
      <c r="W32" s="624"/>
      <c r="X32" s="624"/>
      <c r="Y32" s="625"/>
      <c r="Z32" s="626">
        <v>2.2000000000000002</v>
      </c>
      <c r="AA32" s="626"/>
      <c r="AB32" s="626"/>
      <c r="AC32" s="626"/>
      <c r="AD32" s="627">
        <v>36</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94.7</v>
      </c>
      <c r="BN32" s="691"/>
      <c r="BO32" s="691"/>
      <c r="BP32" s="691"/>
      <c r="BQ32" s="693"/>
      <c r="BR32" s="690">
        <v>99</v>
      </c>
      <c r="BS32" s="691"/>
      <c r="BT32" s="691"/>
      <c r="BU32" s="691"/>
      <c r="BV32" s="691"/>
      <c r="BW32" s="691"/>
      <c r="BX32" s="692">
        <v>93.9</v>
      </c>
      <c r="BY32" s="691"/>
      <c r="BZ32" s="691"/>
      <c r="CA32" s="691"/>
      <c r="CB32" s="693"/>
      <c r="CD32" s="688"/>
      <c r="CE32" s="689"/>
      <c r="CF32" s="637" t="s">
        <v>297</v>
      </c>
      <c r="CG32" s="638"/>
      <c r="CH32" s="638"/>
      <c r="CI32" s="638"/>
      <c r="CJ32" s="638"/>
      <c r="CK32" s="638"/>
      <c r="CL32" s="638"/>
      <c r="CM32" s="638"/>
      <c r="CN32" s="638"/>
      <c r="CO32" s="638"/>
      <c r="CP32" s="638"/>
      <c r="CQ32" s="639"/>
      <c r="CR32" s="623">
        <v>127</v>
      </c>
      <c r="CS32" s="624"/>
      <c r="CT32" s="624"/>
      <c r="CU32" s="624"/>
      <c r="CV32" s="624"/>
      <c r="CW32" s="624"/>
      <c r="CX32" s="624"/>
      <c r="CY32" s="625"/>
      <c r="CZ32" s="657">
        <v>0</v>
      </c>
      <c r="DA32" s="658"/>
      <c r="DB32" s="658"/>
      <c r="DC32" s="659"/>
      <c r="DD32" s="632">
        <v>127</v>
      </c>
      <c r="DE32" s="624"/>
      <c r="DF32" s="624"/>
      <c r="DG32" s="624"/>
      <c r="DH32" s="624"/>
      <c r="DI32" s="624"/>
      <c r="DJ32" s="624"/>
      <c r="DK32" s="625"/>
      <c r="DL32" s="632">
        <v>127</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298</v>
      </c>
      <c r="C33" s="621"/>
      <c r="D33" s="621"/>
      <c r="E33" s="621"/>
      <c r="F33" s="621"/>
      <c r="G33" s="621"/>
      <c r="H33" s="621"/>
      <c r="I33" s="621"/>
      <c r="J33" s="621"/>
      <c r="K33" s="621"/>
      <c r="L33" s="621"/>
      <c r="M33" s="621"/>
      <c r="N33" s="621"/>
      <c r="O33" s="621"/>
      <c r="P33" s="621"/>
      <c r="Q33" s="622"/>
      <c r="R33" s="623">
        <v>1985800</v>
      </c>
      <c r="S33" s="624"/>
      <c r="T33" s="624"/>
      <c r="U33" s="624"/>
      <c r="V33" s="624"/>
      <c r="W33" s="624"/>
      <c r="X33" s="624"/>
      <c r="Y33" s="625"/>
      <c r="Z33" s="626">
        <v>10.4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8946840</v>
      </c>
      <c r="CS33" s="643"/>
      <c r="CT33" s="643"/>
      <c r="CU33" s="643"/>
      <c r="CV33" s="643"/>
      <c r="CW33" s="643"/>
      <c r="CX33" s="643"/>
      <c r="CY33" s="644"/>
      <c r="CZ33" s="657">
        <v>49.3</v>
      </c>
      <c r="DA33" s="658"/>
      <c r="DB33" s="658"/>
      <c r="DC33" s="659"/>
      <c r="DD33" s="632">
        <v>7220265</v>
      </c>
      <c r="DE33" s="643"/>
      <c r="DF33" s="643"/>
      <c r="DG33" s="643"/>
      <c r="DH33" s="643"/>
      <c r="DI33" s="643"/>
      <c r="DJ33" s="643"/>
      <c r="DK33" s="644"/>
      <c r="DL33" s="632">
        <v>5326231</v>
      </c>
      <c r="DM33" s="643"/>
      <c r="DN33" s="643"/>
      <c r="DO33" s="643"/>
      <c r="DP33" s="643"/>
      <c r="DQ33" s="643"/>
      <c r="DR33" s="643"/>
      <c r="DS33" s="643"/>
      <c r="DT33" s="643"/>
      <c r="DU33" s="643"/>
      <c r="DV33" s="644"/>
      <c r="DW33" s="628">
        <v>44.1</v>
      </c>
      <c r="DX33" s="655"/>
      <c r="DY33" s="655"/>
      <c r="DZ33" s="655"/>
      <c r="EA33" s="655"/>
      <c r="EB33" s="655"/>
      <c r="EC33" s="656"/>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2861449</v>
      </c>
      <c r="CS34" s="624"/>
      <c r="CT34" s="624"/>
      <c r="CU34" s="624"/>
      <c r="CV34" s="624"/>
      <c r="CW34" s="624"/>
      <c r="CX34" s="624"/>
      <c r="CY34" s="625"/>
      <c r="CZ34" s="657">
        <v>15.8</v>
      </c>
      <c r="DA34" s="658"/>
      <c r="DB34" s="658"/>
      <c r="DC34" s="659"/>
      <c r="DD34" s="632">
        <v>2043190</v>
      </c>
      <c r="DE34" s="624"/>
      <c r="DF34" s="624"/>
      <c r="DG34" s="624"/>
      <c r="DH34" s="624"/>
      <c r="DI34" s="624"/>
      <c r="DJ34" s="624"/>
      <c r="DK34" s="625"/>
      <c r="DL34" s="632">
        <v>1724972</v>
      </c>
      <c r="DM34" s="624"/>
      <c r="DN34" s="624"/>
      <c r="DO34" s="624"/>
      <c r="DP34" s="624"/>
      <c r="DQ34" s="624"/>
      <c r="DR34" s="624"/>
      <c r="DS34" s="624"/>
      <c r="DT34" s="624"/>
      <c r="DU34" s="624"/>
      <c r="DV34" s="625"/>
      <c r="DW34" s="628">
        <v>14.3</v>
      </c>
      <c r="DX34" s="655"/>
      <c r="DY34" s="655"/>
      <c r="DZ34" s="655"/>
      <c r="EA34" s="655"/>
      <c r="EB34" s="655"/>
      <c r="EC34" s="656"/>
    </row>
    <row r="35" spans="2:133" ht="11.25" customHeight="1" x14ac:dyDescent="0.15">
      <c r="B35" s="620" t="s">
        <v>304</v>
      </c>
      <c r="C35" s="621"/>
      <c r="D35" s="621"/>
      <c r="E35" s="621"/>
      <c r="F35" s="621"/>
      <c r="G35" s="621"/>
      <c r="H35" s="621"/>
      <c r="I35" s="621"/>
      <c r="J35" s="621"/>
      <c r="K35" s="621"/>
      <c r="L35" s="621"/>
      <c r="M35" s="621"/>
      <c r="N35" s="621"/>
      <c r="O35" s="621"/>
      <c r="P35" s="621"/>
      <c r="Q35" s="622"/>
      <c r="R35" s="623">
        <v>800000</v>
      </c>
      <c r="S35" s="624"/>
      <c r="T35" s="624"/>
      <c r="U35" s="624"/>
      <c r="V35" s="624"/>
      <c r="W35" s="624"/>
      <c r="X35" s="624"/>
      <c r="Y35" s="625"/>
      <c r="Z35" s="626">
        <v>4.2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3329983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81247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169176</v>
      </c>
      <c r="CS35" s="643"/>
      <c r="CT35" s="643"/>
      <c r="CU35" s="643"/>
      <c r="CV35" s="643"/>
      <c r="CW35" s="643"/>
      <c r="CX35" s="643"/>
      <c r="CY35" s="644"/>
      <c r="CZ35" s="657">
        <v>0.9</v>
      </c>
      <c r="DA35" s="658"/>
      <c r="DB35" s="658"/>
      <c r="DC35" s="659"/>
      <c r="DD35" s="632">
        <v>125806</v>
      </c>
      <c r="DE35" s="643"/>
      <c r="DF35" s="643"/>
      <c r="DG35" s="643"/>
      <c r="DH35" s="643"/>
      <c r="DI35" s="643"/>
      <c r="DJ35" s="643"/>
      <c r="DK35" s="644"/>
      <c r="DL35" s="632">
        <v>125806</v>
      </c>
      <c r="DM35" s="643"/>
      <c r="DN35" s="643"/>
      <c r="DO35" s="643"/>
      <c r="DP35" s="643"/>
      <c r="DQ35" s="643"/>
      <c r="DR35" s="643"/>
      <c r="DS35" s="643"/>
      <c r="DT35" s="643"/>
      <c r="DU35" s="643"/>
      <c r="DV35" s="644"/>
      <c r="DW35" s="628">
        <v>1</v>
      </c>
      <c r="DX35" s="655"/>
      <c r="DY35" s="655"/>
      <c r="DZ35" s="655"/>
      <c r="EA35" s="655"/>
      <c r="EB35" s="655"/>
      <c r="EC35" s="656"/>
    </row>
    <row r="36" spans="2:133" ht="11.25" customHeight="1" x14ac:dyDescent="0.15">
      <c r="B36" s="666" t="s">
        <v>308</v>
      </c>
      <c r="C36" s="667"/>
      <c r="D36" s="667"/>
      <c r="E36" s="667"/>
      <c r="F36" s="667"/>
      <c r="G36" s="667"/>
      <c r="H36" s="667"/>
      <c r="I36" s="667"/>
      <c r="J36" s="667"/>
      <c r="K36" s="667"/>
      <c r="L36" s="667"/>
      <c r="M36" s="667"/>
      <c r="N36" s="667"/>
      <c r="O36" s="667"/>
      <c r="P36" s="667"/>
      <c r="Q36" s="668"/>
      <c r="R36" s="695">
        <v>19021518</v>
      </c>
      <c r="S36" s="696"/>
      <c r="T36" s="696"/>
      <c r="U36" s="696"/>
      <c r="V36" s="696"/>
      <c r="W36" s="696"/>
      <c r="X36" s="696"/>
      <c r="Y36" s="697"/>
      <c r="Z36" s="698">
        <v>100</v>
      </c>
      <c r="AA36" s="698"/>
      <c r="AB36" s="698"/>
      <c r="AC36" s="698"/>
      <c r="AD36" s="699">
        <v>11269306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1330389</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70819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3715395</v>
      </c>
      <c r="CS36" s="624"/>
      <c r="CT36" s="624"/>
      <c r="CU36" s="624"/>
      <c r="CV36" s="624"/>
      <c r="CW36" s="624"/>
      <c r="CX36" s="624"/>
      <c r="CY36" s="625"/>
      <c r="CZ36" s="657">
        <v>20.5</v>
      </c>
      <c r="DA36" s="658"/>
      <c r="DB36" s="658"/>
      <c r="DC36" s="659"/>
      <c r="DD36" s="632">
        <v>3204638</v>
      </c>
      <c r="DE36" s="624"/>
      <c r="DF36" s="624"/>
      <c r="DG36" s="624"/>
      <c r="DH36" s="624"/>
      <c r="DI36" s="624"/>
      <c r="DJ36" s="624"/>
      <c r="DK36" s="625"/>
      <c r="DL36" s="632">
        <v>2143466</v>
      </c>
      <c r="DM36" s="624"/>
      <c r="DN36" s="624"/>
      <c r="DO36" s="624"/>
      <c r="DP36" s="624"/>
      <c r="DQ36" s="624"/>
      <c r="DR36" s="624"/>
      <c r="DS36" s="624"/>
      <c r="DT36" s="624"/>
      <c r="DU36" s="624"/>
      <c r="DV36" s="625"/>
      <c r="DW36" s="628">
        <v>17.8</v>
      </c>
      <c r="DX36" s="655"/>
      <c r="DY36" s="655"/>
      <c r="DZ36" s="655"/>
      <c r="EA36" s="655"/>
      <c r="EB36" s="655"/>
      <c r="EC36" s="656"/>
    </row>
    <row r="37" spans="2:133" ht="11.25" customHeight="1" x14ac:dyDescent="0.15">
      <c r="AQ37" s="702" t="s">
        <v>312</v>
      </c>
      <c r="AR37" s="703"/>
      <c r="AS37" s="703"/>
      <c r="AT37" s="703"/>
      <c r="AU37" s="703"/>
      <c r="AV37" s="703"/>
      <c r="AW37" s="703"/>
      <c r="AX37" s="703"/>
      <c r="AY37" s="704"/>
      <c r="AZ37" s="623">
        <v>589023</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5039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1163808</v>
      </c>
      <c r="CS37" s="643"/>
      <c r="CT37" s="643"/>
      <c r="CU37" s="643"/>
      <c r="CV37" s="643"/>
      <c r="CW37" s="643"/>
      <c r="CX37" s="643"/>
      <c r="CY37" s="644"/>
      <c r="CZ37" s="657">
        <v>6.4</v>
      </c>
      <c r="DA37" s="658"/>
      <c r="DB37" s="658"/>
      <c r="DC37" s="659"/>
      <c r="DD37" s="632">
        <v>971280</v>
      </c>
      <c r="DE37" s="643"/>
      <c r="DF37" s="643"/>
      <c r="DG37" s="643"/>
      <c r="DH37" s="643"/>
      <c r="DI37" s="643"/>
      <c r="DJ37" s="643"/>
      <c r="DK37" s="644"/>
      <c r="DL37" s="632">
        <v>909782</v>
      </c>
      <c r="DM37" s="643"/>
      <c r="DN37" s="643"/>
      <c r="DO37" s="643"/>
      <c r="DP37" s="643"/>
      <c r="DQ37" s="643"/>
      <c r="DR37" s="643"/>
      <c r="DS37" s="643"/>
      <c r="DT37" s="643"/>
      <c r="DU37" s="643"/>
      <c r="DV37" s="644"/>
      <c r="DW37" s="628">
        <v>7.5</v>
      </c>
      <c r="DX37" s="655"/>
      <c r="DY37" s="655"/>
      <c r="DZ37" s="655"/>
      <c r="EA37" s="655"/>
      <c r="EB37" s="655"/>
      <c r="EC37" s="656"/>
    </row>
    <row r="38" spans="2:133" ht="11.25" customHeight="1" x14ac:dyDescent="0.15">
      <c r="AQ38" s="702" t="s">
        <v>315</v>
      </c>
      <c r="AR38" s="703"/>
      <c r="AS38" s="703"/>
      <c r="AT38" s="703"/>
      <c r="AU38" s="703"/>
      <c r="AV38" s="703"/>
      <c r="AW38" s="703"/>
      <c r="AX38" s="703"/>
      <c r="AY38" s="704"/>
      <c r="AZ38" s="623">
        <v>93330</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8550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1366039</v>
      </c>
      <c r="CS38" s="624"/>
      <c r="CT38" s="624"/>
      <c r="CU38" s="624"/>
      <c r="CV38" s="624"/>
      <c r="CW38" s="624"/>
      <c r="CX38" s="624"/>
      <c r="CY38" s="625"/>
      <c r="CZ38" s="657">
        <v>7.5</v>
      </c>
      <c r="DA38" s="658"/>
      <c r="DB38" s="658"/>
      <c r="DC38" s="659"/>
      <c r="DD38" s="632">
        <v>1133440</v>
      </c>
      <c r="DE38" s="624"/>
      <c r="DF38" s="624"/>
      <c r="DG38" s="624"/>
      <c r="DH38" s="624"/>
      <c r="DI38" s="624"/>
      <c r="DJ38" s="624"/>
      <c r="DK38" s="625"/>
      <c r="DL38" s="632">
        <v>988796</v>
      </c>
      <c r="DM38" s="624"/>
      <c r="DN38" s="624"/>
      <c r="DO38" s="624"/>
      <c r="DP38" s="624"/>
      <c r="DQ38" s="624"/>
      <c r="DR38" s="624"/>
      <c r="DS38" s="624"/>
      <c r="DT38" s="624"/>
      <c r="DU38" s="624"/>
      <c r="DV38" s="625"/>
      <c r="DW38" s="628">
        <v>8.1999999999999993</v>
      </c>
      <c r="DX38" s="655"/>
      <c r="DY38" s="655"/>
      <c r="DZ38" s="655"/>
      <c r="EA38" s="655"/>
      <c r="EB38" s="655"/>
      <c r="EC38" s="656"/>
    </row>
    <row r="39" spans="2:133" ht="11.25" customHeight="1" x14ac:dyDescent="0.15">
      <c r="AQ39" s="702" t="s">
        <v>318</v>
      </c>
      <c r="AR39" s="703"/>
      <c r="AS39" s="703"/>
      <c r="AT39" s="703"/>
      <c r="AU39" s="703"/>
      <c r="AV39" s="703"/>
      <c r="AW39" s="703"/>
      <c r="AX39" s="703"/>
      <c r="AY39" s="704"/>
      <c r="AZ39" s="623">
        <v>19483</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100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316090</v>
      </c>
      <c r="CS39" s="643"/>
      <c r="CT39" s="643"/>
      <c r="CU39" s="643"/>
      <c r="CV39" s="643"/>
      <c r="CW39" s="643"/>
      <c r="CX39" s="643"/>
      <c r="CY39" s="644"/>
      <c r="CZ39" s="657">
        <v>1.7</v>
      </c>
      <c r="DA39" s="658"/>
      <c r="DB39" s="658"/>
      <c r="DC39" s="659"/>
      <c r="DD39" s="632">
        <v>260000</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287228</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99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518691</v>
      </c>
      <c r="CS40" s="624"/>
      <c r="CT40" s="624"/>
      <c r="CU40" s="624"/>
      <c r="CV40" s="624"/>
      <c r="CW40" s="624"/>
      <c r="CX40" s="624"/>
      <c r="CY40" s="625"/>
      <c r="CZ40" s="657">
        <v>2.9</v>
      </c>
      <c r="DA40" s="658"/>
      <c r="DB40" s="658"/>
      <c r="DC40" s="659"/>
      <c r="DD40" s="632">
        <v>453191</v>
      </c>
      <c r="DE40" s="624"/>
      <c r="DF40" s="624"/>
      <c r="DG40" s="624"/>
      <c r="DH40" s="624"/>
      <c r="DI40" s="624"/>
      <c r="DJ40" s="624"/>
      <c r="DK40" s="625"/>
      <c r="DL40" s="632">
        <v>343191</v>
      </c>
      <c r="DM40" s="624"/>
      <c r="DN40" s="624"/>
      <c r="DO40" s="624"/>
      <c r="DP40" s="624"/>
      <c r="DQ40" s="624"/>
      <c r="DR40" s="624"/>
      <c r="DS40" s="624"/>
      <c r="DT40" s="624"/>
      <c r="DU40" s="624"/>
      <c r="DV40" s="625"/>
      <c r="DW40" s="628">
        <v>2.8</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1010530</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324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2091933</v>
      </c>
      <c r="CS42" s="624"/>
      <c r="CT42" s="624"/>
      <c r="CU42" s="624"/>
      <c r="CV42" s="624"/>
      <c r="CW42" s="624"/>
      <c r="CX42" s="624"/>
      <c r="CY42" s="625"/>
      <c r="CZ42" s="657">
        <v>11.5</v>
      </c>
      <c r="DA42" s="706"/>
      <c r="DB42" s="706"/>
      <c r="DC42" s="707"/>
      <c r="DD42" s="632">
        <v>667541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23362</v>
      </c>
      <c r="CS43" s="643"/>
      <c r="CT43" s="643"/>
      <c r="CU43" s="643"/>
      <c r="CV43" s="643"/>
      <c r="CW43" s="643"/>
      <c r="CX43" s="643"/>
      <c r="CY43" s="644"/>
      <c r="CZ43" s="657">
        <v>0.1</v>
      </c>
      <c r="DA43" s="658"/>
      <c r="DB43" s="658"/>
      <c r="DC43" s="659"/>
      <c r="DD43" s="632">
        <v>23362</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2065589</v>
      </c>
      <c r="CS44" s="624"/>
      <c r="CT44" s="624"/>
      <c r="CU44" s="624"/>
      <c r="CV44" s="624"/>
      <c r="CW44" s="624"/>
      <c r="CX44" s="624"/>
      <c r="CY44" s="625"/>
      <c r="CZ44" s="657">
        <v>11.4</v>
      </c>
      <c r="DA44" s="706"/>
      <c r="DB44" s="706"/>
      <c r="DC44" s="707"/>
      <c r="DD44" s="632">
        <v>662439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802728</v>
      </c>
      <c r="CS45" s="643"/>
      <c r="CT45" s="643"/>
      <c r="CU45" s="643"/>
      <c r="CV45" s="643"/>
      <c r="CW45" s="643"/>
      <c r="CX45" s="643"/>
      <c r="CY45" s="644"/>
      <c r="CZ45" s="657">
        <v>4.4000000000000004</v>
      </c>
      <c r="DA45" s="658"/>
      <c r="DB45" s="658"/>
      <c r="DC45" s="659"/>
      <c r="DD45" s="632">
        <v>183669</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1202549</v>
      </c>
      <c r="CS46" s="624"/>
      <c r="CT46" s="624"/>
      <c r="CU46" s="624"/>
      <c r="CV46" s="624"/>
      <c r="CW46" s="624"/>
      <c r="CX46" s="624"/>
      <c r="CY46" s="625"/>
      <c r="CZ46" s="657">
        <v>6.6</v>
      </c>
      <c r="DA46" s="706"/>
      <c r="DB46" s="706"/>
      <c r="DC46" s="707"/>
      <c r="DD46" s="632">
        <v>475245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26344</v>
      </c>
      <c r="CS47" s="643"/>
      <c r="CT47" s="643"/>
      <c r="CU47" s="643"/>
      <c r="CV47" s="643"/>
      <c r="CW47" s="643"/>
      <c r="CX47" s="643"/>
      <c r="CY47" s="644"/>
      <c r="CZ47" s="657">
        <v>0.1</v>
      </c>
      <c r="DA47" s="658"/>
      <c r="DB47" s="658"/>
      <c r="DC47" s="659"/>
      <c r="DD47" s="632">
        <v>5102</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18137405</v>
      </c>
      <c r="CS49" s="691"/>
      <c r="CT49" s="691"/>
      <c r="CU49" s="691"/>
      <c r="CV49" s="691"/>
      <c r="CW49" s="691"/>
      <c r="CX49" s="691"/>
      <c r="CY49" s="718"/>
      <c r="CZ49" s="719">
        <v>100</v>
      </c>
      <c r="DA49" s="720"/>
      <c r="DB49" s="720"/>
      <c r="DC49" s="721"/>
      <c r="DD49" s="722">
        <v>12778458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11" zoomScale="70" zoomScaleNormal="25" zoomScaleSheetLayoutView="70" workbookViewId="0">
      <selection activeCell="AK130" sqref="AK130:AO13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19022</v>
      </c>
      <c r="R7" s="753"/>
      <c r="S7" s="753"/>
      <c r="T7" s="753"/>
      <c r="U7" s="753"/>
      <c r="V7" s="753">
        <v>18137</v>
      </c>
      <c r="W7" s="753"/>
      <c r="X7" s="753"/>
      <c r="Y7" s="753"/>
      <c r="Z7" s="753"/>
      <c r="AA7" s="753">
        <v>884</v>
      </c>
      <c r="AB7" s="753"/>
      <c r="AC7" s="753"/>
      <c r="AD7" s="753"/>
      <c r="AE7" s="754"/>
      <c r="AF7" s="755">
        <v>809</v>
      </c>
      <c r="AG7" s="756"/>
      <c r="AH7" s="756"/>
      <c r="AI7" s="756"/>
      <c r="AJ7" s="757"/>
      <c r="AK7" s="792">
        <v>24</v>
      </c>
      <c r="AL7" s="793"/>
      <c r="AM7" s="793"/>
      <c r="AN7" s="793"/>
      <c r="AO7" s="793"/>
      <c r="AP7" s="793">
        <v>19420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559</v>
      </c>
      <c r="BT7" s="797"/>
      <c r="BU7" s="797"/>
      <c r="BV7" s="797"/>
      <c r="BW7" s="797"/>
      <c r="BX7" s="797"/>
      <c r="BY7" s="797"/>
      <c r="BZ7" s="797"/>
      <c r="CA7" s="797"/>
      <c r="CB7" s="797"/>
      <c r="CC7" s="797"/>
      <c r="CD7" s="797"/>
      <c r="CE7" s="797"/>
      <c r="CF7" s="797"/>
      <c r="CG7" s="798"/>
      <c r="CH7" s="789">
        <v>9</v>
      </c>
      <c r="CI7" s="790"/>
      <c r="CJ7" s="790"/>
      <c r="CK7" s="790"/>
      <c r="CL7" s="791"/>
      <c r="CM7" s="789">
        <v>102</v>
      </c>
      <c r="CN7" s="790"/>
      <c r="CO7" s="790"/>
      <c r="CP7" s="790"/>
      <c r="CQ7" s="791"/>
      <c r="CR7" s="789">
        <v>15</v>
      </c>
      <c r="CS7" s="790"/>
      <c r="CT7" s="790"/>
      <c r="CU7" s="790"/>
      <c r="CV7" s="791"/>
      <c r="CW7" s="789" t="s">
        <v>561</v>
      </c>
      <c r="CX7" s="790"/>
      <c r="CY7" s="790"/>
      <c r="CZ7" s="790"/>
      <c r="DA7" s="791"/>
      <c r="DB7" s="789" t="s">
        <v>489</v>
      </c>
      <c r="DC7" s="790"/>
      <c r="DD7" s="790"/>
      <c r="DE7" s="790"/>
      <c r="DF7" s="791"/>
      <c r="DG7" s="789" t="s">
        <v>489</v>
      </c>
      <c r="DH7" s="790"/>
      <c r="DI7" s="790"/>
      <c r="DJ7" s="790"/>
      <c r="DK7" s="791"/>
      <c r="DL7" s="789" t="s">
        <v>489</v>
      </c>
      <c r="DM7" s="790"/>
      <c r="DN7" s="790"/>
      <c r="DO7" s="790"/>
      <c r="DP7" s="791"/>
      <c r="DQ7" s="789" t="s">
        <v>489</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560</v>
      </c>
      <c r="BT8" s="787"/>
      <c r="BU8" s="787"/>
      <c r="BV8" s="787"/>
      <c r="BW8" s="787"/>
      <c r="BX8" s="787"/>
      <c r="BY8" s="787"/>
      <c r="BZ8" s="787"/>
      <c r="CA8" s="787"/>
      <c r="CB8" s="787"/>
      <c r="CC8" s="787"/>
      <c r="CD8" s="787"/>
      <c r="CE8" s="787"/>
      <c r="CF8" s="787"/>
      <c r="CG8" s="788"/>
      <c r="CH8" s="799">
        <v>3</v>
      </c>
      <c r="CI8" s="800"/>
      <c r="CJ8" s="800"/>
      <c r="CK8" s="800"/>
      <c r="CL8" s="801"/>
      <c r="CM8" s="799">
        <v>431</v>
      </c>
      <c r="CN8" s="800"/>
      <c r="CO8" s="800"/>
      <c r="CP8" s="800"/>
      <c r="CQ8" s="801"/>
      <c r="CR8" s="799">
        <v>340</v>
      </c>
      <c r="CS8" s="800"/>
      <c r="CT8" s="800"/>
      <c r="CU8" s="800"/>
      <c r="CV8" s="801"/>
      <c r="CW8" s="799" t="s">
        <v>561</v>
      </c>
      <c r="CX8" s="800"/>
      <c r="CY8" s="800"/>
      <c r="CZ8" s="800"/>
      <c r="DA8" s="801"/>
      <c r="DB8" s="799" t="s">
        <v>489</v>
      </c>
      <c r="DC8" s="800"/>
      <c r="DD8" s="800"/>
      <c r="DE8" s="800"/>
      <c r="DF8" s="801"/>
      <c r="DG8" s="799" t="s">
        <v>489</v>
      </c>
      <c r="DH8" s="800"/>
      <c r="DI8" s="800"/>
      <c r="DJ8" s="800"/>
      <c r="DK8" s="801"/>
      <c r="DL8" s="799" t="s">
        <v>489</v>
      </c>
      <c r="DM8" s="800"/>
      <c r="DN8" s="800"/>
      <c r="DO8" s="800"/>
      <c r="DP8" s="801"/>
      <c r="DQ8" s="799" t="s">
        <v>489</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809</v>
      </c>
      <c r="AG23" s="812"/>
      <c r="AH23" s="812"/>
      <c r="AI23" s="812"/>
      <c r="AJ23" s="815"/>
      <c r="AK23" s="816"/>
      <c r="AL23" s="817"/>
      <c r="AM23" s="817"/>
      <c r="AN23" s="817"/>
      <c r="AO23" s="817"/>
      <c r="AP23" s="812"/>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4591</v>
      </c>
      <c r="R28" s="841"/>
      <c r="S28" s="841"/>
      <c r="T28" s="841"/>
      <c r="U28" s="841"/>
      <c r="V28" s="841">
        <v>4509</v>
      </c>
      <c r="W28" s="841"/>
      <c r="X28" s="841"/>
      <c r="Y28" s="841"/>
      <c r="Z28" s="841"/>
      <c r="AA28" s="841">
        <v>81</v>
      </c>
      <c r="AB28" s="841"/>
      <c r="AC28" s="841"/>
      <c r="AD28" s="841"/>
      <c r="AE28" s="842"/>
      <c r="AF28" s="843">
        <v>81</v>
      </c>
      <c r="AG28" s="841"/>
      <c r="AH28" s="841"/>
      <c r="AI28" s="841"/>
      <c r="AJ28" s="844"/>
      <c r="AK28" s="845">
        <v>347</v>
      </c>
      <c r="AL28" s="836"/>
      <c r="AM28" s="836"/>
      <c r="AN28" s="836"/>
      <c r="AO28" s="836"/>
      <c r="AP28" s="836" t="s">
        <v>543</v>
      </c>
      <c r="AQ28" s="836"/>
      <c r="AR28" s="836"/>
      <c r="AS28" s="836"/>
      <c r="AT28" s="836"/>
      <c r="AU28" s="836" t="s">
        <v>489</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408</v>
      </c>
      <c r="R29" s="777"/>
      <c r="S29" s="777"/>
      <c r="T29" s="777"/>
      <c r="U29" s="777"/>
      <c r="V29" s="777">
        <v>397</v>
      </c>
      <c r="W29" s="777"/>
      <c r="X29" s="777"/>
      <c r="Y29" s="777"/>
      <c r="Z29" s="777"/>
      <c r="AA29" s="777">
        <v>11</v>
      </c>
      <c r="AB29" s="777"/>
      <c r="AC29" s="777"/>
      <c r="AD29" s="777"/>
      <c r="AE29" s="778"/>
      <c r="AF29" s="779">
        <v>11</v>
      </c>
      <c r="AG29" s="780"/>
      <c r="AH29" s="780"/>
      <c r="AI29" s="780"/>
      <c r="AJ29" s="781"/>
      <c r="AK29" s="848">
        <v>95</v>
      </c>
      <c r="AL29" s="849"/>
      <c r="AM29" s="849"/>
      <c r="AN29" s="849"/>
      <c r="AO29" s="849"/>
      <c r="AP29" s="849" t="s">
        <v>543</v>
      </c>
      <c r="AQ29" s="849"/>
      <c r="AR29" s="849"/>
      <c r="AS29" s="849"/>
      <c r="AT29" s="849"/>
      <c r="AU29" s="849" t="s">
        <v>489</v>
      </c>
      <c r="AV29" s="849"/>
      <c r="AW29" s="849"/>
      <c r="AX29" s="849"/>
      <c r="AY29" s="849"/>
      <c r="AZ29" s="850" t="s">
        <v>543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3217</v>
      </c>
      <c r="R30" s="777"/>
      <c r="S30" s="777"/>
      <c r="T30" s="777"/>
      <c r="U30" s="777"/>
      <c r="V30" s="777">
        <v>3117</v>
      </c>
      <c r="W30" s="777"/>
      <c r="X30" s="777"/>
      <c r="Y30" s="777"/>
      <c r="Z30" s="777"/>
      <c r="AA30" s="777">
        <v>101</v>
      </c>
      <c r="AB30" s="777"/>
      <c r="AC30" s="777"/>
      <c r="AD30" s="777"/>
      <c r="AE30" s="778"/>
      <c r="AF30" s="779">
        <v>101</v>
      </c>
      <c r="AG30" s="780"/>
      <c r="AH30" s="780"/>
      <c r="AI30" s="780"/>
      <c r="AJ30" s="781"/>
      <c r="AK30" s="848">
        <v>495</v>
      </c>
      <c r="AL30" s="849"/>
      <c r="AM30" s="849"/>
      <c r="AN30" s="849"/>
      <c r="AO30" s="849"/>
      <c r="AP30" s="849" t="s">
        <v>543</v>
      </c>
      <c r="AQ30" s="849"/>
      <c r="AR30" s="849"/>
      <c r="AS30" s="849"/>
      <c r="AT30" s="849"/>
      <c r="AU30" s="849" t="s">
        <v>489</v>
      </c>
      <c r="AV30" s="849"/>
      <c r="AW30" s="849"/>
      <c r="AX30" s="849"/>
      <c r="AY30" s="849"/>
      <c r="AZ30" s="850" t="s">
        <v>543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379</v>
      </c>
      <c r="R31" s="777"/>
      <c r="S31" s="777"/>
      <c r="T31" s="777"/>
      <c r="U31" s="777"/>
      <c r="V31" s="777">
        <v>379</v>
      </c>
      <c r="W31" s="777"/>
      <c r="X31" s="777"/>
      <c r="Y31" s="777"/>
      <c r="Z31" s="777"/>
      <c r="AA31" s="777">
        <v>0</v>
      </c>
      <c r="AB31" s="777"/>
      <c r="AC31" s="777"/>
      <c r="AD31" s="777"/>
      <c r="AE31" s="778"/>
      <c r="AF31" s="779">
        <v>0</v>
      </c>
      <c r="AG31" s="780"/>
      <c r="AH31" s="780"/>
      <c r="AI31" s="780"/>
      <c r="AJ31" s="781"/>
      <c r="AK31" s="848">
        <v>93</v>
      </c>
      <c r="AL31" s="849"/>
      <c r="AM31" s="849"/>
      <c r="AN31" s="849"/>
      <c r="AO31" s="849"/>
      <c r="AP31" s="849">
        <v>123</v>
      </c>
      <c r="AQ31" s="849"/>
      <c r="AR31" s="849"/>
      <c r="AS31" s="849"/>
      <c r="AT31" s="849"/>
      <c r="AU31" s="849">
        <v>30</v>
      </c>
      <c r="AV31" s="849"/>
      <c r="AW31" s="849"/>
      <c r="AX31" s="849"/>
      <c r="AY31" s="849"/>
      <c r="AZ31" s="850" t="s">
        <v>543</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1703</v>
      </c>
      <c r="R32" s="777"/>
      <c r="S32" s="777"/>
      <c r="T32" s="777"/>
      <c r="U32" s="777"/>
      <c r="V32" s="777">
        <v>2031</v>
      </c>
      <c r="W32" s="777"/>
      <c r="X32" s="777"/>
      <c r="Y32" s="777"/>
      <c r="Z32" s="777"/>
      <c r="AA32" s="777">
        <v>-328</v>
      </c>
      <c r="AB32" s="777"/>
      <c r="AC32" s="777"/>
      <c r="AD32" s="777"/>
      <c r="AE32" s="778"/>
      <c r="AF32" s="779">
        <v>118</v>
      </c>
      <c r="AG32" s="780"/>
      <c r="AH32" s="780"/>
      <c r="AI32" s="780"/>
      <c r="AJ32" s="781"/>
      <c r="AK32" s="848">
        <v>589</v>
      </c>
      <c r="AL32" s="849"/>
      <c r="AM32" s="849"/>
      <c r="AN32" s="849"/>
      <c r="AO32" s="849"/>
      <c r="AP32" s="849">
        <v>491</v>
      </c>
      <c r="AQ32" s="849"/>
      <c r="AR32" s="849"/>
      <c r="AS32" s="849"/>
      <c r="AT32" s="849"/>
      <c r="AU32" s="849">
        <v>401</v>
      </c>
      <c r="AV32" s="849"/>
      <c r="AW32" s="849"/>
      <c r="AX32" s="849"/>
      <c r="AY32" s="849"/>
      <c r="AZ32" s="850" t="s">
        <v>543</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1408</v>
      </c>
      <c r="R33" s="777"/>
      <c r="S33" s="777"/>
      <c r="T33" s="777"/>
      <c r="U33" s="777"/>
      <c r="V33" s="777">
        <v>1194</v>
      </c>
      <c r="W33" s="777"/>
      <c r="X33" s="777"/>
      <c r="Y33" s="777"/>
      <c r="Z33" s="777"/>
      <c r="AA33" s="777">
        <v>213</v>
      </c>
      <c r="AB33" s="777"/>
      <c r="AC33" s="777"/>
      <c r="AD33" s="777"/>
      <c r="AE33" s="778"/>
      <c r="AF33" s="779">
        <v>2652</v>
      </c>
      <c r="AG33" s="780"/>
      <c r="AH33" s="780"/>
      <c r="AI33" s="780"/>
      <c r="AJ33" s="781"/>
      <c r="AK33" s="848">
        <v>19</v>
      </c>
      <c r="AL33" s="849"/>
      <c r="AM33" s="849"/>
      <c r="AN33" s="849"/>
      <c r="AO33" s="849"/>
      <c r="AP33" s="849">
        <v>313</v>
      </c>
      <c r="AQ33" s="849"/>
      <c r="AR33" s="849"/>
      <c r="AS33" s="849"/>
      <c r="AT33" s="849"/>
      <c r="AU33" s="849" t="s">
        <v>543</v>
      </c>
      <c r="AV33" s="849"/>
      <c r="AW33" s="849"/>
      <c r="AX33" s="849"/>
      <c r="AY33" s="849"/>
      <c r="AZ33" s="850" t="s">
        <v>543</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1924</v>
      </c>
      <c r="R34" s="777"/>
      <c r="S34" s="777"/>
      <c r="T34" s="777"/>
      <c r="U34" s="777"/>
      <c r="V34" s="777">
        <v>1974</v>
      </c>
      <c r="W34" s="777"/>
      <c r="X34" s="777"/>
      <c r="Y34" s="777"/>
      <c r="Z34" s="777"/>
      <c r="AA34" s="777">
        <v>-50</v>
      </c>
      <c r="AB34" s="777"/>
      <c r="AC34" s="777"/>
      <c r="AD34" s="777"/>
      <c r="AE34" s="778"/>
      <c r="AF34" s="779">
        <v>131</v>
      </c>
      <c r="AG34" s="780"/>
      <c r="AH34" s="780"/>
      <c r="AI34" s="780"/>
      <c r="AJ34" s="781"/>
      <c r="AK34" s="848">
        <v>1330</v>
      </c>
      <c r="AL34" s="849"/>
      <c r="AM34" s="849"/>
      <c r="AN34" s="849"/>
      <c r="AO34" s="849"/>
      <c r="AP34" s="849">
        <v>15985</v>
      </c>
      <c r="AQ34" s="849"/>
      <c r="AR34" s="849"/>
      <c r="AS34" s="849"/>
      <c r="AT34" s="849"/>
      <c r="AU34" s="849">
        <v>10902</v>
      </c>
      <c r="AV34" s="849"/>
      <c r="AW34" s="849"/>
      <c r="AX34" s="849"/>
      <c r="AY34" s="849"/>
      <c r="AZ34" s="850" t="s">
        <v>543</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3094</v>
      </c>
      <c r="AG63" s="860"/>
      <c r="AH63" s="860"/>
      <c r="AI63" s="860"/>
      <c r="AJ63" s="861"/>
      <c r="AK63" s="862"/>
      <c r="AL63" s="857"/>
      <c r="AM63" s="857"/>
      <c r="AN63" s="857"/>
      <c r="AO63" s="857"/>
      <c r="AP63" s="860">
        <v>16912</v>
      </c>
      <c r="AQ63" s="860"/>
      <c r="AR63" s="860"/>
      <c r="AS63" s="860"/>
      <c r="AT63" s="860"/>
      <c r="AU63" s="860">
        <v>11333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218</v>
      </c>
      <c r="R68" s="884"/>
      <c r="S68" s="884"/>
      <c r="T68" s="884"/>
      <c r="U68" s="884"/>
      <c r="V68" s="884">
        <v>204</v>
      </c>
      <c r="W68" s="884"/>
      <c r="X68" s="884"/>
      <c r="Y68" s="884"/>
      <c r="Z68" s="884"/>
      <c r="AA68" s="884">
        <v>14</v>
      </c>
      <c r="AB68" s="884"/>
      <c r="AC68" s="884"/>
      <c r="AD68" s="884"/>
      <c r="AE68" s="884"/>
      <c r="AF68" s="884">
        <v>14</v>
      </c>
      <c r="AG68" s="884"/>
      <c r="AH68" s="884"/>
      <c r="AI68" s="884"/>
      <c r="AJ68" s="884"/>
      <c r="AK68" s="884" t="s">
        <v>489</v>
      </c>
      <c r="AL68" s="884"/>
      <c r="AM68" s="884"/>
      <c r="AN68" s="884"/>
      <c r="AO68" s="884"/>
      <c r="AP68" s="884" t="s">
        <v>489</v>
      </c>
      <c r="AQ68" s="884"/>
      <c r="AR68" s="884"/>
      <c r="AS68" s="884"/>
      <c r="AT68" s="884"/>
      <c r="AU68" s="884" t="s">
        <v>489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128</v>
      </c>
      <c r="R69" s="849"/>
      <c r="S69" s="849"/>
      <c r="T69" s="849"/>
      <c r="U69" s="849"/>
      <c r="V69" s="849">
        <v>124</v>
      </c>
      <c r="W69" s="849"/>
      <c r="X69" s="849"/>
      <c r="Y69" s="849"/>
      <c r="Z69" s="849"/>
      <c r="AA69" s="849">
        <v>4</v>
      </c>
      <c r="AB69" s="849"/>
      <c r="AC69" s="849"/>
      <c r="AD69" s="849"/>
      <c r="AE69" s="849"/>
      <c r="AF69" s="849">
        <v>4</v>
      </c>
      <c r="AG69" s="849"/>
      <c r="AH69" s="849"/>
      <c r="AI69" s="849"/>
      <c r="AJ69" s="849"/>
      <c r="AK69" s="849" t="s">
        <v>489</v>
      </c>
      <c r="AL69" s="849"/>
      <c r="AM69" s="849"/>
      <c r="AN69" s="849"/>
      <c r="AO69" s="849"/>
      <c r="AP69" s="849" t="s">
        <v>489</v>
      </c>
      <c r="AQ69" s="849"/>
      <c r="AR69" s="849"/>
      <c r="AS69" s="849"/>
      <c r="AT69" s="849"/>
      <c r="AU69" s="849" t="s">
        <v>489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546</v>
      </c>
      <c r="C70" s="892"/>
      <c r="D70" s="892"/>
      <c r="E70" s="892"/>
      <c r="F70" s="892"/>
      <c r="G70" s="892"/>
      <c r="H70" s="892"/>
      <c r="I70" s="892"/>
      <c r="J70" s="892"/>
      <c r="K70" s="892"/>
      <c r="L70" s="892"/>
      <c r="M70" s="892"/>
      <c r="N70" s="892"/>
      <c r="O70" s="892"/>
      <c r="P70" s="893"/>
      <c r="Q70" s="894">
        <v>78</v>
      </c>
      <c r="R70" s="849"/>
      <c r="S70" s="849"/>
      <c r="T70" s="849"/>
      <c r="U70" s="849"/>
      <c r="V70" s="849">
        <v>72</v>
      </c>
      <c r="W70" s="849"/>
      <c r="X70" s="849"/>
      <c r="Y70" s="849"/>
      <c r="Z70" s="849"/>
      <c r="AA70" s="849">
        <v>7</v>
      </c>
      <c r="AB70" s="849"/>
      <c r="AC70" s="849"/>
      <c r="AD70" s="849"/>
      <c r="AE70" s="849"/>
      <c r="AF70" s="849">
        <v>7</v>
      </c>
      <c r="AG70" s="849"/>
      <c r="AH70" s="849"/>
      <c r="AI70" s="849"/>
      <c r="AJ70" s="849"/>
      <c r="AK70" s="849" t="s">
        <v>489</v>
      </c>
      <c r="AL70" s="849"/>
      <c r="AM70" s="849"/>
      <c r="AN70" s="849"/>
      <c r="AO70" s="849"/>
      <c r="AP70" s="849" t="s">
        <v>489</v>
      </c>
      <c r="AQ70" s="849"/>
      <c r="AR70" s="849"/>
      <c r="AS70" s="849"/>
      <c r="AT70" s="849"/>
      <c r="AU70" s="849" t="s">
        <v>489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1128</v>
      </c>
      <c r="R71" s="849"/>
      <c r="S71" s="849"/>
      <c r="T71" s="849"/>
      <c r="U71" s="849"/>
      <c r="V71" s="849">
        <v>1116</v>
      </c>
      <c r="W71" s="849"/>
      <c r="X71" s="849"/>
      <c r="Y71" s="849"/>
      <c r="Z71" s="849"/>
      <c r="AA71" s="849">
        <v>12</v>
      </c>
      <c r="AB71" s="849"/>
      <c r="AC71" s="849"/>
      <c r="AD71" s="849"/>
      <c r="AE71" s="849"/>
      <c r="AF71" s="849">
        <v>12</v>
      </c>
      <c r="AG71" s="849"/>
      <c r="AH71" s="849"/>
      <c r="AI71" s="849"/>
      <c r="AJ71" s="849"/>
      <c r="AK71" s="849" t="s">
        <v>543</v>
      </c>
      <c r="AL71" s="849"/>
      <c r="AM71" s="849"/>
      <c r="AN71" s="849"/>
      <c r="AO71" s="849"/>
      <c r="AP71" s="849">
        <v>549</v>
      </c>
      <c r="AQ71" s="849"/>
      <c r="AR71" s="849"/>
      <c r="AS71" s="849"/>
      <c r="AT71" s="849"/>
      <c r="AU71" s="849">
        <v>87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574</v>
      </c>
      <c r="R72" s="849"/>
      <c r="S72" s="849"/>
      <c r="T72" s="849"/>
      <c r="U72" s="849"/>
      <c r="V72" s="849">
        <v>552</v>
      </c>
      <c r="W72" s="849"/>
      <c r="X72" s="849"/>
      <c r="Y72" s="849"/>
      <c r="Z72" s="849"/>
      <c r="AA72" s="849">
        <v>22</v>
      </c>
      <c r="AB72" s="849"/>
      <c r="AC72" s="849"/>
      <c r="AD72" s="849"/>
      <c r="AE72" s="849"/>
      <c r="AF72" s="849">
        <v>22</v>
      </c>
      <c r="AG72" s="849"/>
      <c r="AH72" s="849"/>
      <c r="AI72" s="849"/>
      <c r="AJ72" s="849"/>
      <c r="AK72" s="849" t="s">
        <v>543</v>
      </c>
      <c r="AL72" s="849"/>
      <c r="AM72" s="849"/>
      <c r="AN72" s="849"/>
      <c r="AO72" s="849"/>
      <c r="AP72" s="849" t="s">
        <v>543</v>
      </c>
      <c r="AQ72" s="849"/>
      <c r="AR72" s="849"/>
      <c r="AS72" s="849"/>
      <c r="AT72" s="849"/>
      <c r="AU72" s="849" t="s">
        <v>543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549</v>
      </c>
      <c r="C73" s="892"/>
      <c r="D73" s="892"/>
      <c r="E73" s="892"/>
      <c r="F73" s="892"/>
      <c r="G73" s="892"/>
      <c r="H73" s="892"/>
      <c r="I73" s="892"/>
      <c r="J73" s="892"/>
      <c r="K73" s="892"/>
      <c r="L73" s="892"/>
      <c r="M73" s="892"/>
      <c r="N73" s="892"/>
      <c r="O73" s="892"/>
      <c r="P73" s="893"/>
      <c r="Q73" s="894">
        <v>113</v>
      </c>
      <c r="R73" s="849"/>
      <c r="S73" s="849"/>
      <c r="T73" s="849"/>
      <c r="U73" s="849"/>
      <c r="V73" s="849">
        <v>99</v>
      </c>
      <c r="W73" s="849"/>
      <c r="X73" s="849"/>
      <c r="Y73" s="849"/>
      <c r="Z73" s="849"/>
      <c r="AA73" s="849">
        <v>14</v>
      </c>
      <c r="AB73" s="849"/>
      <c r="AC73" s="849"/>
      <c r="AD73" s="849"/>
      <c r="AE73" s="849"/>
      <c r="AF73" s="849">
        <v>14</v>
      </c>
      <c r="AG73" s="849"/>
      <c r="AH73" s="849"/>
      <c r="AI73" s="849"/>
      <c r="AJ73" s="849"/>
      <c r="AK73" s="849">
        <v>18</v>
      </c>
      <c r="AL73" s="849"/>
      <c r="AM73" s="849"/>
      <c r="AN73" s="849"/>
      <c r="AO73" s="849"/>
      <c r="AP73" s="849">
        <v>47</v>
      </c>
      <c r="AQ73" s="849"/>
      <c r="AR73" s="849"/>
      <c r="AS73" s="849"/>
      <c r="AT73" s="849"/>
      <c r="AU73" s="849">
        <v>24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550</v>
      </c>
      <c r="C74" s="892"/>
      <c r="D74" s="892"/>
      <c r="E74" s="892"/>
      <c r="F74" s="892"/>
      <c r="G74" s="892"/>
      <c r="H74" s="892"/>
      <c r="I74" s="892"/>
      <c r="J74" s="892"/>
      <c r="K74" s="892"/>
      <c r="L74" s="892"/>
      <c r="M74" s="892"/>
      <c r="N74" s="892"/>
      <c r="O74" s="892"/>
      <c r="P74" s="893"/>
      <c r="Q74" s="894">
        <v>199</v>
      </c>
      <c r="R74" s="849"/>
      <c r="S74" s="849"/>
      <c r="T74" s="849"/>
      <c r="U74" s="849"/>
      <c r="V74" s="849">
        <v>199</v>
      </c>
      <c r="W74" s="849"/>
      <c r="X74" s="849"/>
      <c r="Y74" s="849"/>
      <c r="Z74" s="849"/>
      <c r="AA74" s="849">
        <v>0</v>
      </c>
      <c r="AB74" s="849"/>
      <c r="AC74" s="849"/>
      <c r="AD74" s="849"/>
      <c r="AE74" s="849"/>
      <c r="AF74" s="849">
        <v>309</v>
      </c>
      <c r="AG74" s="849"/>
      <c r="AH74" s="849"/>
      <c r="AI74" s="849"/>
      <c r="AJ74" s="849"/>
      <c r="AK74" s="849" t="s">
        <v>543</v>
      </c>
      <c r="AL74" s="849"/>
      <c r="AM74" s="849"/>
      <c r="AN74" s="849"/>
      <c r="AO74" s="849"/>
      <c r="AP74" s="849" t="s">
        <v>558</v>
      </c>
      <c r="AQ74" s="849"/>
      <c r="AR74" s="849"/>
      <c r="AS74" s="849"/>
      <c r="AT74" s="849"/>
      <c r="AU74" s="849" t="s">
        <v>543</v>
      </c>
      <c r="AV74" s="849"/>
      <c r="AW74" s="849"/>
      <c r="AX74" s="849"/>
      <c r="AY74" s="849"/>
      <c r="AZ74" s="895" t="s">
        <v>557</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551</v>
      </c>
      <c r="C75" s="892"/>
      <c r="D75" s="892"/>
      <c r="E75" s="892"/>
      <c r="F75" s="892"/>
      <c r="G75" s="892"/>
      <c r="H75" s="892"/>
      <c r="I75" s="892"/>
      <c r="J75" s="892"/>
      <c r="K75" s="892"/>
      <c r="L75" s="892"/>
      <c r="M75" s="892"/>
      <c r="N75" s="892"/>
      <c r="O75" s="892"/>
      <c r="P75" s="893"/>
      <c r="Q75" s="897">
        <v>2641</v>
      </c>
      <c r="R75" s="898"/>
      <c r="S75" s="898"/>
      <c r="T75" s="898"/>
      <c r="U75" s="848"/>
      <c r="V75" s="899">
        <v>2507</v>
      </c>
      <c r="W75" s="898"/>
      <c r="X75" s="898"/>
      <c r="Y75" s="898"/>
      <c r="Z75" s="848"/>
      <c r="AA75" s="899">
        <v>134</v>
      </c>
      <c r="AB75" s="898"/>
      <c r="AC75" s="898"/>
      <c r="AD75" s="898"/>
      <c r="AE75" s="848"/>
      <c r="AF75" s="899">
        <v>11</v>
      </c>
      <c r="AG75" s="898"/>
      <c r="AH75" s="898"/>
      <c r="AI75" s="898"/>
      <c r="AJ75" s="848"/>
      <c r="AK75" s="899">
        <v>13</v>
      </c>
      <c r="AL75" s="898"/>
      <c r="AM75" s="898"/>
      <c r="AN75" s="898"/>
      <c r="AO75" s="848"/>
      <c r="AP75" s="899">
        <v>1534</v>
      </c>
      <c r="AQ75" s="898"/>
      <c r="AR75" s="898"/>
      <c r="AS75" s="898"/>
      <c r="AT75" s="848"/>
      <c r="AU75" s="899">
        <v>1231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552</v>
      </c>
      <c r="C76" s="892"/>
      <c r="D76" s="892"/>
      <c r="E76" s="892"/>
      <c r="F76" s="892"/>
      <c r="G76" s="892"/>
      <c r="H76" s="892"/>
      <c r="I76" s="892"/>
      <c r="J76" s="892"/>
      <c r="K76" s="892"/>
      <c r="L76" s="892"/>
      <c r="M76" s="892"/>
      <c r="N76" s="892"/>
      <c r="O76" s="892"/>
      <c r="P76" s="893"/>
      <c r="Q76" s="897">
        <v>15974</v>
      </c>
      <c r="R76" s="898"/>
      <c r="S76" s="898"/>
      <c r="T76" s="898"/>
      <c r="U76" s="848"/>
      <c r="V76" s="899">
        <v>13504</v>
      </c>
      <c r="W76" s="898"/>
      <c r="X76" s="898"/>
      <c r="Y76" s="898"/>
      <c r="Z76" s="848"/>
      <c r="AA76" s="899">
        <v>2470</v>
      </c>
      <c r="AB76" s="898"/>
      <c r="AC76" s="898"/>
      <c r="AD76" s="898"/>
      <c r="AE76" s="848"/>
      <c r="AF76" s="899">
        <v>2470</v>
      </c>
      <c r="AG76" s="898"/>
      <c r="AH76" s="898"/>
      <c r="AI76" s="898"/>
      <c r="AJ76" s="848"/>
      <c r="AK76" s="899" t="s">
        <v>543</v>
      </c>
      <c r="AL76" s="898"/>
      <c r="AM76" s="898"/>
      <c r="AN76" s="898"/>
      <c r="AO76" s="848"/>
      <c r="AP76" s="899" t="s">
        <v>543</v>
      </c>
      <c r="AQ76" s="898"/>
      <c r="AR76" s="898"/>
      <c r="AS76" s="898"/>
      <c r="AT76" s="848"/>
      <c r="AU76" s="899" t="s">
        <v>543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553</v>
      </c>
      <c r="C77" s="892"/>
      <c r="D77" s="892"/>
      <c r="E77" s="892"/>
      <c r="F77" s="892"/>
      <c r="G77" s="892"/>
      <c r="H77" s="892"/>
      <c r="I77" s="892"/>
      <c r="J77" s="892"/>
      <c r="K77" s="892"/>
      <c r="L77" s="892"/>
      <c r="M77" s="892"/>
      <c r="N77" s="892"/>
      <c r="O77" s="892"/>
      <c r="P77" s="893"/>
      <c r="Q77" s="897">
        <v>127</v>
      </c>
      <c r="R77" s="898"/>
      <c r="S77" s="898"/>
      <c r="T77" s="898"/>
      <c r="U77" s="848"/>
      <c r="V77" s="899">
        <v>126</v>
      </c>
      <c r="W77" s="898"/>
      <c r="X77" s="898"/>
      <c r="Y77" s="898"/>
      <c r="Z77" s="848"/>
      <c r="AA77" s="899">
        <v>1</v>
      </c>
      <c r="AB77" s="898"/>
      <c r="AC77" s="898"/>
      <c r="AD77" s="898"/>
      <c r="AE77" s="848"/>
      <c r="AF77" s="899">
        <v>1</v>
      </c>
      <c r="AG77" s="898"/>
      <c r="AH77" s="898"/>
      <c r="AI77" s="898"/>
      <c r="AJ77" s="848"/>
      <c r="AK77" s="899" t="s">
        <v>543</v>
      </c>
      <c r="AL77" s="898"/>
      <c r="AM77" s="898"/>
      <c r="AN77" s="898"/>
      <c r="AO77" s="848"/>
      <c r="AP77" s="899" t="s">
        <v>543</v>
      </c>
      <c r="AQ77" s="898"/>
      <c r="AR77" s="898"/>
      <c r="AS77" s="898"/>
      <c r="AT77" s="848"/>
      <c r="AU77" s="899" t="s">
        <v>543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554</v>
      </c>
      <c r="C78" s="892"/>
      <c r="D78" s="892"/>
      <c r="E78" s="892"/>
      <c r="F78" s="892"/>
      <c r="G78" s="892"/>
      <c r="H78" s="892"/>
      <c r="I78" s="892"/>
      <c r="J78" s="892"/>
      <c r="K78" s="892"/>
      <c r="L78" s="892"/>
      <c r="M78" s="892"/>
      <c r="N78" s="892"/>
      <c r="O78" s="892"/>
      <c r="P78" s="893"/>
      <c r="Q78" s="894">
        <v>11</v>
      </c>
      <c r="R78" s="849"/>
      <c r="S78" s="849"/>
      <c r="T78" s="849"/>
      <c r="U78" s="849"/>
      <c r="V78" s="849">
        <v>10</v>
      </c>
      <c r="W78" s="849"/>
      <c r="X78" s="849"/>
      <c r="Y78" s="849"/>
      <c r="Z78" s="849"/>
      <c r="AA78" s="849">
        <v>1</v>
      </c>
      <c r="AB78" s="849"/>
      <c r="AC78" s="849"/>
      <c r="AD78" s="849"/>
      <c r="AE78" s="849"/>
      <c r="AF78" s="849">
        <v>1</v>
      </c>
      <c r="AG78" s="849"/>
      <c r="AH78" s="849"/>
      <c r="AI78" s="849"/>
      <c r="AJ78" s="849"/>
      <c r="AK78" s="849">
        <v>1</v>
      </c>
      <c r="AL78" s="849"/>
      <c r="AM78" s="849"/>
      <c r="AN78" s="849"/>
      <c r="AO78" s="849"/>
      <c r="AP78" s="899" t="s">
        <v>543</v>
      </c>
      <c r="AQ78" s="898"/>
      <c r="AR78" s="898"/>
      <c r="AS78" s="898"/>
      <c r="AT78" s="848"/>
      <c r="AU78" s="899" t="s">
        <v>543</v>
      </c>
      <c r="AV78" s="898"/>
      <c r="AW78" s="898"/>
      <c r="AX78" s="898"/>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555</v>
      </c>
      <c r="C79" s="892"/>
      <c r="D79" s="892"/>
      <c r="E79" s="892"/>
      <c r="F79" s="892"/>
      <c r="G79" s="892"/>
      <c r="H79" s="892"/>
      <c r="I79" s="892"/>
      <c r="J79" s="892"/>
      <c r="K79" s="892"/>
      <c r="L79" s="892"/>
      <c r="M79" s="892"/>
      <c r="N79" s="892"/>
      <c r="O79" s="892"/>
      <c r="P79" s="893"/>
      <c r="Q79" s="894">
        <v>3919</v>
      </c>
      <c r="R79" s="849"/>
      <c r="S79" s="849"/>
      <c r="T79" s="849"/>
      <c r="U79" s="849"/>
      <c r="V79" s="849">
        <v>3829</v>
      </c>
      <c r="W79" s="849"/>
      <c r="X79" s="849"/>
      <c r="Y79" s="849"/>
      <c r="Z79" s="849"/>
      <c r="AA79" s="849">
        <v>91</v>
      </c>
      <c r="AB79" s="849"/>
      <c r="AC79" s="849"/>
      <c r="AD79" s="849"/>
      <c r="AE79" s="849"/>
      <c r="AF79" s="849">
        <v>91</v>
      </c>
      <c r="AG79" s="849"/>
      <c r="AH79" s="849"/>
      <c r="AI79" s="849"/>
      <c r="AJ79" s="849"/>
      <c r="AK79" s="849">
        <v>168</v>
      </c>
      <c r="AL79" s="849"/>
      <c r="AM79" s="849"/>
      <c r="AN79" s="849"/>
      <c r="AO79" s="849"/>
      <c r="AP79" s="899" t="s">
        <v>543</v>
      </c>
      <c r="AQ79" s="898"/>
      <c r="AR79" s="898"/>
      <c r="AS79" s="898"/>
      <c r="AT79" s="848"/>
      <c r="AU79" s="899" t="s">
        <v>543</v>
      </c>
      <c r="AV79" s="898"/>
      <c r="AW79" s="898"/>
      <c r="AX79" s="898"/>
      <c r="AY79" s="848"/>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556</v>
      </c>
      <c r="C80" s="892"/>
      <c r="D80" s="892"/>
      <c r="E80" s="892"/>
      <c r="F80" s="892"/>
      <c r="G80" s="892"/>
      <c r="H80" s="892"/>
      <c r="I80" s="892"/>
      <c r="J80" s="892"/>
      <c r="K80" s="892"/>
      <c r="L80" s="892"/>
      <c r="M80" s="892"/>
      <c r="N80" s="892"/>
      <c r="O80" s="892"/>
      <c r="P80" s="893"/>
      <c r="Q80" s="894">
        <v>690103</v>
      </c>
      <c r="R80" s="849"/>
      <c r="S80" s="849"/>
      <c r="T80" s="849"/>
      <c r="U80" s="849"/>
      <c r="V80" s="849">
        <v>676249</v>
      </c>
      <c r="W80" s="849"/>
      <c r="X80" s="849"/>
      <c r="Y80" s="849"/>
      <c r="Z80" s="849"/>
      <c r="AA80" s="849">
        <v>13854</v>
      </c>
      <c r="AB80" s="849"/>
      <c r="AC80" s="849"/>
      <c r="AD80" s="849"/>
      <c r="AE80" s="849"/>
      <c r="AF80" s="849">
        <v>13854</v>
      </c>
      <c r="AG80" s="849"/>
      <c r="AH80" s="849"/>
      <c r="AI80" s="849"/>
      <c r="AJ80" s="849"/>
      <c r="AK80" s="849">
        <v>7102</v>
      </c>
      <c r="AL80" s="849"/>
      <c r="AM80" s="849"/>
      <c r="AN80" s="849"/>
      <c r="AO80" s="849"/>
      <c r="AP80" s="899" t="s">
        <v>543</v>
      </c>
      <c r="AQ80" s="898"/>
      <c r="AR80" s="898"/>
      <c r="AS80" s="898"/>
      <c r="AT80" s="848"/>
      <c r="AU80" s="899" t="s">
        <v>543</v>
      </c>
      <c r="AV80" s="898"/>
      <c r="AW80" s="898"/>
      <c r="AX80" s="898"/>
      <c r="AY80" s="848"/>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16810</v>
      </c>
      <c r="AG88" s="860"/>
      <c r="AH88" s="860"/>
      <c r="AI88" s="860"/>
      <c r="AJ88" s="860"/>
      <c r="AK88" s="857"/>
      <c r="AL88" s="857"/>
      <c r="AM88" s="857"/>
      <c r="AN88" s="857"/>
      <c r="AO88" s="857"/>
      <c r="AP88" s="860">
        <v>2130</v>
      </c>
      <c r="AQ88" s="860"/>
      <c r="AR88" s="860"/>
      <c r="AS88" s="860"/>
      <c r="AT88" s="860"/>
      <c r="AU88" s="860">
        <v>1342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355</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284</v>
      </c>
      <c r="AG109" s="913"/>
      <c r="AH109" s="913"/>
      <c r="AI109" s="913"/>
      <c r="AJ109" s="914"/>
      <c r="AK109" s="912" t="s">
        <v>283</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284</v>
      </c>
      <c r="BW109" s="913"/>
      <c r="BX109" s="913"/>
      <c r="BY109" s="913"/>
      <c r="BZ109" s="914"/>
      <c r="CA109" s="912" t="s">
        <v>283</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284</v>
      </c>
      <c r="DM109" s="913"/>
      <c r="DN109" s="913"/>
      <c r="DO109" s="913"/>
      <c r="DP109" s="914"/>
      <c r="DQ109" s="912" t="s">
        <v>283</v>
      </c>
      <c r="DR109" s="913"/>
      <c r="DS109" s="913"/>
      <c r="DT109" s="913"/>
      <c r="DU109" s="914"/>
      <c r="DV109" s="912" t="s">
        <v>405</v>
      </c>
      <c r="DW109" s="913"/>
      <c r="DX109" s="913"/>
      <c r="DY109" s="913"/>
      <c r="DZ109" s="915"/>
    </row>
    <row r="110" spans="1:131" s="197" customFormat="1" ht="26.25" customHeight="1" x14ac:dyDescent="0.15">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1785286</v>
      </c>
      <c r="AB110" s="920"/>
      <c r="AC110" s="920"/>
      <c r="AD110" s="920"/>
      <c r="AE110" s="921"/>
      <c r="AF110" s="922">
        <v>1811208</v>
      </c>
      <c r="AG110" s="920"/>
      <c r="AH110" s="920"/>
      <c r="AI110" s="920"/>
      <c r="AJ110" s="921"/>
      <c r="AK110" s="922">
        <v>1755327</v>
      </c>
      <c r="AL110" s="920"/>
      <c r="AM110" s="920"/>
      <c r="AN110" s="920"/>
      <c r="AO110" s="921"/>
      <c r="AP110" s="923">
        <v>18.2</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18909108</v>
      </c>
      <c r="BR110" s="957"/>
      <c r="BS110" s="957"/>
      <c r="BT110" s="957"/>
      <c r="BU110" s="957"/>
      <c r="BV110" s="957">
        <v>19005588</v>
      </c>
      <c r="BW110" s="957"/>
      <c r="BX110" s="957"/>
      <c r="BY110" s="957"/>
      <c r="BZ110" s="957"/>
      <c r="CA110" s="957">
        <v>19420458</v>
      </c>
      <c r="CB110" s="957"/>
      <c r="CC110" s="957"/>
      <c r="CD110" s="957"/>
      <c r="CE110" s="957"/>
      <c r="CF110" s="971">
        <v>201.6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4590</v>
      </c>
      <c r="BR111" s="950"/>
      <c r="BS111" s="950"/>
      <c r="BT111" s="950"/>
      <c r="BU111" s="950"/>
      <c r="BV111" s="950" t="s">
        <v>412</v>
      </c>
      <c r="BW111" s="950"/>
      <c r="BX111" s="950"/>
      <c r="BY111" s="950"/>
      <c r="BZ111" s="950"/>
      <c r="CA111" s="950" t="s">
        <v>412</v>
      </c>
      <c r="CB111" s="950"/>
      <c r="CC111" s="950"/>
      <c r="CD111" s="950"/>
      <c r="CE111" s="950"/>
      <c r="CF111" s="944" t="s">
        <v>412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417</v>
      </c>
      <c r="AB112" s="989"/>
      <c r="AC112" s="989"/>
      <c r="AD112" s="989"/>
      <c r="AE112" s="990"/>
      <c r="AF112" s="991" t="s">
        <v>417</v>
      </c>
      <c r="AG112" s="989"/>
      <c r="AH112" s="989"/>
      <c r="AI112" s="989"/>
      <c r="AJ112" s="990"/>
      <c r="AK112" s="991" t="s">
        <v>417</v>
      </c>
      <c r="AL112" s="989"/>
      <c r="AM112" s="989"/>
      <c r="AN112" s="989"/>
      <c r="AO112" s="990"/>
      <c r="AP112" s="992" t="s">
        <v>417</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13202657</v>
      </c>
      <c r="BR112" s="950"/>
      <c r="BS112" s="950"/>
      <c r="BT112" s="950"/>
      <c r="BU112" s="950"/>
      <c r="BV112" s="950">
        <v>12222977</v>
      </c>
      <c r="BW112" s="950"/>
      <c r="BX112" s="950"/>
      <c r="BY112" s="950"/>
      <c r="BZ112" s="950"/>
      <c r="CA112" s="950">
        <v>11333129</v>
      </c>
      <c r="CB112" s="950"/>
      <c r="CC112" s="950"/>
      <c r="CD112" s="950"/>
      <c r="CE112" s="950"/>
      <c r="CF112" s="944">
        <v>117.7</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4590</v>
      </c>
      <c r="DH112" s="950"/>
      <c r="DI112" s="950"/>
      <c r="DJ112" s="950"/>
      <c r="DK112" s="950"/>
      <c r="DL112" s="950" t="s">
        <v>417</v>
      </c>
      <c r="DM112" s="950"/>
      <c r="DN112" s="950"/>
      <c r="DO112" s="950"/>
      <c r="DP112" s="950"/>
      <c r="DQ112" s="950" t="s">
        <v>417</v>
      </c>
      <c r="DR112" s="950"/>
      <c r="DS112" s="950"/>
      <c r="DT112" s="950"/>
      <c r="DU112" s="950"/>
      <c r="DV112" s="951" t="s">
        <v>417</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1223114</v>
      </c>
      <c r="AB113" s="964"/>
      <c r="AC113" s="964"/>
      <c r="AD113" s="964"/>
      <c r="AE113" s="965"/>
      <c r="AF113" s="966">
        <v>1159680</v>
      </c>
      <c r="AG113" s="964"/>
      <c r="AH113" s="964"/>
      <c r="AI113" s="964"/>
      <c r="AJ113" s="965"/>
      <c r="AK113" s="966">
        <v>1203403</v>
      </c>
      <c r="AL113" s="964"/>
      <c r="AM113" s="964"/>
      <c r="AN113" s="964"/>
      <c r="AO113" s="965"/>
      <c r="AP113" s="967">
        <v>12.5</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1286953</v>
      </c>
      <c r="BR113" s="950"/>
      <c r="BS113" s="950"/>
      <c r="BT113" s="950"/>
      <c r="BU113" s="950"/>
      <c r="BV113" s="950">
        <v>1352438</v>
      </c>
      <c r="BW113" s="950"/>
      <c r="BX113" s="950"/>
      <c r="BY113" s="950"/>
      <c r="BZ113" s="950"/>
      <c r="CA113" s="950">
        <v>1342854</v>
      </c>
      <c r="CB113" s="950"/>
      <c r="CC113" s="950"/>
      <c r="CD113" s="950"/>
      <c r="CE113" s="950"/>
      <c r="CF113" s="944">
        <v>13.9</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417</v>
      </c>
      <c r="DH113" s="989"/>
      <c r="DI113" s="989"/>
      <c r="DJ113" s="989"/>
      <c r="DK113" s="990"/>
      <c r="DL113" s="991" t="s">
        <v>417</v>
      </c>
      <c r="DM113" s="989"/>
      <c r="DN113" s="989"/>
      <c r="DO113" s="989"/>
      <c r="DP113" s="990"/>
      <c r="DQ113" s="991" t="s">
        <v>417</v>
      </c>
      <c r="DR113" s="989"/>
      <c r="DS113" s="989"/>
      <c r="DT113" s="989"/>
      <c r="DU113" s="990"/>
      <c r="DV113" s="992" t="s">
        <v>417</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68750</v>
      </c>
      <c r="AB114" s="989"/>
      <c r="AC114" s="989"/>
      <c r="AD114" s="989"/>
      <c r="AE114" s="990"/>
      <c r="AF114" s="991">
        <v>74442</v>
      </c>
      <c r="AG114" s="989"/>
      <c r="AH114" s="989"/>
      <c r="AI114" s="989"/>
      <c r="AJ114" s="990"/>
      <c r="AK114" s="991">
        <v>94858</v>
      </c>
      <c r="AL114" s="989"/>
      <c r="AM114" s="989"/>
      <c r="AN114" s="989"/>
      <c r="AO114" s="990"/>
      <c r="AP114" s="992">
        <v>1</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925752</v>
      </c>
      <c r="BR114" s="950"/>
      <c r="BS114" s="950"/>
      <c r="BT114" s="950"/>
      <c r="BU114" s="950"/>
      <c r="BV114" s="950">
        <v>551091</v>
      </c>
      <c r="BW114" s="950"/>
      <c r="BX114" s="950"/>
      <c r="BY114" s="950"/>
      <c r="BZ114" s="950"/>
      <c r="CA114" s="950">
        <v>746912</v>
      </c>
      <c r="CB114" s="950"/>
      <c r="CC114" s="950"/>
      <c r="CD114" s="950"/>
      <c r="CE114" s="950"/>
      <c r="CF114" s="944">
        <v>7.8</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417</v>
      </c>
      <c r="DH114" s="989"/>
      <c r="DI114" s="989"/>
      <c r="DJ114" s="989"/>
      <c r="DK114" s="990"/>
      <c r="DL114" s="991" t="s">
        <v>417</v>
      </c>
      <c r="DM114" s="989"/>
      <c r="DN114" s="989"/>
      <c r="DO114" s="989"/>
      <c r="DP114" s="990"/>
      <c r="DQ114" s="991" t="s">
        <v>417</v>
      </c>
      <c r="DR114" s="989"/>
      <c r="DS114" s="989"/>
      <c r="DT114" s="989"/>
      <c r="DU114" s="990"/>
      <c r="DV114" s="992" t="s">
        <v>417</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6176</v>
      </c>
      <c r="AB115" s="964"/>
      <c r="AC115" s="964"/>
      <c r="AD115" s="964"/>
      <c r="AE115" s="965"/>
      <c r="AF115" s="966">
        <v>4347</v>
      </c>
      <c r="AG115" s="964"/>
      <c r="AH115" s="964"/>
      <c r="AI115" s="964"/>
      <c r="AJ115" s="965"/>
      <c r="AK115" s="966" t="s">
        <v>417</v>
      </c>
      <c r="AL115" s="964"/>
      <c r="AM115" s="964"/>
      <c r="AN115" s="964"/>
      <c r="AO115" s="965"/>
      <c r="AP115" s="967" t="s">
        <v>417</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417</v>
      </c>
      <c r="BR115" s="950"/>
      <c r="BS115" s="950"/>
      <c r="BT115" s="950"/>
      <c r="BU115" s="950"/>
      <c r="BV115" s="950" t="s">
        <v>417</v>
      </c>
      <c r="BW115" s="950"/>
      <c r="BX115" s="950"/>
      <c r="BY115" s="950"/>
      <c r="BZ115" s="950"/>
      <c r="CA115" s="950" t="s">
        <v>417</v>
      </c>
      <c r="CB115" s="950"/>
      <c r="CC115" s="950"/>
      <c r="CD115" s="950"/>
      <c r="CE115" s="950"/>
      <c r="CF115" s="944" t="s">
        <v>417</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417</v>
      </c>
      <c r="DH115" s="989"/>
      <c r="DI115" s="989"/>
      <c r="DJ115" s="989"/>
      <c r="DK115" s="990"/>
      <c r="DL115" s="991" t="s">
        <v>417</v>
      </c>
      <c r="DM115" s="989"/>
      <c r="DN115" s="989"/>
      <c r="DO115" s="989"/>
      <c r="DP115" s="990"/>
      <c r="DQ115" s="991" t="s">
        <v>417</v>
      </c>
      <c r="DR115" s="989"/>
      <c r="DS115" s="989"/>
      <c r="DT115" s="989"/>
      <c r="DU115" s="990"/>
      <c r="DV115" s="992" t="s">
        <v>417</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1073</v>
      </c>
      <c r="AB116" s="989"/>
      <c r="AC116" s="989"/>
      <c r="AD116" s="989"/>
      <c r="AE116" s="990"/>
      <c r="AF116" s="991">
        <v>493</v>
      </c>
      <c r="AG116" s="989"/>
      <c r="AH116" s="989"/>
      <c r="AI116" s="989"/>
      <c r="AJ116" s="990"/>
      <c r="AK116" s="991">
        <v>102</v>
      </c>
      <c r="AL116" s="989"/>
      <c r="AM116" s="989"/>
      <c r="AN116" s="989"/>
      <c r="AO116" s="990"/>
      <c r="AP116" s="992">
        <v>0</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417</v>
      </c>
      <c r="BR116" s="950"/>
      <c r="BS116" s="950"/>
      <c r="BT116" s="950"/>
      <c r="BU116" s="950"/>
      <c r="BV116" s="950" t="s">
        <v>417</v>
      </c>
      <c r="BW116" s="950"/>
      <c r="BX116" s="950"/>
      <c r="BY116" s="950"/>
      <c r="BZ116" s="950"/>
      <c r="CA116" s="950" t="s">
        <v>417</v>
      </c>
      <c r="CB116" s="950"/>
      <c r="CC116" s="950"/>
      <c r="CD116" s="950"/>
      <c r="CE116" s="950"/>
      <c r="CF116" s="944" t="s">
        <v>417</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417</v>
      </c>
      <c r="DH116" s="989"/>
      <c r="DI116" s="989"/>
      <c r="DJ116" s="989"/>
      <c r="DK116" s="990"/>
      <c r="DL116" s="991" t="s">
        <v>417</v>
      </c>
      <c r="DM116" s="989"/>
      <c r="DN116" s="989"/>
      <c r="DO116" s="989"/>
      <c r="DP116" s="990"/>
      <c r="DQ116" s="991" t="s">
        <v>417</v>
      </c>
      <c r="DR116" s="989"/>
      <c r="DS116" s="989"/>
      <c r="DT116" s="989"/>
      <c r="DU116" s="990"/>
      <c r="DV116" s="992" t="s">
        <v>417</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3084399</v>
      </c>
      <c r="AB117" s="996"/>
      <c r="AC117" s="996"/>
      <c r="AD117" s="996"/>
      <c r="AE117" s="997"/>
      <c r="AF117" s="995">
        <v>3050170</v>
      </c>
      <c r="AG117" s="996"/>
      <c r="AH117" s="996"/>
      <c r="AI117" s="996"/>
      <c r="AJ117" s="997"/>
      <c r="AK117" s="995">
        <v>3053690</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284</v>
      </c>
      <c r="AG118" s="913"/>
      <c r="AH118" s="913"/>
      <c r="AI118" s="913"/>
      <c r="AJ118" s="914"/>
      <c r="AK118" s="912" t="s">
        <v>283</v>
      </c>
      <c r="AL118" s="913"/>
      <c r="AM118" s="913"/>
      <c r="AN118" s="913"/>
      <c r="AO118" s="914"/>
      <c r="AP118" s="1020" t="s">
        <v>405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34329060</v>
      </c>
      <c r="BR118" s="1016"/>
      <c r="BS118" s="1016"/>
      <c r="BT118" s="1016"/>
      <c r="BU118" s="1016"/>
      <c r="BV118" s="1016">
        <v>33132094</v>
      </c>
      <c r="BW118" s="1016"/>
      <c r="BX118" s="1016"/>
      <c r="BY118" s="1016"/>
      <c r="BZ118" s="1016"/>
      <c r="CA118" s="1016">
        <v>32843353</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9545230</v>
      </c>
      <c r="BR119" s="957"/>
      <c r="BS119" s="957"/>
      <c r="BT119" s="957"/>
      <c r="BU119" s="957"/>
      <c r="BV119" s="957">
        <v>10475229</v>
      </c>
      <c r="BW119" s="957"/>
      <c r="BX119" s="957"/>
      <c r="BY119" s="957"/>
      <c r="BZ119" s="957"/>
      <c r="CA119" s="957">
        <v>11197262</v>
      </c>
      <c r="CB119" s="957"/>
      <c r="CC119" s="957"/>
      <c r="CD119" s="957"/>
      <c r="CE119" s="957"/>
      <c r="CF119" s="971">
        <v>116.3</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2061064</v>
      </c>
      <c r="BR120" s="950"/>
      <c r="BS120" s="950"/>
      <c r="BT120" s="950"/>
      <c r="BU120" s="950"/>
      <c r="BV120" s="950">
        <v>2070114</v>
      </c>
      <c r="BW120" s="950"/>
      <c r="BX120" s="950"/>
      <c r="BY120" s="950"/>
      <c r="BZ120" s="950"/>
      <c r="CA120" s="950">
        <v>1982243</v>
      </c>
      <c r="CB120" s="950"/>
      <c r="CC120" s="950"/>
      <c r="CD120" s="950"/>
      <c r="CE120" s="950"/>
      <c r="CF120" s="944">
        <v>20.6</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12823907</v>
      </c>
      <c r="DH120" s="957"/>
      <c r="DI120" s="957"/>
      <c r="DJ120" s="957"/>
      <c r="DK120" s="957"/>
      <c r="DL120" s="957">
        <v>11589495</v>
      </c>
      <c r="DM120" s="957"/>
      <c r="DN120" s="957"/>
      <c r="DO120" s="957"/>
      <c r="DP120" s="957"/>
      <c r="DQ120" s="957">
        <v>10902093</v>
      </c>
      <c r="DR120" s="957"/>
      <c r="DS120" s="957"/>
      <c r="DT120" s="957"/>
      <c r="DU120" s="957"/>
      <c r="DV120" s="958">
        <v>113.2</v>
      </c>
      <c r="DW120" s="958"/>
      <c r="DX120" s="958"/>
      <c r="DY120" s="958"/>
      <c r="DZ120" s="959"/>
    </row>
    <row r="121" spans="1:130" s="197" customFormat="1" ht="26.25" customHeight="1" x14ac:dyDescent="0.15">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6176</v>
      </c>
      <c r="AB121" s="989"/>
      <c r="AC121" s="989"/>
      <c r="AD121" s="989"/>
      <c r="AE121" s="990"/>
      <c r="AF121" s="991">
        <v>4347</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27164284</v>
      </c>
      <c r="BR121" s="1016"/>
      <c r="BS121" s="1016"/>
      <c r="BT121" s="1016"/>
      <c r="BU121" s="1016"/>
      <c r="BV121" s="1016">
        <v>27033114</v>
      </c>
      <c r="BW121" s="1016"/>
      <c r="BX121" s="1016"/>
      <c r="BY121" s="1016"/>
      <c r="BZ121" s="1016"/>
      <c r="CA121" s="1016">
        <v>27211973</v>
      </c>
      <c r="CB121" s="1016"/>
      <c r="CC121" s="1016"/>
      <c r="CD121" s="1016"/>
      <c r="CE121" s="1016"/>
      <c r="CF121" s="1054">
        <v>282.5</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321664</v>
      </c>
      <c r="DH121" s="950"/>
      <c r="DI121" s="950"/>
      <c r="DJ121" s="950"/>
      <c r="DK121" s="950"/>
      <c r="DL121" s="950">
        <v>596105</v>
      </c>
      <c r="DM121" s="950"/>
      <c r="DN121" s="950"/>
      <c r="DO121" s="950"/>
      <c r="DP121" s="950"/>
      <c r="DQ121" s="950">
        <v>401460</v>
      </c>
      <c r="DR121" s="950"/>
      <c r="DS121" s="950"/>
      <c r="DT121" s="950"/>
      <c r="DU121" s="950"/>
      <c r="DV121" s="951">
        <v>4.2</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38770578</v>
      </c>
      <c r="BR122" s="1065"/>
      <c r="BS122" s="1065"/>
      <c r="BT122" s="1065"/>
      <c r="BU122" s="1065"/>
      <c r="BV122" s="1065">
        <v>39578457</v>
      </c>
      <c r="BW122" s="1065"/>
      <c r="BX122" s="1065"/>
      <c r="BY122" s="1065"/>
      <c r="BZ122" s="1065"/>
      <c r="CA122" s="1065">
        <v>40391478</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v>47005</v>
      </c>
      <c r="DH122" s="950"/>
      <c r="DI122" s="950"/>
      <c r="DJ122" s="950"/>
      <c r="DK122" s="950"/>
      <c r="DL122" s="950">
        <v>37377</v>
      </c>
      <c r="DM122" s="950"/>
      <c r="DN122" s="950"/>
      <c r="DO122" s="950"/>
      <c r="DP122" s="950"/>
      <c r="DQ122" s="950">
        <v>29576</v>
      </c>
      <c r="DR122" s="950"/>
      <c r="DS122" s="950"/>
      <c r="DT122" s="950"/>
      <c r="DU122" s="950"/>
      <c r="DV122" s="951">
        <v>0.3</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v>10081</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450</v>
      </c>
      <c r="AB126" s="989"/>
      <c r="AC126" s="989"/>
      <c r="AD126" s="989"/>
      <c r="AE126" s="990"/>
      <c r="AF126" s="991" t="s">
        <v>450</v>
      </c>
      <c r="AG126" s="989"/>
      <c r="AH126" s="989"/>
      <c r="AI126" s="989"/>
      <c r="AJ126" s="990"/>
      <c r="AK126" s="991" t="s">
        <v>450</v>
      </c>
      <c r="AL126" s="989"/>
      <c r="AM126" s="989"/>
      <c r="AN126" s="989"/>
      <c r="AO126" s="990"/>
      <c r="AP126" s="992" t="s">
        <v>450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x14ac:dyDescent="0.2">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13.06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463</v>
      </c>
      <c r="DM127" s="1078"/>
      <c r="DN127" s="1078"/>
      <c r="DO127" s="1078"/>
      <c r="DP127" s="1078"/>
      <c r="DQ127" s="1078" t="s">
        <v>463</v>
      </c>
      <c r="DR127" s="1078"/>
      <c r="DS127" s="1078"/>
      <c r="DT127" s="1078"/>
      <c r="DU127" s="1078"/>
      <c r="DV127" s="1079" t="s">
        <v>463</v>
      </c>
      <c r="DW127" s="1079"/>
      <c r="DX127" s="1079"/>
      <c r="DY127" s="1079"/>
      <c r="DZ127" s="1080"/>
    </row>
    <row r="128" spans="1:130" s="197" customFormat="1" ht="26.25" customHeight="1" x14ac:dyDescent="0.15">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286004</v>
      </c>
      <c r="AB128" s="1120"/>
      <c r="AC128" s="1120"/>
      <c r="AD128" s="1120"/>
      <c r="AE128" s="1121"/>
      <c r="AF128" s="1122">
        <v>273158</v>
      </c>
      <c r="AG128" s="1120"/>
      <c r="AH128" s="1120"/>
      <c r="AI128" s="1120"/>
      <c r="AJ128" s="1121"/>
      <c r="AK128" s="1122">
        <v>237129</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18.059999999999999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11831270</v>
      </c>
      <c r="AB129" s="989"/>
      <c r="AC129" s="989"/>
      <c r="AD129" s="989"/>
      <c r="AE129" s="990"/>
      <c r="AF129" s="991">
        <v>11828132</v>
      </c>
      <c r="AG129" s="989"/>
      <c r="AH129" s="989"/>
      <c r="AI129" s="989"/>
      <c r="AJ129" s="990"/>
      <c r="AK129" s="991">
        <v>11919873</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5.9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2121981</v>
      </c>
      <c r="AB130" s="989"/>
      <c r="AC130" s="989"/>
      <c r="AD130" s="989"/>
      <c r="AE130" s="990"/>
      <c r="AF130" s="991">
        <v>2263947</v>
      </c>
      <c r="AG130" s="989"/>
      <c r="AH130" s="989"/>
      <c r="AI130" s="989"/>
      <c r="AJ130" s="990"/>
      <c r="AK130" s="991">
        <v>2287986</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t="s">
        <v>472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9709289</v>
      </c>
      <c r="AB131" s="1028"/>
      <c r="AC131" s="1028"/>
      <c r="AD131" s="1028"/>
      <c r="AE131" s="1029"/>
      <c r="AF131" s="1030">
        <v>9564185</v>
      </c>
      <c r="AG131" s="1028"/>
      <c r="AH131" s="1028"/>
      <c r="AI131" s="1028"/>
      <c r="AJ131" s="1029"/>
      <c r="AK131" s="1030">
        <v>9631887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6.9666687229999997</v>
      </c>
      <c r="AB132" s="1134"/>
      <c r="AC132" s="1134"/>
      <c r="AD132" s="1134"/>
      <c r="AE132" s="1135"/>
      <c r="AF132" s="1136">
        <v>5.3644403570000003</v>
      </c>
      <c r="AG132" s="1134"/>
      <c r="AH132" s="1134"/>
      <c r="AI132" s="1134"/>
      <c r="AJ132" s="1135"/>
      <c r="AK132" s="1136">
        <v>5.4877616400000004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8.9</v>
      </c>
      <c r="AB133" s="1141"/>
      <c r="AC133" s="1141"/>
      <c r="AD133" s="1141"/>
      <c r="AE133" s="1142"/>
      <c r="AF133" s="1140">
        <v>6.7</v>
      </c>
      <c r="AG133" s="1141"/>
      <c r="AH133" s="1141"/>
      <c r="AI133" s="1141"/>
      <c r="AJ133" s="1142"/>
      <c r="AK133" s="1140">
        <v>5.9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8" zoomScaleNormal="85" zoomScaleSheetLayoutView="55" workbookViewId="0">
      <selection activeCell="AA28" sqref="AA28"/>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4"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7" t="s">
        <v>479</v>
      </c>
      <c r="L7" s="254"/>
      <c r="M7" s="255" t="s">
        <v>480</v>
      </c>
      <c r="N7" s="256"/>
    </row>
    <row r="8" spans="1:16" x14ac:dyDescent="0.15">
      <c r="A8" s="248"/>
      <c r="B8" s="244"/>
      <c r="C8" s="244"/>
      <c r="D8" s="244"/>
      <c r="E8" s="244"/>
      <c r="F8" s="244"/>
      <c r="G8" s="257"/>
      <c r="H8" s="258"/>
      <c r="I8" s="258"/>
      <c r="J8" s="259"/>
      <c r="K8" s="1148"/>
      <c r="L8" s="260" t="s">
        <v>481</v>
      </c>
      <c r="M8" s="261" t="s">
        <v>482</v>
      </c>
      <c r="N8" s="262" t="s">
        <v>483</v>
      </c>
    </row>
    <row r="9" spans="1:16" x14ac:dyDescent="0.15">
      <c r="A9" s="248"/>
      <c r="B9" s="244"/>
      <c r="C9" s="244"/>
      <c r="D9" s="244"/>
      <c r="E9" s="244"/>
      <c r="F9" s="244"/>
      <c r="G9" s="1149" t="s">
        <v>484</v>
      </c>
      <c r="H9" s="1150"/>
      <c r="I9" s="1150"/>
      <c r="J9" s="1151"/>
      <c r="K9" s="263">
        <v>2394836</v>
      </c>
      <c r="L9" s="264">
        <v>59910</v>
      </c>
      <c r="M9" s="265">
        <v>71916</v>
      </c>
      <c r="N9" s="266">
        <v>-16.7</v>
      </c>
    </row>
    <row r="10" spans="1:16" x14ac:dyDescent="0.15">
      <c r="A10" s="248"/>
      <c r="B10" s="244"/>
      <c r="C10" s="244"/>
      <c r="D10" s="244"/>
      <c r="E10" s="244"/>
      <c r="F10" s="244"/>
      <c r="G10" s="1149" t="s">
        <v>485</v>
      </c>
      <c r="H10" s="1150"/>
      <c r="I10" s="1150"/>
      <c r="J10" s="1151"/>
      <c r="K10" s="267">
        <v>465937</v>
      </c>
      <c r="L10" s="268">
        <v>11656</v>
      </c>
      <c r="M10" s="269">
        <v>7911</v>
      </c>
      <c r="N10" s="270">
        <v>47.3</v>
      </c>
    </row>
    <row r="11" spans="1:16" ht="13.5" customHeight="1" x14ac:dyDescent="0.15">
      <c r="A11" s="248"/>
      <c r="B11" s="244"/>
      <c r="C11" s="244"/>
      <c r="D11" s="244"/>
      <c r="E11" s="244"/>
      <c r="F11" s="244"/>
      <c r="G11" s="1149" t="s">
        <v>486</v>
      </c>
      <c r="H11" s="1150"/>
      <c r="I11" s="1150"/>
      <c r="J11" s="1151"/>
      <c r="K11" s="267">
        <v>577458</v>
      </c>
      <c r="L11" s="268">
        <v>14446</v>
      </c>
      <c r="M11" s="269">
        <v>7787</v>
      </c>
      <c r="N11" s="270">
        <v>85.5</v>
      </c>
    </row>
    <row r="12" spans="1:16" ht="13.5" customHeight="1" x14ac:dyDescent="0.15">
      <c r="A12" s="248"/>
      <c r="B12" s="244"/>
      <c r="C12" s="244"/>
      <c r="D12" s="244"/>
      <c r="E12" s="244"/>
      <c r="F12" s="244"/>
      <c r="G12" s="1149" t="s">
        <v>487</v>
      </c>
      <c r="H12" s="1150"/>
      <c r="I12" s="1150"/>
      <c r="J12" s="1151"/>
      <c r="K12" s="267">
        <v>445619</v>
      </c>
      <c r="L12" s="268">
        <v>11148</v>
      </c>
      <c r="M12" s="269">
        <v>906</v>
      </c>
      <c r="N12" s="270">
        <v>1130.5</v>
      </c>
    </row>
    <row r="13" spans="1:16" ht="13.5" customHeight="1" x14ac:dyDescent="0.15">
      <c r="A13" s="248"/>
      <c r="B13" s="244"/>
      <c r="C13" s="244"/>
      <c r="D13" s="244"/>
      <c r="E13" s="244"/>
      <c r="F13" s="244"/>
      <c r="G13" s="1149" t="s">
        <v>488</v>
      </c>
      <c r="H13" s="1150"/>
      <c r="I13" s="1150"/>
      <c r="J13" s="1151"/>
      <c r="K13" s="267" t="s">
        <v>489</v>
      </c>
      <c r="L13" s="268" t="s">
        <v>489</v>
      </c>
      <c r="M13" s="269">
        <v>13</v>
      </c>
      <c r="N13" s="270" t="s">
        <v>489</v>
      </c>
    </row>
    <row r="14" spans="1:16" ht="13.5" customHeight="1" x14ac:dyDescent="0.15">
      <c r="A14" s="248"/>
      <c r="B14" s="244"/>
      <c r="C14" s="244"/>
      <c r="D14" s="244"/>
      <c r="E14" s="244"/>
      <c r="F14" s="244"/>
      <c r="G14" s="1149" t="s">
        <v>490</v>
      </c>
      <c r="H14" s="1150"/>
      <c r="I14" s="1150"/>
      <c r="J14" s="1151"/>
      <c r="K14" s="267">
        <v>157896</v>
      </c>
      <c r="L14" s="268">
        <v>3950</v>
      </c>
      <c r="M14" s="269">
        <v>3077</v>
      </c>
      <c r="N14" s="270">
        <v>28.4</v>
      </c>
    </row>
    <row r="15" spans="1:16" ht="13.5" customHeight="1" x14ac:dyDescent="0.15">
      <c r="A15" s="248"/>
      <c r="B15" s="244"/>
      <c r="C15" s="244"/>
      <c r="D15" s="244"/>
      <c r="E15" s="244"/>
      <c r="F15" s="244"/>
      <c r="G15" s="1149" t="s">
        <v>491</v>
      </c>
      <c r="H15" s="1150"/>
      <c r="I15" s="1150"/>
      <c r="J15" s="1151"/>
      <c r="K15" s="267">
        <v>23362</v>
      </c>
      <c r="L15" s="268">
        <v>584</v>
      </c>
      <c r="M15" s="269">
        <v>1653</v>
      </c>
      <c r="N15" s="270">
        <v>-64.7</v>
      </c>
    </row>
    <row r="16" spans="1:16" x14ac:dyDescent="0.15">
      <c r="A16" s="248"/>
      <c r="B16" s="244"/>
      <c r="C16" s="244"/>
      <c r="D16" s="244"/>
      <c r="E16" s="244"/>
      <c r="F16" s="244"/>
      <c r="G16" s="1152" t="s">
        <v>492</v>
      </c>
      <c r="H16" s="1153"/>
      <c r="I16" s="1153"/>
      <c r="J16" s="1154"/>
      <c r="K16" s="268">
        <v>-232160</v>
      </c>
      <c r="L16" s="268">
        <v>-5808</v>
      </c>
      <c r="M16" s="269">
        <v>-7483</v>
      </c>
      <c r="N16" s="270">
        <v>-22.4</v>
      </c>
    </row>
    <row r="17" spans="1:16" x14ac:dyDescent="0.15">
      <c r="A17" s="248"/>
      <c r="B17" s="244"/>
      <c r="C17" s="244"/>
      <c r="D17" s="244"/>
      <c r="E17" s="244"/>
      <c r="F17" s="244"/>
      <c r="G17" s="1152" t="s">
        <v>167</v>
      </c>
      <c r="H17" s="1153"/>
      <c r="I17" s="1153"/>
      <c r="J17" s="1154"/>
      <c r="K17" s="268">
        <v>3832948</v>
      </c>
      <c r="L17" s="268">
        <v>95886</v>
      </c>
      <c r="M17" s="269">
        <v>85779</v>
      </c>
      <c r="N17" s="270">
        <v>11.8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4" t="s">
        <v>497</v>
      </c>
      <c r="H21" s="1145"/>
      <c r="I21" s="1145"/>
      <c r="J21" s="1146"/>
      <c r="K21" s="280">
        <v>6.55</v>
      </c>
      <c r="L21" s="281">
        <v>8.2100000000000009</v>
      </c>
      <c r="M21" s="282">
        <v>-1.66</v>
      </c>
      <c r="N21" s="249"/>
      <c r="O21" s="283"/>
      <c r="P21" s="279"/>
    </row>
    <row r="22" spans="1:16" s="284" customFormat="1" x14ac:dyDescent="0.15">
      <c r="A22" s="279"/>
      <c r="B22" s="249"/>
      <c r="C22" s="249"/>
      <c r="D22" s="249"/>
      <c r="E22" s="249"/>
      <c r="F22" s="249"/>
      <c r="G22" s="1144" t="s">
        <v>498</v>
      </c>
      <c r="H22" s="1145"/>
      <c r="I22" s="1145"/>
      <c r="J22" s="1146"/>
      <c r="K22" s="285">
        <v>99.3</v>
      </c>
      <c r="L22" s="286">
        <v>97</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7" t="s">
        <v>479</v>
      </c>
      <c r="L30" s="254"/>
      <c r="M30" s="255" t="s">
        <v>480</v>
      </c>
      <c r="N30" s="256"/>
    </row>
    <row r="31" spans="1:16" x14ac:dyDescent="0.15">
      <c r="A31" s="248"/>
      <c r="B31" s="244"/>
      <c r="C31" s="244"/>
      <c r="D31" s="244"/>
      <c r="E31" s="244"/>
      <c r="F31" s="244"/>
      <c r="G31" s="257"/>
      <c r="H31" s="258"/>
      <c r="I31" s="258"/>
      <c r="J31" s="259"/>
      <c r="K31" s="1148"/>
      <c r="L31" s="260" t="s">
        <v>481</v>
      </c>
      <c r="M31" s="261" t="s">
        <v>482</v>
      </c>
      <c r="N31" s="262" t="s">
        <v>483</v>
      </c>
    </row>
    <row r="32" spans="1:16" ht="27" customHeight="1" x14ac:dyDescent="0.15">
      <c r="A32" s="248"/>
      <c r="B32" s="244"/>
      <c r="C32" s="244"/>
      <c r="D32" s="244"/>
      <c r="E32" s="244"/>
      <c r="F32" s="244"/>
      <c r="G32" s="1160" t="s">
        <v>502</v>
      </c>
      <c r="H32" s="1161"/>
      <c r="I32" s="1161"/>
      <c r="J32" s="1162"/>
      <c r="K32" s="294">
        <v>1755327</v>
      </c>
      <c r="L32" s="294">
        <v>43912</v>
      </c>
      <c r="M32" s="295">
        <v>51963</v>
      </c>
      <c r="N32" s="296">
        <v>-15.5</v>
      </c>
    </row>
    <row r="33" spans="1:16" ht="13.5" customHeight="1" x14ac:dyDescent="0.15">
      <c r="A33" s="248"/>
      <c r="B33" s="244"/>
      <c r="C33" s="244"/>
      <c r="D33" s="244"/>
      <c r="E33" s="244"/>
      <c r="F33" s="244"/>
      <c r="G33" s="1160" t="s">
        <v>503</v>
      </c>
      <c r="H33" s="1161"/>
      <c r="I33" s="1161"/>
      <c r="J33" s="1162"/>
      <c r="K33" s="294" t="s">
        <v>489</v>
      </c>
      <c r="L33" s="294" t="s">
        <v>489</v>
      </c>
      <c r="M33" s="295" t="s">
        <v>489</v>
      </c>
      <c r="N33" s="296" t="s">
        <v>489</v>
      </c>
    </row>
    <row r="34" spans="1:16" ht="27" customHeight="1" x14ac:dyDescent="0.15">
      <c r="A34" s="248"/>
      <c r="B34" s="244"/>
      <c r="C34" s="244"/>
      <c r="D34" s="244"/>
      <c r="E34" s="244"/>
      <c r="F34" s="244"/>
      <c r="G34" s="1160" t="s">
        <v>504</v>
      </c>
      <c r="H34" s="1161"/>
      <c r="I34" s="1161"/>
      <c r="J34" s="1162"/>
      <c r="K34" s="294" t="s">
        <v>489</v>
      </c>
      <c r="L34" s="294" t="s">
        <v>489</v>
      </c>
      <c r="M34" s="295">
        <v>71</v>
      </c>
      <c r="N34" s="296" t="s">
        <v>489</v>
      </c>
    </row>
    <row r="35" spans="1:16" ht="27" customHeight="1" x14ac:dyDescent="0.15">
      <c r="A35" s="248"/>
      <c r="B35" s="244"/>
      <c r="C35" s="244"/>
      <c r="D35" s="244"/>
      <c r="E35" s="244"/>
      <c r="F35" s="244"/>
      <c r="G35" s="1160" t="s">
        <v>505</v>
      </c>
      <c r="H35" s="1161"/>
      <c r="I35" s="1161"/>
      <c r="J35" s="1162"/>
      <c r="K35" s="294">
        <v>1203403</v>
      </c>
      <c r="L35" s="294">
        <v>30105</v>
      </c>
      <c r="M35" s="295">
        <v>20847</v>
      </c>
      <c r="N35" s="296">
        <v>44.4</v>
      </c>
    </row>
    <row r="36" spans="1:16" ht="27" customHeight="1" x14ac:dyDescent="0.15">
      <c r="A36" s="248"/>
      <c r="B36" s="244"/>
      <c r="C36" s="244"/>
      <c r="D36" s="244"/>
      <c r="E36" s="244"/>
      <c r="F36" s="244"/>
      <c r="G36" s="1160" t="s">
        <v>506</v>
      </c>
      <c r="H36" s="1161"/>
      <c r="I36" s="1161"/>
      <c r="J36" s="1162"/>
      <c r="K36" s="294">
        <v>94858</v>
      </c>
      <c r="L36" s="294">
        <v>2373</v>
      </c>
      <c r="M36" s="295">
        <v>3529</v>
      </c>
      <c r="N36" s="296">
        <v>-32.799999999999997</v>
      </c>
    </row>
    <row r="37" spans="1:16" ht="13.5" customHeight="1" x14ac:dyDescent="0.15">
      <c r="A37" s="248"/>
      <c r="B37" s="244"/>
      <c r="C37" s="244"/>
      <c r="D37" s="244"/>
      <c r="E37" s="244"/>
      <c r="F37" s="244"/>
      <c r="G37" s="1160" t="s">
        <v>507</v>
      </c>
      <c r="H37" s="1161"/>
      <c r="I37" s="1161"/>
      <c r="J37" s="1162"/>
      <c r="K37" s="294" t="s">
        <v>489</v>
      </c>
      <c r="L37" s="294" t="s">
        <v>489</v>
      </c>
      <c r="M37" s="295">
        <v>828</v>
      </c>
      <c r="N37" s="296" t="s">
        <v>489</v>
      </c>
    </row>
    <row r="38" spans="1:16" ht="27" customHeight="1" x14ac:dyDescent="0.15">
      <c r="A38" s="248"/>
      <c r="B38" s="244"/>
      <c r="C38" s="244"/>
      <c r="D38" s="244"/>
      <c r="E38" s="244"/>
      <c r="F38" s="244"/>
      <c r="G38" s="1163" t="s">
        <v>508</v>
      </c>
      <c r="H38" s="1164"/>
      <c r="I38" s="1164"/>
      <c r="J38" s="1165"/>
      <c r="K38" s="297">
        <v>102</v>
      </c>
      <c r="L38" s="297">
        <v>3</v>
      </c>
      <c r="M38" s="298">
        <v>6</v>
      </c>
      <c r="N38" s="299">
        <v>-50</v>
      </c>
      <c r="O38" s="293"/>
    </row>
    <row r="39" spans="1:16" x14ac:dyDescent="0.15">
      <c r="A39" s="248"/>
      <c r="B39" s="244"/>
      <c r="C39" s="244"/>
      <c r="D39" s="244"/>
      <c r="E39" s="244"/>
      <c r="F39" s="244"/>
      <c r="G39" s="1163" t="s">
        <v>509</v>
      </c>
      <c r="H39" s="1164"/>
      <c r="I39" s="1164"/>
      <c r="J39" s="1165"/>
      <c r="K39" s="300">
        <v>-237129</v>
      </c>
      <c r="L39" s="300">
        <v>-5932</v>
      </c>
      <c r="M39" s="301">
        <v>-4386</v>
      </c>
      <c r="N39" s="302">
        <v>35.200000000000003</v>
      </c>
      <c r="O39" s="293"/>
    </row>
    <row r="40" spans="1:16" ht="27" customHeight="1" x14ac:dyDescent="0.15">
      <c r="A40" s="248"/>
      <c r="B40" s="244"/>
      <c r="C40" s="244"/>
      <c r="D40" s="244"/>
      <c r="E40" s="244"/>
      <c r="F40" s="244"/>
      <c r="G40" s="1160" t="s">
        <v>510</v>
      </c>
      <c r="H40" s="1161"/>
      <c r="I40" s="1161"/>
      <c r="J40" s="1162"/>
      <c r="K40" s="300">
        <v>-2287986</v>
      </c>
      <c r="L40" s="300">
        <v>-57237</v>
      </c>
      <c r="M40" s="301">
        <v>-50220</v>
      </c>
      <c r="N40" s="302">
        <v>14</v>
      </c>
      <c r="O40" s="293"/>
    </row>
    <row r="41" spans="1:16" x14ac:dyDescent="0.15">
      <c r="A41" s="248"/>
      <c r="B41" s="244"/>
      <c r="C41" s="244"/>
      <c r="D41" s="244"/>
      <c r="E41" s="244"/>
      <c r="F41" s="244"/>
      <c r="G41" s="1166" t="s">
        <v>278</v>
      </c>
      <c r="H41" s="1167"/>
      <c r="I41" s="1167"/>
      <c r="J41" s="1168"/>
      <c r="K41" s="294">
        <v>528575</v>
      </c>
      <c r="L41" s="300">
        <v>13223</v>
      </c>
      <c r="M41" s="301">
        <v>22638</v>
      </c>
      <c r="N41" s="302">
        <v>-41.6</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5" t="s">
        <v>479</v>
      </c>
      <c r="J49" s="1157" t="s">
        <v>514</v>
      </c>
      <c r="K49" s="1158"/>
      <c r="L49" s="1158"/>
      <c r="M49" s="1158"/>
      <c r="N49" s="1159"/>
    </row>
    <row r="50" spans="1:14" x14ac:dyDescent="0.15">
      <c r="A50" s="248"/>
      <c r="B50" s="244"/>
      <c r="C50" s="244"/>
      <c r="D50" s="244"/>
      <c r="E50" s="244"/>
      <c r="F50" s="244"/>
      <c r="G50" s="312"/>
      <c r="H50" s="313"/>
      <c r="I50" s="1156"/>
      <c r="J50" s="314" t="s">
        <v>515</v>
      </c>
      <c r="K50" s="315" t="s">
        <v>516</v>
      </c>
      <c r="L50" s="316" t="s">
        <v>517</v>
      </c>
      <c r="M50" s="317" t="s">
        <v>518</v>
      </c>
      <c r="N50" s="318" t="s">
        <v>519</v>
      </c>
    </row>
    <row r="51" spans="1:14" x14ac:dyDescent="0.15">
      <c r="A51" s="248"/>
      <c r="B51" s="244"/>
      <c r="C51" s="244"/>
      <c r="D51" s="244"/>
      <c r="E51" s="244"/>
      <c r="F51" s="244"/>
      <c r="G51" s="310" t="s">
        <v>520</v>
      </c>
      <c r="H51" s="311"/>
      <c r="I51" s="319">
        <v>1174055</v>
      </c>
      <c r="J51" s="320">
        <v>29736</v>
      </c>
      <c r="K51" s="321">
        <v>-36.9</v>
      </c>
      <c r="L51" s="322">
        <v>67201</v>
      </c>
      <c r="M51" s="323">
        <v>-14.6</v>
      </c>
      <c r="N51" s="324">
        <v>-22.3</v>
      </c>
    </row>
    <row r="52" spans="1:14" x14ac:dyDescent="0.15">
      <c r="A52" s="248"/>
      <c r="B52" s="244"/>
      <c r="C52" s="244"/>
      <c r="D52" s="244"/>
      <c r="E52" s="244"/>
      <c r="F52" s="244"/>
      <c r="G52" s="325"/>
      <c r="H52" s="326" t="s">
        <v>521</v>
      </c>
      <c r="I52" s="327">
        <v>528493</v>
      </c>
      <c r="J52" s="328">
        <v>13386</v>
      </c>
      <c r="K52" s="329">
        <v>-57.2</v>
      </c>
      <c r="L52" s="330">
        <v>35210</v>
      </c>
      <c r="M52" s="331">
        <v>-7.6</v>
      </c>
      <c r="N52" s="332">
        <v>-49.6</v>
      </c>
    </row>
    <row r="53" spans="1:14" x14ac:dyDescent="0.15">
      <c r="A53" s="248"/>
      <c r="B53" s="244"/>
      <c r="C53" s="244"/>
      <c r="D53" s="244"/>
      <c r="E53" s="244"/>
      <c r="F53" s="244"/>
      <c r="G53" s="310" t="s">
        <v>522</v>
      </c>
      <c r="H53" s="311"/>
      <c r="I53" s="319">
        <v>2106060</v>
      </c>
      <c r="J53" s="320">
        <v>52754</v>
      </c>
      <c r="K53" s="321">
        <v>77.400000000000006</v>
      </c>
      <c r="L53" s="322">
        <v>75709</v>
      </c>
      <c r="M53" s="323">
        <v>12.7</v>
      </c>
      <c r="N53" s="324">
        <v>64.7</v>
      </c>
    </row>
    <row r="54" spans="1:14" x14ac:dyDescent="0.15">
      <c r="A54" s="248"/>
      <c r="B54" s="244"/>
      <c r="C54" s="244"/>
      <c r="D54" s="244"/>
      <c r="E54" s="244"/>
      <c r="F54" s="244"/>
      <c r="G54" s="325"/>
      <c r="H54" s="326" t="s">
        <v>521</v>
      </c>
      <c r="I54" s="327">
        <v>1142893</v>
      </c>
      <c r="J54" s="328">
        <v>28628</v>
      </c>
      <c r="K54" s="329">
        <v>113.9</v>
      </c>
      <c r="L54" s="330">
        <v>35212</v>
      </c>
      <c r="M54" s="331">
        <v>0</v>
      </c>
      <c r="N54" s="332">
        <v>113.9</v>
      </c>
    </row>
    <row r="55" spans="1:14" x14ac:dyDescent="0.15">
      <c r="A55" s="248"/>
      <c r="B55" s="244"/>
      <c r="C55" s="244"/>
      <c r="D55" s="244"/>
      <c r="E55" s="244"/>
      <c r="F55" s="244"/>
      <c r="G55" s="310" t="s">
        <v>523</v>
      </c>
      <c r="H55" s="311"/>
      <c r="I55" s="319">
        <v>4107204</v>
      </c>
      <c r="J55" s="320">
        <v>102529</v>
      </c>
      <c r="K55" s="321">
        <v>94.4</v>
      </c>
      <c r="L55" s="322">
        <v>90961</v>
      </c>
      <c r="M55" s="323">
        <v>20.100000000000001</v>
      </c>
      <c r="N55" s="324">
        <v>74.3</v>
      </c>
    </row>
    <row r="56" spans="1:14" x14ac:dyDescent="0.15">
      <c r="A56" s="248"/>
      <c r="B56" s="244"/>
      <c r="C56" s="244"/>
      <c r="D56" s="244"/>
      <c r="E56" s="244"/>
      <c r="F56" s="244"/>
      <c r="G56" s="325"/>
      <c r="H56" s="326" t="s">
        <v>521</v>
      </c>
      <c r="I56" s="327">
        <v>3063825</v>
      </c>
      <c r="J56" s="328">
        <v>76483</v>
      </c>
      <c r="K56" s="329">
        <v>167.2</v>
      </c>
      <c r="L56" s="330">
        <v>37720</v>
      </c>
      <c r="M56" s="331">
        <v>7.1</v>
      </c>
      <c r="N56" s="332">
        <v>160.1</v>
      </c>
    </row>
    <row r="57" spans="1:14" x14ac:dyDescent="0.15">
      <c r="A57" s="248"/>
      <c r="B57" s="244"/>
      <c r="C57" s="244"/>
      <c r="D57" s="244"/>
      <c r="E57" s="244"/>
      <c r="F57" s="244"/>
      <c r="G57" s="310" t="s">
        <v>524</v>
      </c>
      <c r="H57" s="311"/>
      <c r="I57" s="319">
        <v>2087927</v>
      </c>
      <c r="J57" s="320">
        <v>52442</v>
      </c>
      <c r="K57" s="321">
        <v>-48.9</v>
      </c>
      <c r="L57" s="322">
        <v>106614</v>
      </c>
      <c r="M57" s="323">
        <v>17.2</v>
      </c>
      <c r="N57" s="324">
        <v>-66.099999999999994</v>
      </c>
    </row>
    <row r="58" spans="1:14" x14ac:dyDescent="0.15">
      <c r="A58" s="248"/>
      <c r="B58" s="244"/>
      <c r="C58" s="244"/>
      <c r="D58" s="244"/>
      <c r="E58" s="244"/>
      <c r="F58" s="244"/>
      <c r="G58" s="325"/>
      <c r="H58" s="326" t="s">
        <v>521</v>
      </c>
      <c r="I58" s="327">
        <v>1245520</v>
      </c>
      <c r="J58" s="328">
        <v>31283</v>
      </c>
      <c r="K58" s="329">
        <v>-59.1</v>
      </c>
      <c r="L58" s="330">
        <v>45545</v>
      </c>
      <c r="M58" s="331">
        <v>20.7</v>
      </c>
      <c r="N58" s="332">
        <v>-79.8</v>
      </c>
    </row>
    <row r="59" spans="1:14" x14ac:dyDescent="0.15">
      <c r="A59" s="248"/>
      <c r="B59" s="244"/>
      <c r="C59" s="244"/>
      <c r="D59" s="244"/>
      <c r="E59" s="244"/>
      <c r="F59" s="244"/>
      <c r="G59" s="310" t="s">
        <v>525</v>
      </c>
      <c r="H59" s="311"/>
      <c r="I59" s="319">
        <v>2065589</v>
      </c>
      <c r="J59" s="320">
        <v>51673</v>
      </c>
      <c r="K59" s="321">
        <v>-1.5</v>
      </c>
      <c r="L59" s="322">
        <v>81768</v>
      </c>
      <c r="M59" s="323">
        <v>-23.3</v>
      </c>
      <c r="N59" s="324">
        <v>21.8</v>
      </c>
    </row>
    <row r="60" spans="1:14" x14ac:dyDescent="0.15">
      <c r="A60" s="248"/>
      <c r="B60" s="244"/>
      <c r="C60" s="244"/>
      <c r="D60" s="244"/>
      <c r="E60" s="244"/>
      <c r="F60" s="244"/>
      <c r="G60" s="325"/>
      <c r="H60" s="326" t="s">
        <v>521</v>
      </c>
      <c r="I60" s="333">
        <v>1202549</v>
      </c>
      <c r="J60" s="328">
        <v>30083</v>
      </c>
      <c r="K60" s="329">
        <v>-3.8</v>
      </c>
      <c r="L60" s="330">
        <v>37917</v>
      </c>
      <c r="M60" s="331">
        <v>-16.7</v>
      </c>
      <c r="N60" s="332">
        <v>12.9</v>
      </c>
    </row>
    <row r="61" spans="1:14" x14ac:dyDescent="0.15">
      <c r="A61" s="248"/>
      <c r="B61" s="244"/>
      <c r="C61" s="244"/>
      <c r="D61" s="244"/>
      <c r="E61" s="244"/>
      <c r="F61" s="244"/>
      <c r="G61" s="310" t="s">
        <v>526</v>
      </c>
      <c r="H61" s="334"/>
      <c r="I61" s="335">
        <v>2308167</v>
      </c>
      <c r="J61" s="336">
        <v>57827</v>
      </c>
      <c r="K61" s="337">
        <v>16.899999999999999</v>
      </c>
      <c r="L61" s="338">
        <v>84451</v>
      </c>
      <c r="M61" s="339">
        <v>2.4</v>
      </c>
      <c r="N61" s="324">
        <v>14.5</v>
      </c>
    </row>
    <row r="62" spans="1:14" x14ac:dyDescent="0.15">
      <c r="A62" s="248"/>
      <c r="B62" s="244"/>
      <c r="C62" s="244"/>
      <c r="D62" s="244"/>
      <c r="E62" s="244"/>
      <c r="F62" s="244"/>
      <c r="G62" s="325"/>
      <c r="H62" s="326" t="s">
        <v>521</v>
      </c>
      <c r="I62" s="327">
        <v>1436656</v>
      </c>
      <c r="J62" s="328">
        <v>35973</v>
      </c>
      <c r="K62" s="329">
        <v>32.200000000000003</v>
      </c>
      <c r="L62" s="330">
        <v>38321</v>
      </c>
      <c r="M62" s="331">
        <v>0.7</v>
      </c>
      <c r="N62" s="332">
        <v>31.5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37.18</v>
      </c>
      <c r="G47" s="12">
        <v>40.799999999999997</v>
      </c>
      <c r="H47" s="12">
        <v>43.94</v>
      </c>
      <c r="I47" s="12">
        <v>47.56</v>
      </c>
      <c r="J47" s="13">
        <v>50.84</v>
      </c>
    </row>
    <row r="48" spans="2:10" ht="57.75" customHeight="1" x14ac:dyDescent="0.15">
      <c r="B48" s="14"/>
      <c r="C48" s="1171" t="s">
        <v>4</v>
      </c>
      <c r="D48" s="1171"/>
      <c r="E48" s="1172"/>
      <c r="F48" s="15">
        <v>6.03</v>
      </c>
      <c r="G48" s="16">
        <v>5.98</v>
      </c>
      <c r="H48" s="16">
        <v>6.62</v>
      </c>
      <c r="I48" s="16">
        <v>6.85</v>
      </c>
      <c r="J48" s="17">
        <v>6.79</v>
      </c>
    </row>
    <row r="49" spans="2:10" ht="57.75" customHeight="1" thickBot="1" x14ac:dyDescent="0.2">
      <c r="B49" s="18"/>
      <c r="C49" s="1173" t="s">
        <v>5</v>
      </c>
      <c r="D49" s="1173"/>
      <c r="E49" s="1174"/>
      <c r="F49" s="19">
        <v>2.89</v>
      </c>
      <c r="G49" s="20">
        <v>0.11</v>
      </c>
      <c r="H49" s="20">
        <v>1.82</v>
      </c>
      <c r="I49" s="20">
        <v>0.46</v>
      </c>
      <c r="J49" s="21">
        <v>0.19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2017-04-19T01:18:25Z</cp:lastPrinted>
  <dcterms:created xsi:type="dcterms:W3CDTF">2017-02-15T20:47:15Z</dcterms:created>
  <dcterms:modified xsi:type="dcterms:W3CDTF">2017-04-21T00:18:58Z</dcterms:modified>
  <cp:category/>
</cp:coreProperties>
</file>