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5" i="9"/>
  <c r="BG34"/>
  <c r="AO37"/>
  <c r="AO36"/>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BW43" l="1"/>
  <c r="BE43"/>
  <c r="AM43"/>
  <c r="U43"/>
  <c r="C43"/>
  <c r="BW42"/>
  <c r="BE42"/>
  <c r="AM42"/>
  <c r="U42"/>
  <c r="C42"/>
  <c r="BW41"/>
  <c r="BE41"/>
  <c r="AM41"/>
  <c r="U41"/>
  <c r="C41"/>
  <c r="BW40"/>
  <c r="BE40"/>
  <c r="AM40"/>
  <c r="U40"/>
  <c r="C40"/>
  <c r="BW39"/>
  <c r="BE39"/>
  <c r="AM39"/>
  <c r="U39"/>
  <c r="C39"/>
  <c r="BW38"/>
  <c r="BE38"/>
  <c r="AM38"/>
  <c r="U38"/>
  <c r="BE37"/>
  <c r="BE36"/>
  <c r="C34"/>
  <c r="C35" l="1"/>
  <c r="C36" s="1"/>
  <c r="C37" s="1"/>
  <c r="C38" s="1"/>
  <c r="U34" s="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AM36" s="1"/>
  <c r="AM37" s="1"/>
  <c r="BE34" l="1"/>
  <c r="BE35" s="1"/>
  <c r="BW34" l="1"/>
  <c r="BW35" l="1"/>
  <c r="BW36" s="1"/>
  <c r="BW37" s="1"/>
  <c r="CO34" l="1"/>
  <c r="CO35" s="1"/>
  <c r="CO36" s="1"/>
  <c r="CO37" s="1"/>
  <c r="CO38" s="1"/>
  <c r="CO39" s="1"/>
  <c r="CO40" s="1"/>
  <c r="CO41" s="1"/>
  <c r="CO42" s="1"/>
  <c r="CO43" s="1"/>
</calcChain>
</file>

<file path=xl/sharedStrings.xml><?xml version="1.0" encoding="utf-8"?>
<sst xmlns="http://schemas.openxmlformats.org/spreadsheetml/2006/main" count="1035" uniqueCount="570">
  <si>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</si>
  <si>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</si>
  <si>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</si>
  <si>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</si>
  <si>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</si>
  <si>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</si>
  <si>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</si>
  <si>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</si>
  <si>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</si>
  <si>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</si>
  <si>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</si>
  <si>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</si>
  <si>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</si>
  <si>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</si>
  <si>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</si>
  <si>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</si>
  <si>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</si>
  <si>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</si>
  <si>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</si>
  <si>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</si>
  <si>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</si>
  <si>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</si>
  <si>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</si>
  <si>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</si>
  <si>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</si>
  <si>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</si>
  <si>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</si>
  <si>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</si>
  <si>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</si>
  <si>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</si>
  <si>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</si>
  <si>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</si>
  <si>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</si>
  <si>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</si>
  <si>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</si>
  <si>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</si>
  <si>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</si>
  <si>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</si>
  <si>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</si>
  <si>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</si>
  <si>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</si>
  <si>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</si>
  <si>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</si>
  <si>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</si>
  <si>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</si>
  <si>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</si>
  <si>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</si>
  <si>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</si>
  <si>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</si>
  <si>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</si>
  <si>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</si>
  <si>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</si>
  <si>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</si>
  <si>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</si>
  <si>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</si>
  <si>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</si>
  <si>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</si>
  <si>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</si>
  <si>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</si>
  <si>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</si>
  <si>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</si>
  <si>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</si>
  <si>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</si>
  <si>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</si>
  <si>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</si>
  <si>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</si>
  <si>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</si>
  <si>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</si>
  <si>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</si>
  <si>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</si>
  <si>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</si>
  <si>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</si>
  <si>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</si>
  <si>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</si>
  <si>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</si>
  <si>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</si>
  <si>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</si>
  <si>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</si>
  <si>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</si>
  <si>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</si>
  <si>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</si>
  <si>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</si>
  <si>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</si>
  <si>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</si>
  <si>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</si>
  <si>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</si>
  <si>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</si>
  <si>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</si>
  <si>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</si>
  <si>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</si>
  <si>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</si>
  <si>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</si>
  <si>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</si>
  <si>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</si>
  <si>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</si>
  <si>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</si>
  <si>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</si>
  <si>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</si>
  <si>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</si>
  <si>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</si>
  <si>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</si>
  <si>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</si>
  <si>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</si>
  <si>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</si>
  <si>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</si>
  <si>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</si>
  <si>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</si>
  <si>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</si>
  <si>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</si>
  <si>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</si>
  <si>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</si>
  <si>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</si>
  <si>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</si>
  <si>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</si>
  <si>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</si>
  <si>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</si>
  <si>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</si>
  <si>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</si>
  <si>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</si>
  <si>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</si>
  <si>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</si>
  <si>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</si>
  <si>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</si>
  <si>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</si>
  <si>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</si>
  <si>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</si>
  <si>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</si>
  <si>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</si>
  <si>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</si>
  <si>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</si>
  <si>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</si>
  <si>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</si>
  <si>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</si>
  <si>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</si>
  <si>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</si>
  <si>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</si>
  <si>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</si>
  <si>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</si>
  <si>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</si>
  <si>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</si>
  <si>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</si>
  <si>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</si>
  <si>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</si>
  <si>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</si>
  <si>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</si>
  <si>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</si>
  <si>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</si>
  <si>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</si>
  <si>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</si>
  <si>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</si>
  <si>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</si>
  <si>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</si>
  <si>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</si>
  <si>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</si>
  <si>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</si>
  <si>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</si>
  <si>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</si>
  <si>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</si>
  <si>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</si>
  <si>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</si>
  <si>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</si>
  <si>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</si>
  <si>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</si>
  <si>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</si>
  <si>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</si>
  <si>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</si>
  <si>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</si>
  <si>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</si>
  <si>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</si>
  <si>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</si>
  <si>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</si>
  <si>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</si>
  <si>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</si>
  <si>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</si>
  <si>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</si>
  <si>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</si>
  <si>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</si>
  <si>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</si>
  <si>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</si>
  <si>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</si>
  <si>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</si>
  <si>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</si>
  <si>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</si>
  <si>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</si>
  <si>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</si>
  <si>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</si>
  <si>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</si>
  <si>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</si>
  <si>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</si>
  <si>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</si>
  <si>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</si>
  <si>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</si>
  <si>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</si>
  <si>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兵庫県西宮市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</si>
  <si>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</si>
  <si>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</si>
  <si>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</si>
  <si>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</si>
  <si>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</si>
  <si>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</si>
  <si>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</si>
  <si>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</si>
  <si>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</si>
  <si>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</si>
  <si>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</si>
  <si>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</si>
  <si>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</si>
  <si>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</si>
  <si>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</si>
  <si>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</si>
  <si>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</si>
  <si>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</si>
  <si>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</si>
  <si>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</si>
  <si>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</si>
  <si>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</si>
  <si>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</si>
  <si>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</si>
  <si>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</si>
  <si>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</si>
  <si>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</si>
  <si>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</si>
  <si>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</si>
  <si>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</si>
  <si>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</si>
  <si>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</si>
  <si>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</si>
  <si>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</si>
  <si>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</si>
  <si>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</si>
  <si>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</si>
  <si>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</si>
  <si>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</si>
  <si>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</si>
  <si>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</si>
  <si>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</si>
  <si>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</si>
  <si>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</si>
  <si>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</si>
  <si>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</si>
  <si>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</si>
  <si>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</si>
  <si>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</si>
  <si>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</si>
  <si>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</si>
  <si>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</si>
  <si>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</si>
  <si>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</si>
  <si>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</si>
  <si>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</si>
  <si>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</si>
  <si>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</si>
  <si>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</si>
  <si>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</si>
  <si>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</si>
  <si>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</si>
  <si>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</si>
  <si>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</si>
  <si>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</si>
  <si>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</si>
  <si>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</si>
  <si>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</si>
  <si>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</si>
  <si>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</si>
  <si>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</si>
  <si>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</si>
  <si>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</si>
  <si>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</si>
  <si>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</si>
  <si>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</si>
  <si>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</si>
  <si>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</si>
  <si>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</si>
  <si>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</si>
  <si>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</si>
  <si>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</si>
  <si>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</si>
  <si>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</si>
  <si>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</si>
  <si>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</si>
  <si>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</si>
  <si>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</si>
  <si>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</si>
  <si>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</si>
  <si>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</si>
  <si>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</si>
  <si>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</si>
  <si>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</si>
  <si>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</si>
  <si>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</si>
  <si>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</si>
  <si>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</si>
  <si>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</si>
  <si>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</si>
  <si>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</si>
  <si>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</si>
  <si>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</si>
  <si>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</si>
  <si>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</si>
  <si>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</si>
  <si>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</si>
  <si>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</si>
  <si>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</si>
  <si>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</si>
  <si>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</si>
  <si>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</si>
  <si>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</si>
  <si>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</si>
  <si>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</si>
  <si>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</si>
  <si>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</si>
  <si>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</si>
  <si>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</si>
  <si>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</si>
  <si>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</si>
  <si>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</si>
  <si>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</si>
  <si>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</si>
  <si>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</si>
  <si>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</si>
  <si>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</si>
  <si>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</si>
  <si>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</si>
  <si>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</si>
  <si>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</si>
  <si>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</si>
  <si>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</si>
  <si>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</si>
  <si>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</si>
  <si>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</si>
  <si>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</si>
  <si>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</si>
  <si>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</si>
  <si>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</si>
  <si>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</si>
  <si>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</si>
  <si>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</si>
  <si>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</si>
  <si>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</si>
  <si>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</si>
  <si>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</si>
  <si>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兵庫県西宮市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</si>
  <si>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</si>
  <si>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</si>
  <si>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</si>
  <si>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</si>
  <si>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</si>
  <si>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</si>
  <si>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</si>
  <si>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</si>
  <si>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</si>
  <si>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</si>
  <si>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</si>
  <si>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</si>
  <si>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</si>
  <si>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</si>
  <si>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</si>
  <si>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</si>
  <si>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</si>
  <si>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</si>
  <si>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</si>
  <si>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</si>
  <si>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区画整理清算費特別会計</t>
    <phoneticPr fontId="5"/>
  </si>
  <si>
    <t>中小企業勤労者福祉共済事業特別会計</t>
    <phoneticPr fontId="5"/>
  </si>
  <si>
    <t>公共用地買収事業特別会計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</si>
  <si>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</si>
  <si>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</si>
  <si>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</si>
  <si>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</si>
  <si>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</si>
  <si>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</si>
  <si>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</si>
  <si>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</si>
  <si>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</si>
  <si>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</si>
  <si>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</si>
  <si>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</si>
  <si>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</si>
  <si>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</si>
  <si>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</si>
  <si>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</si>
  <si>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</si>
  <si>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</si>
  <si>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</si>
  <si>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</si>
  <si>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</si>
  <si>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下水道事業会計</t>
    <phoneticPr fontId="5"/>
  </si>
  <si>
    <t>病院事業会計</t>
    <phoneticPr fontId="5"/>
  </si>
  <si>
    <t>食肉センター特別会計</t>
    <phoneticPr fontId="5"/>
  </si>
  <si>
    <t>法非適用企業</t>
    <phoneticPr fontId="5"/>
  </si>
  <si>
    <t>市街地整備事業特別会計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</si>
  <si>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</si>
  <si>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</si>
  <si>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</si>
  <si>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</si>
  <si>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</si>
  <si>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</si>
  <si>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</si>
  <si>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</si>
  <si>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</si>
  <si>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</si>
  <si>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</si>
  <si>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</si>
  <si>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</si>
  <si>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</si>
  <si>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</si>
  <si>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</si>
  <si>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</si>
  <si>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</si>
  <si>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</si>
  <si>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</si>
  <si>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</si>
  <si>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</si>
  <si>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</si>
  <si>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</si>
  <si>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</si>
  <si>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</si>
  <si>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</si>
  <si>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</si>
  <si>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</si>
  <si>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</si>
  <si>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</si>
  <si>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</si>
  <si>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</si>
  <si>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</si>
  <si>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</si>
  <si>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</si>
  <si>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</si>
  <si>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</si>
  <si>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</si>
  <si>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</si>
  <si>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</si>
  <si>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</si>
  <si>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</si>
  <si>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</si>
  <si>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</si>
  <si>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</si>
  <si>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</si>
  <si>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</si>
  <si>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</si>
  <si>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</si>
  <si>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</si>
  <si>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</si>
  <si>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</si>
  <si>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</si>
  <si>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</si>
  <si>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</si>
  <si>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</si>
  <si>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</si>
  <si>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</si>
  <si>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</si>
  <si>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</si>
  <si>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</si>
  <si>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</si>
  <si>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</si>
  <si>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</si>
  <si>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</si>
  <si>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</si>
  <si>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</si>
  <si>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</si>
  <si>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</si>
  <si>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</si>
  <si>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</si>
  <si>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</si>
  <si>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</si>
  <si>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</si>
  <si>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</si>
  <si>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</si>
  <si>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</si>
  <si>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</si>
  <si>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</si>
  <si>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</si>
  <si>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</si>
  <si>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</si>
  <si>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</si>
  <si>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</si>
  <si>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</si>
  <si>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</si>
  <si>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</si>
  <si>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</si>
  <si>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</si>
  <si>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</si>
  <si>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</si>
  <si>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</si>
  <si>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</si>
  <si>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</si>
  <si>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</si>
  <si>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</si>
  <si>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</si>
  <si>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</si>
  <si>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</si>
  <si>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</si>
  <si>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</si>
  <si>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</si>
  <si>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</si>
  <si>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</si>
  <si>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</si>
  <si>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</si>
  <si>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</si>
  <si>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</si>
  <si>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</si>
  <si>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</si>
  <si>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</si>
  <si>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</si>
  <si>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</si>
  <si>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</si>
  <si>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</si>
  <si>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</si>
  <si>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</si>
  <si>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</si>
  <si>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</si>
  <si>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</si>
  <si>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</si>
  <si>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</si>
  <si>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</si>
  <si>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</si>
  <si>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</si>
  <si>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</si>
  <si>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</si>
  <si>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</si>
  <si>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</si>
  <si>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</si>
  <si>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</si>
  <si>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</si>
  <si>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3.64</t>
  </si>
  <si>
    <t>病院事業会計</t>
  </si>
  <si>
    <t>▲ 0.04</t>
  </si>
  <si>
    <t>▲ 0.25</t>
  </si>
  <si>
    <t>▲ 0.02</t>
  </si>
  <si>
    <t>▲ 0.26</t>
  </si>
  <si>
    <t>一般会計</t>
  </si>
  <si>
    <t>工業用水道事業会計</t>
  </si>
  <si>
    <t>水道事業会計</t>
  </si>
  <si>
    <t>下水道事業会計</t>
  </si>
  <si>
    <t>介護保険特別会計</t>
  </si>
  <si>
    <t>後期高齢者医療事業特別会計</t>
  </si>
  <si>
    <t>国民健康保険特別会計</t>
  </si>
  <si>
    <t>その他会計（赤字）</t>
  </si>
  <si>
    <t>その他会計（黒字）</t>
  </si>
  <si>
    <t>-</t>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</si>
  <si>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</si>
  <si>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</si>
  <si>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</si>
  <si>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15" eb="17">
      <t>トクベツ</t>
    </rPh>
    <phoneticPr fontId="2"/>
  </si>
  <si>
    <t>公益財団法人　西宮市文化振興財団</t>
    <rPh sb="0" eb="2">
      <t>コウエキ</t>
    </rPh>
    <rPh sb="2" eb="4">
      <t>ザイダン</t>
    </rPh>
    <rPh sb="4" eb="6">
      <t>ホウジン</t>
    </rPh>
    <phoneticPr fontId="2"/>
  </si>
  <si>
    <t>公益財団法人　西宮スポーツセンター</t>
    <phoneticPr fontId="2"/>
  </si>
  <si>
    <t>公益財団法人　西宮市国際交流協会</t>
    <phoneticPr fontId="2"/>
  </si>
  <si>
    <t>西宮都市管理株式会社</t>
    <rPh sb="6" eb="10">
      <t>カブシキガイシャ</t>
    </rPh>
    <phoneticPr fontId="2"/>
  </si>
  <si>
    <t>株式会社　鳴尾ウォーターワールド</t>
    <rPh sb="0" eb="4">
      <t>カブシキガイシャ</t>
    </rPh>
    <phoneticPr fontId="2"/>
  </si>
  <si>
    <t>一般財団法人西宮市都市整備公社</t>
    <rPh sb="0" eb="2">
      <t>イッパン</t>
    </rPh>
    <rPh sb="2" eb="4">
      <t>ザイダン</t>
    </rPh>
    <rPh sb="4" eb="6">
      <t>ホウジン</t>
    </rPh>
    <phoneticPr fontId="2"/>
  </si>
  <si>
    <t>○</t>
    <phoneticPr fontId="2"/>
  </si>
  <si>
    <t>西宮市土地開発公社</t>
    <phoneticPr fontId="2"/>
  </si>
  <si>
    <t>社会福祉法人　阪神福祉事業団</t>
    <rPh sb="0" eb="2">
      <t>シャカイ</t>
    </rPh>
    <rPh sb="2" eb="4">
      <t>フクシ</t>
    </rPh>
    <rPh sb="4" eb="6">
      <t>ホウジン</t>
    </rPh>
    <rPh sb="7" eb="9">
      <t>ハンシン</t>
    </rPh>
    <rPh sb="9" eb="11">
      <t>フクシ</t>
    </rPh>
    <rPh sb="11" eb="14">
      <t>ジギョウダン</t>
    </rPh>
    <phoneticPr fontId="2"/>
  </si>
  <si>
    <t>兵庫県信用保証協会</t>
    <rPh sb="0" eb="3">
      <t>ヒョウゴケン</t>
    </rPh>
    <rPh sb="3" eb="5">
      <t>シンヨウ</t>
    </rPh>
    <rPh sb="5" eb="7">
      <t>ホショウ</t>
    </rPh>
    <rPh sb="7" eb="9">
      <t>キョウカイ</t>
    </rPh>
    <phoneticPr fontId="2"/>
  </si>
  <si>
    <t>西宮市住宅整備資金融資</t>
    <rPh sb="3" eb="5">
      <t>ジュウタク</t>
    </rPh>
    <rPh sb="5" eb="7">
      <t>セイビ</t>
    </rPh>
    <rPh sb="7" eb="9">
      <t>シキン</t>
    </rPh>
    <rPh sb="9" eb="11">
      <t>ユウシ</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</si>
  <si>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</si>
  <si>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</si>
  <si>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</si>
  <si>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</si>
  <si>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</si>
  <si>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</si>
  <si>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</si>
  <si>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</si>
  <si>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</si>
  <si>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</si>
  <si>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</si>
  <si>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</si>
  <si>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将来負担比率及び実質公債費比率はともに低下傾向にあり、類似団体と比較しても低い水準にある。
これは、阪神・淡路大震災の復興事業に係る市債の償還が順次終了していることにより一般会計等の市債残高が減少していることに加え、公営企業債残高も減少傾向にあることから、将来負担比率が低下しているものである。また市債残高の減少に伴って公債費が減少するとともに、公営企業に対する準元利償還金も減少しているため、実質公債費比率も低下している。
今後は、公共施設の耐震化や老朽化対策などによる投資的経費の増大によって多額の市債発行が見込まれるため、地方債残高や公債費の減少傾向に歯止めがかかることも想定され、それによって将来負担比率及び実質公債費比率の低下が足踏みすることも予測される。
</t>
    <rPh sb="0" eb="2">
      <t>ショウライ</t>
    </rPh>
    <rPh sb="2" eb="4">
      <t>フタン</t>
    </rPh>
    <rPh sb="4" eb="6">
      <t>ヒリツ</t>
    </rPh>
    <rPh sb="6" eb="7">
      <t>オヨ</t>
    </rPh>
    <rPh sb="8" eb="10">
      <t>ジッシツ</t>
    </rPh>
    <rPh sb="10" eb="13">
      <t>コウサイヒ</t>
    </rPh>
    <rPh sb="13" eb="15">
      <t>ヒリツ</t>
    </rPh>
    <rPh sb="19" eb="21">
      <t>テイカ</t>
    </rPh>
    <rPh sb="21" eb="23">
      <t>ケイコウ</t>
    </rPh>
    <rPh sb="27" eb="29">
      <t>ルイジ</t>
    </rPh>
    <rPh sb="29" eb="31">
      <t>ダンタイ</t>
    </rPh>
    <rPh sb="32" eb="34">
      <t>ヒカク</t>
    </rPh>
    <rPh sb="37" eb="38">
      <t>ヒク</t>
    </rPh>
    <rPh sb="39" eb="41">
      <t>スイジュン</t>
    </rPh>
    <rPh sb="213" eb="215">
      <t>コンゴ</t>
    </rPh>
    <rPh sb="217" eb="219">
      <t>コウキョウ</t>
    </rPh>
    <rPh sb="219" eb="221">
      <t>シセツ</t>
    </rPh>
    <rPh sb="222" eb="225">
      <t>タイシンカ</t>
    </rPh>
    <rPh sb="226" eb="229">
      <t>ロウキュウカ</t>
    </rPh>
    <rPh sb="229" eb="231">
      <t>タイサク</t>
    </rPh>
    <rPh sb="236" eb="239">
      <t>トウシテキ</t>
    </rPh>
    <rPh sb="239" eb="241">
      <t>ケイヒ</t>
    </rPh>
    <rPh sb="242" eb="244">
      <t>ゾウダイ</t>
    </rPh>
    <rPh sb="248" eb="250">
      <t>タガク</t>
    </rPh>
    <rPh sb="251" eb="252">
      <t>シ</t>
    </rPh>
    <rPh sb="252" eb="253">
      <t>サイ</t>
    </rPh>
    <rPh sb="253" eb="255">
      <t>ハッコウ</t>
    </rPh>
    <rPh sb="256" eb="258">
      <t>ミコ</t>
    </rPh>
    <rPh sb="264" eb="267">
      <t>チホウサイ</t>
    </rPh>
    <rPh sb="267" eb="269">
      <t>ザンダカ</t>
    </rPh>
    <rPh sb="270" eb="273">
      <t>コウサイヒ</t>
    </rPh>
    <rPh sb="274" eb="276">
      <t>ゲンショウ</t>
    </rPh>
    <rPh sb="276" eb="278">
      <t>ケイコウ</t>
    </rPh>
    <rPh sb="279" eb="281">
      <t>ハド</t>
    </rPh>
    <rPh sb="289" eb="291">
      <t>ソウテイ</t>
    </rPh>
    <rPh sb="300" eb="302">
      <t>ショウライ</t>
    </rPh>
    <rPh sb="302" eb="304">
      <t>フタン</t>
    </rPh>
    <rPh sb="304" eb="306">
      <t>ヒリツ</t>
    </rPh>
    <rPh sb="306" eb="307">
      <t>オヨ</t>
    </rPh>
    <rPh sb="308" eb="310">
      <t>ジッシツ</t>
    </rPh>
    <rPh sb="310" eb="313">
      <t>コウサイヒ</t>
    </rPh>
    <rPh sb="313" eb="315">
      <t>ヒリツ</t>
    </rPh>
    <rPh sb="316" eb="318">
      <t>テイカ</t>
    </rPh>
    <rPh sb="319" eb="320">
      <t>アシ</t>
    </rPh>
    <rPh sb="320" eb="321">
      <t>ブ</t>
    </rPh>
    <rPh sb="327" eb="329">
      <t>ヨソク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</si>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</sst>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46490</c:v>
                </c:pt>
                <c:pt idx="1">
                  <c:v>31096</c:v>
                </c:pt>
                <c:pt idx="2">
                  <c:v>29428</c:v>
                </c:pt>
                <c:pt idx="3">
                  <c:v>21720</c:v>
                </c:pt>
                <c:pt idx="4">
                  <c:v>38185</c:v>
                </c:pt>
              </c:numCache>
            </c:numRef>
          </c:val>
        </c:ser>
        <c:marker val="1"/>
        <c:axId val="136346624"/>
        <c:axId val="136610944"/>
      </c:lineChart>
      <c:catAx>
        <c:axId val="13634662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610944"/>
        <c:crosses val="autoZero"/>
        <c:auto val="1"/>
        <c:lblAlgn val="ctr"/>
        <c:lblOffset val="100"/>
        <c:tickLblSkip val="1"/>
        <c:tickMarkSkip val="1"/>
      </c:catAx>
      <c:valAx>
        <c:axId val="136610944"/>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16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34662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01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3.68</c:v>
                </c:pt>
                <c:pt idx="1">
                  <c:v>3.98</c:v>
                </c:pt>
                <c:pt idx="2">
                  <c:v>4.63</c:v>
                </c:pt>
                <c:pt idx="3">
                  <c:v>0.5</c:v>
                </c:pt>
                <c:pt idx="4">
                  <c:v>2.71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13.06</c:v>
                </c:pt>
                <c:pt idx="1">
                  <c:v>15.34</c:v>
                </c:pt>
                <c:pt idx="2">
                  <c:v>18.59</c:v>
                </c:pt>
                <c:pt idx="3">
                  <c:v>18.97</c:v>
                </c:pt>
                <c:pt idx="4">
                  <c:v>19.16</c:v>
                </c:pt>
              </c:numCache>
            </c:numRef>
          </c:val>
        </c:ser>
        <c:gapWidth val="250"/>
        <c:overlap val="100"/>
        <c:axId val="142609792"/>
        <c:axId val="14442649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2.31</c:v>
                </c:pt>
                <c:pt idx="1">
                  <c:v>2.39</c:v>
                </c:pt>
                <c:pt idx="2">
                  <c:v>4.03</c:v>
                </c:pt>
                <c:pt idx="3">
                  <c:v>-3.64</c:v>
                </c:pt>
                <c:pt idx="4">
                  <c:v>2.46</c:v>
                </c:pt>
              </c:numCache>
            </c:numRef>
          </c:val>
        </c:ser>
        <c:marker val="1"/>
        <c:axId val="142609792"/>
        <c:axId val="144426496"/>
      </c:lineChart>
      <c:catAx>
        <c:axId val="1426097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426496"/>
        <c:crosses val="autoZero"/>
        <c:auto val="1"/>
        <c:lblAlgn val="ctr"/>
        <c:lblOffset val="100"/>
        <c:tickLblSkip val="1"/>
        <c:tickMarkSkip val="1"/>
      </c:catAx>
      <c:valAx>
        <c:axId val="1444264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097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8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0.39</c:v>
                </c:pt>
                <c:pt idx="2">
                  <c:v>#N/A</c:v>
                </c:pt>
                <c:pt idx="3">
                  <c:v>1.54</c:v>
                </c:pt>
                <c:pt idx="4">
                  <c:v>#N/A</c:v>
                </c:pt>
                <c:pt idx="5">
                  <c:v>1.19</c:v>
                </c:pt>
                <c:pt idx="6">
                  <c:v>#N/A</c:v>
                </c:pt>
                <c:pt idx="7">
                  <c:v>0.76</c:v>
                </c:pt>
                <c:pt idx="8">
                  <c:v>#N/A</c:v>
                </c:pt>
                <c:pt idx="9">
                  <c:v>0.12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0.19</c:v>
                </c:pt>
                <c:pt idx="4">
                  <c:v>#N/A</c:v>
                </c:pt>
                <c:pt idx="5">
                  <c:v>0.2</c:v>
                </c:pt>
                <c:pt idx="6">
                  <c:v>#N/A</c:v>
                </c:pt>
                <c:pt idx="7">
                  <c:v>0.21</c:v>
                </c:pt>
                <c:pt idx="8">
                  <c:v>#N/A</c:v>
                </c:pt>
                <c:pt idx="9">
                  <c:v>0.21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0.16</c:v>
                </c:pt>
                <c:pt idx="4">
                  <c:v>#N/A</c:v>
                </c:pt>
                <c:pt idx="5">
                  <c:v>0.36</c:v>
                </c:pt>
                <c:pt idx="6">
                  <c:v>#N/A</c:v>
                </c:pt>
                <c:pt idx="7">
                  <c:v>0.42</c:v>
                </c:pt>
                <c:pt idx="8">
                  <c:v>#N/A</c:v>
                </c:pt>
                <c:pt idx="9">
                  <c:v>0.35</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1.34</c:v>
                </c:pt>
                <c:pt idx="2">
                  <c:v>#N/A</c:v>
                </c:pt>
                <c:pt idx="3">
                  <c:v>1.53</c:v>
                </c:pt>
                <c:pt idx="4">
                  <c:v>#N/A</c:v>
                </c:pt>
                <c:pt idx="5">
                  <c:v>1.45</c:v>
                </c:pt>
                <c:pt idx="6">
                  <c:v>#N/A</c:v>
                </c:pt>
                <c:pt idx="7">
                  <c:v>1.49</c:v>
                </c:pt>
                <c:pt idx="8">
                  <c:v>#N/A</c:v>
                </c:pt>
                <c:pt idx="9">
                  <c:v>1.35</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3.02</c:v>
                </c:pt>
                <c:pt idx="2">
                  <c:v>#N/A</c:v>
                </c:pt>
                <c:pt idx="3">
                  <c:v>2.74</c:v>
                </c:pt>
                <c:pt idx="4">
                  <c:v>#N/A</c:v>
                </c:pt>
                <c:pt idx="5">
                  <c:v>2.65</c:v>
                </c:pt>
                <c:pt idx="6">
                  <c:v>#N/A</c:v>
                </c:pt>
                <c:pt idx="7">
                  <c:v>2.2999999999999998</c:v>
                </c:pt>
                <c:pt idx="8">
                  <c:v>#N/A</c:v>
                </c:pt>
                <c:pt idx="9">
                  <c:v>2.38</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1.81</c:v>
                </c:pt>
                <c:pt idx="2">
                  <c:v>#N/A</c:v>
                </c:pt>
                <c:pt idx="3">
                  <c:v>2.11</c:v>
                </c:pt>
                <c:pt idx="4">
                  <c:v>#N/A</c:v>
                </c:pt>
                <c:pt idx="5">
                  <c:v>2.2200000000000002</c:v>
                </c:pt>
                <c:pt idx="6">
                  <c:v>#N/A</c:v>
                </c:pt>
                <c:pt idx="7">
                  <c:v>2.39</c:v>
                </c:pt>
                <c:pt idx="8">
                  <c:v>#N/A</c:v>
                </c:pt>
                <c:pt idx="9">
                  <c:v>2.52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3.66</c:v>
                </c:pt>
                <c:pt idx="2">
                  <c:v>#N/A</c:v>
                </c:pt>
                <c:pt idx="3">
                  <c:v>3.97</c:v>
                </c:pt>
                <c:pt idx="4">
                  <c:v>#N/A</c:v>
                </c:pt>
                <c:pt idx="5">
                  <c:v>4.62</c:v>
                </c:pt>
                <c:pt idx="6">
                  <c:v>#N/A</c:v>
                </c:pt>
                <c:pt idx="7">
                  <c:v>0.49</c:v>
                </c:pt>
                <c:pt idx="8">
                  <c:v>#N/A</c:v>
                </c:pt>
                <c:pt idx="9">
                  <c:v>2.69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7.0000000000000007E-2</c:v>
                </c:pt>
                <c:pt idx="2">
                  <c:v>0.04</c:v>
                </c:pt>
                <c:pt idx="3">
                  <c:v>#N/A</c:v>
                </c:pt>
                <c:pt idx="4">
                  <c:v>0.25</c:v>
                </c:pt>
                <c:pt idx="5">
                  <c:v>#N/A</c:v>
                </c:pt>
                <c:pt idx="6">
                  <c:v>0.02</c:v>
                </c:pt>
                <c:pt idx="7">
                  <c:v>#N/A</c:v>
                </c:pt>
                <c:pt idx="8">
                  <c:v>0.26</c:v>
                </c:pt>
                <c:pt idx="9">
                  <c:v>#N/A</c:v>
                </c:pt>
              </c:numCache>
            </c:numRef>
          </c:val>
        </c:ser>
        <c:overlap val="100"/>
        <c:axId val="145329536"/>
        <c:axId val="145454208"/>
      </c:barChart>
      <c:catAx>
        <c:axId val="1453295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454208"/>
        <c:crosses val="autoZero"/>
        <c:auto val="1"/>
        <c:lblAlgn val="ctr"/>
        <c:lblOffset val="100"/>
        <c:tickLblSkip val="1"/>
        <c:tickMarkSkip val="1"/>
      </c:catAx>
      <c:valAx>
        <c:axId val="14545420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2953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14E-2"/>
          <c:y val="8.7976539589442848E-2"/>
          <c:w val="0.90356317136844033"/>
          <c:h val="0.639296187683286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22711</c:v>
                </c:pt>
                <c:pt idx="5">
                  <c:v>21099</c:v>
                </c:pt>
                <c:pt idx="8">
                  <c:v>20554</c:v>
                </c:pt>
                <c:pt idx="11">
                  <c:v>20834</c:v>
                </c:pt>
                <c:pt idx="14">
                  <c:v>20391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2726</c:v>
                </c:pt>
                <c:pt idx="3">
                  <c:v>1240</c:v>
                </c:pt>
                <c:pt idx="6">
                  <c:v>1224</c:v>
                </c:pt>
                <c:pt idx="9">
                  <c:v>1221</c:v>
                </c:pt>
                <c:pt idx="12">
                  <c:v>1207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374</c:v>
                </c:pt>
                <c:pt idx="3">
                  <c:v>355</c:v>
                </c:pt>
                <c:pt idx="6">
                  <c:v>339</c:v>
                </c:pt>
                <c:pt idx="9">
                  <c:v>333</c:v>
                </c:pt>
                <c:pt idx="12">
                  <c:v>339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4626</c:v>
                </c:pt>
                <c:pt idx="3">
                  <c:v>4358</c:v>
                </c:pt>
                <c:pt idx="6">
                  <c:v>4317</c:v>
                </c:pt>
                <c:pt idx="9">
                  <c:v>4133</c:v>
                </c:pt>
                <c:pt idx="12">
                  <c:v>4025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22767</c:v>
                </c:pt>
                <c:pt idx="3">
                  <c:v>20383</c:v>
                </c:pt>
                <c:pt idx="6">
                  <c:v>19266</c:v>
                </c:pt>
                <c:pt idx="9">
                  <c:v>19081</c:v>
                </c:pt>
                <c:pt idx="12">
                  <c:v>18190</c:v>
                </c:pt>
              </c:numCache>
            </c:numRef>
          </c:val>
        </c:ser>
        <c:gapWidth val="100"/>
        <c:overlap val="100"/>
        <c:axId val="137654656"/>
        <c:axId val="13765657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7782</c:v>
                </c:pt>
                <c:pt idx="2">
                  <c:v>#N/A</c:v>
                </c:pt>
                <c:pt idx="3">
                  <c:v>#N/A</c:v>
                </c:pt>
                <c:pt idx="4">
                  <c:v>5237</c:v>
                </c:pt>
                <c:pt idx="5">
                  <c:v>#N/A</c:v>
                </c:pt>
                <c:pt idx="6">
                  <c:v>#N/A</c:v>
                </c:pt>
                <c:pt idx="7">
                  <c:v>4592</c:v>
                </c:pt>
                <c:pt idx="8">
                  <c:v>#N/A</c:v>
                </c:pt>
                <c:pt idx="9">
                  <c:v>#N/A</c:v>
                </c:pt>
                <c:pt idx="10">
                  <c:v>3934</c:v>
                </c:pt>
                <c:pt idx="11">
                  <c:v>#N/A</c:v>
                </c:pt>
                <c:pt idx="12">
                  <c:v>#N/A</c:v>
                </c:pt>
                <c:pt idx="13">
                  <c:v>3370</c:v>
                </c:pt>
                <c:pt idx="14">
                  <c:v>#N/A</c:v>
                </c:pt>
              </c:numCache>
            </c:numRef>
          </c:val>
        </c:ser>
        <c:marker val="1"/>
        <c:axId val="137654656"/>
        <c:axId val="137656576"/>
      </c:lineChart>
      <c:catAx>
        <c:axId val="1376546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656576"/>
        <c:crosses val="autoZero"/>
        <c:auto val="1"/>
        <c:lblAlgn val="ctr"/>
        <c:lblOffset val="100"/>
        <c:tickLblSkip val="1"/>
        <c:tickMarkSkip val="1"/>
      </c:catAx>
      <c:valAx>
        <c:axId val="1376565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546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84"/>
          <c:h val="0.589182127738551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132583</c:v>
                </c:pt>
                <c:pt idx="5">
                  <c:v>132399</c:v>
                </c:pt>
                <c:pt idx="8">
                  <c:v>129753</c:v>
                </c:pt>
                <c:pt idx="11">
                  <c:v>128084</c:v>
                </c:pt>
                <c:pt idx="14">
                  <c:v>127288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52274</c:v>
                </c:pt>
                <c:pt idx="5">
                  <c:v>49212</c:v>
                </c:pt>
                <c:pt idx="8">
                  <c:v>45369</c:v>
                </c:pt>
                <c:pt idx="11">
                  <c:v>41587</c:v>
                </c:pt>
                <c:pt idx="14">
                  <c:v>37028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19764</c:v>
                </c:pt>
                <c:pt idx="5">
                  <c:v>22359</c:v>
                </c:pt>
                <c:pt idx="8">
                  <c:v>27197</c:v>
                </c:pt>
                <c:pt idx="11">
                  <c:v>29603</c:v>
                </c:pt>
                <c:pt idx="14">
                  <c:v>31280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177</c:v>
                </c:pt>
                <c:pt idx="3">
                  <c:v>87</c:v>
                </c:pt>
                <c:pt idx="6">
                  <c:v>121</c:v>
                </c:pt>
                <c:pt idx="9">
                  <c:v>129</c:v>
                </c:pt>
                <c:pt idx="12">
                  <c:v>52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25422</c:v>
                </c:pt>
                <c:pt idx="3">
                  <c:v>25493</c:v>
                </c:pt>
                <c:pt idx="6">
                  <c:v>24180</c:v>
                </c:pt>
                <c:pt idx="9">
                  <c:v>22870</c:v>
                </c:pt>
                <c:pt idx="12">
                  <c:v>21861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1550</c:v>
                </c:pt>
                <c:pt idx="3">
                  <c:v>1234</c:v>
                </c:pt>
                <c:pt idx="6">
                  <c:v>919</c:v>
                </c:pt>
                <c:pt idx="9">
                  <c:v>800</c:v>
                </c:pt>
                <c:pt idx="12">
                  <c:v>477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46430</c:v>
                </c:pt>
                <c:pt idx="3">
                  <c:v>43659</c:v>
                </c:pt>
                <c:pt idx="6">
                  <c:v>41669</c:v>
                </c:pt>
                <c:pt idx="9">
                  <c:v>40867</c:v>
                </c:pt>
                <c:pt idx="12">
                  <c:v>39272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13573</c:v>
                </c:pt>
                <c:pt idx="3">
                  <c:v>12605</c:v>
                </c:pt>
                <c:pt idx="6">
                  <c:v>11745</c:v>
                </c:pt>
                <c:pt idx="9">
                  <c:v>10862</c:v>
                </c:pt>
                <c:pt idx="12">
                  <c:v>9871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170906</c:v>
                </c:pt>
                <c:pt idx="3">
                  <c:v>165776</c:v>
                </c:pt>
                <c:pt idx="6">
                  <c:v>159512</c:v>
                </c:pt>
                <c:pt idx="9">
                  <c:v>154270</c:v>
                </c:pt>
                <c:pt idx="12">
                  <c:v>152664</c:v>
                </c:pt>
              </c:numCache>
            </c:numRef>
          </c:val>
        </c:ser>
        <c:gapWidth val="100"/>
        <c:overlap val="100"/>
        <c:axId val="146478592"/>
        <c:axId val="14648051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53437</c:v>
                </c:pt>
                <c:pt idx="2">
                  <c:v>#N/A</c:v>
                </c:pt>
                <c:pt idx="3">
                  <c:v>#N/A</c:v>
                </c:pt>
                <c:pt idx="4">
                  <c:v>44886</c:v>
                </c:pt>
                <c:pt idx="5">
                  <c:v>#N/A</c:v>
                </c:pt>
                <c:pt idx="6">
                  <c:v>#N/A</c:v>
                </c:pt>
                <c:pt idx="7">
                  <c:v>35827</c:v>
                </c:pt>
                <c:pt idx="8">
                  <c:v>#N/A</c:v>
                </c:pt>
                <c:pt idx="9">
                  <c:v>#N/A</c:v>
                </c:pt>
                <c:pt idx="10">
                  <c:v>30522</c:v>
                </c:pt>
                <c:pt idx="11">
                  <c:v>#N/A</c:v>
                </c:pt>
                <c:pt idx="12">
                  <c:v>#N/A</c:v>
                </c:pt>
                <c:pt idx="13">
                  <c:v>28600</c:v>
                </c:pt>
                <c:pt idx="14">
                  <c:v>#N/A</c:v>
                </c:pt>
              </c:numCache>
            </c:numRef>
          </c:val>
        </c:ser>
        <c:marker val="1"/>
        <c:axId val="146478592"/>
        <c:axId val="146480512"/>
      </c:lineChart>
      <c:catAx>
        <c:axId val="1464785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480512"/>
        <c:crosses val="autoZero"/>
        <c:auto val="1"/>
        <c:lblAlgn val="ctr"/>
        <c:lblOffset val="100"/>
        <c:tickLblSkip val="1"/>
        <c:tickMarkSkip val="1"/>
      </c:catAx>
      <c:valAx>
        <c:axId val="1464805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7859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12"/>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46874752"/>
        <c:axId val="146876672"/>
      </c:scatterChart>
      <c:valAx>
        <c:axId val="146874752"/>
        <c:scaling>
          <c:orientation val="minMax"/>
        </c:scaling>
        <c:axPos val="b"/>
        <c:title>
          <c:tx>
            <c:rich>
              <a:bodyPr/>
              <a:lstStyle/>
              <a:p>
                <a:pPr>
                  <a:defRPr/>
                </a:pPr>
                <a:r>
                  <a:rPr lang="ja-JP" altLang="en-US" sz="1050" b="0"/>
                  <a:t>有形固定資産減価償却率</a:t>
                </a:r>
              </a:p>
            </c:rich>
          </c:tx>
          <c:layout>
            <c:manualLayout>
              <c:xMode val="edge"/>
              <c:yMode val="edge"/>
              <c:x val="0.4134155330095726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876672"/>
        <c:crosses val="autoZero"/>
        <c:crossBetween val="midCat"/>
      </c:valAx>
      <c:valAx>
        <c:axId val="14687667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687475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703"/>
          <c:y val="4.7118521949462387E-2"/>
          <c:w val="0.84704431781868716"/>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9.8000000000000007</c:v>
                </c:pt>
                <c:pt idx="1">
                  <c:v>8.5</c:v>
                </c:pt>
                <c:pt idx="2">
                  <c:v>7.1</c:v>
                </c:pt>
                <c:pt idx="3">
                  <c:v>5.5</c:v>
                </c:pt>
                <c:pt idx="4">
                  <c:v>4.7</c:v>
                </c:pt>
              </c:numCache>
            </c:numRef>
          </c:xVal>
          <c:yVal>
            <c:numRef>
              <c:f>公会計指標分析・財政指標組合せ分析表!$K$73:$O$73</c:f>
              <c:numCache>
                <c:formatCode>#,##0.0;"▲ "#,##0.0</c:formatCode>
                <c:ptCount val="5"/>
                <c:pt idx="0">
                  <c:v>65.400000000000006</c:v>
                </c:pt>
                <c:pt idx="1">
                  <c:v>54.8</c:v>
                </c:pt>
                <c:pt idx="2">
                  <c:v>43</c:v>
                </c:pt>
                <c:pt idx="3">
                  <c:v>36.6</c:v>
                </c:pt>
                <c:pt idx="4">
                  <c:v>33.9</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er>
        <c:axId val="146951168"/>
        <c:axId val="146961536"/>
      </c:scatterChart>
      <c:valAx>
        <c:axId val="146951168"/>
        <c:scaling>
          <c:orientation val="minMax"/>
          <c:max val="10.3"/>
          <c:min val="4.400000000000000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961536"/>
        <c:crosses val="autoZero"/>
        <c:crossBetween val="midCat"/>
      </c:valAx>
      <c:valAx>
        <c:axId val="146961536"/>
        <c:scaling>
          <c:orientation val="minMax"/>
          <c:max val="81"/>
          <c:min val="2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695116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実質公債費比率の分子の額は減少傾向にある。その主な要因としては、震災復興に係る市債の償還が順次終了していることによる、元利償還金の減少や、公営企業債の元利償還金に対する繰入金の減少が挙げられる。なお、平成</a:t>
          </a:r>
          <a:r>
            <a:rPr kumimoji="1" lang="en-US" altLang="ja-JP" sz="1400">
              <a:solidFill>
                <a:schemeClr val="dk1"/>
              </a:solidFill>
              <a:latin typeface="+mn-lt"/>
              <a:ea typeface="+mn-ea"/>
              <a:cs typeface="+mn-cs"/>
            </a:rPr>
            <a:t>23</a:t>
          </a:r>
          <a:r>
            <a:rPr kumimoji="1" lang="ja-JP" altLang="ja-JP" sz="1400">
              <a:solidFill>
                <a:schemeClr val="dk1"/>
              </a:solidFill>
              <a:latin typeface="+mn-lt"/>
              <a:ea typeface="+mn-ea"/>
              <a:cs typeface="+mn-cs"/>
            </a:rPr>
            <a:t>年度に債務負担行為に基づく支出額が大きくなっているのは、土地開発公社保有地の買戻しにかかる債務を整理した影響によるものである。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将来負担比率の分子の額は減少傾向である。平成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の減要因としては、震災復興に係る市債の償還が進んだことによる地方債現在高の減、下水道事業などの公営企業債等繰入見込額及び退職手当負担見込額が減となったためである。今後の推移については、公共施設の耐震化や老朽化対策などの投資的経費の増大によって、</a:t>
          </a:r>
          <a:r>
            <a:rPr kumimoji="1" lang="ja-JP" altLang="en-US" sz="1400">
              <a:solidFill>
                <a:schemeClr val="dk1"/>
              </a:solidFill>
              <a:latin typeface="+mn-lt"/>
              <a:ea typeface="+mn-ea"/>
              <a:cs typeface="+mn-cs"/>
            </a:rPr>
            <a:t>今後は</a:t>
          </a:r>
          <a:r>
            <a:rPr kumimoji="1" lang="ja-JP" altLang="ja-JP" sz="1400">
              <a:solidFill>
                <a:schemeClr val="dk1"/>
              </a:solidFill>
              <a:latin typeface="+mn-lt"/>
              <a:ea typeface="+mn-ea"/>
              <a:cs typeface="+mn-cs"/>
            </a:rPr>
            <a:t>多額の市債発行が見込まれ、将来負担比率の減少傾向に歯止めがかかることも想定される。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市税収入の伸びや、消費税率の改定により地方消費税交付金が増となったことなどにより、</a:t>
          </a:r>
          <a:r>
            <a:rPr kumimoji="1" lang="en-US" altLang="ja-JP" sz="1300">
              <a:latin typeface="ＭＳ Ｐゴシック"/>
            </a:rPr>
            <a:t>26</a:t>
          </a:r>
          <a:r>
            <a:rPr kumimoji="1" lang="ja-JP" altLang="en-US" sz="1300">
              <a:latin typeface="ＭＳ Ｐゴシック"/>
            </a:rPr>
            <a:t>年度と比べ０．２ポイント改善した。</a:t>
          </a:r>
          <a:endParaRPr kumimoji="1" lang="en-US" altLang="ja-JP" sz="1300">
            <a:latin typeface="ＭＳ Ｐゴシック"/>
          </a:endParaRPr>
        </a:p>
        <a:p>
          <a:r>
            <a:rPr kumimoji="1" lang="ja-JP" altLang="en-US" sz="1300">
              <a:latin typeface="ＭＳ Ｐゴシック"/>
            </a:rPr>
            <a:t>　本市においては市民一人あたりの市税収入が他市より多いことから、比較的強い数値を維持しており、類似団体平均と比較しても高くなっている。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137583</xdr:rowOff>
    </xdr:to>
    <xdr:cxnSp macro="">
      <xdr:nvCxnSpPr>
        <xdr:cNvPr id="68" name="直線コネクタ 67"/>
        <xdr:cNvCxnSpPr/>
      </xdr:nvCxnSpPr>
      <xdr:spPr>
        <a:xfrm flipV="1">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157692</xdr:rowOff>
    </xdr:to>
    <xdr:cxnSp macro="">
      <xdr:nvCxnSpPr>
        <xdr:cNvPr id="71" name="直線コネクタ 70"/>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40</xdr:row>
      <xdr:rowOff>6350</xdr:rowOff>
    </xdr:to>
    <xdr:cxnSp macro="">
      <xdr:nvCxnSpPr>
        <xdr:cNvPr id="74" name="直線コネクタ 73"/>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6350</xdr:rowOff>
    </xdr:to>
    <xdr:cxnSp macro="">
      <xdr:nvCxnSpPr>
        <xdr:cNvPr id="77" name="直線コネクタ 76"/>
        <xdr:cNvCxnSpPr/>
      </xdr:nvCxnSpPr>
      <xdr:spPr>
        <a:xfrm>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人件費、扶助費が増加傾向であるが、公債費の減少や市税収入の伸びにより僅かながら改善している。</a:t>
          </a:r>
          <a:endParaRPr kumimoji="1" lang="en-US" altLang="ja-JP" sz="1300">
            <a:latin typeface="ＭＳ Ｐゴシック"/>
          </a:endParaRPr>
        </a:p>
        <a:p>
          <a:r>
            <a:rPr kumimoji="1" lang="ja-JP" altLang="en-US" sz="1300">
              <a:latin typeface="ＭＳ Ｐゴシック"/>
            </a:rPr>
            <a:t>　しかし、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54398</xdr:rowOff>
    </xdr:to>
    <xdr:cxnSp macro="">
      <xdr:nvCxnSpPr>
        <xdr:cNvPr id="131" name="直線コネクタ 130"/>
        <xdr:cNvCxnSpPr/>
      </xdr:nvCxnSpPr>
      <xdr:spPr>
        <a:xfrm flipV="1">
          <a:off x="4114800" y="1134999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54398</xdr:rowOff>
    </xdr:from>
    <xdr:to>
      <xdr:col>6</xdr:col>
      <xdr:colOff>0</xdr:colOff>
      <xdr:row>66</xdr:row>
      <xdr:rowOff>58420</xdr:rowOff>
    </xdr:to>
    <xdr:cxnSp macro="">
      <xdr:nvCxnSpPr>
        <xdr:cNvPr id="134" name="直線コネクタ 133"/>
        <xdr:cNvCxnSpPr/>
      </xdr:nvCxnSpPr>
      <xdr:spPr>
        <a:xfrm flipV="1">
          <a:off x="3225800" y="1137009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58420</xdr:rowOff>
    </xdr:from>
    <xdr:to>
      <xdr:col>4</xdr:col>
      <xdr:colOff>482600</xdr:colOff>
      <xdr:row>66</xdr:row>
      <xdr:rowOff>86571</xdr:rowOff>
    </xdr:to>
    <xdr:cxnSp macro="">
      <xdr:nvCxnSpPr>
        <xdr:cNvPr id="137" name="直線コネクタ 136"/>
        <xdr:cNvCxnSpPr/>
      </xdr:nvCxnSpPr>
      <xdr:spPr>
        <a:xfrm flipV="1">
          <a:off x="2336800" y="1137412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86571</xdr:rowOff>
    </xdr:from>
    <xdr:to>
      <xdr:col>3</xdr:col>
      <xdr:colOff>279400</xdr:colOff>
      <xdr:row>66</xdr:row>
      <xdr:rowOff>94615</xdr:rowOff>
    </xdr:to>
    <xdr:cxnSp macro="">
      <xdr:nvCxnSpPr>
        <xdr:cNvPr id="140" name="直線コネクタ 139"/>
        <xdr:cNvCxnSpPr/>
      </xdr:nvCxnSpPr>
      <xdr:spPr>
        <a:xfrm flipV="1">
          <a:off x="1447800" y="114022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50" name="円/楕円 149"/>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51"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3598</xdr:rowOff>
    </xdr:from>
    <xdr:to>
      <xdr:col>6</xdr:col>
      <xdr:colOff>50800</xdr:colOff>
      <xdr:row>66</xdr:row>
      <xdr:rowOff>105198</xdr:rowOff>
    </xdr:to>
    <xdr:sp macro="" textlink="">
      <xdr:nvSpPr>
        <xdr:cNvPr id="152" name="円/楕円 151"/>
        <xdr:cNvSpPr/>
      </xdr:nvSpPr>
      <xdr:spPr>
        <a:xfrm>
          <a:off x="4064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89975</xdr:rowOff>
    </xdr:from>
    <xdr:ext cx="736600" cy="259045"/>
    <xdr:sp macro="" textlink="">
      <xdr:nvSpPr>
        <xdr:cNvPr id="153" name="テキスト ボックス 152"/>
        <xdr:cNvSpPr txBox="1"/>
      </xdr:nvSpPr>
      <xdr:spPr>
        <a:xfrm>
          <a:off x="3733800" y="11405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4" name="円/楕円 153"/>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5" name="テキスト ボックス 154"/>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35771</xdr:rowOff>
    </xdr:from>
    <xdr:to>
      <xdr:col>3</xdr:col>
      <xdr:colOff>330200</xdr:colOff>
      <xdr:row>66</xdr:row>
      <xdr:rowOff>137371</xdr:rowOff>
    </xdr:to>
    <xdr:sp macro="" textlink="">
      <xdr:nvSpPr>
        <xdr:cNvPr id="156" name="円/楕円 155"/>
        <xdr:cNvSpPr/>
      </xdr:nvSpPr>
      <xdr:spPr>
        <a:xfrm>
          <a:off x="2286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122148</xdr:rowOff>
    </xdr:from>
    <xdr:ext cx="762000" cy="259045"/>
    <xdr:sp macro="" textlink="">
      <xdr:nvSpPr>
        <xdr:cNvPr id="157" name="テキスト ボックス 156"/>
        <xdr:cNvSpPr txBox="1"/>
      </xdr:nvSpPr>
      <xdr:spPr>
        <a:xfrm>
          <a:off x="1955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43815</xdr:rowOff>
    </xdr:from>
    <xdr:to>
      <xdr:col>2</xdr:col>
      <xdr:colOff>127000</xdr:colOff>
      <xdr:row>66</xdr:row>
      <xdr:rowOff>145415</xdr:rowOff>
    </xdr:to>
    <xdr:sp macro="" textlink="">
      <xdr:nvSpPr>
        <xdr:cNvPr id="158" name="円/楕円 157"/>
        <xdr:cNvSpPr/>
      </xdr:nvSpPr>
      <xdr:spPr>
        <a:xfrm>
          <a:off x="1397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130192</xdr:rowOff>
    </xdr:from>
    <xdr:ext cx="762000" cy="259045"/>
    <xdr:sp macro="" textlink="">
      <xdr:nvSpPr>
        <xdr:cNvPr id="159" name="テキスト ボックス 158"/>
        <xdr:cNvSpPr txBox="1"/>
      </xdr:nvSpPr>
      <xdr:spPr>
        <a:xfrm>
          <a:off x="1066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[119,951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物件費においては類似団体平均と同程度であるが、人件費においては類似団体平均を大きく上回っており、人口１人当たり決算額が年々増加している要因ともなっている。</a:t>
          </a:r>
          <a:endParaRPr kumimoji="1" lang="en-US" altLang="ja-JP" sz="1150">
            <a:latin typeface="ＭＳ Ｐゴシック"/>
          </a:endParaRPr>
        </a:p>
        <a:p>
          <a:r>
            <a:rPr kumimoji="1" lang="ja-JP" altLang="en-US" sz="1150">
              <a:latin typeface="ＭＳ Ｐゴシック"/>
            </a:rPr>
            <a:t>　類似団体平均を上回っている要因としては、市立高等学校を有していることや学校給食事業を直営で行っていることなどにより人件費が高いためである。</a:t>
          </a:r>
          <a:endParaRPr kumimoji="1" lang="en-US" altLang="ja-JP" sz="1150">
            <a:latin typeface="ＭＳ Ｐゴシック"/>
          </a:endParaRPr>
        </a:p>
        <a:p>
          <a:r>
            <a:rPr kumimoji="1" lang="ja-JP" altLang="en-US" sz="1150">
              <a:latin typeface="ＭＳ Ｐゴシック"/>
            </a:rPr>
            <a:t>　今後は正規職員の給与制度の見直しを図り、類似団体平均を上回る経費については適正な運営となっているか分析を進める。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112765</xdr:rowOff>
    </xdr:from>
    <xdr:to>
      <xdr:col>7</xdr:col>
      <xdr:colOff>152400</xdr:colOff>
      <xdr:row>82</xdr:row>
      <xdr:rowOff>143277</xdr:rowOff>
    </xdr:to>
    <xdr:cxnSp macro="">
      <xdr:nvCxnSpPr>
        <xdr:cNvPr id="194" name="直線コネクタ 193"/>
        <xdr:cNvCxnSpPr/>
      </xdr:nvCxnSpPr>
      <xdr:spPr>
        <a:xfrm>
          <a:off x="4114800" y="14171665"/>
          <a:ext cx="838200" cy="3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56824</xdr:rowOff>
    </xdr:from>
    <xdr:to>
      <xdr:col>6</xdr:col>
      <xdr:colOff>0</xdr:colOff>
      <xdr:row>82</xdr:row>
      <xdr:rowOff>112765</xdr:rowOff>
    </xdr:to>
    <xdr:cxnSp macro="">
      <xdr:nvCxnSpPr>
        <xdr:cNvPr id="197" name="直線コネクタ 196"/>
        <xdr:cNvCxnSpPr/>
      </xdr:nvCxnSpPr>
      <xdr:spPr>
        <a:xfrm>
          <a:off x="3225800" y="14115724"/>
          <a:ext cx="889000" cy="5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1848</xdr:rowOff>
    </xdr:from>
    <xdr:to>
      <xdr:col>4</xdr:col>
      <xdr:colOff>482600</xdr:colOff>
      <xdr:row>82</xdr:row>
      <xdr:rowOff>56824</xdr:rowOff>
    </xdr:to>
    <xdr:cxnSp macro="">
      <xdr:nvCxnSpPr>
        <xdr:cNvPr id="200" name="直線コネクタ 199"/>
        <xdr:cNvCxnSpPr/>
      </xdr:nvCxnSpPr>
      <xdr:spPr>
        <a:xfrm>
          <a:off x="2336800" y="14060748"/>
          <a:ext cx="889000" cy="5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1848</xdr:rowOff>
    </xdr:from>
    <xdr:to>
      <xdr:col>3</xdr:col>
      <xdr:colOff>279400</xdr:colOff>
      <xdr:row>82</xdr:row>
      <xdr:rowOff>48352</xdr:rowOff>
    </xdr:to>
    <xdr:cxnSp macro="">
      <xdr:nvCxnSpPr>
        <xdr:cNvPr id="203" name="直線コネクタ 202"/>
        <xdr:cNvCxnSpPr/>
      </xdr:nvCxnSpPr>
      <xdr:spPr>
        <a:xfrm flipV="1">
          <a:off x="1447800" y="14060748"/>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92477</xdr:rowOff>
    </xdr:from>
    <xdr:to>
      <xdr:col>7</xdr:col>
      <xdr:colOff>203200</xdr:colOff>
      <xdr:row>83</xdr:row>
      <xdr:rowOff>22627</xdr:rowOff>
    </xdr:to>
    <xdr:sp macro="" textlink="">
      <xdr:nvSpPr>
        <xdr:cNvPr id="213" name="円/楕円 212"/>
        <xdr:cNvSpPr/>
      </xdr:nvSpPr>
      <xdr:spPr>
        <a:xfrm>
          <a:off x="4902200" y="141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64554</xdr:rowOff>
    </xdr:from>
    <xdr:ext cx="762000" cy="259045"/>
    <xdr:sp macro="" textlink="">
      <xdr:nvSpPr>
        <xdr:cNvPr id="214" name="人件費・物件費等の状況該当値テキスト"/>
        <xdr:cNvSpPr txBox="1"/>
      </xdr:nvSpPr>
      <xdr:spPr>
        <a:xfrm>
          <a:off x="5041900" y="1412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119,951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61965</xdr:rowOff>
    </xdr:from>
    <xdr:to>
      <xdr:col>6</xdr:col>
      <xdr:colOff>50800</xdr:colOff>
      <xdr:row>82</xdr:row>
      <xdr:rowOff>163565</xdr:rowOff>
    </xdr:to>
    <xdr:sp macro="" textlink="">
      <xdr:nvSpPr>
        <xdr:cNvPr id="215" name="円/楕円 214"/>
        <xdr:cNvSpPr/>
      </xdr:nvSpPr>
      <xdr:spPr>
        <a:xfrm>
          <a:off x="4064000" y="141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148342</xdr:rowOff>
    </xdr:from>
    <xdr:ext cx="736600" cy="259045"/>
    <xdr:sp macro="" textlink="">
      <xdr:nvSpPr>
        <xdr:cNvPr id="216" name="テキスト ボックス 215"/>
        <xdr:cNvSpPr txBox="1"/>
      </xdr:nvSpPr>
      <xdr:spPr>
        <a:xfrm>
          <a:off x="3733800" y="1420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6024</xdr:rowOff>
    </xdr:from>
    <xdr:to>
      <xdr:col>4</xdr:col>
      <xdr:colOff>533400</xdr:colOff>
      <xdr:row>82</xdr:row>
      <xdr:rowOff>107624</xdr:rowOff>
    </xdr:to>
    <xdr:sp macro="" textlink="">
      <xdr:nvSpPr>
        <xdr:cNvPr id="217" name="円/楕円 216"/>
        <xdr:cNvSpPr/>
      </xdr:nvSpPr>
      <xdr:spPr>
        <a:xfrm>
          <a:off x="3175000" y="140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92401</xdr:rowOff>
    </xdr:from>
    <xdr:ext cx="762000" cy="259045"/>
    <xdr:sp macro="" textlink="">
      <xdr:nvSpPr>
        <xdr:cNvPr id="218" name="テキスト ボックス 217"/>
        <xdr:cNvSpPr txBox="1"/>
      </xdr:nvSpPr>
      <xdr:spPr>
        <a:xfrm>
          <a:off x="2844800" y="1415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122498</xdr:rowOff>
    </xdr:from>
    <xdr:to>
      <xdr:col>3</xdr:col>
      <xdr:colOff>330200</xdr:colOff>
      <xdr:row>82</xdr:row>
      <xdr:rowOff>52648</xdr:rowOff>
    </xdr:to>
    <xdr:sp macro="" textlink="">
      <xdr:nvSpPr>
        <xdr:cNvPr id="219" name="円/楕円 218"/>
        <xdr:cNvSpPr/>
      </xdr:nvSpPr>
      <xdr:spPr>
        <a:xfrm>
          <a:off x="2286000" y="140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37425</xdr:rowOff>
    </xdr:from>
    <xdr:ext cx="762000" cy="259045"/>
    <xdr:sp macro="" textlink="">
      <xdr:nvSpPr>
        <xdr:cNvPr id="220" name="テキスト ボックス 219"/>
        <xdr:cNvSpPr txBox="1"/>
      </xdr:nvSpPr>
      <xdr:spPr>
        <a:xfrm>
          <a:off x="1955800" y="140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109,401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169002</xdr:rowOff>
    </xdr:from>
    <xdr:to>
      <xdr:col>2</xdr:col>
      <xdr:colOff>127000</xdr:colOff>
      <xdr:row>82</xdr:row>
      <xdr:rowOff>99152</xdr:rowOff>
    </xdr:to>
    <xdr:sp macro="" textlink="">
      <xdr:nvSpPr>
        <xdr:cNvPr id="221" name="円/楕円 220"/>
        <xdr:cNvSpPr/>
      </xdr:nvSpPr>
      <xdr:spPr>
        <a:xfrm>
          <a:off x="1397000" y="140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83929</xdr:rowOff>
    </xdr:from>
    <xdr:ext cx="762000" cy="259045"/>
    <xdr:sp macro="" textlink="">
      <xdr:nvSpPr>
        <xdr:cNvPr id="222" name="テキスト ボックス 221"/>
        <xdr:cNvSpPr txBox="1"/>
      </xdr:nvSpPr>
      <xdr:spPr>
        <a:xfrm>
          <a:off x="1066800" y="1414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a:ea typeface="+mn-ea"/>
              <a:cs typeface="+mn-cs"/>
            </a:rPr>
            <a:t>　</a:t>
          </a:r>
          <a:r>
            <a:rPr lang="ja-JP" altLang="ja-JP" sz="1300">
              <a:solidFill>
                <a:schemeClr val="dk1"/>
              </a:solidFill>
              <a:latin typeface="+mn-lt"/>
              <a:ea typeface="+mn-ea"/>
              <a:cs typeface="+mn-cs"/>
            </a:rPr>
            <a:t>平成</a:t>
          </a:r>
          <a:r>
            <a:rPr lang="en-US" altLang="ja-JP" sz="1300">
              <a:solidFill>
                <a:schemeClr val="dk1"/>
              </a:solidFill>
              <a:latin typeface="+mn-lt"/>
              <a:ea typeface="+mn-ea"/>
              <a:cs typeface="+mn-cs"/>
            </a:rPr>
            <a:t>24</a:t>
          </a:r>
          <a:r>
            <a:rPr lang="ja-JP" altLang="ja-JP" sz="1300">
              <a:solidFill>
                <a:schemeClr val="dk1"/>
              </a:solidFill>
              <a:latin typeface="+mn-lt"/>
              <a:ea typeface="+mn-ea"/>
              <a:cs typeface="+mn-cs"/>
            </a:rPr>
            <a:t>年度に課長補佐級制廃止に伴う給料抑制効果のある新給料表への切替え及び給与制度の見直しを実施し、平成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年度には、給与制度の総合的見直しにおいて国を上回る改定率により給料表の改定を実施しており、これらの見直しによる水準是正の効果を今後も引き続き見込んでいる。</a:t>
          </a:r>
          <a:endParaRPr lang="ja-JP" altLang="ja-JP" sz="1300"/>
        </a:p>
        <a:p>
          <a:r>
            <a:rPr lang="ja-JP" altLang="ja-JP" sz="1300">
              <a:solidFill>
                <a:schemeClr val="dk1"/>
              </a:solidFill>
              <a:latin typeface="+mn-lt"/>
              <a:ea typeface="+mn-ea"/>
              <a:cs typeface="+mn-cs"/>
            </a:rPr>
            <a:t>　また、平成</a:t>
          </a:r>
          <a:r>
            <a:rPr lang="en-US" altLang="ja-JP" sz="1300">
              <a:solidFill>
                <a:schemeClr val="dk1"/>
              </a:solidFill>
              <a:latin typeface="+mn-lt"/>
              <a:ea typeface="+mn-ea"/>
              <a:cs typeface="+mn-cs"/>
            </a:rPr>
            <a:t>29</a:t>
          </a:r>
          <a:r>
            <a:rPr lang="ja-JP" altLang="ja-JP" sz="1300">
              <a:solidFill>
                <a:schemeClr val="dk1"/>
              </a:solidFill>
              <a:latin typeface="+mn-lt"/>
              <a:ea typeface="+mn-ea"/>
              <a:cs typeface="+mn-cs"/>
            </a:rPr>
            <a:t>年度より、職務給の原則をより一層徹底した給与制度に見直し、給料水準を抑制する効果のある給料表を導入することとしており、今後についても市民に理解される給与水準となるよう努める。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117.0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155046</xdr:rowOff>
    </xdr:from>
    <xdr:to>
      <xdr:col>24</xdr:col>
      <xdr:colOff>558800</xdr:colOff>
      <xdr:row>84</xdr:row>
      <xdr:rowOff>112713</xdr:rowOff>
    </xdr:to>
    <xdr:cxnSp macro="">
      <xdr:nvCxnSpPr>
        <xdr:cNvPr id="255" name="直線コネクタ 254"/>
        <xdr:cNvCxnSpPr/>
      </xdr:nvCxnSpPr>
      <xdr:spPr>
        <a:xfrm flipV="1">
          <a:off x="17018000" y="13871046"/>
          <a:ext cx="0" cy="643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84790</xdr:rowOff>
    </xdr:from>
    <xdr:ext cx="762000" cy="259045"/>
    <xdr:sp macro="" textlink="">
      <xdr:nvSpPr>
        <xdr:cNvPr id="256" name="給与水準   （国との比較）最小値テキスト"/>
        <xdr:cNvSpPr txBox="1"/>
      </xdr:nvSpPr>
      <xdr:spPr>
        <a:xfrm>
          <a:off x="17106900" y="1448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112713</xdr:rowOff>
    </xdr:from>
    <xdr:to>
      <xdr:col>24</xdr:col>
      <xdr:colOff>647700</xdr:colOff>
      <xdr:row>84</xdr:row>
      <xdr:rowOff>112713</xdr:rowOff>
    </xdr:to>
    <xdr:cxnSp macro="">
      <xdr:nvCxnSpPr>
        <xdr:cNvPr id="257" name="直線コネクタ 256"/>
        <xdr:cNvCxnSpPr/>
      </xdr:nvCxnSpPr>
      <xdr:spPr>
        <a:xfrm>
          <a:off x="16929100" y="1451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69973</xdr:rowOff>
    </xdr:from>
    <xdr:ext cx="762000" cy="259045"/>
    <xdr:sp macro="" textlink="">
      <xdr:nvSpPr>
        <xdr:cNvPr id="258" name="給与水準   （国との比較）最大値テキスト"/>
        <xdr:cNvSpPr txBox="1"/>
      </xdr:nvSpPr>
      <xdr:spPr>
        <a:xfrm>
          <a:off x="17106900" y="136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80</xdr:row>
      <xdr:rowOff>155046</xdr:rowOff>
    </xdr:from>
    <xdr:to>
      <xdr:col>24</xdr:col>
      <xdr:colOff>647700</xdr:colOff>
      <xdr:row>80</xdr:row>
      <xdr:rowOff>155046</xdr:rowOff>
    </xdr:to>
    <xdr:cxnSp macro="">
      <xdr:nvCxnSpPr>
        <xdr:cNvPr id="259" name="直線コネクタ 258"/>
        <xdr:cNvCxnSpPr/>
      </xdr:nvCxnSpPr>
      <xdr:spPr>
        <a:xfrm>
          <a:off x="16929100" y="1387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32809</xdr:rowOff>
    </xdr:to>
    <xdr:cxnSp macro="">
      <xdr:nvCxnSpPr>
        <xdr:cNvPr id="260" name="直線コネクタ 259"/>
        <xdr:cNvCxnSpPr/>
      </xdr:nvCxnSpPr>
      <xdr:spPr>
        <a:xfrm flipV="1">
          <a:off x="16179800" y="142430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59390</xdr:rowOff>
    </xdr:from>
    <xdr:ext cx="762000" cy="259045"/>
    <xdr:sp macro="" textlink="">
      <xdr:nvSpPr>
        <xdr:cNvPr id="261" name="給与水準   （国との比較）平均値テキスト"/>
        <xdr:cNvSpPr txBox="1"/>
      </xdr:nvSpPr>
      <xdr:spPr>
        <a:xfrm>
          <a:off x="17106900" y="1394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42863</xdr:rowOff>
    </xdr:from>
    <xdr:to>
      <xdr:col>24</xdr:col>
      <xdr:colOff>609600</xdr:colOff>
      <xdr:row>82</xdr:row>
      <xdr:rowOff>144463</xdr:rowOff>
    </xdr:to>
    <xdr:sp macro="" textlink="">
      <xdr:nvSpPr>
        <xdr:cNvPr id="262" name="フローチャート : 判断 261"/>
        <xdr:cNvSpPr/>
      </xdr:nvSpPr>
      <xdr:spPr>
        <a:xfrm>
          <a:off x="16967200" y="141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32809</xdr:rowOff>
    </xdr:from>
    <xdr:to>
      <xdr:col>23</xdr:col>
      <xdr:colOff>406400</xdr:colOff>
      <xdr:row>83</xdr:row>
      <xdr:rowOff>42863</xdr:rowOff>
    </xdr:to>
    <xdr:cxnSp macro="">
      <xdr:nvCxnSpPr>
        <xdr:cNvPr id="263" name="直線コネクタ 262"/>
        <xdr:cNvCxnSpPr/>
      </xdr:nvCxnSpPr>
      <xdr:spPr>
        <a:xfrm flipV="1">
          <a:off x="15290800" y="142631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164041</xdr:rowOff>
    </xdr:from>
    <xdr:to>
      <xdr:col>23</xdr:col>
      <xdr:colOff>457200</xdr:colOff>
      <xdr:row>82</xdr:row>
      <xdr:rowOff>94191</xdr:rowOff>
    </xdr:to>
    <xdr:sp macro="" textlink="">
      <xdr:nvSpPr>
        <xdr:cNvPr id="264" name="フローチャート : 判断 263"/>
        <xdr:cNvSpPr/>
      </xdr:nvSpPr>
      <xdr:spPr>
        <a:xfrm>
          <a:off x="16129000" y="1405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104368</xdr:rowOff>
    </xdr:from>
    <xdr:ext cx="736600" cy="259045"/>
    <xdr:sp macro="" textlink="">
      <xdr:nvSpPr>
        <xdr:cNvPr id="265" name="テキスト ボックス 264"/>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42863</xdr:rowOff>
    </xdr:from>
    <xdr:to>
      <xdr:col>22</xdr:col>
      <xdr:colOff>203200</xdr:colOff>
      <xdr:row>88</xdr:row>
      <xdr:rowOff>170921</xdr:rowOff>
    </xdr:to>
    <xdr:cxnSp macro="">
      <xdr:nvCxnSpPr>
        <xdr:cNvPr id="266" name="直線コネクタ 265"/>
        <xdr:cNvCxnSpPr/>
      </xdr:nvCxnSpPr>
      <xdr:spPr>
        <a:xfrm flipV="1">
          <a:off x="14401800" y="14273213"/>
          <a:ext cx="889000" cy="98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153988</xdr:rowOff>
    </xdr:from>
    <xdr:to>
      <xdr:col>22</xdr:col>
      <xdr:colOff>254000</xdr:colOff>
      <xdr:row>82</xdr:row>
      <xdr:rowOff>84138</xdr:rowOff>
    </xdr:to>
    <xdr:sp macro="" textlink="">
      <xdr:nvSpPr>
        <xdr:cNvPr id="267" name="フローチャート : 判断 266"/>
        <xdr:cNvSpPr/>
      </xdr:nvSpPr>
      <xdr:spPr>
        <a:xfrm>
          <a:off x="15240000" y="1404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94315</xdr:rowOff>
    </xdr:from>
    <xdr:ext cx="762000" cy="259045"/>
    <xdr:sp macro="" textlink="">
      <xdr:nvSpPr>
        <xdr:cNvPr id="268" name="テキスト ボックス 267"/>
        <xdr:cNvSpPr txBox="1"/>
      </xdr:nvSpPr>
      <xdr:spPr>
        <a:xfrm>
          <a:off x="14909800" y="138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170921</xdr:rowOff>
    </xdr:from>
    <xdr:to>
      <xdr:col>21</xdr:col>
      <xdr:colOff>0</xdr:colOff>
      <xdr:row>89</xdr:row>
      <xdr:rowOff>89959</xdr:rowOff>
    </xdr:to>
    <xdr:cxnSp macro="">
      <xdr:nvCxnSpPr>
        <xdr:cNvPr id="269" name="直線コネクタ 268"/>
        <xdr:cNvCxnSpPr/>
      </xdr:nvCxnSpPr>
      <xdr:spPr>
        <a:xfrm flipV="1">
          <a:off x="13512800" y="1525852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151341</xdr:rowOff>
    </xdr:from>
    <xdr:to>
      <xdr:col>21</xdr:col>
      <xdr:colOff>50800</xdr:colOff>
      <xdr:row>87</xdr:row>
      <xdr:rowOff>81491</xdr:rowOff>
    </xdr:to>
    <xdr:sp macro="" textlink="">
      <xdr:nvSpPr>
        <xdr:cNvPr id="270" name="フローチャート : 判断 269"/>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91668</xdr:rowOff>
    </xdr:from>
    <xdr:ext cx="762000" cy="259045"/>
    <xdr:sp macro="" textlink="">
      <xdr:nvSpPr>
        <xdr:cNvPr id="271" name="テキスト ボックス 270"/>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10054</xdr:rowOff>
    </xdr:from>
    <xdr:to>
      <xdr:col>19</xdr:col>
      <xdr:colOff>533400</xdr:colOff>
      <xdr:row>87</xdr:row>
      <xdr:rowOff>111654</xdr:rowOff>
    </xdr:to>
    <xdr:sp macro="" textlink="">
      <xdr:nvSpPr>
        <xdr:cNvPr id="272" name="フローチャート : 判断 271"/>
        <xdr:cNvSpPr/>
      </xdr:nvSpPr>
      <xdr:spPr>
        <a:xfrm>
          <a:off x="13462000" y="1492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121831</xdr:rowOff>
    </xdr:from>
    <xdr:ext cx="762000" cy="259045"/>
    <xdr:sp macro="" textlink="">
      <xdr:nvSpPr>
        <xdr:cNvPr id="273" name="テキスト ボックス 272"/>
        <xdr:cNvSpPr txBox="1"/>
      </xdr:nvSpPr>
      <xdr:spPr>
        <a:xfrm>
          <a:off x="13131800" y="1469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9" name="円/楕円 278"/>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105427</xdr:rowOff>
    </xdr:from>
    <xdr:ext cx="762000" cy="259045"/>
    <xdr:sp macro="" textlink="">
      <xdr:nvSpPr>
        <xdr:cNvPr id="280" name="給与水準   （国との比較）該当値テキスト"/>
        <xdr:cNvSpPr txBox="1"/>
      </xdr:nvSpPr>
      <xdr:spPr>
        <a:xfrm>
          <a:off x="1710690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153459</xdr:rowOff>
    </xdr:from>
    <xdr:to>
      <xdr:col>23</xdr:col>
      <xdr:colOff>457200</xdr:colOff>
      <xdr:row>83</xdr:row>
      <xdr:rowOff>83609</xdr:rowOff>
    </xdr:to>
    <xdr:sp macro="" textlink="">
      <xdr:nvSpPr>
        <xdr:cNvPr id="281" name="円/楕円 280"/>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68386</xdr:rowOff>
    </xdr:from>
    <xdr:ext cx="736600" cy="259045"/>
    <xdr:sp macro="" textlink="">
      <xdr:nvSpPr>
        <xdr:cNvPr id="282" name="テキスト ボックス 281"/>
        <xdr:cNvSpPr txBox="1"/>
      </xdr:nvSpPr>
      <xdr:spPr>
        <a:xfrm>
          <a:off x="15798800" y="14298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163513</xdr:rowOff>
    </xdr:from>
    <xdr:to>
      <xdr:col>22</xdr:col>
      <xdr:colOff>254000</xdr:colOff>
      <xdr:row>83</xdr:row>
      <xdr:rowOff>93663</xdr:rowOff>
    </xdr:to>
    <xdr:sp macro="" textlink="">
      <xdr:nvSpPr>
        <xdr:cNvPr id="283" name="円/楕円 282"/>
        <xdr:cNvSpPr/>
      </xdr:nvSpPr>
      <xdr:spPr>
        <a:xfrm>
          <a:off x="15240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78440</xdr:rowOff>
    </xdr:from>
    <xdr:ext cx="762000" cy="259045"/>
    <xdr:sp macro="" textlink="">
      <xdr:nvSpPr>
        <xdr:cNvPr id="284" name="テキスト ボックス 283"/>
        <xdr:cNvSpPr txBox="1"/>
      </xdr:nvSpPr>
      <xdr:spPr>
        <a:xfrm>
          <a:off x="149098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120121</xdr:rowOff>
    </xdr:from>
    <xdr:to>
      <xdr:col>21</xdr:col>
      <xdr:colOff>50800</xdr:colOff>
      <xdr:row>89</xdr:row>
      <xdr:rowOff>50271</xdr:rowOff>
    </xdr:to>
    <xdr:sp macro="" textlink="">
      <xdr:nvSpPr>
        <xdr:cNvPr id="285" name="円/楕円 284"/>
        <xdr:cNvSpPr/>
      </xdr:nvSpPr>
      <xdr:spPr>
        <a:xfrm>
          <a:off x="14351000" y="15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35048</xdr:rowOff>
    </xdr:from>
    <xdr:ext cx="762000" cy="259045"/>
    <xdr:sp macro="" textlink="">
      <xdr:nvSpPr>
        <xdr:cNvPr id="286" name="テキスト ボックス 285"/>
        <xdr:cNvSpPr txBox="1"/>
      </xdr:nvSpPr>
      <xdr:spPr>
        <a:xfrm>
          <a:off x="14020800" y="1529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39159</xdr:rowOff>
    </xdr:from>
    <xdr:to>
      <xdr:col>19</xdr:col>
      <xdr:colOff>533400</xdr:colOff>
      <xdr:row>89</xdr:row>
      <xdr:rowOff>140759</xdr:rowOff>
    </xdr:to>
    <xdr:sp macro="" textlink="">
      <xdr:nvSpPr>
        <xdr:cNvPr id="287" name="円/楕円 286"/>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125536</xdr:rowOff>
    </xdr:from>
    <xdr:ext cx="762000" cy="259045"/>
    <xdr:sp macro="" textlink="">
      <xdr:nvSpPr>
        <xdr:cNvPr id="288" name="テキスト ボックス 287"/>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平成</a:t>
          </a:r>
          <a:r>
            <a:rPr lang="en-US" altLang="ja-JP" sz="1300">
              <a:solidFill>
                <a:schemeClr val="dk1"/>
              </a:solidFill>
              <a:latin typeface="+mn-lt"/>
              <a:ea typeface="+mn-ea"/>
              <a:cs typeface="+mn-cs"/>
            </a:rPr>
            <a:t>11</a:t>
          </a:r>
          <a:r>
            <a:rPr lang="ja-JP" altLang="ja-JP" sz="1300">
              <a:solidFill>
                <a:schemeClr val="dk1"/>
              </a:solidFill>
              <a:latin typeface="+mn-lt"/>
              <a:ea typeface="+mn-ea"/>
              <a:cs typeface="+mn-cs"/>
            </a:rPr>
            <a:t>年度以降、２次にわたる行財政改善実施計画の取り組みにより長期にわたり職員</a:t>
          </a:r>
          <a:r>
            <a:rPr lang="ja-JP" altLang="en-US" sz="1300">
              <a:solidFill>
                <a:schemeClr val="dk1"/>
              </a:solidFill>
              <a:latin typeface="+mn-lt"/>
              <a:ea typeface="+mn-ea"/>
              <a:cs typeface="+mn-cs"/>
            </a:rPr>
            <a:t>数</a:t>
          </a:r>
          <a:r>
            <a:rPr lang="ja-JP" altLang="ja-JP" sz="1300">
              <a:solidFill>
                <a:schemeClr val="dk1"/>
              </a:solidFill>
              <a:latin typeface="+mn-lt"/>
              <a:ea typeface="+mn-ea"/>
              <a:cs typeface="+mn-cs"/>
            </a:rPr>
            <a:t>の抑制に取り組んでおり、</a:t>
          </a:r>
          <a:r>
            <a:rPr lang="en-US" altLang="ja-JP" sz="1300">
              <a:solidFill>
                <a:schemeClr val="dk1"/>
              </a:solidFill>
              <a:latin typeface="+mn-lt"/>
              <a:ea typeface="+mn-ea"/>
              <a:cs typeface="+mn-cs"/>
            </a:rPr>
            <a:t>28</a:t>
          </a:r>
          <a:r>
            <a:rPr lang="ja-JP" altLang="ja-JP" sz="1300">
              <a:solidFill>
                <a:schemeClr val="dk1"/>
              </a:solidFill>
              <a:latin typeface="+mn-lt"/>
              <a:ea typeface="+mn-ea"/>
              <a:cs typeface="+mn-cs"/>
            </a:rPr>
            <a:t>年</a:t>
          </a:r>
          <a:r>
            <a:rPr lang="en-US" altLang="ja-JP" sz="1300">
              <a:solidFill>
                <a:schemeClr val="dk1"/>
              </a:solidFill>
              <a:latin typeface="+mn-lt"/>
              <a:ea typeface="+mn-ea"/>
              <a:cs typeface="+mn-cs"/>
            </a:rPr>
            <a:t>4</a:t>
          </a:r>
          <a:r>
            <a:rPr lang="ja-JP" altLang="ja-JP" sz="1300">
              <a:solidFill>
                <a:schemeClr val="dk1"/>
              </a:solidFill>
              <a:latin typeface="+mn-lt"/>
              <a:ea typeface="+mn-ea"/>
              <a:cs typeface="+mn-cs"/>
            </a:rPr>
            <a:t>月</a:t>
          </a:r>
          <a:r>
            <a:rPr lang="en-US" altLang="ja-JP" sz="1300">
              <a:solidFill>
                <a:schemeClr val="dk1"/>
              </a:solidFill>
              <a:latin typeface="+mn-lt"/>
              <a:ea typeface="+mn-ea"/>
              <a:cs typeface="+mn-cs"/>
            </a:rPr>
            <a:t>1</a:t>
          </a:r>
          <a:r>
            <a:rPr lang="ja-JP" altLang="ja-JP" sz="1300">
              <a:solidFill>
                <a:schemeClr val="dk1"/>
              </a:solidFill>
              <a:latin typeface="+mn-lt"/>
              <a:ea typeface="+mn-ea"/>
              <a:cs typeface="+mn-cs"/>
            </a:rPr>
            <a:t>日における職員数（３，７０１人）は</a:t>
          </a:r>
          <a:r>
            <a:rPr lang="en-US" altLang="ja-JP" sz="1300">
              <a:solidFill>
                <a:schemeClr val="dk1"/>
              </a:solidFill>
              <a:latin typeface="+mn-lt"/>
              <a:ea typeface="+mn-ea"/>
              <a:cs typeface="+mn-cs"/>
            </a:rPr>
            <a:t>11</a:t>
          </a:r>
          <a:r>
            <a:rPr lang="ja-JP" altLang="ja-JP" sz="1300">
              <a:solidFill>
                <a:schemeClr val="dk1"/>
              </a:solidFill>
              <a:latin typeface="+mn-lt"/>
              <a:ea typeface="+mn-ea"/>
              <a:cs typeface="+mn-cs"/>
            </a:rPr>
            <a:t>年</a:t>
          </a:r>
          <a:r>
            <a:rPr lang="en-US" altLang="ja-JP" sz="1300">
              <a:solidFill>
                <a:schemeClr val="dk1"/>
              </a:solidFill>
              <a:latin typeface="+mn-lt"/>
              <a:ea typeface="+mn-ea"/>
              <a:cs typeface="+mn-cs"/>
            </a:rPr>
            <a:t>4</a:t>
          </a:r>
          <a:r>
            <a:rPr lang="ja-JP" altLang="ja-JP" sz="1300">
              <a:solidFill>
                <a:schemeClr val="dk1"/>
              </a:solidFill>
              <a:latin typeface="+mn-lt"/>
              <a:ea typeface="+mn-ea"/>
              <a:cs typeface="+mn-cs"/>
            </a:rPr>
            <a:t>月</a:t>
          </a:r>
          <a:r>
            <a:rPr lang="en-US" altLang="ja-JP" sz="1300">
              <a:solidFill>
                <a:schemeClr val="dk1"/>
              </a:solidFill>
              <a:latin typeface="+mn-lt"/>
              <a:ea typeface="+mn-ea"/>
              <a:cs typeface="+mn-cs"/>
            </a:rPr>
            <a:t>1</a:t>
          </a:r>
          <a:r>
            <a:rPr lang="ja-JP" altLang="ja-JP" sz="1300">
              <a:solidFill>
                <a:schemeClr val="dk1"/>
              </a:solidFill>
              <a:latin typeface="+mn-lt"/>
              <a:ea typeface="+mn-ea"/>
              <a:cs typeface="+mn-cs"/>
            </a:rPr>
            <a:t>日（４，１４０人）に比し、４３９人を削減した。今後も増大する行政需要に対応するため、引き続き非常勤職員の活用や事務の効率化を進めながら、業務量に見合った適正な定員管理に努める。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8" name="直線コネクタ 317"/>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9"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20" name="直線コネクタ 319"/>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21"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2" name="直線コネクタ 321"/>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79163</xdr:rowOff>
    </xdr:from>
    <xdr:to>
      <xdr:col>24</xdr:col>
      <xdr:colOff>558800</xdr:colOff>
      <xdr:row>61</xdr:row>
      <xdr:rowOff>111337</xdr:rowOff>
    </xdr:to>
    <xdr:cxnSp macro="">
      <xdr:nvCxnSpPr>
        <xdr:cNvPr id="323" name="直線コネクタ 322"/>
        <xdr:cNvCxnSpPr/>
      </xdr:nvCxnSpPr>
      <xdr:spPr>
        <a:xfrm>
          <a:off x="16179800" y="105376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4"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5" name="フローチャート : 判断 324"/>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55033</xdr:rowOff>
    </xdr:from>
    <xdr:to>
      <xdr:col>23</xdr:col>
      <xdr:colOff>406400</xdr:colOff>
      <xdr:row>61</xdr:row>
      <xdr:rowOff>79163</xdr:rowOff>
    </xdr:to>
    <xdr:cxnSp macro="">
      <xdr:nvCxnSpPr>
        <xdr:cNvPr id="326" name="直線コネクタ 325"/>
        <xdr:cNvCxnSpPr/>
      </xdr:nvCxnSpPr>
      <xdr:spPr>
        <a:xfrm>
          <a:off x="15290800" y="105134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7" name="フローチャート : 判断 326"/>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8" name="テキスト ボックス 327"/>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26881</xdr:rowOff>
    </xdr:from>
    <xdr:to>
      <xdr:col>22</xdr:col>
      <xdr:colOff>203200</xdr:colOff>
      <xdr:row>61</xdr:row>
      <xdr:rowOff>55033</xdr:rowOff>
    </xdr:to>
    <xdr:cxnSp macro="">
      <xdr:nvCxnSpPr>
        <xdr:cNvPr id="329" name="直線コネクタ 328"/>
        <xdr:cNvCxnSpPr/>
      </xdr:nvCxnSpPr>
      <xdr:spPr>
        <a:xfrm>
          <a:off x="14401800" y="104853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30" name="フローチャート : 判断 329"/>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31" name="テキスト ボックス 330"/>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26881</xdr:rowOff>
    </xdr:from>
    <xdr:to>
      <xdr:col>21</xdr:col>
      <xdr:colOff>0</xdr:colOff>
      <xdr:row>61</xdr:row>
      <xdr:rowOff>42969</xdr:rowOff>
    </xdr:to>
    <xdr:cxnSp macro="">
      <xdr:nvCxnSpPr>
        <xdr:cNvPr id="332" name="直線コネクタ 331"/>
        <xdr:cNvCxnSpPr/>
      </xdr:nvCxnSpPr>
      <xdr:spPr>
        <a:xfrm flipV="1">
          <a:off x="13512800" y="1048533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5" name="フローチャート : 判断 334"/>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6" name="テキスト ボックス 335"/>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60537</xdr:rowOff>
    </xdr:from>
    <xdr:to>
      <xdr:col>24</xdr:col>
      <xdr:colOff>609600</xdr:colOff>
      <xdr:row>61</xdr:row>
      <xdr:rowOff>162137</xdr:rowOff>
    </xdr:to>
    <xdr:sp macro="" textlink="">
      <xdr:nvSpPr>
        <xdr:cNvPr id="342" name="円/楕円 341"/>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32614</xdr:rowOff>
    </xdr:from>
    <xdr:ext cx="762000" cy="259045"/>
    <xdr:sp macro="" textlink="">
      <xdr:nvSpPr>
        <xdr:cNvPr id="343" name="定員管理の状況該当値テキスト"/>
        <xdr:cNvSpPr txBox="1"/>
      </xdr:nvSpPr>
      <xdr:spPr>
        <a:xfrm>
          <a:off x="17106900" y="104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28363</xdr:rowOff>
    </xdr:from>
    <xdr:to>
      <xdr:col>23</xdr:col>
      <xdr:colOff>457200</xdr:colOff>
      <xdr:row>61</xdr:row>
      <xdr:rowOff>129963</xdr:rowOff>
    </xdr:to>
    <xdr:sp macro="" textlink="">
      <xdr:nvSpPr>
        <xdr:cNvPr id="344" name="円/楕円 343"/>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114740</xdr:rowOff>
    </xdr:from>
    <xdr:ext cx="736600" cy="259045"/>
    <xdr:sp macro="" textlink="">
      <xdr:nvSpPr>
        <xdr:cNvPr id="345" name="テキスト ボックス 34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4233</xdr:rowOff>
    </xdr:from>
    <xdr:to>
      <xdr:col>22</xdr:col>
      <xdr:colOff>254000</xdr:colOff>
      <xdr:row>61</xdr:row>
      <xdr:rowOff>105833</xdr:rowOff>
    </xdr:to>
    <xdr:sp macro="" textlink="">
      <xdr:nvSpPr>
        <xdr:cNvPr id="346" name="円/楕円 345"/>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47" name="テキスト ボックス 346"/>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147531</xdr:rowOff>
    </xdr:from>
    <xdr:to>
      <xdr:col>21</xdr:col>
      <xdr:colOff>50800</xdr:colOff>
      <xdr:row>61</xdr:row>
      <xdr:rowOff>77681</xdr:rowOff>
    </xdr:to>
    <xdr:sp macro="" textlink="">
      <xdr:nvSpPr>
        <xdr:cNvPr id="348" name="円/楕円 347"/>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62458</xdr:rowOff>
    </xdr:from>
    <xdr:ext cx="762000" cy="259045"/>
    <xdr:sp macro="" textlink="">
      <xdr:nvSpPr>
        <xdr:cNvPr id="349" name="テキスト ボックス 348"/>
        <xdr:cNvSpPr txBox="1"/>
      </xdr:nvSpPr>
      <xdr:spPr>
        <a:xfrm>
          <a:off x="14020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163619</xdr:rowOff>
    </xdr:from>
    <xdr:to>
      <xdr:col>19</xdr:col>
      <xdr:colOff>533400</xdr:colOff>
      <xdr:row>61</xdr:row>
      <xdr:rowOff>93769</xdr:rowOff>
    </xdr:to>
    <xdr:sp macro="" textlink="">
      <xdr:nvSpPr>
        <xdr:cNvPr id="350" name="円/楕円 349"/>
        <xdr:cNvSpPr/>
      </xdr:nvSpPr>
      <xdr:spPr>
        <a:xfrm>
          <a:off x="13462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103946</xdr:rowOff>
    </xdr:from>
    <xdr:ext cx="762000" cy="259045"/>
    <xdr:sp macro="" textlink="">
      <xdr:nvSpPr>
        <xdr:cNvPr id="351" name="テキスト ボックス 350"/>
        <xdr:cNvSpPr txBox="1"/>
      </xdr:nvSpPr>
      <xdr:spPr>
        <a:xfrm>
          <a:off x="13131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震災復興に係る市債の償還が大きな負担となり、類似団体平均と比較して高くなっていたが、償還が順次終了し、公債費負担が減少傾向にあることから、平成</a:t>
          </a:r>
          <a:r>
            <a:rPr kumimoji="1" lang="en-US" altLang="ja-JP" sz="1300">
              <a:solidFill>
                <a:schemeClr val="dk1"/>
              </a:solidFill>
              <a:latin typeface="+mn-lt"/>
              <a:ea typeface="+mn-ea"/>
              <a:cs typeface="+mn-cs"/>
            </a:rPr>
            <a:t>24</a:t>
          </a:r>
          <a:r>
            <a:rPr kumimoji="1" lang="ja-JP" altLang="ja-JP" sz="1300">
              <a:solidFill>
                <a:schemeClr val="dk1"/>
              </a:solidFill>
              <a:latin typeface="+mn-lt"/>
              <a:ea typeface="+mn-ea"/>
              <a:cs typeface="+mn-cs"/>
            </a:rPr>
            <a:t>年度</a:t>
          </a:r>
          <a:r>
            <a:rPr kumimoji="1" lang="ja-JP" altLang="en-US" sz="1300">
              <a:solidFill>
                <a:schemeClr val="dk1"/>
              </a:solidFill>
              <a:latin typeface="+mn-lt"/>
              <a:ea typeface="+mn-ea"/>
              <a:cs typeface="+mn-cs"/>
            </a:rPr>
            <a:t>以降は</a:t>
          </a:r>
          <a:r>
            <a:rPr kumimoji="1" lang="ja-JP" altLang="ja-JP" sz="1300">
              <a:solidFill>
                <a:schemeClr val="dk1"/>
              </a:solidFill>
              <a:latin typeface="+mn-lt"/>
              <a:ea typeface="+mn-ea"/>
              <a:cs typeface="+mn-cs"/>
            </a:rPr>
            <a:t>類似団体平均を下回る値となっている。しかしながら、今後は公共施設の耐震化や老朽化対策などの投資的経費の増大によって多額の市債発行が見込まれており、</a:t>
          </a:r>
          <a:r>
            <a:rPr kumimoji="1" lang="ja-JP" altLang="en-US" sz="1300">
              <a:solidFill>
                <a:schemeClr val="dk1"/>
              </a:solidFill>
              <a:latin typeface="+mn-lt"/>
              <a:ea typeface="+mn-ea"/>
              <a:cs typeface="+mn-cs"/>
            </a:rPr>
            <a:t>比率</a:t>
          </a:r>
          <a:r>
            <a:rPr kumimoji="1" lang="ja-JP" altLang="ja-JP" sz="1300">
              <a:solidFill>
                <a:schemeClr val="dk1"/>
              </a:solidFill>
              <a:latin typeface="+mn-lt"/>
              <a:ea typeface="+mn-ea"/>
              <a:cs typeface="+mn-cs"/>
            </a:rPr>
            <a:t>の減少傾向に歯止めがかかる可能性がある。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8" name="直線コネクタ 377"/>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81"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2" name="直線コネクタ 381"/>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28194</xdr:rowOff>
    </xdr:from>
    <xdr:to>
      <xdr:col>24</xdr:col>
      <xdr:colOff>558800</xdr:colOff>
      <xdr:row>39</xdr:row>
      <xdr:rowOff>105410</xdr:rowOff>
    </xdr:to>
    <xdr:cxnSp macro="">
      <xdr:nvCxnSpPr>
        <xdr:cNvPr id="383" name="直線コネクタ 382"/>
        <xdr:cNvCxnSpPr/>
      </xdr:nvCxnSpPr>
      <xdr:spPr>
        <a:xfrm flipV="1">
          <a:off x="16179800" y="671474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4"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5" name="フローチャート : 判断 384"/>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88392</xdr:rowOff>
    </xdr:to>
    <xdr:cxnSp macro="">
      <xdr:nvCxnSpPr>
        <xdr:cNvPr id="386" name="直線コネクタ 385"/>
        <xdr:cNvCxnSpPr/>
      </xdr:nvCxnSpPr>
      <xdr:spPr>
        <a:xfrm flipV="1">
          <a:off x="15290800" y="67919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7" name="フローチャート : 判断 386"/>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8" name="テキスト ボックス 387"/>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88392</xdr:rowOff>
    </xdr:from>
    <xdr:to>
      <xdr:col>22</xdr:col>
      <xdr:colOff>203200</xdr:colOff>
      <xdr:row>41</xdr:row>
      <xdr:rowOff>52070</xdr:rowOff>
    </xdr:to>
    <xdr:cxnSp macro="">
      <xdr:nvCxnSpPr>
        <xdr:cNvPr id="389" name="直線コネクタ 388"/>
        <xdr:cNvCxnSpPr/>
      </xdr:nvCxnSpPr>
      <xdr:spPr>
        <a:xfrm flipV="1">
          <a:off x="14401800" y="694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90" name="フローチャート : 判断 389"/>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91" name="テキスト ボックス 390"/>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42</xdr:row>
      <xdr:rowOff>6096</xdr:rowOff>
    </xdr:to>
    <xdr:cxnSp macro="">
      <xdr:nvCxnSpPr>
        <xdr:cNvPr id="392" name="直線コネクタ 391"/>
        <xdr:cNvCxnSpPr/>
      </xdr:nvCxnSpPr>
      <xdr:spPr>
        <a:xfrm flipV="1">
          <a:off x="13512800" y="708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3" name="フローチャート :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4" name="テキスト ボックス 393"/>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5" name="フローチャート : 判断 394"/>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6" name="テキスト ボックス 395"/>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148844</xdr:rowOff>
    </xdr:from>
    <xdr:to>
      <xdr:col>24</xdr:col>
      <xdr:colOff>609600</xdr:colOff>
      <xdr:row>39</xdr:row>
      <xdr:rowOff>78994</xdr:rowOff>
    </xdr:to>
    <xdr:sp macro="" textlink="">
      <xdr:nvSpPr>
        <xdr:cNvPr id="402" name="円/楕円 401"/>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165371</xdr:rowOff>
    </xdr:from>
    <xdr:ext cx="762000" cy="259045"/>
    <xdr:sp macro="" textlink="">
      <xdr:nvSpPr>
        <xdr:cNvPr id="403"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4" name="円/楕円 403"/>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5" name="テキスト ボックス 404"/>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37592</xdr:rowOff>
    </xdr:from>
    <xdr:to>
      <xdr:col>22</xdr:col>
      <xdr:colOff>254000</xdr:colOff>
      <xdr:row>40</xdr:row>
      <xdr:rowOff>139192</xdr:rowOff>
    </xdr:to>
    <xdr:sp macro="" textlink="">
      <xdr:nvSpPr>
        <xdr:cNvPr id="406" name="円/楕円 405"/>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407" name="テキスト ボックス 40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8" name="円/楕円 407"/>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9" name="テキスト ボックス 408"/>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10" name="円/楕円 409"/>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411" name="テキスト ボックス 410"/>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震災復興に係る市債の償還が進み、地方債現在高が減少している。また、下水道事業などの公営企業債等繰入見込額や退職手当負担見込額も減少しており、将来負担額は減少傾向にある。今後の推移については、公共施設の耐震化や老朽化対策などの投資的経費の増大によって多額の市債発行が見込まれており、将来負担比率の低下傾向に歯止めがかかる可能性があ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40" name="直線コネクタ 439"/>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1"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2" name="直線コネクタ 441"/>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71586</xdr:rowOff>
    </xdr:from>
    <xdr:to>
      <xdr:col>24</xdr:col>
      <xdr:colOff>558800</xdr:colOff>
      <xdr:row>15</xdr:row>
      <xdr:rowOff>93303</xdr:rowOff>
    </xdr:to>
    <xdr:cxnSp macro="">
      <xdr:nvCxnSpPr>
        <xdr:cNvPr id="445" name="直線コネクタ 444"/>
        <xdr:cNvCxnSpPr/>
      </xdr:nvCxnSpPr>
      <xdr:spPr>
        <a:xfrm flipV="1">
          <a:off x="16179800" y="264333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6"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7" name="フローチャート : 判断 446"/>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93303</xdr:rowOff>
    </xdr:from>
    <xdr:to>
      <xdr:col>23</xdr:col>
      <xdr:colOff>406400</xdr:colOff>
      <xdr:row>15</xdr:row>
      <xdr:rowOff>144780</xdr:rowOff>
    </xdr:to>
    <xdr:cxnSp macro="">
      <xdr:nvCxnSpPr>
        <xdr:cNvPr id="448" name="直線コネクタ 447"/>
        <xdr:cNvCxnSpPr/>
      </xdr:nvCxnSpPr>
      <xdr:spPr>
        <a:xfrm flipV="1">
          <a:off x="15290800" y="2665053"/>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9" name="フローチャート : 判断 448"/>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50" name="テキスト ボックス 449"/>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144780</xdr:rowOff>
    </xdr:from>
    <xdr:to>
      <xdr:col>22</xdr:col>
      <xdr:colOff>203200</xdr:colOff>
      <xdr:row>16</xdr:row>
      <xdr:rowOff>68241</xdr:rowOff>
    </xdr:to>
    <xdr:cxnSp macro="">
      <xdr:nvCxnSpPr>
        <xdr:cNvPr id="451" name="直線コネクタ 450"/>
        <xdr:cNvCxnSpPr/>
      </xdr:nvCxnSpPr>
      <xdr:spPr>
        <a:xfrm flipV="1">
          <a:off x="14401800" y="2716530"/>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2" name="フローチャート : 判断 451"/>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53" name="テキスト ボックス 452"/>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68241</xdr:rowOff>
    </xdr:from>
    <xdr:to>
      <xdr:col>21</xdr:col>
      <xdr:colOff>0</xdr:colOff>
      <xdr:row>16</xdr:row>
      <xdr:rowOff>153501</xdr:rowOff>
    </xdr:to>
    <xdr:cxnSp macro="">
      <xdr:nvCxnSpPr>
        <xdr:cNvPr id="454" name="直線コネクタ 453"/>
        <xdr:cNvCxnSpPr/>
      </xdr:nvCxnSpPr>
      <xdr:spPr>
        <a:xfrm flipV="1">
          <a:off x="13512800" y="2811441"/>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5" name="フローチャート : 判断 454"/>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6" name="テキスト ボックス 455"/>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7" name="フローチャート : 判断 456"/>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8" name="テキスト ボックス 457"/>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20786</xdr:rowOff>
    </xdr:from>
    <xdr:to>
      <xdr:col>24</xdr:col>
      <xdr:colOff>609600</xdr:colOff>
      <xdr:row>15</xdr:row>
      <xdr:rowOff>122386</xdr:rowOff>
    </xdr:to>
    <xdr:sp macro="" textlink="">
      <xdr:nvSpPr>
        <xdr:cNvPr id="464" name="円/楕円 463"/>
        <xdr:cNvSpPr/>
      </xdr:nvSpPr>
      <xdr:spPr>
        <a:xfrm>
          <a:off x="169672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37313</xdr:rowOff>
    </xdr:from>
    <xdr:ext cx="762000" cy="259045"/>
    <xdr:sp macro="" textlink="">
      <xdr:nvSpPr>
        <xdr:cNvPr id="465" name="将来負担の状況該当値テキスト"/>
        <xdr:cNvSpPr txBox="1"/>
      </xdr:nvSpPr>
      <xdr:spPr>
        <a:xfrm>
          <a:off x="17106900" y="243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42503</xdr:rowOff>
    </xdr:from>
    <xdr:to>
      <xdr:col>23</xdr:col>
      <xdr:colOff>457200</xdr:colOff>
      <xdr:row>15</xdr:row>
      <xdr:rowOff>144103</xdr:rowOff>
    </xdr:to>
    <xdr:sp macro="" textlink="">
      <xdr:nvSpPr>
        <xdr:cNvPr id="466" name="円/楕円 465"/>
        <xdr:cNvSpPr/>
      </xdr:nvSpPr>
      <xdr:spPr>
        <a:xfrm>
          <a:off x="16129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154280</xdr:rowOff>
    </xdr:from>
    <xdr:ext cx="736600" cy="259045"/>
    <xdr:sp macro="" textlink="">
      <xdr:nvSpPr>
        <xdr:cNvPr id="467" name="テキスト ボックス 466"/>
        <xdr:cNvSpPr txBox="1"/>
      </xdr:nvSpPr>
      <xdr:spPr>
        <a:xfrm>
          <a:off x="15798800" y="238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93980</xdr:rowOff>
    </xdr:from>
    <xdr:to>
      <xdr:col>22</xdr:col>
      <xdr:colOff>254000</xdr:colOff>
      <xdr:row>16</xdr:row>
      <xdr:rowOff>24130</xdr:rowOff>
    </xdr:to>
    <xdr:sp macro="" textlink="">
      <xdr:nvSpPr>
        <xdr:cNvPr id="468" name="円/楕円 467"/>
        <xdr:cNvSpPr/>
      </xdr:nvSpPr>
      <xdr:spPr>
        <a:xfrm>
          <a:off x="15240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69" name="テキスト ボックス 468"/>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17441</xdr:rowOff>
    </xdr:from>
    <xdr:to>
      <xdr:col>21</xdr:col>
      <xdr:colOff>50800</xdr:colOff>
      <xdr:row>16</xdr:row>
      <xdr:rowOff>119041</xdr:rowOff>
    </xdr:to>
    <xdr:sp macro="" textlink="">
      <xdr:nvSpPr>
        <xdr:cNvPr id="470" name="円/楕円 469"/>
        <xdr:cNvSpPr/>
      </xdr:nvSpPr>
      <xdr:spPr>
        <a:xfrm>
          <a:off x="14351000" y="27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129218</xdr:rowOff>
    </xdr:from>
    <xdr:ext cx="762000" cy="259045"/>
    <xdr:sp macro="" textlink="">
      <xdr:nvSpPr>
        <xdr:cNvPr id="471" name="テキスト ボックス 470"/>
        <xdr:cNvSpPr txBox="1"/>
      </xdr:nvSpPr>
      <xdr:spPr>
        <a:xfrm>
          <a:off x="14020800" y="252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102701</xdr:rowOff>
    </xdr:from>
    <xdr:to>
      <xdr:col>19</xdr:col>
      <xdr:colOff>533400</xdr:colOff>
      <xdr:row>17</xdr:row>
      <xdr:rowOff>32851</xdr:rowOff>
    </xdr:to>
    <xdr:sp macro="" textlink="">
      <xdr:nvSpPr>
        <xdr:cNvPr id="472" name="円/楕円 471"/>
        <xdr:cNvSpPr/>
      </xdr:nvSpPr>
      <xdr:spPr>
        <a:xfrm>
          <a:off x="13462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43028</xdr:rowOff>
    </xdr:from>
    <xdr:ext cx="762000" cy="259045"/>
    <xdr:sp macro="" textlink="">
      <xdr:nvSpPr>
        <xdr:cNvPr id="473" name="テキスト ボックス 472"/>
        <xdr:cNvSpPr txBox="1"/>
      </xdr:nvSpPr>
      <xdr:spPr>
        <a:xfrm>
          <a:off x="13131800" y="261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latin typeface="+mn-lt"/>
              <a:ea typeface="+mn-ea"/>
              <a:cs typeface="+mn-cs"/>
            </a:rPr>
            <a:t>　</a:t>
          </a:r>
          <a:r>
            <a:rPr lang="ja-JP" altLang="ja-JP" sz="1300">
              <a:solidFill>
                <a:schemeClr val="dk1"/>
              </a:solidFill>
              <a:latin typeface="+mn-lt"/>
              <a:ea typeface="+mn-ea"/>
              <a:cs typeface="+mn-cs"/>
            </a:rPr>
            <a:t>人件費総額は、これまで実施した給与制度全般の見直し等の効果により近年は減少傾向にあるが、平成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年度は</a:t>
          </a:r>
          <a:r>
            <a:rPr lang="ja-JP" altLang="en-US" sz="1300">
              <a:solidFill>
                <a:schemeClr val="dk1"/>
              </a:solidFill>
              <a:latin typeface="+mn-lt"/>
              <a:ea typeface="+mn-ea"/>
              <a:cs typeface="+mn-cs"/>
            </a:rPr>
            <a:t>人事院勧告に準じた給与改定を行ったことにより、</a:t>
          </a:r>
          <a:r>
            <a:rPr lang="ja-JP" altLang="ja-JP" sz="1300">
              <a:solidFill>
                <a:schemeClr val="dk1"/>
              </a:solidFill>
              <a:latin typeface="+mn-lt"/>
              <a:ea typeface="+mn-ea"/>
              <a:cs typeface="+mn-cs"/>
            </a:rPr>
            <a:t>地域手当や期末勤勉手当</a:t>
          </a:r>
          <a:r>
            <a:rPr lang="ja-JP" altLang="en-US" sz="1300">
              <a:solidFill>
                <a:schemeClr val="dk1"/>
              </a:solidFill>
              <a:latin typeface="+mn-lt"/>
              <a:ea typeface="+mn-ea"/>
              <a:cs typeface="+mn-cs"/>
            </a:rPr>
            <a:t>が増となったほか、被用者年金一元化法の施行に伴う</a:t>
          </a:r>
          <a:r>
            <a:rPr lang="ja-JP" altLang="ja-JP" sz="1300">
              <a:solidFill>
                <a:schemeClr val="dk1"/>
              </a:solidFill>
              <a:latin typeface="+mn-lt"/>
              <a:ea typeface="+mn-ea"/>
              <a:cs typeface="+mn-cs"/>
            </a:rPr>
            <a:t>共済費の増</a:t>
          </a:r>
          <a:r>
            <a:rPr lang="ja-JP" altLang="en-US" sz="1300">
              <a:solidFill>
                <a:schemeClr val="dk1"/>
              </a:solidFill>
              <a:latin typeface="+mn-lt"/>
              <a:ea typeface="+mn-ea"/>
              <a:cs typeface="+mn-cs"/>
            </a:rPr>
            <a:t>など</a:t>
          </a:r>
          <a:r>
            <a:rPr lang="ja-JP" altLang="ja-JP" sz="1300">
              <a:solidFill>
                <a:schemeClr val="dk1"/>
              </a:solidFill>
              <a:latin typeface="+mn-lt"/>
              <a:ea typeface="+mn-ea"/>
              <a:cs typeface="+mn-cs"/>
            </a:rPr>
            <a:t>により</a:t>
          </a:r>
          <a:r>
            <a:rPr lang="en-US" altLang="ja-JP" sz="1300">
              <a:solidFill>
                <a:schemeClr val="dk1"/>
              </a:solidFill>
              <a:latin typeface="+mn-lt"/>
              <a:ea typeface="+mn-ea"/>
              <a:cs typeface="+mn-cs"/>
            </a:rPr>
            <a:t>26</a:t>
          </a:r>
          <a:r>
            <a:rPr lang="ja-JP" altLang="ja-JP" sz="1300">
              <a:solidFill>
                <a:schemeClr val="dk1"/>
              </a:solidFill>
              <a:latin typeface="+mn-lt"/>
              <a:ea typeface="+mn-ea"/>
              <a:cs typeface="+mn-cs"/>
            </a:rPr>
            <a:t>年度と比べ</a:t>
          </a:r>
          <a:r>
            <a:rPr lang="en-US" altLang="ja-JP" sz="1300">
              <a:solidFill>
                <a:schemeClr val="dk1"/>
              </a:solidFill>
              <a:latin typeface="+mn-lt"/>
              <a:ea typeface="+mn-ea"/>
              <a:cs typeface="+mn-cs"/>
            </a:rPr>
            <a:t>0.3</a:t>
          </a:r>
          <a:r>
            <a:rPr lang="ja-JP" altLang="ja-JP" sz="1300">
              <a:solidFill>
                <a:schemeClr val="dk1"/>
              </a:solidFill>
              <a:latin typeface="+mn-lt"/>
              <a:ea typeface="+mn-ea"/>
              <a:cs typeface="+mn-cs"/>
            </a:rPr>
            <a:t>ポイントの増となった。　</a:t>
          </a:r>
          <a:endParaRPr lang="en-US" altLang="ja-JP" sz="1300">
            <a:solidFill>
              <a:schemeClr val="dk1"/>
            </a:solidFill>
            <a:latin typeface="+mn-lt"/>
            <a:ea typeface="+mn-ea"/>
            <a:cs typeface="+mn-cs"/>
          </a:endParaRPr>
        </a:p>
        <a:p>
          <a:r>
            <a:rPr lang="ja-JP" altLang="ja-JP" sz="1300">
              <a:solidFill>
                <a:schemeClr val="dk1"/>
              </a:solidFill>
              <a:latin typeface="+mn-lt"/>
              <a:ea typeface="+mn-ea"/>
              <a:cs typeface="+mn-cs"/>
            </a:rPr>
            <a:t>　今後についても、給与水準の是正や、事務の効率化を進めながら適正な定員管理を行い、総人件費の抑制に努める</a:t>
          </a:r>
          <a:r>
            <a:rPr kumimoji="1" lang="ja-JP" altLang="ja-JP" sz="13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51562</xdr:rowOff>
    </xdr:from>
    <xdr:to>
      <xdr:col>7</xdr:col>
      <xdr:colOff>15875</xdr:colOff>
      <xdr:row>41</xdr:row>
      <xdr:rowOff>24130</xdr:rowOff>
    </xdr:to>
    <xdr:cxnSp macro="">
      <xdr:nvCxnSpPr>
        <xdr:cNvPr id="59" name="直線コネクタ 58"/>
        <xdr:cNvCxnSpPr/>
      </xdr:nvCxnSpPr>
      <xdr:spPr>
        <a:xfrm flipV="1">
          <a:off x="4826000" y="57094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24130</xdr:rowOff>
    </xdr:from>
    <xdr:to>
      <xdr:col>7</xdr:col>
      <xdr:colOff>104775</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137939</xdr:rowOff>
    </xdr:from>
    <xdr:ext cx="762000" cy="259045"/>
    <xdr:sp macro="" textlink="">
      <xdr:nvSpPr>
        <xdr:cNvPr id="62" name="人件費最大値テキスト"/>
        <xdr:cNvSpPr txBox="1"/>
      </xdr:nvSpPr>
      <xdr:spPr>
        <a:xfrm>
          <a:off x="4914900" y="545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33</xdr:row>
      <xdr:rowOff>51562</xdr:rowOff>
    </xdr:from>
    <xdr:to>
      <xdr:col>7</xdr:col>
      <xdr:colOff>104775</xdr:colOff>
      <xdr:row>33</xdr:row>
      <xdr:rowOff>51562</xdr:rowOff>
    </xdr:to>
    <xdr:cxnSp macro="">
      <xdr:nvCxnSpPr>
        <xdr:cNvPr id="63" name="直線コネクタ 62"/>
        <xdr:cNvCxnSpPr/>
      </xdr:nvCxnSpPr>
      <xdr:spPr>
        <a:xfrm>
          <a:off x="4737100" y="5709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168148</xdr:rowOff>
    </xdr:from>
    <xdr:to>
      <xdr:col>7</xdr:col>
      <xdr:colOff>15875</xdr:colOff>
      <xdr:row>41</xdr:row>
      <xdr:rowOff>24130</xdr:rowOff>
    </xdr:to>
    <xdr:cxnSp macro="">
      <xdr:nvCxnSpPr>
        <xdr:cNvPr id="64" name="直線コネクタ 63"/>
        <xdr:cNvCxnSpPr/>
      </xdr:nvCxnSpPr>
      <xdr:spPr>
        <a:xfrm>
          <a:off x="3987800" y="70261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5"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6" name="フローチャート : 判断 65"/>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168148</xdr:rowOff>
    </xdr:from>
    <xdr:to>
      <xdr:col>5</xdr:col>
      <xdr:colOff>549275</xdr:colOff>
      <xdr:row>41</xdr:row>
      <xdr:rowOff>51562</xdr:rowOff>
    </xdr:to>
    <xdr:cxnSp macro="">
      <xdr:nvCxnSpPr>
        <xdr:cNvPr id="67" name="直線コネクタ 66"/>
        <xdr:cNvCxnSpPr/>
      </xdr:nvCxnSpPr>
      <xdr:spPr>
        <a:xfrm flipV="1">
          <a:off x="3098800" y="70261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51562</xdr:rowOff>
    </xdr:from>
    <xdr:to>
      <xdr:col>4</xdr:col>
      <xdr:colOff>346075</xdr:colOff>
      <xdr:row>41</xdr:row>
      <xdr:rowOff>115570</xdr:rowOff>
    </xdr:to>
    <xdr:cxnSp macro="">
      <xdr:nvCxnSpPr>
        <xdr:cNvPr id="70" name="直線コネクタ 69"/>
        <xdr:cNvCxnSpPr/>
      </xdr:nvCxnSpPr>
      <xdr:spPr>
        <a:xfrm flipV="1">
          <a:off x="2209800" y="7081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97282</xdr:rowOff>
    </xdr:from>
    <xdr:to>
      <xdr:col>3</xdr:col>
      <xdr:colOff>142875</xdr:colOff>
      <xdr:row>41</xdr:row>
      <xdr:rowOff>115570</xdr:rowOff>
    </xdr:to>
    <xdr:cxnSp macro="">
      <xdr:nvCxnSpPr>
        <xdr:cNvPr id="73" name="直線コネクタ 72"/>
        <xdr:cNvCxnSpPr/>
      </xdr:nvCxnSpPr>
      <xdr:spPr>
        <a:xfrm>
          <a:off x="1320800" y="7126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76" name="フローチャート : 判断 75"/>
        <xdr:cNvSpPr/>
      </xdr:nvSpPr>
      <xdr:spPr>
        <a:xfrm>
          <a:off x="1270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34815</xdr:rowOff>
    </xdr:from>
    <xdr:ext cx="762000" cy="259045"/>
    <xdr:sp macro="" textlink="">
      <xdr:nvSpPr>
        <xdr:cNvPr id="77" name="テキスト ボックス 76"/>
        <xdr:cNvSpPr txBox="1"/>
      </xdr:nvSpPr>
      <xdr:spPr>
        <a:xfrm>
          <a:off x="939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144780</xdr:rowOff>
    </xdr:from>
    <xdr:to>
      <xdr:col>7</xdr:col>
      <xdr:colOff>66675</xdr:colOff>
      <xdr:row>41</xdr:row>
      <xdr:rowOff>74930</xdr:rowOff>
    </xdr:to>
    <xdr:sp macro="" textlink="">
      <xdr:nvSpPr>
        <xdr:cNvPr id="83" name="円/楕円 82"/>
        <xdr:cNvSpPr/>
      </xdr:nvSpPr>
      <xdr:spPr>
        <a:xfrm>
          <a:off x="47752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53357</xdr:rowOff>
    </xdr:from>
    <xdr:ext cx="762000" cy="259045"/>
    <xdr:sp macro="" textlink="">
      <xdr:nvSpPr>
        <xdr:cNvPr id="84" name="人件費該当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117348</xdr:rowOff>
    </xdr:from>
    <xdr:to>
      <xdr:col>5</xdr:col>
      <xdr:colOff>600075</xdr:colOff>
      <xdr:row>41</xdr:row>
      <xdr:rowOff>47498</xdr:rowOff>
    </xdr:to>
    <xdr:sp macro="" textlink="">
      <xdr:nvSpPr>
        <xdr:cNvPr id="85" name="円/楕円 84"/>
        <xdr:cNvSpPr/>
      </xdr:nvSpPr>
      <xdr:spPr>
        <a:xfrm>
          <a:off x="3937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32275</xdr:rowOff>
    </xdr:from>
    <xdr:ext cx="736600" cy="259045"/>
    <xdr:sp macro="" textlink="">
      <xdr:nvSpPr>
        <xdr:cNvPr id="86" name="テキスト ボックス 85"/>
        <xdr:cNvSpPr txBox="1"/>
      </xdr:nvSpPr>
      <xdr:spPr>
        <a:xfrm>
          <a:off x="3606800" y="706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762</xdr:rowOff>
    </xdr:from>
    <xdr:to>
      <xdr:col>4</xdr:col>
      <xdr:colOff>396875</xdr:colOff>
      <xdr:row>41</xdr:row>
      <xdr:rowOff>102362</xdr:rowOff>
    </xdr:to>
    <xdr:sp macro="" textlink="">
      <xdr:nvSpPr>
        <xdr:cNvPr id="87" name="円/楕円 86"/>
        <xdr:cNvSpPr/>
      </xdr:nvSpPr>
      <xdr:spPr>
        <a:xfrm>
          <a:off x="3048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87139</xdr:rowOff>
    </xdr:from>
    <xdr:ext cx="762000" cy="259045"/>
    <xdr:sp macro="" textlink="">
      <xdr:nvSpPr>
        <xdr:cNvPr id="88" name="テキスト ボックス 87"/>
        <xdr:cNvSpPr txBox="1"/>
      </xdr:nvSpPr>
      <xdr:spPr>
        <a:xfrm>
          <a:off x="2717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64770</xdr:rowOff>
    </xdr:from>
    <xdr:to>
      <xdr:col>3</xdr:col>
      <xdr:colOff>193675</xdr:colOff>
      <xdr:row>41</xdr:row>
      <xdr:rowOff>166370</xdr:rowOff>
    </xdr:to>
    <xdr:sp macro="" textlink="">
      <xdr:nvSpPr>
        <xdr:cNvPr id="89" name="円/楕円 88"/>
        <xdr:cNvSpPr/>
      </xdr:nvSpPr>
      <xdr:spPr>
        <a:xfrm>
          <a:off x="2159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151147</xdr:rowOff>
    </xdr:from>
    <xdr:ext cx="762000" cy="259045"/>
    <xdr:sp macro="" textlink="">
      <xdr:nvSpPr>
        <xdr:cNvPr id="90" name="テキスト ボックス 89"/>
        <xdr:cNvSpPr txBox="1"/>
      </xdr:nvSpPr>
      <xdr:spPr>
        <a:xfrm>
          <a:off x="1828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46482</xdr:rowOff>
    </xdr:from>
    <xdr:to>
      <xdr:col>1</xdr:col>
      <xdr:colOff>676275</xdr:colOff>
      <xdr:row>41</xdr:row>
      <xdr:rowOff>148082</xdr:rowOff>
    </xdr:to>
    <xdr:sp macro="" textlink="">
      <xdr:nvSpPr>
        <xdr:cNvPr id="91" name="円/楕円 90"/>
        <xdr:cNvSpPr/>
      </xdr:nvSpPr>
      <xdr:spPr>
        <a:xfrm>
          <a:off x="12700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132859</xdr:rowOff>
    </xdr:from>
    <xdr:ext cx="762000" cy="259045"/>
    <xdr:sp macro="" textlink="">
      <xdr:nvSpPr>
        <xdr:cNvPr id="92" name="テキスト ボックス 91"/>
        <xdr:cNvSpPr txBox="1"/>
      </xdr:nvSpPr>
      <xdr:spPr>
        <a:xfrm>
          <a:off x="939800" y="716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類似団体平均と比較してやや低くなっているが、これは他団体より直営部門が多く、委託料が少なくなっているためと考えられる。今後も引き続き事業の見直しに取り組み、経費の節減に努める。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0" name="直線コネクタ 119"/>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1"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2" name="直線コネクタ 121"/>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158750</xdr:rowOff>
    </xdr:from>
    <xdr:to>
      <xdr:col>24</xdr:col>
      <xdr:colOff>31750</xdr:colOff>
      <xdr:row>16</xdr:row>
      <xdr:rowOff>0</xdr:rowOff>
    </xdr:to>
    <xdr:cxnSp macro="">
      <xdr:nvCxnSpPr>
        <xdr:cNvPr id="125" name="直線コネクタ 124"/>
        <xdr:cNvCxnSpPr/>
      </xdr:nvCxnSpPr>
      <xdr:spPr>
        <a:xfrm>
          <a:off x="15671800" y="273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26"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27" name="フローチャート : 判断 126"/>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15</xdr:row>
      <xdr:rowOff>158750</xdr:rowOff>
    </xdr:to>
    <xdr:cxnSp macro="">
      <xdr:nvCxnSpPr>
        <xdr:cNvPr id="128" name="直線コネクタ 127"/>
        <xdr:cNvCxnSpPr/>
      </xdr:nvCxnSpPr>
      <xdr:spPr>
        <a:xfrm>
          <a:off x="14782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29" name="フローチャート : 判断 128"/>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0" name="テキスト ボックス 129"/>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95250</xdr:rowOff>
    </xdr:from>
    <xdr:to>
      <xdr:col>21</xdr:col>
      <xdr:colOff>361950</xdr:colOff>
      <xdr:row>15</xdr:row>
      <xdr:rowOff>146050</xdr:rowOff>
    </xdr:to>
    <xdr:cxnSp macro="">
      <xdr:nvCxnSpPr>
        <xdr:cNvPr id="131" name="直線コネクタ 130"/>
        <xdr:cNvCxnSpPr/>
      </xdr:nvCxnSpPr>
      <xdr:spPr>
        <a:xfrm>
          <a:off x="13893800" y="266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2" name="フローチャート :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3" name="テキスト ボックス 13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95250</xdr:rowOff>
    </xdr:to>
    <xdr:cxnSp macro="">
      <xdr:nvCxnSpPr>
        <xdr:cNvPr id="134" name="直線コネクタ 133"/>
        <xdr:cNvCxnSpPr/>
      </xdr:nvCxnSpPr>
      <xdr:spPr>
        <a:xfrm>
          <a:off x="13004800" y="2616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5" name="フローチャート : 判断 134"/>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36" name="テキスト ボックス 135"/>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37" name="フローチャート : 判断 136"/>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38" name="テキスト ボックス 137"/>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120650</xdr:rowOff>
    </xdr:from>
    <xdr:to>
      <xdr:col>24</xdr:col>
      <xdr:colOff>82550</xdr:colOff>
      <xdr:row>16</xdr:row>
      <xdr:rowOff>50800</xdr:rowOff>
    </xdr:to>
    <xdr:sp macro="" textlink="">
      <xdr:nvSpPr>
        <xdr:cNvPr id="144" name="円/楕円 143"/>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137177</xdr:rowOff>
    </xdr:from>
    <xdr:ext cx="762000" cy="259045"/>
    <xdr:sp macro="" textlink="">
      <xdr:nvSpPr>
        <xdr:cNvPr id="145" name="物件費該当値テキスト"/>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107950</xdr:rowOff>
    </xdr:from>
    <xdr:to>
      <xdr:col>22</xdr:col>
      <xdr:colOff>615950</xdr:colOff>
      <xdr:row>16</xdr:row>
      <xdr:rowOff>38100</xdr:rowOff>
    </xdr:to>
    <xdr:sp macro="" textlink="">
      <xdr:nvSpPr>
        <xdr:cNvPr id="146" name="円/楕円 145"/>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48277</xdr:rowOff>
    </xdr:from>
    <xdr:ext cx="736600" cy="259045"/>
    <xdr:sp macro="" textlink="">
      <xdr:nvSpPr>
        <xdr:cNvPr id="147" name="テキスト ボックス 146"/>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44450</xdr:rowOff>
    </xdr:from>
    <xdr:to>
      <xdr:col>20</xdr:col>
      <xdr:colOff>209550</xdr:colOff>
      <xdr:row>15</xdr:row>
      <xdr:rowOff>146050</xdr:rowOff>
    </xdr:to>
    <xdr:sp macro="" textlink="">
      <xdr:nvSpPr>
        <xdr:cNvPr id="150" name="円/楕円 149"/>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51" name="テキスト ボックス 150"/>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2" name="円/楕円 151"/>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3" name="テキスト ボックス 152"/>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本市は生活保護受給者の割合が類似団体平均と比較して低いため、扶助費全体が類似団体平均を下回る状態が続いていた。</a:t>
          </a:r>
          <a:endParaRPr kumimoji="1" lang="en-US" altLang="ja-JP" sz="1300">
            <a:latin typeface="ＭＳ Ｐゴシック"/>
          </a:endParaRPr>
        </a:p>
        <a:p>
          <a:r>
            <a:rPr kumimoji="1" lang="ja-JP" altLang="en-US" sz="1300">
              <a:latin typeface="ＭＳ Ｐゴシック"/>
            </a:rPr>
            <a:t>　近年は障害者福祉サービス給付費、民間保育所給付費、地域型保育給付費等の経費が増加しており、今後も比率は上昇傾向で推移するものと考えられる。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1" name="直線コネクタ 180"/>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2"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3" name="直線コネクタ 182"/>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56</xdr:row>
      <xdr:rowOff>152400</xdr:rowOff>
    </xdr:to>
    <xdr:cxnSp macro="">
      <xdr:nvCxnSpPr>
        <xdr:cNvPr id="186" name="直線コネクタ 185"/>
        <xdr:cNvCxnSpPr/>
      </xdr:nvCxnSpPr>
      <xdr:spPr>
        <a:xfrm>
          <a:off x="3987800" y="9702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88" name="フローチャート : 判断 187"/>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101600</xdr:rowOff>
    </xdr:to>
    <xdr:cxnSp macro="">
      <xdr:nvCxnSpPr>
        <xdr:cNvPr id="189" name="直線コネクタ 188"/>
        <xdr:cNvCxnSpPr/>
      </xdr:nvCxnSpPr>
      <xdr:spPr>
        <a:xfrm>
          <a:off x="3098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0" name="フローチャート : 判断 189"/>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50800</xdr:rowOff>
    </xdr:to>
    <xdr:cxnSp macro="">
      <xdr:nvCxnSpPr>
        <xdr:cNvPr id="192" name="直線コネクタ 191"/>
        <xdr:cNvCxnSpPr/>
      </xdr:nvCxnSpPr>
      <xdr:spPr>
        <a:xfrm>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3" name="フローチャート : 判断 192"/>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4" name="テキスト ボックス 193"/>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95250</xdr:rowOff>
    </xdr:from>
    <xdr:to>
      <xdr:col>3</xdr:col>
      <xdr:colOff>142875</xdr:colOff>
      <xdr:row>55</xdr:row>
      <xdr:rowOff>146050</xdr:rowOff>
    </xdr:to>
    <xdr:cxnSp macro="">
      <xdr:nvCxnSpPr>
        <xdr:cNvPr id="195" name="直線コネクタ 194"/>
        <xdr:cNvCxnSpPr/>
      </xdr:nvCxnSpPr>
      <xdr:spPr>
        <a:xfrm>
          <a:off x="1320800" y="952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6" name="フローチャート : 判断 195"/>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197" name="テキスト ボックス 196"/>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198" name="フローチャート :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5" name="円/楕円 204"/>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06"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7" name="円/楕円 206"/>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08" name="テキスト ボックス 20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3" name="円/楕円 212"/>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14" name="テキスト ボックス 213"/>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本市のその他経費は増加傾向であるが、これは主に高齢化の進展により、介護保険・後期高齢者医療事業特別会計への繰出金が増加傾向にあるためである。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2" name="直線コネクタ 241"/>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3"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4" name="直線コネクタ 243"/>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5"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6" name="直線コネクタ 245"/>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20320</xdr:rowOff>
    </xdr:to>
    <xdr:cxnSp macro="">
      <xdr:nvCxnSpPr>
        <xdr:cNvPr id="247" name="直線コネクタ 246"/>
        <xdr:cNvCxnSpPr/>
      </xdr:nvCxnSpPr>
      <xdr:spPr>
        <a:xfrm>
          <a:off x="15671800" y="960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48"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49" name="フローチャート : 判断 248"/>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5080</xdr:rowOff>
    </xdr:to>
    <xdr:cxnSp macro="">
      <xdr:nvCxnSpPr>
        <xdr:cNvPr id="250" name="直線コネクタ 249"/>
        <xdr:cNvCxnSpPr/>
      </xdr:nvCxnSpPr>
      <xdr:spPr>
        <a:xfrm>
          <a:off x="14782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1" name="フローチャート : 判断 250"/>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2" name="テキスト ボックス 251"/>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146050</xdr:rowOff>
    </xdr:to>
    <xdr:cxnSp macro="">
      <xdr:nvCxnSpPr>
        <xdr:cNvPr id="253" name="直線コネクタ 252"/>
        <xdr:cNvCxnSpPr/>
      </xdr:nvCxnSpPr>
      <xdr:spPr>
        <a:xfrm>
          <a:off x="13893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4" name="フローチャート : 判断 253"/>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5" name="テキスト ボックス 254"/>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130810</xdr:rowOff>
    </xdr:to>
    <xdr:cxnSp macro="">
      <xdr:nvCxnSpPr>
        <xdr:cNvPr id="256" name="直線コネクタ 255"/>
        <xdr:cNvCxnSpPr/>
      </xdr:nvCxnSpPr>
      <xdr:spPr>
        <a:xfrm>
          <a:off x="13004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7" name="フローチャート : 判断 256"/>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58" name="テキスト ボックス 257"/>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59" name="フローチャート : 判断 258"/>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0" name="テキスト ボックス 259"/>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6" name="円/楕円 265"/>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7"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68" name="円/楕円 267"/>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69" name="テキスト ボックス 268"/>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0" name="円/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2" name="円/楕円 271"/>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3" name="テキスト ボックス 272"/>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4" name="円/楕円 273"/>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5" name="テキスト ボックス 274"/>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本市の補助費等は、下水道事業会計への補助金が減となる一方で、保育ルーム等補助金や私立幼稚園就園奨励金が増加していることで、近年微増傾向となっている。なお、平成</a:t>
          </a:r>
          <a:r>
            <a:rPr kumimoji="1" lang="en-US" altLang="ja-JP" sz="1300">
              <a:latin typeface="ＭＳ Ｐゴシック"/>
            </a:rPr>
            <a:t>27</a:t>
          </a:r>
          <a:r>
            <a:rPr kumimoji="1" lang="ja-JP" altLang="en-US" sz="1300">
              <a:latin typeface="ＭＳ Ｐゴシック"/>
            </a:rPr>
            <a:t>年度は子ども子育て支援新制度の開始に伴い保育ルーム等補助金が扶助費となったことで、</a:t>
          </a:r>
          <a:r>
            <a:rPr kumimoji="1" lang="en-US" altLang="ja-JP" sz="1300">
              <a:latin typeface="ＭＳ Ｐゴシック"/>
            </a:rPr>
            <a:t>26</a:t>
          </a:r>
          <a:r>
            <a:rPr kumimoji="1" lang="ja-JP" altLang="en-US" sz="1300">
              <a:latin typeface="ＭＳ Ｐゴシック"/>
            </a:rPr>
            <a:t>年度と比べ</a:t>
          </a:r>
          <a:r>
            <a:rPr kumimoji="1" lang="en-US" altLang="ja-JP" sz="1300">
              <a:latin typeface="ＭＳ Ｐゴシック"/>
            </a:rPr>
            <a:t>0.3</a:t>
          </a:r>
          <a:r>
            <a:rPr kumimoji="1" lang="ja-JP" altLang="en-US" sz="1300">
              <a:latin typeface="ＭＳ Ｐゴシック"/>
            </a:rPr>
            <a:t>ポイントの低下となった。</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3" name="直線コネクタ 302"/>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4"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5" name="直線コネクタ 304"/>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06"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07" name="直線コネクタ 306"/>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63500</xdr:rowOff>
    </xdr:from>
    <xdr:to>
      <xdr:col>24</xdr:col>
      <xdr:colOff>31750</xdr:colOff>
      <xdr:row>36</xdr:row>
      <xdr:rowOff>101600</xdr:rowOff>
    </xdr:to>
    <xdr:cxnSp macro="">
      <xdr:nvCxnSpPr>
        <xdr:cNvPr id="308" name="直線コネクタ 307"/>
        <xdr:cNvCxnSpPr/>
      </xdr:nvCxnSpPr>
      <xdr:spPr>
        <a:xfrm flipV="1">
          <a:off x="15671800" y="623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09"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0" name="フローチャート : 判断 309"/>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101600</xdr:rowOff>
    </xdr:to>
    <xdr:cxnSp macro="">
      <xdr:nvCxnSpPr>
        <xdr:cNvPr id="311" name="直線コネクタ 310"/>
        <xdr:cNvCxnSpPr/>
      </xdr:nvCxnSpPr>
      <xdr:spPr>
        <a:xfrm>
          <a:off x="14782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2" name="フローチャート : 判断 311"/>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3" name="テキスト ボックス 312"/>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76200</xdr:rowOff>
    </xdr:from>
    <xdr:to>
      <xdr:col>21</xdr:col>
      <xdr:colOff>361950</xdr:colOff>
      <xdr:row>36</xdr:row>
      <xdr:rowOff>88900</xdr:rowOff>
    </xdr:to>
    <xdr:cxnSp macro="">
      <xdr:nvCxnSpPr>
        <xdr:cNvPr id="314" name="直線コネクタ 313"/>
        <xdr:cNvCxnSpPr/>
      </xdr:nvCxnSpPr>
      <xdr:spPr>
        <a:xfrm>
          <a:off x="13893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5" name="フローチャート : 判断 314"/>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16" name="テキスト ボックス 315"/>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76200</xdr:rowOff>
    </xdr:from>
    <xdr:to>
      <xdr:col>20</xdr:col>
      <xdr:colOff>158750</xdr:colOff>
      <xdr:row>36</xdr:row>
      <xdr:rowOff>76200</xdr:rowOff>
    </xdr:to>
    <xdr:cxnSp macro="">
      <xdr:nvCxnSpPr>
        <xdr:cNvPr id="317" name="直線コネクタ 316"/>
        <xdr:cNvCxnSpPr/>
      </xdr:nvCxnSpPr>
      <xdr:spPr>
        <a:xfrm>
          <a:off x="130048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0" name="フローチャート : 判断 319"/>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1" name="テキスト ボックス 320"/>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12700</xdr:rowOff>
    </xdr:from>
    <xdr:to>
      <xdr:col>24</xdr:col>
      <xdr:colOff>82550</xdr:colOff>
      <xdr:row>36</xdr:row>
      <xdr:rowOff>114300</xdr:rowOff>
    </xdr:to>
    <xdr:sp macro="" textlink="">
      <xdr:nvSpPr>
        <xdr:cNvPr id="327" name="円/楕円 326"/>
        <xdr:cNvSpPr/>
      </xdr:nvSpPr>
      <xdr:spPr>
        <a:xfrm>
          <a:off x="16459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29227</xdr:rowOff>
    </xdr:from>
    <xdr:ext cx="762000" cy="259045"/>
    <xdr:sp macro="" textlink="">
      <xdr:nvSpPr>
        <xdr:cNvPr id="328" name="補助費等該当値テキスト"/>
        <xdr:cNvSpPr txBox="1"/>
      </xdr:nvSpPr>
      <xdr:spPr>
        <a:xfrm>
          <a:off x="16598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50800</xdr:rowOff>
    </xdr:from>
    <xdr:to>
      <xdr:col>22</xdr:col>
      <xdr:colOff>615950</xdr:colOff>
      <xdr:row>36</xdr:row>
      <xdr:rowOff>152400</xdr:rowOff>
    </xdr:to>
    <xdr:sp macro="" textlink="">
      <xdr:nvSpPr>
        <xdr:cNvPr id="329" name="円/楕円 328"/>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162577</xdr:rowOff>
    </xdr:from>
    <xdr:ext cx="736600" cy="259045"/>
    <xdr:sp macro="" textlink="">
      <xdr:nvSpPr>
        <xdr:cNvPr id="330" name="テキスト ボックス 329"/>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1" name="円/楕円 330"/>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2" name="テキスト ボックス 331"/>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25400</xdr:rowOff>
    </xdr:from>
    <xdr:to>
      <xdr:col>20</xdr:col>
      <xdr:colOff>209550</xdr:colOff>
      <xdr:row>36</xdr:row>
      <xdr:rowOff>127000</xdr:rowOff>
    </xdr:to>
    <xdr:sp macro="" textlink="">
      <xdr:nvSpPr>
        <xdr:cNvPr id="333" name="円/楕円 332"/>
        <xdr:cNvSpPr/>
      </xdr:nvSpPr>
      <xdr:spPr>
        <a:xfrm>
          <a:off x="13843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137177</xdr:rowOff>
    </xdr:from>
    <xdr:ext cx="762000" cy="259045"/>
    <xdr:sp macro="" textlink="">
      <xdr:nvSpPr>
        <xdr:cNvPr id="334" name="テキスト ボックス 333"/>
        <xdr:cNvSpPr txBox="1"/>
      </xdr:nvSpPr>
      <xdr:spPr>
        <a:xfrm>
          <a:off x="13512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25400</xdr:rowOff>
    </xdr:from>
    <xdr:to>
      <xdr:col>19</xdr:col>
      <xdr:colOff>6350</xdr:colOff>
      <xdr:row>36</xdr:row>
      <xdr:rowOff>127000</xdr:rowOff>
    </xdr:to>
    <xdr:sp macro="" textlink="">
      <xdr:nvSpPr>
        <xdr:cNvPr id="335" name="円/楕円 334"/>
        <xdr:cNvSpPr/>
      </xdr:nvSpPr>
      <xdr:spPr>
        <a:xfrm>
          <a:off x="12954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137177</xdr:rowOff>
    </xdr:from>
    <xdr:ext cx="762000" cy="259045"/>
    <xdr:sp macro="" textlink="">
      <xdr:nvSpPr>
        <xdr:cNvPr id="336" name="テキスト ボックス 335"/>
        <xdr:cNvSpPr txBox="1"/>
      </xdr:nvSpPr>
      <xdr:spPr>
        <a:xfrm>
          <a:off x="12623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震災復興に伴い多額の市債を発行したため、類似団体平均と比較して高くなっていたが、平成</a:t>
          </a:r>
          <a:r>
            <a:rPr kumimoji="1" lang="en-US" altLang="ja-JP" sz="1300">
              <a:solidFill>
                <a:schemeClr val="dk1"/>
              </a:solidFill>
              <a:latin typeface="+mn-lt"/>
              <a:ea typeface="+mn-ea"/>
              <a:cs typeface="+mn-cs"/>
            </a:rPr>
            <a:t>16</a:t>
          </a:r>
          <a:r>
            <a:rPr kumimoji="1" lang="ja-JP" altLang="ja-JP" sz="1300">
              <a:solidFill>
                <a:schemeClr val="dk1"/>
              </a:solidFill>
              <a:latin typeface="+mn-lt"/>
              <a:ea typeface="+mn-ea"/>
              <a:cs typeface="+mn-cs"/>
            </a:rPr>
            <a:t>年度に負担のピークを迎えてからは減少傾向で推移しており、類似団体平均に近づきつつある。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しかしながら、</a:t>
          </a:r>
          <a:r>
            <a:rPr kumimoji="1" lang="ja-JP" altLang="ja-JP" sz="1300">
              <a:solidFill>
                <a:schemeClr val="dk1"/>
              </a:solidFill>
              <a:latin typeface="+mn-lt"/>
              <a:ea typeface="+mn-ea"/>
              <a:cs typeface="+mn-cs"/>
            </a:rPr>
            <a:t>今後は公共施設の耐震化や老朽化対策などの投資的経費の増大によって多額の市債発行が見込まれており、</a:t>
          </a:r>
          <a:r>
            <a:rPr kumimoji="1" lang="ja-JP" altLang="en-US" sz="1300">
              <a:solidFill>
                <a:schemeClr val="dk1"/>
              </a:solidFill>
              <a:latin typeface="+mn-lt"/>
              <a:ea typeface="+mn-ea"/>
              <a:cs typeface="+mn-cs"/>
            </a:rPr>
            <a:t>公債費</a:t>
          </a:r>
          <a:r>
            <a:rPr kumimoji="1" lang="ja-JP" altLang="ja-JP" sz="1300">
              <a:solidFill>
                <a:schemeClr val="dk1"/>
              </a:solidFill>
              <a:latin typeface="+mn-lt"/>
              <a:ea typeface="+mn-ea"/>
              <a:cs typeface="+mn-cs"/>
            </a:rPr>
            <a:t>の</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傾向に歯止めがかかる可能性がある</a:t>
          </a:r>
          <a:r>
            <a:rPr kumimoji="1" lang="ja-JP" altLang="en-US" sz="13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4" name="直線コネクタ 363"/>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5"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66" name="直線コネクタ 365"/>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66039</xdr:rowOff>
    </xdr:from>
    <xdr:to>
      <xdr:col>7</xdr:col>
      <xdr:colOff>15875</xdr:colOff>
      <xdr:row>78</xdr:row>
      <xdr:rowOff>157480</xdr:rowOff>
    </xdr:to>
    <xdr:cxnSp macro="">
      <xdr:nvCxnSpPr>
        <xdr:cNvPr id="369" name="直線コネクタ 368"/>
        <xdr:cNvCxnSpPr/>
      </xdr:nvCxnSpPr>
      <xdr:spPr>
        <a:xfrm flipV="1">
          <a:off x="3987800" y="134391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0"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1" name="フローチャート : 判断 370"/>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157480</xdr:rowOff>
    </xdr:from>
    <xdr:to>
      <xdr:col>5</xdr:col>
      <xdr:colOff>549275</xdr:colOff>
      <xdr:row>79</xdr:row>
      <xdr:rowOff>24130</xdr:rowOff>
    </xdr:to>
    <xdr:cxnSp macro="">
      <xdr:nvCxnSpPr>
        <xdr:cNvPr id="372" name="直線コネクタ 371"/>
        <xdr:cNvCxnSpPr/>
      </xdr:nvCxnSpPr>
      <xdr:spPr>
        <a:xfrm flipV="1">
          <a:off x="3098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3" name="フローチャート : 判断 372"/>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4" name="テキスト ボックス 373"/>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123189</xdr:rowOff>
    </xdr:to>
    <xdr:cxnSp macro="">
      <xdr:nvCxnSpPr>
        <xdr:cNvPr id="375" name="直線コネクタ 374"/>
        <xdr:cNvCxnSpPr/>
      </xdr:nvCxnSpPr>
      <xdr:spPr>
        <a:xfrm flipV="1">
          <a:off x="2209800" y="135686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76" name="フローチャート : 判断 375"/>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77" name="テキスト ボックス 376"/>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123189</xdr:rowOff>
    </xdr:from>
    <xdr:to>
      <xdr:col>3</xdr:col>
      <xdr:colOff>142875</xdr:colOff>
      <xdr:row>80</xdr:row>
      <xdr:rowOff>96520</xdr:rowOff>
    </xdr:to>
    <xdr:cxnSp macro="">
      <xdr:nvCxnSpPr>
        <xdr:cNvPr id="378" name="直線コネクタ 377"/>
        <xdr:cNvCxnSpPr/>
      </xdr:nvCxnSpPr>
      <xdr:spPr>
        <a:xfrm flipV="1">
          <a:off x="1320800" y="13667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79" name="フローチャート : 判断 378"/>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0" name="テキスト ボックス 379"/>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1" name="フローチャート : 判断 380"/>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2" name="テキスト ボックス 381"/>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15239</xdr:rowOff>
    </xdr:from>
    <xdr:to>
      <xdr:col>7</xdr:col>
      <xdr:colOff>66675</xdr:colOff>
      <xdr:row>78</xdr:row>
      <xdr:rowOff>116839</xdr:rowOff>
    </xdr:to>
    <xdr:sp macro="" textlink="">
      <xdr:nvSpPr>
        <xdr:cNvPr id="388" name="円/楕円 387"/>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158766</xdr:rowOff>
    </xdr:from>
    <xdr:ext cx="762000" cy="259045"/>
    <xdr:sp macro="" textlink="">
      <xdr:nvSpPr>
        <xdr:cNvPr id="389" name="公債費該当値テキスト"/>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106680</xdr:rowOff>
    </xdr:from>
    <xdr:to>
      <xdr:col>5</xdr:col>
      <xdr:colOff>600075</xdr:colOff>
      <xdr:row>79</xdr:row>
      <xdr:rowOff>36830</xdr:rowOff>
    </xdr:to>
    <xdr:sp macro="" textlink="">
      <xdr:nvSpPr>
        <xdr:cNvPr id="390" name="円/楕円 389"/>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21607</xdr:rowOff>
    </xdr:from>
    <xdr:ext cx="736600" cy="259045"/>
    <xdr:sp macro="" textlink="">
      <xdr:nvSpPr>
        <xdr:cNvPr id="391" name="テキスト ボックス 390"/>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92" name="円/楕円 391"/>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59707</xdr:rowOff>
    </xdr:from>
    <xdr:ext cx="762000" cy="259045"/>
    <xdr:sp macro="" textlink="">
      <xdr:nvSpPr>
        <xdr:cNvPr id="393" name="テキスト ボックス 392"/>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72389</xdr:rowOff>
    </xdr:from>
    <xdr:to>
      <xdr:col>3</xdr:col>
      <xdr:colOff>193675</xdr:colOff>
      <xdr:row>80</xdr:row>
      <xdr:rowOff>2539</xdr:rowOff>
    </xdr:to>
    <xdr:sp macro="" textlink="">
      <xdr:nvSpPr>
        <xdr:cNvPr id="394" name="円/楕円 393"/>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395" name="テキスト ボックス 394"/>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96" name="円/楕円 395"/>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397" name="テキスト ボックス 396"/>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類似団体平均と比較し高くなっているのは人件費に係る経常収支比率が高いためである。今後についても、給与水準の是正や職員数の適正管理により、総人件費の抑制に努める。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5" name="直線コネクタ 424"/>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6"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7" name="直線コネクタ 426"/>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78</xdr:row>
      <xdr:rowOff>149861</xdr:rowOff>
    </xdr:to>
    <xdr:cxnSp macro="">
      <xdr:nvCxnSpPr>
        <xdr:cNvPr id="430" name="直線コネクタ 429"/>
        <xdr:cNvCxnSpPr/>
      </xdr:nvCxnSpPr>
      <xdr:spPr>
        <a:xfrm>
          <a:off x="15671800" y="134962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1"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2" name="フローチャート : 判断 431"/>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78</xdr:row>
      <xdr:rowOff>123189</xdr:rowOff>
    </xdr:to>
    <xdr:cxnSp macro="">
      <xdr:nvCxnSpPr>
        <xdr:cNvPr id="433" name="直線コネクタ 432"/>
        <xdr:cNvCxnSpPr/>
      </xdr:nvCxnSpPr>
      <xdr:spPr>
        <a:xfrm>
          <a:off x="14782800" y="13481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4" name="フローチャート : 判断 433"/>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5" name="テキスト ボックス 434"/>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78</xdr:row>
      <xdr:rowOff>107950</xdr:rowOff>
    </xdr:to>
    <xdr:cxnSp macro="">
      <xdr:nvCxnSpPr>
        <xdr:cNvPr id="436" name="直線コネクタ 435"/>
        <xdr:cNvCxnSpPr/>
      </xdr:nvCxnSpPr>
      <xdr:spPr>
        <a:xfrm>
          <a:off x="13893800" y="134581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7" name="フローチャート : 判断 436"/>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8" name="テキスト ボックス 437"/>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20320</xdr:rowOff>
    </xdr:from>
    <xdr:to>
      <xdr:col>20</xdr:col>
      <xdr:colOff>158750</xdr:colOff>
      <xdr:row>78</xdr:row>
      <xdr:rowOff>85089</xdr:rowOff>
    </xdr:to>
    <xdr:cxnSp macro="">
      <xdr:nvCxnSpPr>
        <xdr:cNvPr id="439" name="直線コネクタ 438"/>
        <xdr:cNvCxnSpPr/>
      </xdr:nvCxnSpPr>
      <xdr:spPr>
        <a:xfrm>
          <a:off x="13004800" y="133934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0" name="フローチャート : 判断 439"/>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1" name="テキスト ボックス 440"/>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2" name="フローチャート : 判断 441"/>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3" name="テキスト ボックス 442"/>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9" name="円/楕円 448"/>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50"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51" name="円/楕円 450"/>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52" name="テキスト ボックス 451"/>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57150</xdr:rowOff>
    </xdr:from>
    <xdr:to>
      <xdr:col>21</xdr:col>
      <xdr:colOff>412750</xdr:colOff>
      <xdr:row>78</xdr:row>
      <xdr:rowOff>158750</xdr:rowOff>
    </xdr:to>
    <xdr:sp macro="" textlink="">
      <xdr:nvSpPr>
        <xdr:cNvPr id="453" name="円/楕円 452"/>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143527</xdr:rowOff>
    </xdr:from>
    <xdr:ext cx="762000" cy="259045"/>
    <xdr:sp macro="" textlink="">
      <xdr:nvSpPr>
        <xdr:cNvPr id="454" name="テキスト ボックス 453"/>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34289</xdr:rowOff>
    </xdr:from>
    <xdr:to>
      <xdr:col>20</xdr:col>
      <xdr:colOff>209550</xdr:colOff>
      <xdr:row>78</xdr:row>
      <xdr:rowOff>135889</xdr:rowOff>
    </xdr:to>
    <xdr:sp macro="" textlink="">
      <xdr:nvSpPr>
        <xdr:cNvPr id="455" name="円/楕円 454"/>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120666</xdr:rowOff>
    </xdr:from>
    <xdr:ext cx="762000" cy="259045"/>
    <xdr:sp macro="" textlink="">
      <xdr:nvSpPr>
        <xdr:cNvPr id="456" name="テキスト ボックス 455"/>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140970</xdr:rowOff>
    </xdr:from>
    <xdr:to>
      <xdr:col>19</xdr:col>
      <xdr:colOff>6350</xdr:colOff>
      <xdr:row>78</xdr:row>
      <xdr:rowOff>71120</xdr:rowOff>
    </xdr:to>
    <xdr:sp macro="" textlink="">
      <xdr:nvSpPr>
        <xdr:cNvPr id="457" name="円/楕円 456"/>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55897</xdr:rowOff>
    </xdr:from>
    <xdr:ext cx="762000" cy="259045"/>
    <xdr:sp macro="" textlink="">
      <xdr:nvSpPr>
        <xdr:cNvPr id="458" name="テキスト ボックス 457"/>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兵庫県西宮市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91140</xdr:rowOff>
    </xdr:from>
    <xdr:to>
      <xdr:col>4</xdr:col>
      <xdr:colOff>1117600</xdr:colOff>
      <xdr:row>14</xdr:row>
      <xdr:rowOff>168453</xdr:rowOff>
    </xdr:to>
    <xdr:cxnSp macro="">
      <xdr:nvCxnSpPr>
        <xdr:cNvPr id="48" name="直線コネクタ 47"/>
        <xdr:cNvCxnSpPr/>
      </xdr:nvCxnSpPr>
      <xdr:spPr bwMode="auto">
        <a:xfrm flipV="1">
          <a:off x="5003800" y="2539065"/>
          <a:ext cx="647700" cy="7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168453</xdr:rowOff>
    </xdr:from>
    <xdr:to>
      <xdr:col>4</xdr:col>
      <xdr:colOff>469900</xdr:colOff>
      <xdr:row>15</xdr:row>
      <xdr:rowOff>25486</xdr:rowOff>
    </xdr:to>
    <xdr:cxnSp macro="">
      <xdr:nvCxnSpPr>
        <xdr:cNvPr id="51" name="直線コネクタ 50"/>
        <xdr:cNvCxnSpPr/>
      </xdr:nvCxnSpPr>
      <xdr:spPr bwMode="auto">
        <a:xfrm flipV="1">
          <a:off x="4305300" y="2616378"/>
          <a:ext cx="698500" cy="28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4409</xdr:rowOff>
    </xdr:from>
    <xdr:to>
      <xdr:col>3</xdr:col>
      <xdr:colOff>904875</xdr:colOff>
      <xdr:row>15</xdr:row>
      <xdr:rowOff>25486</xdr:rowOff>
    </xdr:to>
    <xdr:cxnSp macro="">
      <xdr:nvCxnSpPr>
        <xdr:cNvPr id="54" name="直線コネクタ 53"/>
        <xdr:cNvCxnSpPr/>
      </xdr:nvCxnSpPr>
      <xdr:spPr bwMode="auto">
        <a:xfrm>
          <a:off x="3606800" y="2623784"/>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56256</xdr:rowOff>
    </xdr:from>
    <xdr:to>
      <xdr:col>3</xdr:col>
      <xdr:colOff>206375</xdr:colOff>
      <xdr:row>15</xdr:row>
      <xdr:rowOff>4409</xdr:rowOff>
    </xdr:to>
    <xdr:cxnSp macro="">
      <xdr:nvCxnSpPr>
        <xdr:cNvPr id="57" name="直線コネクタ 56"/>
        <xdr:cNvCxnSpPr/>
      </xdr:nvCxnSpPr>
      <xdr:spPr bwMode="auto">
        <a:xfrm>
          <a:off x="2908300" y="2504181"/>
          <a:ext cx="698500" cy="11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40340</xdr:rowOff>
    </xdr:from>
    <xdr:to>
      <xdr:col>5</xdr:col>
      <xdr:colOff>34925</xdr:colOff>
      <xdr:row>14</xdr:row>
      <xdr:rowOff>141940</xdr:rowOff>
    </xdr:to>
    <xdr:sp macro="" textlink="">
      <xdr:nvSpPr>
        <xdr:cNvPr id="67" name="円/楕円 66"/>
        <xdr:cNvSpPr/>
      </xdr:nvSpPr>
      <xdr:spPr bwMode="auto">
        <a:xfrm>
          <a:off x="5600700" y="248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56867</xdr:rowOff>
    </xdr:from>
    <xdr:ext cx="762000" cy="259045"/>
    <xdr:sp macro="" textlink="">
      <xdr:nvSpPr>
        <xdr:cNvPr id="68" name="人口1人当たり決算額の推移該当値テキスト130"/>
        <xdr:cNvSpPr txBox="1"/>
      </xdr:nvSpPr>
      <xdr:spPr>
        <a:xfrm>
          <a:off x="5740400" y="233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70,576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117653</xdr:rowOff>
    </xdr:from>
    <xdr:to>
      <xdr:col>4</xdr:col>
      <xdr:colOff>520700</xdr:colOff>
      <xdr:row>15</xdr:row>
      <xdr:rowOff>47803</xdr:rowOff>
    </xdr:to>
    <xdr:sp macro="" textlink="">
      <xdr:nvSpPr>
        <xdr:cNvPr id="69" name="円/楕円 68"/>
        <xdr:cNvSpPr/>
      </xdr:nvSpPr>
      <xdr:spPr bwMode="auto">
        <a:xfrm>
          <a:off x="4953000" y="256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57980</xdr:rowOff>
    </xdr:from>
    <xdr:ext cx="736600" cy="259045"/>
    <xdr:sp macro="" textlink="">
      <xdr:nvSpPr>
        <xdr:cNvPr id="70" name="テキスト ボックス 69"/>
        <xdr:cNvSpPr txBox="1"/>
      </xdr:nvSpPr>
      <xdr:spPr>
        <a:xfrm>
          <a:off x="4622800" y="2334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68,885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146136</xdr:rowOff>
    </xdr:from>
    <xdr:to>
      <xdr:col>3</xdr:col>
      <xdr:colOff>955675</xdr:colOff>
      <xdr:row>15</xdr:row>
      <xdr:rowOff>76286</xdr:rowOff>
    </xdr:to>
    <xdr:sp macro="" textlink="">
      <xdr:nvSpPr>
        <xdr:cNvPr id="71" name="円/楕円 70"/>
        <xdr:cNvSpPr/>
      </xdr:nvSpPr>
      <xdr:spPr bwMode="auto">
        <a:xfrm>
          <a:off x="4254500" y="259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86463</xdr:rowOff>
    </xdr:from>
    <xdr:ext cx="762000" cy="259045"/>
    <xdr:sp macro="" textlink="">
      <xdr:nvSpPr>
        <xdr:cNvPr id="72" name="テキスト ボックス 71"/>
        <xdr:cNvSpPr txBox="1"/>
      </xdr:nvSpPr>
      <xdr:spPr>
        <a:xfrm>
          <a:off x="3924300" y="236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68,262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125059</xdr:rowOff>
    </xdr:from>
    <xdr:to>
      <xdr:col>3</xdr:col>
      <xdr:colOff>257175</xdr:colOff>
      <xdr:row>15</xdr:row>
      <xdr:rowOff>55209</xdr:rowOff>
    </xdr:to>
    <xdr:sp macro="" textlink="">
      <xdr:nvSpPr>
        <xdr:cNvPr id="73" name="円/楕円 72"/>
        <xdr:cNvSpPr/>
      </xdr:nvSpPr>
      <xdr:spPr bwMode="auto">
        <a:xfrm>
          <a:off x="3556000" y="2572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65386</xdr:rowOff>
    </xdr:from>
    <xdr:ext cx="762000" cy="259045"/>
    <xdr:sp macro="" textlink="">
      <xdr:nvSpPr>
        <xdr:cNvPr id="74" name="テキスト ボックス 73"/>
        <xdr:cNvSpPr txBox="1"/>
      </xdr:nvSpPr>
      <xdr:spPr>
        <a:xfrm>
          <a:off x="3225800" y="234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68,723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5456</xdr:rowOff>
    </xdr:from>
    <xdr:to>
      <xdr:col>2</xdr:col>
      <xdr:colOff>692150</xdr:colOff>
      <xdr:row>14</xdr:row>
      <xdr:rowOff>107056</xdr:rowOff>
    </xdr:to>
    <xdr:sp macro="" textlink="">
      <xdr:nvSpPr>
        <xdr:cNvPr id="75" name="円/楕円 74"/>
        <xdr:cNvSpPr/>
      </xdr:nvSpPr>
      <xdr:spPr bwMode="auto">
        <a:xfrm>
          <a:off x="2857500" y="245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117233</xdr:rowOff>
    </xdr:from>
    <xdr:ext cx="762000" cy="259045"/>
    <xdr:sp macro="" textlink="">
      <xdr:nvSpPr>
        <xdr:cNvPr id="76" name="テキスト ボックス 75"/>
        <xdr:cNvSpPr txBox="1"/>
      </xdr:nvSpPr>
      <xdr:spPr>
        <a:xfrm>
          <a:off x="2527300" y="222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155118</xdr:rowOff>
    </xdr:from>
    <xdr:to>
      <xdr:col>4</xdr:col>
      <xdr:colOff>1117600</xdr:colOff>
      <xdr:row>37</xdr:row>
      <xdr:rowOff>37846</xdr:rowOff>
    </xdr:to>
    <xdr:cxnSp macro="">
      <xdr:nvCxnSpPr>
        <xdr:cNvPr id="108" name="直線コネクタ 107"/>
        <xdr:cNvCxnSpPr/>
      </xdr:nvCxnSpPr>
      <xdr:spPr bwMode="auto">
        <a:xfrm>
          <a:off x="5003800" y="7108368"/>
          <a:ext cx="6477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91887</xdr:rowOff>
    </xdr:from>
    <xdr:to>
      <xdr:col>4</xdr:col>
      <xdr:colOff>469900</xdr:colOff>
      <xdr:row>36</xdr:row>
      <xdr:rowOff>155118</xdr:rowOff>
    </xdr:to>
    <xdr:cxnSp macro="">
      <xdr:nvCxnSpPr>
        <xdr:cNvPr id="111" name="直線コネクタ 110"/>
        <xdr:cNvCxnSpPr/>
      </xdr:nvCxnSpPr>
      <xdr:spPr bwMode="auto">
        <a:xfrm>
          <a:off x="4305300" y="7045137"/>
          <a:ext cx="698500" cy="6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28977</xdr:rowOff>
    </xdr:from>
    <xdr:to>
      <xdr:col>3</xdr:col>
      <xdr:colOff>904875</xdr:colOff>
      <xdr:row>36</xdr:row>
      <xdr:rowOff>91887</xdr:rowOff>
    </xdr:to>
    <xdr:cxnSp macro="">
      <xdr:nvCxnSpPr>
        <xdr:cNvPr id="114" name="直線コネクタ 113"/>
        <xdr:cNvCxnSpPr/>
      </xdr:nvCxnSpPr>
      <xdr:spPr bwMode="auto">
        <a:xfrm>
          <a:off x="3606800" y="6982227"/>
          <a:ext cx="698500" cy="6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117170</xdr:rowOff>
    </xdr:from>
    <xdr:to>
      <xdr:col>3</xdr:col>
      <xdr:colOff>206375</xdr:colOff>
      <xdr:row>36</xdr:row>
      <xdr:rowOff>28977</xdr:rowOff>
    </xdr:to>
    <xdr:cxnSp macro="">
      <xdr:nvCxnSpPr>
        <xdr:cNvPr id="117" name="直線コネクタ 116"/>
        <xdr:cNvCxnSpPr/>
      </xdr:nvCxnSpPr>
      <xdr:spPr bwMode="auto">
        <a:xfrm>
          <a:off x="2908300" y="6727520"/>
          <a:ext cx="698500" cy="25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158496</xdr:rowOff>
    </xdr:from>
    <xdr:to>
      <xdr:col>5</xdr:col>
      <xdr:colOff>34925</xdr:colOff>
      <xdr:row>37</xdr:row>
      <xdr:rowOff>88646</xdr:rowOff>
    </xdr:to>
    <xdr:sp macro="" textlink="">
      <xdr:nvSpPr>
        <xdr:cNvPr id="127" name="円/楕円 126"/>
        <xdr:cNvSpPr/>
      </xdr:nvSpPr>
      <xdr:spPr bwMode="auto">
        <a:xfrm>
          <a:off x="5600700" y="7111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130573</xdr:rowOff>
    </xdr:from>
    <xdr:ext cx="762000" cy="259045"/>
    <xdr:sp macro="" textlink="">
      <xdr:nvSpPr>
        <xdr:cNvPr id="128" name="人口1人当たり決算額の推移該当値テキスト445"/>
        <xdr:cNvSpPr txBox="1"/>
      </xdr:nvSpPr>
      <xdr:spPr>
        <a:xfrm>
          <a:off x="5740400" y="708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104318</xdr:rowOff>
    </xdr:from>
    <xdr:to>
      <xdr:col>4</xdr:col>
      <xdr:colOff>520700</xdr:colOff>
      <xdr:row>37</xdr:row>
      <xdr:rowOff>34468</xdr:rowOff>
    </xdr:to>
    <xdr:sp macro="" textlink="">
      <xdr:nvSpPr>
        <xdr:cNvPr id="129" name="円/楕円 128"/>
        <xdr:cNvSpPr/>
      </xdr:nvSpPr>
      <xdr:spPr bwMode="auto">
        <a:xfrm>
          <a:off x="4953000" y="705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19245</xdr:rowOff>
    </xdr:from>
    <xdr:ext cx="736600" cy="259045"/>
    <xdr:sp macro="" textlink="">
      <xdr:nvSpPr>
        <xdr:cNvPr id="130" name="テキスト ボックス 129"/>
        <xdr:cNvSpPr txBox="1"/>
      </xdr:nvSpPr>
      <xdr:spPr>
        <a:xfrm>
          <a:off x="4622800" y="714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41087</xdr:rowOff>
    </xdr:from>
    <xdr:to>
      <xdr:col>3</xdr:col>
      <xdr:colOff>955675</xdr:colOff>
      <xdr:row>36</xdr:row>
      <xdr:rowOff>142687</xdr:rowOff>
    </xdr:to>
    <xdr:sp macro="" textlink="">
      <xdr:nvSpPr>
        <xdr:cNvPr id="131" name="円/楕円 130"/>
        <xdr:cNvSpPr/>
      </xdr:nvSpPr>
      <xdr:spPr bwMode="auto">
        <a:xfrm>
          <a:off x="4254500" y="699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127464</xdr:rowOff>
    </xdr:from>
    <xdr:ext cx="762000" cy="259045"/>
    <xdr:sp macro="" textlink="">
      <xdr:nvSpPr>
        <xdr:cNvPr id="132" name="テキスト ボックス 131"/>
        <xdr:cNvSpPr txBox="1"/>
      </xdr:nvSpPr>
      <xdr:spPr>
        <a:xfrm>
          <a:off x="3924300" y="708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321077</xdr:rowOff>
    </xdr:from>
    <xdr:to>
      <xdr:col>3</xdr:col>
      <xdr:colOff>257175</xdr:colOff>
      <xdr:row>36</xdr:row>
      <xdr:rowOff>79777</xdr:rowOff>
    </xdr:to>
    <xdr:sp macro="" textlink="">
      <xdr:nvSpPr>
        <xdr:cNvPr id="133" name="円/楕円 132"/>
        <xdr:cNvSpPr/>
      </xdr:nvSpPr>
      <xdr:spPr bwMode="auto">
        <a:xfrm>
          <a:off x="3556000" y="693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64554</xdr:rowOff>
    </xdr:from>
    <xdr:ext cx="762000" cy="259045"/>
    <xdr:sp macro="" textlink="">
      <xdr:nvSpPr>
        <xdr:cNvPr id="134" name="テキスト ボックス 133"/>
        <xdr:cNvSpPr txBox="1"/>
      </xdr:nvSpPr>
      <xdr:spPr>
        <a:xfrm>
          <a:off x="3225800" y="701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66370</xdr:rowOff>
    </xdr:from>
    <xdr:to>
      <xdr:col>2</xdr:col>
      <xdr:colOff>692150</xdr:colOff>
      <xdr:row>35</xdr:row>
      <xdr:rowOff>167970</xdr:rowOff>
    </xdr:to>
    <xdr:sp macro="" textlink="">
      <xdr:nvSpPr>
        <xdr:cNvPr id="135" name="円/楕円 134"/>
        <xdr:cNvSpPr/>
      </xdr:nvSpPr>
      <xdr:spPr bwMode="auto">
        <a:xfrm>
          <a:off x="2857500" y="667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178147</xdr:rowOff>
    </xdr:from>
    <xdr:ext cx="762000" cy="259045"/>
    <xdr:sp macro="" textlink="">
      <xdr:nvSpPr>
        <xdr:cNvPr id="136" name="テキスト ボックス 135"/>
        <xdr:cNvSpPr txBox="1"/>
      </xdr:nvSpPr>
      <xdr:spPr>
        <a:xfrm>
          <a:off x="2527300" y="644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160274</xdr:rowOff>
    </xdr:from>
    <xdr:to>
      <xdr:col>6</xdr:col>
      <xdr:colOff>511175</xdr:colOff>
      <xdr:row>33</xdr:row>
      <xdr:rowOff>39307</xdr:rowOff>
    </xdr:to>
    <xdr:cxnSp macro="">
      <xdr:nvCxnSpPr>
        <xdr:cNvPr id="61" name="直線コネクタ 60"/>
        <xdr:cNvCxnSpPr/>
      </xdr:nvCxnSpPr>
      <xdr:spPr>
        <a:xfrm flipV="1">
          <a:off x="3797300" y="5646674"/>
          <a:ext cx="8382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24371</xdr:rowOff>
    </xdr:from>
    <xdr:to>
      <xdr:col>5</xdr:col>
      <xdr:colOff>358775</xdr:colOff>
      <xdr:row>33</xdr:row>
      <xdr:rowOff>39307</xdr:rowOff>
    </xdr:to>
    <xdr:cxnSp macro="">
      <xdr:nvCxnSpPr>
        <xdr:cNvPr id="64" name="直線コネクタ 63"/>
        <xdr:cNvCxnSpPr/>
      </xdr:nvCxnSpPr>
      <xdr:spPr>
        <a:xfrm>
          <a:off x="2908300" y="5682221"/>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162636</xdr:rowOff>
    </xdr:from>
    <xdr:to>
      <xdr:col>4</xdr:col>
      <xdr:colOff>155575</xdr:colOff>
      <xdr:row>33</xdr:row>
      <xdr:rowOff>24371</xdr:rowOff>
    </xdr:to>
    <xdr:cxnSp macro="">
      <xdr:nvCxnSpPr>
        <xdr:cNvPr id="67" name="直線コネクタ 66"/>
        <xdr:cNvCxnSpPr/>
      </xdr:nvCxnSpPr>
      <xdr:spPr>
        <a:xfrm>
          <a:off x="2019300" y="5649036"/>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86208</xdr:rowOff>
    </xdr:from>
    <xdr:to>
      <xdr:col>2</xdr:col>
      <xdr:colOff>638175</xdr:colOff>
      <xdr:row>32</xdr:row>
      <xdr:rowOff>162636</xdr:rowOff>
    </xdr:to>
    <xdr:cxnSp macro="">
      <xdr:nvCxnSpPr>
        <xdr:cNvPr id="70" name="直線コネクタ 69"/>
        <xdr:cNvCxnSpPr/>
      </xdr:nvCxnSpPr>
      <xdr:spPr>
        <a:xfrm>
          <a:off x="1130300" y="5572608"/>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109474</xdr:rowOff>
    </xdr:from>
    <xdr:to>
      <xdr:col>6</xdr:col>
      <xdr:colOff>561975</xdr:colOff>
      <xdr:row>33</xdr:row>
      <xdr:rowOff>39624</xdr:rowOff>
    </xdr:to>
    <xdr:sp macro="" textlink="">
      <xdr:nvSpPr>
        <xdr:cNvPr id="80" name="円/楕円 79"/>
        <xdr:cNvSpPr/>
      </xdr:nvSpPr>
      <xdr:spPr>
        <a:xfrm>
          <a:off x="45847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132351</xdr:rowOff>
    </xdr:from>
    <xdr:ext cx="534377" cy="259045"/>
    <xdr:sp macro="" textlink="">
      <xdr:nvSpPr>
        <xdr:cNvPr id="81" name="人件費該当値テキスト"/>
        <xdr:cNvSpPr txBox="1"/>
      </xdr:nvSpPr>
      <xdr:spPr>
        <a:xfrm>
          <a:off x="4686300" y="54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68,460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159957</xdr:rowOff>
    </xdr:from>
    <xdr:to>
      <xdr:col>5</xdr:col>
      <xdr:colOff>409575</xdr:colOff>
      <xdr:row>33</xdr:row>
      <xdr:rowOff>90107</xdr:rowOff>
    </xdr:to>
    <xdr:sp macro="" textlink="">
      <xdr:nvSpPr>
        <xdr:cNvPr id="82" name="円/楕円 81"/>
        <xdr:cNvSpPr/>
      </xdr:nvSpPr>
      <xdr:spPr>
        <a:xfrm>
          <a:off x="3746500" y="56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106634</xdr:rowOff>
    </xdr:from>
    <xdr:ext cx="534377" cy="259045"/>
    <xdr:sp macro="" textlink="">
      <xdr:nvSpPr>
        <xdr:cNvPr id="83" name="テキスト ボックス 82"/>
        <xdr:cNvSpPr txBox="1"/>
      </xdr:nvSpPr>
      <xdr:spPr>
        <a:xfrm>
          <a:off x="3530111" y="54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145021</xdr:rowOff>
    </xdr:from>
    <xdr:to>
      <xdr:col>4</xdr:col>
      <xdr:colOff>206375</xdr:colOff>
      <xdr:row>33</xdr:row>
      <xdr:rowOff>75171</xdr:rowOff>
    </xdr:to>
    <xdr:sp macro="" textlink="">
      <xdr:nvSpPr>
        <xdr:cNvPr id="84" name="円/楕円 83"/>
        <xdr:cNvSpPr/>
      </xdr:nvSpPr>
      <xdr:spPr>
        <a:xfrm>
          <a:off x="2857500" y="56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91698</xdr:rowOff>
    </xdr:from>
    <xdr:ext cx="534377" cy="259045"/>
    <xdr:sp macro="" textlink="">
      <xdr:nvSpPr>
        <xdr:cNvPr id="85" name="テキスト ボックス 84"/>
        <xdr:cNvSpPr txBox="1"/>
      </xdr:nvSpPr>
      <xdr:spPr>
        <a:xfrm>
          <a:off x="2641111" y="54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111836</xdr:rowOff>
    </xdr:from>
    <xdr:to>
      <xdr:col>3</xdr:col>
      <xdr:colOff>3175</xdr:colOff>
      <xdr:row>33</xdr:row>
      <xdr:rowOff>41986</xdr:rowOff>
    </xdr:to>
    <xdr:sp macro="" textlink="">
      <xdr:nvSpPr>
        <xdr:cNvPr id="86" name="円/楕円 85"/>
        <xdr:cNvSpPr/>
      </xdr:nvSpPr>
      <xdr:spPr>
        <a:xfrm>
          <a:off x="1968500" y="55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58513</xdr:rowOff>
    </xdr:from>
    <xdr:ext cx="534377" cy="259045"/>
    <xdr:sp macro="" textlink="">
      <xdr:nvSpPr>
        <xdr:cNvPr id="87" name="テキスト ボックス 86"/>
        <xdr:cNvSpPr txBox="1"/>
      </xdr:nvSpPr>
      <xdr:spPr>
        <a:xfrm>
          <a:off x="1752111" y="53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35408</xdr:rowOff>
    </xdr:from>
    <xdr:to>
      <xdr:col>1</xdr:col>
      <xdr:colOff>485775</xdr:colOff>
      <xdr:row>32</xdr:row>
      <xdr:rowOff>137008</xdr:rowOff>
    </xdr:to>
    <xdr:sp macro="" textlink="">
      <xdr:nvSpPr>
        <xdr:cNvPr id="88" name="円/楕円 87"/>
        <xdr:cNvSpPr/>
      </xdr:nvSpPr>
      <xdr:spPr>
        <a:xfrm>
          <a:off x="1079500" y="55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153535</xdr:rowOff>
    </xdr:from>
    <xdr:ext cx="534377" cy="259045"/>
    <xdr:sp macro="" textlink="">
      <xdr:nvSpPr>
        <xdr:cNvPr id="89" name="テキスト ボックス 88"/>
        <xdr:cNvSpPr txBox="1"/>
      </xdr:nvSpPr>
      <xdr:spPr>
        <a:xfrm>
          <a:off x="863111" y="52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147828</xdr:rowOff>
    </xdr:from>
    <xdr:to>
      <xdr:col>6</xdr:col>
      <xdr:colOff>511175</xdr:colOff>
      <xdr:row>57</xdr:row>
      <xdr:rowOff>156946</xdr:rowOff>
    </xdr:to>
    <xdr:cxnSp macro="">
      <xdr:nvCxnSpPr>
        <xdr:cNvPr id="119" name="直線コネクタ 118"/>
        <xdr:cNvCxnSpPr/>
      </xdr:nvCxnSpPr>
      <xdr:spPr>
        <a:xfrm flipV="1">
          <a:off x="3797300" y="9920478"/>
          <a:ext cx="8382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156946</xdr:rowOff>
    </xdr:from>
    <xdr:to>
      <xdr:col>5</xdr:col>
      <xdr:colOff>358775</xdr:colOff>
      <xdr:row>58</xdr:row>
      <xdr:rowOff>22085</xdr:rowOff>
    </xdr:to>
    <xdr:cxnSp macro="">
      <xdr:nvCxnSpPr>
        <xdr:cNvPr id="122" name="直線コネクタ 121"/>
        <xdr:cNvCxnSpPr/>
      </xdr:nvCxnSpPr>
      <xdr:spPr>
        <a:xfrm flipV="1">
          <a:off x="2908300" y="9929596"/>
          <a:ext cx="889000" cy="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36860</xdr:rowOff>
    </xdr:from>
    <xdr:ext cx="534377" cy="259045"/>
    <xdr:sp macro="" textlink="">
      <xdr:nvSpPr>
        <xdr:cNvPr id="124" name="テキスト ボックス 123"/>
        <xdr:cNvSpPr txBox="1"/>
      </xdr:nvSpPr>
      <xdr:spPr>
        <a:xfrm>
          <a:off x="3530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22085</xdr:rowOff>
    </xdr:from>
    <xdr:to>
      <xdr:col>4</xdr:col>
      <xdr:colOff>155575</xdr:colOff>
      <xdr:row>58</xdr:row>
      <xdr:rowOff>70663</xdr:rowOff>
    </xdr:to>
    <xdr:cxnSp macro="">
      <xdr:nvCxnSpPr>
        <xdr:cNvPr id="125" name="直線コネクタ 124"/>
        <xdr:cNvCxnSpPr/>
      </xdr:nvCxnSpPr>
      <xdr:spPr>
        <a:xfrm flipV="1">
          <a:off x="2019300" y="9966185"/>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73372</xdr:rowOff>
    </xdr:from>
    <xdr:ext cx="534377" cy="259045"/>
    <xdr:sp macro="" textlink="">
      <xdr:nvSpPr>
        <xdr:cNvPr id="127" name="テキスト ボックス 126"/>
        <xdr:cNvSpPr txBox="1"/>
      </xdr:nvSpPr>
      <xdr:spPr>
        <a:xfrm>
          <a:off x="2641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63488</xdr:rowOff>
    </xdr:from>
    <xdr:to>
      <xdr:col>2</xdr:col>
      <xdr:colOff>638175</xdr:colOff>
      <xdr:row>58</xdr:row>
      <xdr:rowOff>70663</xdr:rowOff>
    </xdr:to>
    <xdr:cxnSp macro="">
      <xdr:nvCxnSpPr>
        <xdr:cNvPr id="128" name="直線コネクタ 127"/>
        <xdr:cNvCxnSpPr/>
      </xdr:nvCxnSpPr>
      <xdr:spPr>
        <a:xfrm>
          <a:off x="1130300" y="10007588"/>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97028</xdr:rowOff>
    </xdr:from>
    <xdr:to>
      <xdr:col>6</xdr:col>
      <xdr:colOff>561975</xdr:colOff>
      <xdr:row>58</xdr:row>
      <xdr:rowOff>27178</xdr:rowOff>
    </xdr:to>
    <xdr:sp macro="" textlink="">
      <xdr:nvSpPr>
        <xdr:cNvPr id="138" name="円/楕円 137"/>
        <xdr:cNvSpPr/>
      </xdr:nvSpPr>
      <xdr:spPr>
        <a:xfrm>
          <a:off x="4584700" y="98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119905</xdr:rowOff>
    </xdr:from>
    <xdr:ext cx="534377" cy="259045"/>
    <xdr:sp macro="" textlink="">
      <xdr:nvSpPr>
        <xdr:cNvPr id="139" name="物件費該当値テキスト"/>
        <xdr:cNvSpPr txBox="1"/>
      </xdr:nvSpPr>
      <xdr:spPr>
        <a:xfrm>
          <a:off x="4686300" y="97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106146</xdr:rowOff>
    </xdr:from>
    <xdr:to>
      <xdr:col>5</xdr:col>
      <xdr:colOff>409575</xdr:colOff>
      <xdr:row>58</xdr:row>
      <xdr:rowOff>36296</xdr:rowOff>
    </xdr:to>
    <xdr:sp macro="" textlink="">
      <xdr:nvSpPr>
        <xdr:cNvPr id="140" name="円/楕円 139"/>
        <xdr:cNvSpPr/>
      </xdr:nvSpPr>
      <xdr:spPr>
        <a:xfrm>
          <a:off x="3746500" y="98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52823</xdr:rowOff>
    </xdr:from>
    <xdr:ext cx="534377" cy="259045"/>
    <xdr:sp macro="" textlink="">
      <xdr:nvSpPr>
        <xdr:cNvPr id="141" name="テキスト ボックス 140"/>
        <xdr:cNvSpPr txBox="1"/>
      </xdr:nvSpPr>
      <xdr:spPr>
        <a:xfrm>
          <a:off x="3530111" y="96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142735</xdr:rowOff>
    </xdr:from>
    <xdr:to>
      <xdr:col>4</xdr:col>
      <xdr:colOff>206375</xdr:colOff>
      <xdr:row>58</xdr:row>
      <xdr:rowOff>72885</xdr:rowOff>
    </xdr:to>
    <xdr:sp macro="" textlink="">
      <xdr:nvSpPr>
        <xdr:cNvPr id="142" name="円/楕円 141"/>
        <xdr:cNvSpPr/>
      </xdr:nvSpPr>
      <xdr:spPr>
        <a:xfrm>
          <a:off x="2857500" y="99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89412</xdr:rowOff>
    </xdr:from>
    <xdr:ext cx="534377" cy="259045"/>
    <xdr:sp macro="" textlink="">
      <xdr:nvSpPr>
        <xdr:cNvPr id="143" name="テキスト ボックス 142"/>
        <xdr:cNvSpPr txBox="1"/>
      </xdr:nvSpPr>
      <xdr:spPr>
        <a:xfrm>
          <a:off x="2641111" y="96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19863</xdr:rowOff>
    </xdr:from>
    <xdr:to>
      <xdr:col>3</xdr:col>
      <xdr:colOff>3175</xdr:colOff>
      <xdr:row>58</xdr:row>
      <xdr:rowOff>121463</xdr:rowOff>
    </xdr:to>
    <xdr:sp macro="" textlink="">
      <xdr:nvSpPr>
        <xdr:cNvPr id="144" name="円/楕円 143"/>
        <xdr:cNvSpPr/>
      </xdr:nvSpPr>
      <xdr:spPr>
        <a:xfrm>
          <a:off x="1968500" y="9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112590</xdr:rowOff>
    </xdr:from>
    <xdr:ext cx="534377" cy="259045"/>
    <xdr:sp macro="" textlink="">
      <xdr:nvSpPr>
        <xdr:cNvPr id="145" name="テキスト ボックス 144"/>
        <xdr:cNvSpPr txBox="1"/>
      </xdr:nvSpPr>
      <xdr:spPr>
        <a:xfrm>
          <a:off x="1752111" y="100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12688</xdr:rowOff>
    </xdr:from>
    <xdr:to>
      <xdr:col>1</xdr:col>
      <xdr:colOff>485775</xdr:colOff>
      <xdr:row>58</xdr:row>
      <xdr:rowOff>114288</xdr:rowOff>
    </xdr:to>
    <xdr:sp macro="" textlink="">
      <xdr:nvSpPr>
        <xdr:cNvPr id="146" name="円/楕円 145"/>
        <xdr:cNvSpPr/>
      </xdr:nvSpPr>
      <xdr:spPr>
        <a:xfrm>
          <a:off x="1079500" y="99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105415</xdr:rowOff>
    </xdr:from>
    <xdr:ext cx="534377" cy="259045"/>
    <xdr:sp macro="" textlink="">
      <xdr:nvSpPr>
        <xdr:cNvPr id="147" name="テキスト ボックス 146"/>
        <xdr:cNvSpPr txBox="1"/>
      </xdr:nvSpPr>
      <xdr:spPr>
        <a:xfrm>
          <a:off x="863111" y="100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167259</xdr:rowOff>
    </xdr:from>
    <xdr:to>
      <xdr:col>6</xdr:col>
      <xdr:colOff>511175</xdr:colOff>
      <xdr:row>74</xdr:row>
      <xdr:rowOff>169164</xdr:rowOff>
    </xdr:to>
    <xdr:cxnSp macro="">
      <xdr:nvCxnSpPr>
        <xdr:cNvPr id="176" name="直線コネクタ 175"/>
        <xdr:cNvCxnSpPr/>
      </xdr:nvCxnSpPr>
      <xdr:spPr>
        <a:xfrm flipV="1">
          <a:off x="3797300" y="1285455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7"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169164</xdr:rowOff>
    </xdr:from>
    <xdr:to>
      <xdr:col>5</xdr:col>
      <xdr:colOff>358775</xdr:colOff>
      <xdr:row>75</xdr:row>
      <xdr:rowOff>42672</xdr:rowOff>
    </xdr:to>
    <xdr:cxnSp macro="">
      <xdr:nvCxnSpPr>
        <xdr:cNvPr id="179" name="直線コネクタ 178"/>
        <xdr:cNvCxnSpPr/>
      </xdr:nvCxnSpPr>
      <xdr:spPr>
        <a:xfrm flipV="1">
          <a:off x="2908300" y="12856464"/>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42672</xdr:rowOff>
    </xdr:from>
    <xdr:to>
      <xdr:col>4</xdr:col>
      <xdr:colOff>155575</xdr:colOff>
      <xdr:row>75</xdr:row>
      <xdr:rowOff>117729</xdr:rowOff>
    </xdr:to>
    <xdr:cxnSp macro="">
      <xdr:nvCxnSpPr>
        <xdr:cNvPr id="182" name="直線コネクタ 181"/>
        <xdr:cNvCxnSpPr/>
      </xdr:nvCxnSpPr>
      <xdr:spPr>
        <a:xfrm flipV="1">
          <a:off x="2019300" y="12901422"/>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64788</xdr:rowOff>
    </xdr:from>
    <xdr:ext cx="469744" cy="259045"/>
    <xdr:sp macro="" textlink="">
      <xdr:nvSpPr>
        <xdr:cNvPr id="184" name="テキスト ボックス 183"/>
        <xdr:cNvSpPr txBox="1"/>
      </xdr:nvSpPr>
      <xdr:spPr>
        <a:xfrm>
          <a:off x="2673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61976</xdr:rowOff>
    </xdr:from>
    <xdr:to>
      <xdr:col>2</xdr:col>
      <xdr:colOff>638175</xdr:colOff>
      <xdr:row>75</xdr:row>
      <xdr:rowOff>117729</xdr:rowOff>
    </xdr:to>
    <xdr:cxnSp macro="">
      <xdr:nvCxnSpPr>
        <xdr:cNvPr id="185" name="直線コネクタ 184"/>
        <xdr:cNvCxnSpPr/>
      </xdr:nvCxnSpPr>
      <xdr:spPr>
        <a:xfrm>
          <a:off x="1130300" y="12920726"/>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7" name="テキスト ボックス 186"/>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116459</xdr:rowOff>
    </xdr:from>
    <xdr:to>
      <xdr:col>6</xdr:col>
      <xdr:colOff>561975</xdr:colOff>
      <xdr:row>75</xdr:row>
      <xdr:rowOff>46609</xdr:rowOff>
    </xdr:to>
    <xdr:sp macro="" textlink="">
      <xdr:nvSpPr>
        <xdr:cNvPr id="195" name="円/楕円 194"/>
        <xdr:cNvSpPr/>
      </xdr:nvSpPr>
      <xdr:spPr>
        <a:xfrm>
          <a:off x="4584700" y="128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139336</xdr:rowOff>
    </xdr:from>
    <xdr:ext cx="469744" cy="259045"/>
    <xdr:sp macro="" textlink="">
      <xdr:nvSpPr>
        <xdr:cNvPr id="196" name="維持補修費該当値テキスト"/>
        <xdr:cNvSpPr txBox="1"/>
      </xdr:nvSpPr>
      <xdr:spPr>
        <a:xfrm>
          <a:off x="4686300" y="126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118364</xdr:rowOff>
    </xdr:from>
    <xdr:to>
      <xdr:col>5</xdr:col>
      <xdr:colOff>409575</xdr:colOff>
      <xdr:row>75</xdr:row>
      <xdr:rowOff>48514</xdr:rowOff>
    </xdr:to>
    <xdr:sp macro="" textlink="">
      <xdr:nvSpPr>
        <xdr:cNvPr id="197" name="円/楕円 196"/>
        <xdr:cNvSpPr/>
      </xdr:nvSpPr>
      <xdr:spPr>
        <a:xfrm>
          <a:off x="3746500" y="128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65041</xdr:rowOff>
    </xdr:from>
    <xdr:ext cx="469744" cy="259045"/>
    <xdr:sp macro="" textlink="">
      <xdr:nvSpPr>
        <xdr:cNvPr id="198" name="テキスト ボックス 197"/>
        <xdr:cNvSpPr txBox="1"/>
      </xdr:nvSpPr>
      <xdr:spPr>
        <a:xfrm>
          <a:off x="3562427" y="1258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163322</xdr:rowOff>
    </xdr:from>
    <xdr:to>
      <xdr:col>4</xdr:col>
      <xdr:colOff>206375</xdr:colOff>
      <xdr:row>75</xdr:row>
      <xdr:rowOff>93472</xdr:rowOff>
    </xdr:to>
    <xdr:sp macro="" textlink="">
      <xdr:nvSpPr>
        <xdr:cNvPr id="199" name="円/楕円 198"/>
        <xdr:cNvSpPr/>
      </xdr:nvSpPr>
      <xdr:spPr>
        <a:xfrm>
          <a:off x="2857500" y="128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109999</xdr:rowOff>
    </xdr:from>
    <xdr:ext cx="469744" cy="259045"/>
    <xdr:sp macro="" textlink="">
      <xdr:nvSpPr>
        <xdr:cNvPr id="200" name="テキスト ボックス 199"/>
        <xdr:cNvSpPr txBox="1"/>
      </xdr:nvSpPr>
      <xdr:spPr>
        <a:xfrm>
          <a:off x="2673427" y="126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66929</xdr:rowOff>
    </xdr:from>
    <xdr:to>
      <xdr:col>3</xdr:col>
      <xdr:colOff>3175</xdr:colOff>
      <xdr:row>75</xdr:row>
      <xdr:rowOff>168529</xdr:rowOff>
    </xdr:to>
    <xdr:sp macro="" textlink="">
      <xdr:nvSpPr>
        <xdr:cNvPr id="201" name="円/楕円 200"/>
        <xdr:cNvSpPr/>
      </xdr:nvSpPr>
      <xdr:spPr>
        <a:xfrm>
          <a:off x="1968500" y="129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13606</xdr:rowOff>
    </xdr:from>
    <xdr:ext cx="469744" cy="259045"/>
    <xdr:sp macro="" textlink="">
      <xdr:nvSpPr>
        <xdr:cNvPr id="202" name="テキスト ボックス 201"/>
        <xdr:cNvSpPr txBox="1"/>
      </xdr:nvSpPr>
      <xdr:spPr>
        <a:xfrm>
          <a:off x="1784427" y="1270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11176</xdr:rowOff>
    </xdr:from>
    <xdr:to>
      <xdr:col>1</xdr:col>
      <xdr:colOff>485775</xdr:colOff>
      <xdr:row>75</xdr:row>
      <xdr:rowOff>112776</xdr:rowOff>
    </xdr:to>
    <xdr:sp macro="" textlink="">
      <xdr:nvSpPr>
        <xdr:cNvPr id="203" name="円/楕円 202"/>
        <xdr:cNvSpPr/>
      </xdr:nvSpPr>
      <xdr:spPr>
        <a:xfrm>
          <a:off x="1079500" y="128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129303</xdr:rowOff>
    </xdr:from>
    <xdr:ext cx="469744" cy="259045"/>
    <xdr:sp macro="" textlink="">
      <xdr:nvSpPr>
        <xdr:cNvPr id="204" name="テキスト ボックス 203"/>
        <xdr:cNvSpPr txBox="1"/>
      </xdr:nvSpPr>
      <xdr:spPr>
        <a:xfrm>
          <a:off x="895427" y="1264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115075</xdr:rowOff>
    </xdr:from>
    <xdr:to>
      <xdr:col>6</xdr:col>
      <xdr:colOff>511175</xdr:colOff>
      <xdr:row>97</xdr:row>
      <xdr:rowOff>5766</xdr:rowOff>
    </xdr:to>
    <xdr:cxnSp macro="">
      <xdr:nvCxnSpPr>
        <xdr:cNvPr id="234" name="直線コネクタ 233"/>
        <xdr:cNvCxnSpPr/>
      </xdr:nvCxnSpPr>
      <xdr:spPr>
        <a:xfrm flipV="1">
          <a:off x="3797300" y="16574275"/>
          <a:ext cx="8382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5766</xdr:rowOff>
    </xdr:from>
    <xdr:to>
      <xdr:col>5</xdr:col>
      <xdr:colOff>358775</xdr:colOff>
      <xdr:row>97</xdr:row>
      <xdr:rowOff>73913</xdr:rowOff>
    </xdr:to>
    <xdr:cxnSp macro="">
      <xdr:nvCxnSpPr>
        <xdr:cNvPr id="237" name="直線コネクタ 236"/>
        <xdr:cNvCxnSpPr/>
      </xdr:nvCxnSpPr>
      <xdr:spPr>
        <a:xfrm flipV="1">
          <a:off x="2908300" y="16636416"/>
          <a:ext cx="889000" cy="6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73913</xdr:rowOff>
    </xdr:from>
    <xdr:to>
      <xdr:col>4</xdr:col>
      <xdr:colOff>155575</xdr:colOff>
      <xdr:row>97</xdr:row>
      <xdr:rowOff>100876</xdr:rowOff>
    </xdr:to>
    <xdr:cxnSp macro="">
      <xdr:nvCxnSpPr>
        <xdr:cNvPr id="240" name="直線コネクタ 239"/>
        <xdr:cNvCxnSpPr/>
      </xdr:nvCxnSpPr>
      <xdr:spPr>
        <a:xfrm flipV="1">
          <a:off x="2019300" y="16704563"/>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87021</xdr:rowOff>
    </xdr:from>
    <xdr:to>
      <xdr:col>2</xdr:col>
      <xdr:colOff>638175</xdr:colOff>
      <xdr:row>97</xdr:row>
      <xdr:rowOff>100876</xdr:rowOff>
    </xdr:to>
    <xdr:cxnSp macro="">
      <xdr:nvCxnSpPr>
        <xdr:cNvPr id="243" name="直線コネクタ 242"/>
        <xdr:cNvCxnSpPr/>
      </xdr:nvCxnSpPr>
      <xdr:spPr>
        <a:xfrm>
          <a:off x="1130300" y="16717671"/>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64275</xdr:rowOff>
    </xdr:from>
    <xdr:to>
      <xdr:col>6</xdr:col>
      <xdr:colOff>561975</xdr:colOff>
      <xdr:row>96</xdr:row>
      <xdr:rowOff>165875</xdr:rowOff>
    </xdr:to>
    <xdr:sp macro="" textlink="">
      <xdr:nvSpPr>
        <xdr:cNvPr id="253" name="円/楕円 252"/>
        <xdr:cNvSpPr/>
      </xdr:nvSpPr>
      <xdr:spPr>
        <a:xfrm>
          <a:off x="4584700" y="165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42702</xdr:rowOff>
    </xdr:from>
    <xdr:ext cx="534377" cy="259045"/>
    <xdr:sp macro="" textlink="">
      <xdr:nvSpPr>
        <xdr:cNvPr id="254" name="扶助費該当値テキスト"/>
        <xdr:cNvSpPr txBox="1"/>
      </xdr:nvSpPr>
      <xdr:spPr>
        <a:xfrm>
          <a:off x="4686300" y="165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126416</xdr:rowOff>
    </xdr:from>
    <xdr:to>
      <xdr:col>5</xdr:col>
      <xdr:colOff>409575</xdr:colOff>
      <xdr:row>97</xdr:row>
      <xdr:rowOff>56566</xdr:rowOff>
    </xdr:to>
    <xdr:sp macro="" textlink="">
      <xdr:nvSpPr>
        <xdr:cNvPr id="255" name="円/楕円 254"/>
        <xdr:cNvSpPr/>
      </xdr:nvSpPr>
      <xdr:spPr>
        <a:xfrm>
          <a:off x="3746500" y="165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47693</xdr:rowOff>
    </xdr:from>
    <xdr:ext cx="534377" cy="259045"/>
    <xdr:sp macro="" textlink="">
      <xdr:nvSpPr>
        <xdr:cNvPr id="256" name="テキスト ボックス 255"/>
        <xdr:cNvSpPr txBox="1"/>
      </xdr:nvSpPr>
      <xdr:spPr>
        <a:xfrm>
          <a:off x="3530111" y="166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23113</xdr:rowOff>
    </xdr:from>
    <xdr:to>
      <xdr:col>4</xdr:col>
      <xdr:colOff>206375</xdr:colOff>
      <xdr:row>97</xdr:row>
      <xdr:rowOff>124713</xdr:rowOff>
    </xdr:to>
    <xdr:sp macro="" textlink="">
      <xdr:nvSpPr>
        <xdr:cNvPr id="257" name="円/楕円 256"/>
        <xdr:cNvSpPr/>
      </xdr:nvSpPr>
      <xdr:spPr>
        <a:xfrm>
          <a:off x="2857500" y="166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115840</xdr:rowOff>
    </xdr:from>
    <xdr:ext cx="534377" cy="259045"/>
    <xdr:sp macro="" textlink="">
      <xdr:nvSpPr>
        <xdr:cNvPr id="258" name="テキスト ボックス 257"/>
        <xdr:cNvSpPr txBox="1"/>
      </xdr:nvSpPr>
      <xdr:spPr>
        <a:xfrm>
          <a:off x="2641111" y="1674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50076</xdr:rowOff>
    </xdr:from>
    <xdr:to>
      <xdr:col>3</xdr:col>
      <xdr:colOff>3175</xdr:colOff>
      <xdr:row>97</xdr:row>
      <xdr:rowOff>151676</xdr:rowOff>
    </xdr:to>
    <xdr:sp macro="" textlink="">
      <xdr:nvSpPr>
        <xdr:cNvPr id="259" name="円/楕円 258"/>
        <xdr:cNvSpPr/>
      </xdr:nvSpPr>
      <xdr:spPr>
        <a:xfrm>
          <a:off x="1968500" y="166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142803</xdr:rowOff>
    </xdr:from>
    <xdr:ext cx="534377" cy="259045"/>
    <xdr:sp macro="" textlink="">
      <xdr:nvSpPr>
        <xdr:cNvPr id="260" name="テキスト ボックス 259"/>
        <xdr:cNvSpPr txBox="1"/>
      </xdr:nvSpPr>
      <xdr:spPr>
        <a:xfrm>
          <a:off x="1752111"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36221</xdr:rowOff>
    </xdr:from>
    <xdr:to>
      <xdr:col>1</xdr:col>
      <xdr:colOff>485775</xdr:colOff>
      <xdr:row>97</xdr:row>
      <xdr:rowOff>137821</xdr:rowOff>
    </xdr:to>
    <xdr:sp macro="" textlink="">
      <xdr:nvSpPr>
        <xdr:cNvPr id="261" name="円/楕円 260"/>
        <xdr:cNvSpPr/>
      </xdr:nvSpPr>
      <xdr:spPr>
        <a:xfrm>
          <a:off x="1079500" y="166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128948</xdr:rowOff>
    </xdr:from>
    <xdr:ext cx="534377" cy="259045"/>
    <xdr:sp macro="" textlink="">
      <xdr:nvSpPr>
        <xdr:cNvPr id="262" name="テキスト ボックス 261"/>
        <xdr:cNvSpPr txBox="1"/>
      </xdr:nvSpPr>
      <xdr:spPr>
        <a:xfrm>
          <a:off x="863111" y="167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17361</xdr:rowOff>
    </xdr:from>
    <xdr:to>
      <xdr:col>15</xdr:col>
      <xdr:colOff>180975</xdr:colOff>
      <xdr:row>36</xdr:row>
      <xdr:rowOff>45860</xdr:rowOff>
    </xdr:to>
    <xdr:cxnSp macro="">
      <xdr:nvCxnSpPr>
        <xdr:cNvPr id="292" name="直線コネクタ 291"/>
        <xdr:cNvCxnSpPr/>
      </xdr:nvCxnSpPr>
      <xdr:spPr>
        <a:xfrm flipV="1">
          <a:off x="9639300" y="6189561"/>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45860</xdr:rowOff>
    </xdr:from>
    <xdr:to>
      <xdr:col>14</xdr:col>
      <xdr:colOff>28575</xdr:colOff>
      <xdr:row>36</xdr:row>
      <xdr:rowOff>77178</xdr:rowOff>
    </xdr:to>
    <xdr:cxnSp macro="">
      <xdr:nvCxnSpPr>
        <xdr:cNvPr id="295" name="直線コネクタ 294"/>
        <xdr:cNvCxnSpPr/>
      </xdr:nvCxnSpPr>
      <xdr:spPr>
        <a:xfrm flipV="1">
          <a:off x="8750300" y="6218060"/>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77178</xdr:rowOff>
    </xdr:from>
    <xdr:to>
      <xdr:col>12</xdr:col>
      <xdr:colOff>511175</xdr:colOff>
      <xdr:row>36</xdr:row>
      <xdr:rowOff>130289</xdr:rowOff>
    </xdr:to>
    <xdr:cxnSp macro="">
      <xdr:nvCxnSpPr>
        <xdr:cNvPr id="298" name="直線コネクタ 297"/>
        <xdr:cNvCxnSpPr/>
      </xdr:nvCxnSpPr>
      <xdr:spPr>
        <a:xfrm flipV="1">
          <a:off x="7861300" y="6249378"/>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91084</xdr:rowOff>
    </xdr:from>
    <xdr:to>
      <xdr:col>11</xdr:col>
      <xdr:colOff>307975</xdr:colOff>
      <xdr:row>36</xdr:row>
      <xdr:rowOff>130289</xdr:rowOff>
    </xdr:to>
    <xdr:cxnSp macro="">
      <xdr:nvCxnSpPr>
        <xdr:cNvPr id="301" name="直線コネクタ 300"/>
        <xdr:cNvCxnSpPr/>
      </xdr:nvCxnSpPr>
      <xdr:spPr>
        <a:xfrm>
          <a:off x="6972300" y="6263284"/>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138011</xdr:rowOff>
    </xdr:from>
    <xdr:to>
      <xdr:col>15</xdr:col>
      <xdr:colOff>231775</xdr:colOff>
      <xdr:row>36</xdr:row>
      <xdr:rowOff>68161</xdr:rowOff>
    </xdr:to>
    <xdr:sp macro="" textlink="">
      <xdr:nvSpPr>
        <xdr:cNvPr id="311" name="円/楕円 310"/>
        <xdr:cNvSpPr/>
      </xdr:nvSpPr>
      <xdr:spPr>
        <a:xfrm>
          <a:off x="10426700" y="61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116438</xdr:rowOff>
    </xdr:from>
    <xdr:ext cx="534377" cy="259045"/>
    <xdr:sp macro="" textlink="">
      <xdr:nvSpPr>
        <xdr:cNvPr id="312" name="補助費等該当値テキスト"/>
        <xdr:cNvSpPr txBox="1"/>
      </xdr:nvSpPr>
      <xdr:spPr>
        <a:xfrm>
          <a:off x="10528300" y="611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24,211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166510</xdr:rowOff>
    </xdr:from>
    <xdr:to>
      <xdr:col>14</xdr:col>
      <xdr:colOff>79375</xdr:colOff>
      <xdr:row>36</xdr:row>
      <xdr:rowOff>96660</xdr:rowOff>
    </xdr:to>
    <xdr:sp macro="" textlink="">
      <xdr:nvSpPr>
        <xdr:cNvPr id="313" name="円/楕円 312"/>
        <xdr:cNvSpPr/>
      </xdr:nvSpPr>
      <xdr:spPr>
        <a:xfrm>
          <a:off x="9588500" y="61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87787</xdr:rowOff>
    </xdr:from>
    <xdr:ext cx="534377" cy="259045"/>
    <xdr:sp macro="" textlink="">
      <xdr:nvSpPr>
        <xdr:cNvPr id="314" name="テキスト ボックス 313"/>
        <xdr:cNvSpPr txBox="1"/>
      </xdr:nvSpPr>
      <xdr:spPr>
        <a:xfrm>
          <a:off x="9372111" y="62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26378</xdr:rowOff>
    </xdr:from>
    <xdr:to>
      <xdr:col>12</xdr:col>
      <xdr:colOff>561975</xdr:colOff>
      <xdr:row>36</xdr:row>
      <xdr:rowOff>127978</xdr:rowOff>
    </xdr:to>
    <xdr:sp macro="" textlink="">
      <xdr:nvSpPr>
        <xdr:cNvPr id="315" name="円/楕円 314"/>
        <xdr:cNvSpPr/>
      </xdr:nvSpPr>
      <xdr:spPr>
        <a:xfrm>
          <a:off x="8699500" y="61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119105</xdr:rowOff>
    </xdr:from>
    <xdr:ext cx="534377" cy="259045"/>
    <xdr:sp macro="" textlink="">
      <xdr:nvSpPr>
        <xdr:cNvPr id="316" name="テキスト ボックス 315"/>
        <xdr:cNvSpPr txBox="1"/>
      </xdr:nvSpPr>
      <xdr:spPr>
        <a:xfrm>
          <a:off x="8483111" y="629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79489</xdr:rowOff>
    </xdr:from>
    <xdr:to>
      <xdr:col>11</xdr:col>
      <xdr:colOff>358775</xdr:colOff>
      <xdr:row>37</xdr:row>
      <xdr:rowOff>9639</xdr:rowOff>
    </xdr:to>
    <xdr:sp macro="" textlink="">
      <xdr:nvSpPr>
        <xdr:cNvPr id="317" name="円/楕円 316"/>
        <xdr:cNvSpPr/>
      </xdr:nvSpPr>
      <xdr:spPr>
        <a:xfrm>
          <a:off x="7810500" y="62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766</xdr:rowOff>
    </xdr:from>
    <xdr:ext cx="534377" cy="259045"/>
    <xdr:sp macro="" textlink="">
      <xdr:nvSpPr>
        <xdr:cNvPr id="318" name="テキスト ボックス 317"/>
        <xdr:cNvSpPr txBox="1"/>
      </xdr:nvSpPr>
      <xdr:spPr>
        <a:xfrm>
          <a:off x="7594111" y="63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40284</xdr:rowOff>
    </xdr:from>
    <xdr:to>
      <xdr:col>10</xdr:col>
      <xdr:colOff>155575</xdr:colOff>
      <xdr:row>36</xdr:row>
      <xdr:rowOff>141884</xdr:rowOff>
    </xdr:to>
    <xdr:sp macro="" textlink="">
      <xdr:nvSpPr>
        <xdr:cNvPr id="319" name="円/楕円 318"/>
        <xdr:cNvSpPr/>
      </xdr:nvSpPr>
      <xdr:spPr>
        <a:xfrm>
          <a:off x="6921500" y="621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133011</xdr:rowOff>
    </xdr:from>
    <xdr:ext cx="534377" cy="259045"/>
    <xdr:sp macro="" textlink="">
      <xdr:nvSpPr>
        <xdr:cNvPr id="320" name="テキスト ボックス 319"/>
        <xdr:cNvSpPr txBox="1"/>
      </xdr:nvSpPr>
      <xdr:spPr>
        <a:xfrm>
          <a:off x="6705111" y="63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144844</xdr:rowOff>
    </xdr:from>
    <xdr:to>
      <xdr:col>15</xdr:col>
      <xdr:colOff>180975</xdr:colOff>
      <xdr:row>59</xdr:row>
      <xdr:rowOff>70793</xdr:rowOff>
    </xdr:to>
    <xdr:cxnSp macro="">
      <xdr:nvCxnSpPr>
        <xdr:cNvPr id="352" name="直線コネクタ 351"/>
        <xdr:cNvCxnSpPr/>
      </xdr:nvCxnSpPr>
      <xdr:spPr>
        <a:xfrm flipV="1">
          <a:off x="9639300" y="9917494"/>
          <a:ext cx="838200" cy="26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116383</xdr:rowOff>
    </xdr:from>
    <xdr:to>
      <xdr:col>14</xdr:col>
      <xdr:colOff>28575</xdr:colOff>
      <xdr:row>59</xdr:row>
      <xdr:rowOff>70793</xdr:rowOff>
    </xdr:to>
    <xdr:cxnSp macro="">
      <xdr:nvCxnSpPr>
        <xdr:cNvPr id="355" name="直線コネクタ 354"/>
        <xdr:cNvCxnSpPr/>
      </xdr:nvCxnSpPr>
      <xdr:spPr>
        <a:xfrm>
          <a:off x="8750300" y="10060483"/>
          <a:ext cx="889000" cy="1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89146</xdr:rowOff>
    </xdr:from>
    <xdr:to>
      <xdr:col>12</xdr:col>
      <xdr:colOff>511175</xdr:colOff>
      <xdr:row>58</xdr:row>
      <xdr:rowOff>116383</xdr:rowOff>
    </xdr:to>
    <xdr:cxnSp macro="">
      <xdr:nvCxnSpPr>
        <xdr:cNvPr id="358" name="直線コネクタ 357"/>
        <xdr:cNvCxnSpPr/>
      </xdr:nvCxnSpPr>
      <xdr:spPr>
        <a:xfrm>
          <a:off x="7861300" y="10033246"/>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9235</xdr:rowOff>
    </xdr:from>
    <xdr:to>
      <xdr:col>11</xdr:col>
      <xdr:colOff>307975</xdr:colOff>
      <xdr:row>58</xdr:row>
      <xdr:rowOff>89146</xdr:rowOff>
    </xdr:to>
    <xdr:cxnSp macro="">
      <xdr:nvCxnSpPr>
        <xdr:cNvPr id="361" name="直線コネクタ 360"/>
        <xdr:cNvCxnSpPr/>
      </xdr:nvCxnSpPr>
      <xdr:spPr>
        <a:xfrm>
          <a:off x="6972300" y="9781885"/>
          <a:ext cx="889000" cy="25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94044</xdr:rowOff>
    </xdr:from>
    <xdr:to>
      <xdr:col>15</xdr:col>
      <xdr:colOff>231775</xdr:colOff>
      <xdr:row>58</xdr:row>
      <xdr:rowOff>24194</xdr:rowOff>
    </xdr:to>
    <xdr:sp macro="" textlink="">
      <xdr:nvSpPr>
        <xdr:cNvPr id="371" name="円/楕円 370"/>
        <xdr:cNvSpPr/>
      </xdr:nvSpPr>
      <xdr:spPr>
        <a:xfrm>
          <a:off x="10426700" y="98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72471</xdr:rowOff>
    </xdr:from>
    <xdr:ext cx="534377" cy="259045"/>
    <xdr:sp macro="" textlink="">
      <xdr:nvSpPr>
        <xdr:cNvPr id="372" name="普通建設事業費該当値テキスト"/>
        <xdr:cNvSpPr txBox="1"/>
      </xdr:nvSpPr>
      <xdr:spPr>
        <a:xfrm>
          <a:off x="10528300" y="9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38,185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19993</xdr:rowOff>
    </xdr:from>
    <xdr:to>
      <xdr:col>14</xdr:col>
      <xdr:colOff>79375</xdr:colOff>
      <xdr:row>59</xdr:row>
      <xdr:rowOff>121593</xdr:rowOff>
    </xdr:to>
    <xdr:sp macro="" textlink="">
      <xdr:nvSpPr>
        <xdr:cNvPr id="373" name="円/楕円 372"/>
        <xdr:cNvSpPr/>
      </xdr:nvSpPr>
      <xdr:spPr>
        <a:xfrm>
          <a:off x="9588500" y="1013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112720</xdr:rowOff>
    </xdr:from>
    <xdr:ext cx="534377" cy="259045"/>
    <xdr:sp macro="" textlink="">
      <xdr:nvSpPr>
        <xdr:cNvPr id="374" name="テキスト ボックス 373"/>
        <xdr:cNvSpPr txBox="1"/>
      </xdr:nvSpPr>
      <xdr:spPr>
        <a:xfrm>
          <a:off x="9372111" y="1022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65583</xdr:rowOff>
    </xdr:from>
    <xdr:to>
      <xdr:col>12</xdr:col>
      <xdr:colOff>561975</xdr:colOff>
      <xdr:row>58</xdr:row>
      <xdr:rowOff>167183</xdr:rowOff>
    </xdr:to>
    <xdr:sp macro="" textlink="">
      <xdr:nvSpPr>
        <xdr:cNvPr id="375" name="円/楕円 374"/>
        <xdr:cNvSpPr/>
      </xdr:nvSpPr>
      <xdr:spPr>
        <a:xfrm>
          <a:off x="86995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158310</xdr:rowOff>
    </xdr:from>
    <xdr:ext cx="534377" cy="259045"/>
    <xdr:sp macro="" textlink="">
      <xdr:nvSpPr>
        <xdr:cNvPr id="376" name="テキスト ボックス 375"/>
        <xdr:cNvSpPr txBox="1"/>
      </xdr:nvSpPr>
      <xdr:spPr>
        <a:xfrm>
          <a:off x="8483111" y="101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38346</xdr:rowOff>
    </xdr:from>
    <xdr:to>
      <xdr:col>11</xdr:col>
      <xdr:colOff>358775</xdr:colOff>
      <xdr:row>58</xdr:row>
      <xdr:rowOff>139946</xdr:rowOff>
    </xdr:to>
    <xdr:sp macro="" textlink="">
      <xdr:nvSpPr>
        <xdr:cNvPr id="377" name="円/楕円 376"/>
        <xdr:cNvSpPr/>
      </xdr:nvSpPr>
      <xdr:spPr>
        <a:xfrm>
          <a:off x="7810500" y="99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131073</xdr:rowOff>
    </xdr:from>
    <xdr:ext cx="534377" cy="259045"/>
    <xdr:sp macro="" textlink="">
      <xdr:nvSpPr>
        <xdr:cNvPr id="378" name="テキスト ボックス 377"/>
        <xdr:cNvSpPr txBox="1"/>
      </xdr:nvSpPr>
      <xdr:spPr>
        <a:xfrm>
          <a:off x="7594111" y="1007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129885</xdr:rowOff>
    </xdr:from>
    <xdr:to>
      <xdr:col>10</xdr:col>
      <xdr:colOff>155575</xdr:colOff>
      <xdr:row>57</xdr:row>
      <xdr:rowOff>60035</xdr:rowOff>
    </xdr:to>
    <xdr:sp macro="" textlink="">
      <xdr:nvSpPr>
        <xdr:cNvPr id="379" name="円/楕円 378"/>
        <xdr:cNvSpPr/>
      </xdr:nvSpPr>
      <xdr:spPr>
        <a:xfrm>
          <a:off x="6921500" y="9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76562</xdr:rowOff>
    </xdr:from>
    <xdr:ext cx="534377" cy="259045"/>
    <xdr:sp macro="" textlink="">
      <xdr:nvSpPr>
        <xdr:cNvPr id="380" name="テキスト ボックス 379"/>
        <xdr:cNvSpPr txBox="1"/>
      </xdr:nvSpPr>
      <xdr:spPr>
        <a:xfrm>
          <a:off x="6705111" y="950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109395</xdr:rowOff>
    </xdr:from>
    <xdr:to>
      <xdr:col>15</xdr:col>
      <xdr:colOff>180975</xdr:colOff>
      <xdr:row>78</xdr:row>
      <xdr:rowOff>129887</xdr:rowOff>
    </xdr:to>
    <xdr:cxnSp macro="">
      <xdr:nvCxnSpPr>
        <xdr:cNvPr id="411" name="直線コネクタ 410"/>
        <xdr:cNvCxnSpPr/>
      </xdr:nvCxnSpPr>
      <xdr:spPr>
        <a:xfrm flipV="1">
          <a:off x="9639300" y="13482495"/>
          <a:ext cx="8382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58595</xdr:rowOff>
    </xdr:from>
    <xdr:to>
      <xdr:col>15</xdr:col>
      <xdr:colOff>231775</xdr:colOff>
      <xdr:row>78</xdr:row>
      <xdr:rowOff>160195</xdr:rowOff>
    </xdr:to>
    <xdr:sp macro="" textlink="">
      <xdr:nvSpPr>
        <xdr:cNvPr id="421" name="円/楕円 420"/>
        <xdr:cNvSpPr/>
      </xdr:nvSpPr>
      <xdr:spPr>
        <a:xfrm>
          <a:off x="10426700" y="134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144972</xdr:rowOff>
    </xdr:from>
    <xdr:ext cx="469744" cy="259045"/>
    <xdr:sp macro="" textlink="">
      <xdr:nvSpPr>
        <xdr:cNvPr id="422" name="普通建設事業費 （ うち新規整備　）該当値テキスト"/>
        <xdr:cNvSpPr txBox="1"/>
      </xdr:nvSpPr>
      <xdr:spPr>
        <a:xfrm>
          <a:off x="10528300" y="133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79087</xdr:rowOff>
    </xdr:from>
    <xdr:to>
      <xdr:col>14</xdr:col>
      <xdr:colOff>79375</xdr:colOff>
      <xdr:row>79</xdr:row>
      <xdr:rowOff>9237</xdr:rowOff>
    </xdr:to>
    <xdr:sp macro="" textlink="">
      <xdr:nvSpPr>
        <xdr:cNvPr id="423" name="円/楕円 422"/>
        <xdr:cNvSpPr/>
      </xdr:nvSpPr>
      <xdr:spPr>
        <a:xfrm>
          <a:off x="9588500" y="134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364</xdr:rowOff>
    </xdr:from>
    <xdr:ext cx="469744" cy="259045"/>
    <xdr:sp macro="" textlink="">
      <xdr:nvSpPr>
        <xdr:cNvPr id="424" name="テキスト ボックス 423"/>
        <xdr:cNvSpPr txBox="1"/>
      </xdr:nvSpPr>
      <xdr:spPr>
        <a:xfrm>
          <a:off x="9404427" y="135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82713</xdr:rowOff>
    </xdr:from>
    <xdr:to>
      <xdr:col>15</xdr:col>
      <xdr:colOff>180975</xdr:colOff>
      <xdr:row>97</xdr:row>
      <xdr:rowOff>135748</xdr:rowOff>
    </xdr:to>
    <xdr:cxnSp macro="">
      <xdr:nvCxnSpPr>
        <xdr:cNvPr id="455" name="直線コネクタ 454"/>
        <xdr:cNvCxnSpPr/>
      </xdr:nvCxnSpPr>
      <xdr:spPr>
        <a:xfrm flipV="1">
          <a:off x="9639300" y="16370463"/>
          <a:ext cx="838200" cy="3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31913</xdr:rowOff>
    </xdr:from>
    <xdr:to>
      <xdr:col>15</xdr:col>
      <xdr:colOff>231775</xdr:colOff>
      <xdr:row>95</xdr:row>
      <xdr:rowOff>133513</xdr:rowOff>
    </xdr:to>
    <xdr:sp macro="" textlink="">
      <xdr:nvSpPr>
        <xdr:cNvPr id="465" name="円/楕円 464"/>
        <xdr:cNvSpPr/>
      </xdr:nvSpPr>
      <xdr:spPr>
        <a:xfrm>
          <a:off x="10426700" y="163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10340</xdr:rowOff>
    </xdr:from>
    <xdr:ext cx="534377" cy="259045"/>
    <xdr:sp macro="" textlink="">
      <xdr:nvSpPr>
        <xdr:cNvPr id="466" name="普通建設事業費 （ うち更新整備　）該当値テキスト"/>
        <xdr:cNvSpPr txBox="1"/>
      </xdr:nvSpPr>
      <xdr:spPr>
        <a:xfrm>
          <a:off x="10528300" y="162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84948</xdr:rowOff>
    </xdr:from>
    <xdr:to>
      <xdr:col>14</xdr:col>
      <xdr:colOff>79375</xdr:colOff>
      <xdr:row>98</xdr:row>
      <xdr:rowOff>15098</xdr:rowOff>
    </xdr:to>
    <xdr:sp macro="" textlink="">
      <xdr:nvSpPr>
        <xdr:cNvPr id="467" name="円/楕円 466"/>
        <xdr:cNvSpPr/>
      </xdr:nvSpPr>
      <xdr:spPr>
        <a:xfrm>
          <a:off x="9588500" y="167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6225</xdr:rowOff>
    </xdr:from>
    <xdr:ext cx="469744" cy="259045"/>
    <xdr:sp macro="" textlink="">
      <xdr:nvSpPr>
        <xdr:cNvPr id="468" name="テキスト ボックス 467"/>
        <xdr:cNvSpPr txBox="1"/>
      </xdr:nvSpPr>
      <xdr:spPr>
        <a:xfrm>
          <a:off x="9404427" y="1680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31762</xdr:rowOff>
    </xdr:from>
    <xdr:to>
      <xdr:col>23</xdr:col>
      <xdr:colOff>517525</xdr:colOff>
      <xdr:row>39</xdr:row>
      <xdr:rowOff>31991</xdr:rowOff>
    </xdr:to>
    <xdr:cxnSp macro="">
      <xdr:nvCxnSpPr>
        <xdr:cNvPr id="497" name="直線コネクタ 496"/>
        <xdr:cNvCxnSpPr/>
      </xdr:nvCxnSpPr>
      <xdr:spPr>
        <a:xfrm flipV="1">
          <a:off x="15481300" y="671831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31991</xdr:rowOff>
    </xdr:from>
    <xdr:to>
      <xdr:col>22</xdr:col>
      <xdr:colOff>365125</xdr:colOff>
      <xdr:row>39</xdr:row>
      <xdr:rowOff>44259</xdr:rowOff>
    </xdr:to>
    <xdr:cxnSp macro="">
      <xdr:nvCxnSpPr>
        <xdr:cNvPr id="500" name="直線コネクタ 499"/>
        <xdr:cNvCxnSpPr/>
      </xdr:nvCxnSpPr>
      <xdr:spPr>
        <a:xfrm flipV="1">
          <a:off x="14592300" y="6718541"/>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44259</xdr:rowOff>
    </xdr:from>
    <xdr:to>
      <xdr:col>21</xdr:col>
      <xdr:colOff>161925</xdr:colOff>
      <xdr:row>39</xdr:row>
      <xdr:rowOff>44450</xdr:rowOff>
    </xdr:to>
    <xdr:cxnSp macro="">
      <xdr:nvCxnSpPr>
        <xdr:cNvPr id="503" name="直線コネクタ 502"/>
        <xdr:cNvCxnSpPr/>
      </xdr:nvCxnSpPr>
      <xdr:spPr>
        <a:xfrm flipV="1">
          <a:off x="13703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43841</xdr:rowOff>
    </xdr:from>
    <xdr:to>
      <xdr:col>19</xdr:col>
      <xdr:colOff>644525</xdr:colOff>
      <xdr:row>39</xdr:row>
      <xdr:rowOff>44450</xdr:rowOff>
    </xdr:to>
    <xdr:cxnSp macro="">
      <xdr:nvCxnSpPr>
        <xdr:cNvPr id="506" name="直線コネクタ 505"/>
        <xdr:cNvCxnSpPr/>
      </xdr:nvCxnSpPr>
      <xdr:spPr>
        <a:xfrm>
          <a:off x="12814300" y="6730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152412</xdr:rowOff>
    </xdr:from>
    <xdr:to>
      <xdr:col>23</xdr:col>
      <xdr:colOff>568325</xdr:colOff>
      <xdr:row>39</xdr:row>
      <xdr:rowOff>82562</xdr:rowOff>
    </xdr:to>
    <xdr:sp macro="" textlink="">
      <xdr:nvSpPr>
        <xdr:cNvPr id="516" name="円/楕円 515"/>
        <xdr:cNvSpPr/>
      </xdr:nvSpPr>
      <xdr:spPr>
        <a:xfrm>
          <a:off x="16268700" y="66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104359</xdr:rowOff>
    </xdr:from>
    <xdr:ext cx="378565" cy="259045"/>
    <xdr:sp macro="" textlink="">
      <xdr:nvSpPr>
        <xdr:cNvPr id="517" name="災害復旧事業費該当値テキスト"/>
        <xdr:cNvSpPr txBox="1"/>
      </xdr:nvSpPr>
      <xdr:spPr>
        <a:xfrm>
          <a:off x="16370300" y="661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152641</xdr:rowOff>
    </xdr:from>
    <xdr:to>
      <xdr:col>22</xdr:col>
      <xdr:colOff>415925</xdr:colOff>
      <xdr:row>39</xdr:row>
      <xdr:rowOff>82791</xdr:rowOff>
    </xdr:to>
    <xdr:sp macro="" textlink="">
      <xdr:nvSpPr>
        <xdr:cNvPr id="518" name="円/楕円 517"/>
        <xdr:cNvSpPr/>
      </xdr:nvSpPr>
      <xdr:spPr>
        <a:xfrm>
          <a:off x="15430500" y="66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73918</xdr:rowOff>
    </xdr:from>
    <xdr:ext cx="378565" cy="259045"/>
    <xdr:sp macro="" textlink="">
      <xdr:nvSpPr>
        <xdr:cNvPr id="519" name="テキスト ボックス 518"/>
        <xdr:cNvSpPr txBox="1"/>
      </xdr:nvSpPr>
      <xdr:spPr>
        <a:xfrm>
          <a:off x="15292017" y="676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164909</xdr:rowOff>
    </xdr:from>
    <xdr:to>
      <xdr:col>21</xdr:col>
      <xdr:colOff>212725</xdr:colOff>
      <xdr:row>39</xdr:row>
      <xdr:rowOff>95059</xdr:rowOff>
    </xdr:to>
    <xdr:sp macro="" textlink="">
      <xdr:nvSpPr>
        <xdr:cNvPr id="520" name="円/楕円 519"/>
        <xdr:cNvSpPr/>
      </xdr:nvSpPr>
      <xdr:spPr>
        <a:xfrm>
          <a:off x="14541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86186</xdr:rowOff>
    </xdr:from>
    <xdr:ext cx="249299" cy="259045"/>
    <xdr:sp macro="" textlink="">
      <xdr:nvSpPr>
        <xdr:cNvPr id="521" name="テキスト ボックス 520"/>
        <xdr:cNvSpPr txBox="1"/>
      </xdr:nvSpPr>
      <xdr:spPr>
        <a:xfrm>
          <a:off x="14467649"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164491</xdr:rowOff>
    </xdr:from>
    <xdr:to>
      <xdr:col>18</xdr:col>
      <xdr:colOff>492125</xdr:colOff>
      <xdr:row>39</xdr:row>
      <xdr:rowOff>94641</xdr:rowOff>
    </xdr:to>
    <xdr:sp macro="" textlink="">
      <xdr:nvSpPr>
        <xdr:cNvPr id="524" name="円/楕円 523"/>
        <xdr:cNvSpPr/>
      </xdr:nvSpPr>
      <xdr:spPr>
        <a:xfrm>
          <a:off x="12763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85768</xdr:rowOff>
    </xdr:from>
    <xdr:ext cx="313932" cy="259045"/>
    <xdr:sp macro="" textlink="">
      <xdr:nvSpPr>
        <xdr:cNvPr id="525" name="テキスト ボックス 524"/>
        <xdr:cNvSpPr txBox="1"/>
      </xdr:nvSpPr>
      <xdr:spPr>
        <a:xfrm>
          <a:off x="12657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53084</xdr:rowOff>
    </xdr:from>
    <xdr:to>
      <xdr:col>23</xdr:col>
      <xdr:colOff>517525</xdr:colOff>
      <xdr:row>76</xdr:row>
      <xdr:rowOff>98484</xdr:rowOff>
    </xdr:to>
    <xdr:cxnSp macro="">
      <xdr:nvCxnSpPr>
        <xdr:cNvPr id="602" name="直線コネクタ 601"/>
        <xdr:cNvCxnSpPr/>
      </xdr:nvCxnSpPr>
      <xdr:spPr>
        <a:xfrm>
          <a:off x="15481300" y="13083284"/>
          <a:ext cx="8382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44031</xdr:rowOff>
    </xdr:from>
    <xdr:to>
      <xdr:col>22</xdr:col>
      <xdr:colOff>365125</xdr:colOff>
      <xdr:row>76</xdr:row>
      <xdr:rowOff>53084</xdr:rowOff>
    </xdr:to>
    <xdr:cxnSp macro="">
      <xdr:nvCxnSpPr>
        <xdr:cNvPr id="605" name="直線コネクタ 604"/>
        <xdr:cNvCxnSpPr/>
      </xdr:nvCxnSpPr>
      <xdr:spPr>
        <a:xfrm>
          <a:off x="14592300" y="13074231"/>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159542</xdr:rowOff>
    </xdr:from>
    <xdr:to>
      <xdr:col>21</xdr:col>
      <xdr:colOff>161925</xdr:colOff>
      <xdr:row>76</xdr:row>
      <xdr:rowOff>44031</xdr:rowOff>
    </xdr:to>
    <xdr:cxnSp macro="">
      <xdr:nvCxnSpPr>
        <xdr:cNvPr id="608" name="直線コネクタ 607"/>
        <xdr:cNvCxnSpPr/>
      </xdr:nvCxnSpPr>
      <xdr:spPr>
        <a:xfrm>
          <a:off x="13703300" y="13018292"/>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26726</xdr:rowOff>
    </xdr:from>
    <xdr:to>
      <xdr:col>19</xdr:col>
      <xdr:colOff>644525</xdr:colOff>
      <xdr:row>75</xdr:row>
      <xdr:rowOff>159542</xdr:rowOff>
    </xdr:to>
    <xdr:cxnSp macro="">
      <xdr:nvCxnSpPr>
        <xdr:cNvPr id="611" name="直線コネクタ 610"/>
        <xdr:cNvCxnSpPr/>
      </xdr:nvCxnSpPr>
      <xdr:spPr>
        <a:xfrm>
          <a:off x="12814300" y="12885476"/>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5" name="テキスト ボックス 614"/>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47684</xdr:rowOff>
    </xdr:from>
    <xdr:to>
      <xdr:col>23</xdr:col>
      <xdr:colOff>568325</xdr:colOff>
      <xdr:row>76</xdr:row>
      <xdr:rowOff>149284</xdr:rowOff>
    </xdr:to>
    <xdr:sp macro="" textlink="">
      <xdr:nvSpPr>
        <xdr:cNvPr id="621" name="円/楕円 620"/>
        <xdr:cNvSpPr/>
      </xdr:nvSpPr>
      <xdr:spPr>
        <a:xfrm>
          <a:off x="16268700" y="130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26111</xdr:rowOff>
    </xdr:from>
    <xdr:ext cx="534377" cy="259045"/>
    <xdr:sp macro="" textlink="">
      <xdr:nvSpPr>
        <xdr:cNvPr id="622" name="公債費該当値テキスト"/>
        <xdr:cNvSpPr txBox="1"/>
      </xdr:nvSpPr>
      <xdr:spPr>
        <a:xfrm>
          <a:off x="16370300" y="1305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36,803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2284</xdr:rowOff>
    </xdr:from>
    <xdr:to>
      <xdr:col>22</xdr:col>
      <xdr:colOff>415925</xdr:colOff>
      <xdr:row>76</xdr:row>
      <xdr:rowOff>103884</xdr:rowOff>
    </xdr:to>
    <xdr:sp macro="" textlink="">
      <xdr:nvSpPr>
        <xdr:cNvPr id="623" name="円/楕円 622"/>
        <xdr:cNvSpPr/>
      </xdr:nvSpPr>
      <xdr:spPr>
        <a:xfrm>
          <a:off x="15430500" y="130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95011</xdr:rowOff>
    </xdr:from>
    <xdr:ext cx="534377" cy="259045"/>
    <xdr:sp macro="" textlink="">
      <xdr:nvSpPr>
        <xdr:cNvPr id="624" name="テキスト ボックス 623"/>
        <xdr:cNvSpPr txBox="1"/>
      </xdr:nvSpPr>
      <xdr:spPr>
        <a:xfrm>
          <a:off x="15214111" y="131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164681</xdr:rowOff>
    </xdr:from>
    <xdr:to>
      <xdr:col>21</xdr:col>
      <xdr:colOff>212725</xdr:colOff>
      <xdr:row>76</xdr:row>
      <xdr:rowOff>94831</xdr:rowOff>
    </xdr:to>
    <xdr:sp macro="" textlink="">
      <xdr:nvSpPr>
        <xdr:cNvPr id="625" name="円/楕円 624"/>
        <xdr:cNvSpPr/>
      </xdr:nvSpPr>
      <xdr:spPr>
        <a:xfrm>
          <a:off x="14541500" y="130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85958</xdr:rowOff>
    </xdr:from>
    <xdr:ext cx="534377" cy="259045"/>
    <xdr:sp macro="" textlink="">
      <xdr:nvSpPr>
        <xdr:cNvPr id="626" name="テキスト ボックス 625"/>
        <xdr:cNvSpPr txBox="1"/>
      </xdr:nvSpPr>
      <xdr:spPr>
        <a:xfrm>
          <a:off x="14325111" y="131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108742</xdr:rowOff>
    </xdr:from>
    <xdr:to>
      <xdr:col>20</xdr:col>
      <xdr:colOff>9525</xdr:colOff>
      <xdr:row>76</xdr:row>
      <xdr:rowOff>38892</xdr:rowOff>
    </xdr:to>
    <xdr:sp macro="" textlink="">
      <xdr:nvSpPr>
        <xdr:cNvPr id="627" name="円/楕円 626"/>
        <xdr:cNvSpPr/>
      </xdr:nvSpPr>
      <xdr:spPr>
        <a:xfrm>
          <a:off x="13652500" y="1296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30019</xdr:rowOff>
    </xdr:from>
    <xdr:ext cx="534377" cy="259045"/>
    <xdr:sp macro="" textlink="">
      <xdr:nvSpPr>
        <xdr:cNvPr id="628" name="テキスト ボックス 627"/>
        <xdr:cNvSpPr txBox="1"/>
      </xdr:nvSpPr>
      <xdr:spPr>
        <a:xfrm>
          <a:off x="13436111" y="1306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147376</xdr:rowOff>
    </xdr:from>
    <xdr:to>
      <xdr:col>18</xdr:col>
      <xdr:colOff>492125</xdr:colOff>
      <xdr:row>75</xdr:row>
      <xdr:rowOff>77526</xdr:rowOff>
    </xdr:to>
    <xdr:sp macro="" textlink="">
      <xdr:nvSpPr>
        <xdr:cNvPr id="629" name="円/楕円 628"/>
        <xdr:cNvSpPr/>
      </xdr:nvSpPr>
      <xdr:spPr>
        <a:xfrm>
          <a:off x="12763500" y="128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94053</xdr:rowOff>
    </xdr:from>
    <xdr:ext cx="534377" cy="259045"/>
    <xdr:sp macro="" textlink="">
      <xdr:nvSpPr>
        <xdr:cNvPr id="630" name="テキスト ボックス 629"/>
        <xdr:cNvSpPr txBox="1"/>
      </xdr:nvSpPr>
      <xdr:spPr>
        <a:xfrm>
          <a:off x="12547111" y="1260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120917</xdr:rowOff>
    </xdr:from>
    <xdr:to>
      <xdr:col>23</xdr:col>
      <xdr:colOff>517525</xdr:colOff>
      <xdr:row>98</xdr:row>
      <xdr:rowOff>129184</xdr:rowOff>
    </xdr:to>
    <xdr:cxnSp macro="">
      <xdr:nvCxnSpPr>
        <xdr:cNvPr id="659" name="直線コネクタ 658"/>
        <xdr:cNvCxnSpPr/>
      </xdr:nvCxnSpPr>
      <xdr:spPr>
        <a:xfrm>
          <a:off x="15481300" y="16751567"/>
          <a:ext cx="838200" cy="1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94895</xdr:rowOff>
    </xdr:from>
    <xdr:to>
      <xdr:col>22</xdr:col>
      <xdr:colOff>365125</xdr:colOff>
      <xdr:row>97</xdr:row>
      <xdr:rowOff>120917</xdr:rowOff>
    </xdr:to>
    <xdr:cxnSp macro="">
      <xdr:nvCxnSpPr>
        <xdr:cNvPr id="662" name="直線コネクタ 661"/>
        <xdr:cNvCxnSpPr/>
      </xdr:nvCxnSpPr>
      <xdr:spPr>
        <a:xfrm>
          <a:off x="14592300" y="16725545"/>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94895</xdr:rowOff>
    </xdr:from>
    <xdr:to>
      <xdr:col>21</xdr:col>
      <xdr:colOff>161925</xdr:colOff>
      <xdr:row>98</xdr:row>
      <xdr:rowOff>37667</xdr:rowOff>
    </xdr:to>
    <xdr:cxnSp macro="">
      <xdr:nvCxnSpPr>
        <xdr:cNvPr id="665" name="直線コネクタ 664"/>
        <xdr:cNvCxnSpPr/>
      </xdr:nvCxnSpPr>
      <xdr:spPr>
        <a:xfrm flipV="1">
          <a:off x="13703300" y="16725545"/>
          <a:ext cx="889000" cy="1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18808</xdr:rowOff>
    </xdr:from>
    <xdr:to>
      <xdr:col>19</xdr:col>
      <xdr:colOff>644525</xdr:colOff>
      <xdr:row>98</xdr:row>
      <xdr:rowOff>37667</xdr:rowOff>
    </xdr:to>
    <xdr:cxnSp macro="">
      <xdr:nvCxnSpPr>
        <xdr:cNvPr id="668" name="直線コネクタ 667"/>
        <xdr:cNvCxnSpPr/>
      </xdr:nvCxnSpPr>
      <xdr:spPr>
        <a:xfrm>
          <a:off x="12814300" y="16820908"/>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78384</xdr:rowOff>
    </xdr:from>
    <xdr:to>
      <xdr:col>23</xdr:col>
      <xdr:colOff>568325</xdr:colOff>
      <xdr:row>99</xdr:row>
      <xdr:rowOff>8534</xdr:rowOff>
    </xdr:to>
    <xdr:sp macro="" textlink="">
      <xdr:nvSpPr>
        <xdr:cNvPr id="678" name="円/楕円 677"/>
        <xdr:cNvSpPr/>
      </xdr:nvSpPr>
      <xdr:spPr>
        <a:xfrm>
          <a:off x="16268700" y="168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164761</xdr:rowOff>
    </xdr:from>
    <xdr:ext cx="469744" cy="259045"/>
    <xdr:sp macro="" textlink="">
      <xdr:nvSpPr>
        <xdr:cNvPr id="679" name="積立金該当値テキスト"/>
        <xdr:cNvSpPr txBox="1"/>
      </xdr:nvSpPr>
      <xdr:spPr>
        <a:xfrm>
          <a:off x="16370300" y="1679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70117</xdr:rowOff>
    </xdr:from>
    <xdr:to>
      <xdr:col>22</xdr:col>
      <xdr:colOff>415925</xdr:colOff>
      <xdr:row>98</xdr:row>
      <xdr:rowOff>267</xdr:rowOff>
    </xdr:to>
    <xdr:sp macro="" textlink="">
      <xdr:nvSpPr>
        <xdr:cNvPr id="680" name="円/楕円 679"/>
        <xdr:cNvSpPr/>
      </xdr:nvSpPr>
      <xdr:spPr>
        <a:xfrm>
          <a:off x="15430500" y="167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162844</xdr:rowOff>
    </xdr:from>
    <xdr:ext cx="469744" cy="259045"/>
    <xdr:sp macro="" textlink="">
      <xdr:nvSpPr>
        <xdr:cNvPr id="681" name="テキスト ボックス 680"/>
        <xdr:cNvSpPr txBox="1"/>
      </xdr:nvSpPr>
      <xdr:spPr>
        <a:xfrm>
          <a:off x="15246427" y="1679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44095</xdr:rowOff>
    </xdr:from>
    <xdr:to>
      <xdr:col>21</xdr:col>
      <xdr:colOff>212725</xdr:colOff>
      <xdr:row>97</xdr:row>
      <xdr:rowOff>145695</xdr:rowOff>
    </xdr:to>
    <xdr:sp macro="" textlink="">
      <xdr:nvSpPr>
        <xdr:cNvPr id="682" name="円/楕円 681"/>
        <xdr:cNvSpPr/>
      </xdr:nvSpPr>
      <xdr:spPr>
        <a:xfrm>
          <a:off x="14541500" y="166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136822</xdr:rowOff>
    </xdr:from>
    <xdr:ext cx="469744" cy="259045"/>
    <xdr:sp macro="" textlink="">
      <xdr:nvSpPr>
        <xdr:cNvPr id="683" name="テキスト ボックス 682"/>
        <xdr:cNvSpPr txBox="1"/>
      </xdr:nvSpPr>
      <xdr:spPr>
        <a:xfrm>
          <a:off x="14357427" y="1676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158317</xdr:rowOff>
    </xdr:from>
    <xdr:to>
      <xdr:col>20</xdr:col>
      <xdr:colOff>9525</xdr:colOff>
      <xdr:row>98</xdr:row>
      <xdr:rowOff>88467</xdr:rowOff>
    </xdr:to>
    <xdr:sp macro="" textlink="">
      <xdr:nvSpPr>
        <xdr:cNvPr id="684" name="円/楕円 683"/>
        <xdr:cNvSpPr/>
      </xdr:nvSpPr>
      <xdr:spPr>
        <a:xfrm>
          <a:off x="13652500" y="167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79594</xdr:rowOff>
    </xdr:from>
    <xdr:ext cx="469744" cy="259045"/>
    <xdr:sp macro="" textlink="">
      <xdr:nvSpPr>
        <xdr:cNvPr id="685" name="テキスト ボックス 684"/>
        <xdr:cNvSpPr txBox="1"/>
      </xdr:nvSpPr>
      <xdr:spPr>
        <a:xfrm>
          <a:off x="13468427" y="1688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139458</xdr:rowOff>
    </xdr:from>
    <xdr:to>
      <xdr:col>18</xdr:col>
      <xdr:colOff>492125</xdr:colOff>
      <xdr:row>98</xdr:row>
      <xdr:rowOff>69608</xdr:rowOff>
    </xdr:to>
    <xdr:sp macro="" textlink="">
      <xdr:nvSpPr>
        <xdr:cNvPr id="686" name="円/楕円 685"/>
        <xdr:cNvSpPr/>
      </xdr:nvSpPr>
      <xdr:spPr>
        <a:xfrm>
          <a:off x="12763500" y="167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60735</xdr:rowOff>
    </xdr:from>
    <xdr:ext cx="469744" cy="259045"/>
    <xdr:sp macro="" textlink="">
      <xdr:nvSpPr>
        <xdr:cNvPr id="687" name="テキスト ボックス 686"/>
        <xdr:cNvSpPr txBox="1"/>
      </xdr:nvSpPr>
      <xdr:spPr>
        <a:xfrm>
          <a:off x="12579427" y="1686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105247</xdr:rowOff>
    </xdr:from>
    <xdr:to>
      <xdr:col>32</xdr:col>
      <xdr:colOff>187325</xdr:colOff>
      <xdr:row>38</xdr:row>
      <xdr:rowOff>161907</xdr:rowOff>
    </xdr:to>
    <xdr:cxnSp macro="">
      <xdr:nvCxnSpPr>
        <xdr:cNvPr id="718" name="直線コネクタ 717"/>
        <xdr:cNvCxnSpPr/>
      </xdr:nvCxnSpPr>
      <xdr:spPr>
        <a:xfrm>
          <a:off x="21323300" y="6620347"/>
          <a:ext cx="8382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83530</xdr:rowOff>
    </xdr:from>
    <xdr:to>
      <xdr:col>31</xdr:col>
      <xdr:colOff>34925</xdr:colOff>
      <xdr:row>38</xdr:row>
      <xdr:rowOff>105247</xdr:rowOff>
    </xdr:to>
    <xdr:cxnSp macro="">
      <xdr:nvCxnSpPr>
        <xdr:cNvPr id="721" name="直線コネクタ 720"/>
        <xdr:cNvCxnSpPr/>
      </xdr:nvCxnSpPr>
      <xdr:spPr>
        <a:xfrm>
          <a:off x="20434300" y="659863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52179</xdr:rowOff>
    </xdr:from>
    <xdr:to>
      <xdr:col>29</xdr:col>
      <xdr:colOff>517525</xdr:colOff>
      <xdr:row>38</xdr:row>
      <xdr:rowOff>83530</xdr:rowOff>
    </xdr:to>
    <xdr:cxnSp macro="">
      <xdr:nvCxnSpPr>
        <xdr:cNvPr id="724" name="直線コネクタ 723"/>
        <xdr:cNvCxnSpPr/>
      </xdr:nvCxnSpPr>
      <xdr:spPr>
        <a:xfrm>
          <a:off x="19545300" y="6567279"/>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46300</xdr:rowOff>
    </xdr:from>
    <xdr:to>
      <xdr:col>28</xdr:col>
      <xdr:colOff>314325</xdr:colOff>
      <xdr:row>38</xdr:row>
      <xdr:rowOff>52179</xdr:rowOff>
    </xdr:to>
    <xdr:cxnSp macro="">
      <xdr:nvCxnSpPr>
        <xdr:cNvPr id="727" name="直線コネクタ 726"/>
        <xdr:cNvCxnSpPr/>
      </xdr:nvCxnSpPr>
      <xdr:spPr>
        <a:xfrm>
          <a:off x="18656300" y="656140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111107</xdr:rowOff>
    </xdr:from>
    <xdr:to>
      <xdr:col>32</xdr:col>
      <xdr:colOff>238125</xdr:colOff>
      <xdr:row>39</xdr:row>
      <xdr:rowOff>41257</xdr:rowOff>
    </xdr:to>
    <xdr:sp macro="" textlink="">
      <xdr:nvSpPr>
        <xdr:cNvPr id="737" name="円/楕円 736"/>
        <xdr:cNvSpPr/>
      </xdr:nvSpPr>
      <xdr:spPr>
        <a:xfrm>
          <a:off x="221107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26034</xdr:rowOff>
    </xdr:from>
    <xdr:ext cx="378565" cy="259045"/>
    <xdr:sp macro="" textlink="">
      <xdr:nvSpPr>
        <xdr:cNvPr id="738" name="投資及び出資金該当値テキスト"/>
        <xdr:cNvSpPr txBox="1"/>
      </xdr:nvSpPr>
      <xdr:spPr>
        <a:xfrm>
          <a:off x="22212300" y="654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54447</xdr:rowOff>
    </xdr:from>
    <xdr:to>
      <xdr:col>31</xdr:col>
      <xdr:colOff>85725</xdr:colOff>
      <xdr:row>38</xdr:row>
      <xdr:rowOff>156047</xdr:rowOff>
    </xdr:to>
    <xdr:sp macro="" textlink="">
      <xdr:nvSpPr>
        <xdr:cNvPr id="739" name="円/楕円 738"/>
        <xdr:cNvSpPr/>
      </xdr:nvSpPr>
      <xdr:spPr>
        <a:xfrm>
          <a:off x="21272500" y="65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147174</xdr:rowOff>
    </xdr:from>
    <xdr:ext cx="469744" cy="259045"/>
    <xdr:sp macro="" textlink="">
      <xdr:nvSpPr>
        <xdr:cNvPr id="740" name="テキスト ボックス 739"/>
        <xdr:cNvSpPr txBox="1"/>
      </xdr:nvSpPr>
      <xdr:spPr>
        <a:xfrm>
          <a:off x="21088427" y="666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32730</xdr:rowOff>
    </xdr:from>
    <xdr:to>
      <xdr:col>29</xdr:col>
      <xdr:colOff>568325</xdr:colOff>
      <xdr:row>38</xdr:row>
      <xdr:rowOff>134330</xdr:rowOff>
    </xdr:to>
    <xdr:sp macro="" textlink="">
      <xdr:nvSpPr>
        <xdr:cNvPr id="741" name="円/楕円 740"/>
        <xdr:cNvSpPr/>
      </xdr:nvSpPr>
      <xdr:spPr>
        <a:xfrm>
          <a:off x="20383500" y="65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125457</xdr:rowOff>
    </xdr:from>
    <xdr:ext cx="469744" cy="259045"/>
    <xdr:sp macro="" textlink="">
      <xdr:nvSpPr>
        <xdr:cNvPr id="742" name="テキスト ボックス 741"/>
        <xdr:cNvSpPr txBox="1"/>
      </xdr:nvSpPr>
      <xdr:spPr>
        <a:xfrm>
          <a:off x="20199427" y="66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1379</xdr:rowOff>
    </xdr:from>
    <xdr:to>
      <xdr:col>28</xdr:col>
      <xdr:colOff>365125</xdr:colOff>
      <xdr:row>38</xdr:row>
      <xdr:rowOff>102979</xdr:rowOff>
    </xdr:to>
    <xdr:sp macro="" textlink="">
      <xdr:nvSpPr>
        <xdr:cNvPr id="743" name="円/楕円 742"/>
        <xdr:cNvSpPr/>
      </xdr:nvSpPr>
      <xdr:spPr>
        <a:xfrm>
          <a:off x="19494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94106</xdr:rowOff>
    </xdr:from>
    <xdr:ext cx="469744" cy="259045"/>
    <xdr:sp macro="" textlink="">
      <xdr:nvSpPr>
        <xdr:cNvPr id="744" name="テキスト ボックス 743"/>
        <xdr:cNvSpPr txBox="1"/>
      </xdr:nvSpPr>
      <xdr:spPr>
        <a:xfrm>
          <a:off x="19310427" y="66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166950</xdr:rowOff>
    </xdr:from>
    <xdr:to>
      <xdr:col>27</xdr:col>
      <xdr:colOff>161925</xdr:colOff>
      <xdr:row>38</xdr:row>
      <xdr:rowOff>97100</xdr:rowOff>
    </xdr:to>
    <xdr:sp macro="" textlink="">
      <xdr:nvSpPr>
        <xdr:cNvPr id="745" name="円/楕円 744"/>
        <xdr:cNvSpPr/>
      </xdr:nvSpPr>
      <xdr:spPr>
        <a:xfrm>
          <a:off x="18605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88227</xdr:rowOff>
    </xdr:from>
    <xdr:ext cx="469744" cy="259045"/>
    <xdr:sp macro="" textlink="">
      <xdr:nvSpPr>
        <xdr:cNvPr id="746" name="テキスト ボックス 745"/>
        <xdr:cNvSpPr txBox="1"/>
      </xdr:nvSpPr>
      <xdr:spPr>
        <a:xfrm>
          <a:off x="18421427" y="660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145552</xdr:rowOff>
    </xdr:from>
    <xdr:to>
      <xdr:col>32</xdr:col>
      <xdr:colOff>187325</xdr:colOff>
      <xdr:row>58</xdr:row>
      <xdr:rowOff>91603</xdr:rowOff>
    </xdr:to>
    <xdr:cxnSp macro="">
      <xdr:nvCxnSpPr>
        <xdr:cNvPr id="773" name="直線コネクタ 772"/>
        <xdr:cNvCxnSpPr/>
      </xdr:nvCxnSpPr>
      <xdr:spPr>
        <a:xfrm>
          <a:off x="21323300" y="9746752"/>
          <a:ext cx="838200" cy="2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145552</xdr:rowOff>
    </xdr:from>
    <xdr:to>
      <xdr:col>31</xdr:col>
      <xdr:colOff>34925</xdr:colOff>
      <xdr:row>58</xdr:row>
      <xdr:rowOff>96472</xdr:rowOff>
    </xdr:to>
    <xdr:cxnSp macro="">
      <xdr:nvCxnSpPr>
        <xdr:cNvPr id="776" name="直線コネクタ 775"/>
        <xdr:cNvCxnSpPr/>
      </xdr:nvCxnSpPr>
      <xdr:spPr>
        <a:xfrm flipV="1">
          <a:off x="20434300" y="9746752"/>
          <a:ext cx="889000" cy="29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78" name="テキスト ボックス 777"/>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88082</xdr:rowOff>
    </xdr:from>
    <xdr:to>
      <xdr:col>29</xdr:col>
      <xdr:colOff>517525</xdr:colOff>
      <xdr:row>58</xdr:row>
      <xdr:rowOff>96472</xdr:rowOff>
    </xdr:to>
    <xdr:cxnSp macro="">
      <xdr:nvCxnSpPr>
        <xdr:cNvPr id="779" name="直線コネクタ 778"/>
        <xdr:cNvCxnSpPr/>
      </xdr:nvCxnSpPr>
      <xdr:spPr>
        <a:xfrm>
          <a:off x="19545300" y="10032182"/>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28418</xdr:rowOff>
    </xdr:from>
    <xdr:to>
      <xdr:col>28</xdr:col>
      <xdr:colOff>314325</xdr:colOff>
      <xdr:row>58</xdr:row>
      <xdr:rowOff>88082</xdr:rowOff>
    </xdr:to>
    <xdr:cxnSp macro="">
      <xdr:nvCxnSpPr>
        <xdr:cNvPr id="782" name="直線コネクタ 781"/>
        <xdr:cNvCxnSpPr/>
      </xdr:nvCxnSpPr>
      <xdr:spPr>
        <a:xfrm>
          <a:off x="18656300" y="9972518"/>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40803</xdr:rowOff>
    </xdr:from>
    <xdr:to>
      <xdr:col>32</xdr:col>
      <xdr:colOff>238125</xdr:colOff>
      <xdr:row>58</xdr:row>
      <xdr:rowOff>142403</xdr:rowOff>
    </xdr:to>
    <xdr:sp macro="" textlink="">
      <xdr:nvSpPr>
        <xdr:cNvPr id="792" name="円/楕円 791"/>
        <xdr:cNvSpPr/>
      </xdr:nvSpPr>
      <xdr:spPr>
        <a:xfrm>
          <a:off x="22110700" y="998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127180</xdr:rowOff>
    </xdr:from>
    <xdr:ext cx="469744" cy="259045"/>
    <xdr:sp macro="" textlink="">
      <xdr:nvSpPr>
        <xdr:cNvPr id="793" name="貸付金該当値テキスト"/>
        <xdr:cNvSpPr txBox="1"/>
      </xdr:nvSpPr>
      <xdr:spPr>
        <a:xfrm>
          <a:off x="22212300" y="989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94752</xdr:rowOff>
    </xdr:from>
    <xdr:to>
      <xdr:col>31</xdr:col>
      <xdr:colOff>85725</xdr:colOff>
      <xdr:row>57</xdr:row>
      <xdr:rowOff>24902</xdr:rowOff>
    </xdr:to>
    <xdr:sp macro="" textlink="">
      <xdr:nvSpPr>
        <xdr:cNvPr id="794" name="円/楕円 793"/>
        <xdr:cNvSpPr/>
      </xdr:nvSpPr>
      <xdr:spPr>
        <a:xfrm>
          <a:off x="21272500" y="969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41429</xdr:rowOff>
    </xdr:from>
    <xdr:ext cx="534377" cy="259045"/>
    <xdr:sp macro="" textlink="">
      <xdr:nvSpPr>
        <xdr:cNvPr id="795" name="テキスト ボックス 794"/>
        <xdr:cNvSpPr txBox="1"/>
      </xdr:nvSpPr>
      <xdr:spPr>
        <a:xfrm>
          <a:off x="21056111" y="947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45672</xdr:rowOff>
    </xdr:from>
    <xdr:to>
      <xdr:col>29</xdr:col>
      <xdr:colOff>568325</xdr:colOff>
      <xdr:row>58</xdr:row>
      <xdr:rowOff>147272</xdr:rowOff>
    </xdr:to>
    <xdr:sp macro="" textlink="">
      <xdr:nvSpPr>
        <xdr:cNvPr id="796" name="円/楕円 795"/>
        <xdr:cNvSpPr/>
      </xdr:nvSpPr>
      <xdr:spPr>
        <a:xfrm>
          <a:off x="20383500" y="99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138399</xdr:rowOff>
    </xdr:from>
    <xdr:ext cx="469744" cy="259045"/>
    <xdr:sp macro="" textlink="">
      <xdr:nvSpPr>
        <xdr:cNvPr id="797" name="テキスト ボックス 796"/>
        <xdr:cNvSpPr txBox="1"/>
      </xdr:nvSpPr>
      <xdr:spPr>
        <a:xfrm>
          <a:off x="20199427" y="1008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37282</xdr:rowOff>
    </xdr:from>
    <xdr:to>
      <xdr:col>28</xdr:col>
      <xdr:colOff>365125</xdr:colOff>
      <xdr:row>58</xdr:row>
      <xdr:rowOff>138882</xdr:rowOff>
    </xdr:to>
    <xdr:sp macro="" textlink="">
      <xdr:nvSpPr>
        <xdr:cNvPr id="798" name="円/楕円 797"/>
        <xdr:cNvSpPr/>
      </xdr:nvSpPr>
      <xdr:spPr>
        <a:xfrm>
          <a:off x="19494500" y="99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130009</xdr:rowOff>
    </xdr:from>
    <xdr:ext cx="469744" cy="259045"/>
    <xdr:sp macro="" textlink="">
      <xdr:nvSpPr>
        <xdr:cNvPr id="799" name="テキスト ボックス 798"/>
        <xdr:cNvSpPr txBox="1"/>
      </xdr:nvSpPr>
      <xdr:spPr>
        <a:xfrm>
          <a:off x="19310427" y="1007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149068</xdr:rowOff>
    </xdr:from>
    <xdr:to>
      <xdr:col>27</xdr:col>
      <xdr:colOff>161925</xdr:colOff>
      <xdr:row>58</xdr:row>
      <xdr:rowOff>79218</xdr:rowOff>
    </xdr:to>
    <xdr:sp macro="" textlink="">
      <xdr:nvSpPr>
        <xdr:cNvPr id="800" name="円/楕円 799"/>
        <xdr:cNvSpPr/>
      </xdr:nvSpPr>
      <xdr:spPr>
        <a:xfrm>
          <a:off x="18605500" y="99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70345</xdr:rowOff>
    </xdr:from>
    <xdr:ext cx="469744" cy="259045"/>
    <xdr:sp macro="" textlink="">
      <xdr:nvSpPr>
        <xdr:cNvPr id="801" name="テキスト ボックス 800"/>
        <xdr:cNvSpPr txBox="1"/>
      </xdr:nvSpPr>
      <xdr:spPr>
        <a:xfrm>
          <a:off x="18421427" y="1001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35992</xdr:rowOff>
    </xdr:from>
    <xdr:to>
      <xdr:col>32</xdr:col>
      <xdr:colOff>187325</xdr:colOff>
      <xdr:row>77</xdr:row>
      <xdr:rowOff>71044</xdr:rowOff>
    </xdr:to>
    <xdr:cxnSp macro="">
      <xdr:nvCxnSpPr>
        <xdr:cNvPr id="831" name="直線コネクタ 830"/>
        <xdr:cNvCxnSpPr/>
      </xdr:nvCxnSpPr>
      <xdr:spPr>
        <a:xfrm flipV="1">
          <a:off x="21323300" y="13237642"/>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71044</xdr:rowOff>
    </xdr:from>
    <xdr:to>
      <xdr:col>31</xdr:col>
      <xdr:colOff>34925</xdr:colOff>
      <xdr:row>77</xdr:row>
      <xdr:rowOff>136958</xdr:rowOff>
    </xdr:to>
    <xdr:cxnSp macro="">
      <xdr:nvCxnSpPr>
        <xdr:cNvPr id="834" name="直線コネクタ 833"/>
        <xdr:cNvCxnSpPr/>
      </xdr:nvCxnSpPr>
      <xdr:spPr>
        <a:xfrm flipV="1">
          <a:off x="20434300" y="13272694"/>
          <a:ext cx="889000" cy="6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120231</xdr:rowOff>
    </xdr:from>
    <xdr:to>
      <xdr:col>29</xdr:col>
      <xdr:colOff>517525</xdr:colOff>
      <xdr:row>77</xdr:row>
      <xdr:rowOff>136958</xdr:rowOff>
    </xdr:to>
    <xdr:cxnSp macro="">
      <xdr:nvCxnSpPr>
        <xdr:cNvPr id="837" name="直線コネクタ 836"/>
        <xdr:cNvCxnSpPr/>
      </xdr:nvCxnSpPr>
      <xdr:spPr>
        <a:xfrm>
          <a:off x="19545300" y="13321881"/>
          <a:ext cx="889000" cy="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120231</xdr:rowOff>
    </xdr:from>
    <xdr:to>
      <xdr:col>28</xdr:col>
      <xdr:colOff>314325</xdr:colOff>
      <xdr:row>78</xdr:row>
      <xdr:rowOff>27609</xdr:rowOff>
    </xdr:to>
    <xdr:cxnSp macro="">
      <xdr:nvCxnSpPr>
        <xdr:cNvPr id="840" name="直線コネクタ 839"/>
        <xdr:cNvCxnSpPr/>
      </xdr:nvCxnSpPr>
      <xdr:spPr>
        <a:xfrm flipV="1">
          <a:off x="18656300" y="13321881"/>
          <a:ext cx="889000" cy="7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156642</xdr:rowOff>
    </xdr:from>
    <xdr:to>
      <xdr:col>32</xdr:col>
      <xdr:colOff>238125</xdr:colOff>
      <xdr:row>77</xdr:row>
      <xdr:rowOff>86792</xdr:rowOff>
    </xdr:to>
    <xdr:sp macro="" textlink="">
      <xdr:nvSpPr>
        <xdr:cNvPr id="850" name="円/楕円 849"/>
        <xdr:cNvSpPr/>
      </xdr:nvSpPr>
      <xdr:spPr>
        <a:xfrm>
          <a:off x="22110700" y="131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135069</xdr:rowOff>
    </xdr:from>
    <xdr:ext cx="534377" cy="259045"/>
    <xdr:sp macro="" textlink="">
      <xdr:nvSpPr>
        <xdr:cNvPr id="851" name="繰出金該当値テキスト"/>
        <xdr:cNvSpPr txBox="1"/>
      </xdr:nvSpPr>
      <xdr:spPr>
        <a:xfrm>
          <a:off x="22212300" y="131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20244</xdr:rowOff>
    </xdr:from>
    <xdr:to>
      <xdr:col>31</xdr:col>
      <xdr:colOff>85725</xdr:colOff>
      <xdr:row>77</xdr:row>
      <xdr:rowOff>121844</xdr:rowOff>
    </xdr:to>
    <xdr:sp macro="" textlink="">
      <xdr:nvSpPr>
        <xdr:cNvPr id="852" name="円/楕円 851"/>
        <xdr:cNvSpPr/>
      </xdr:nvSpPr>
      <xdr:spPr>
        <a:xfrm>
          <a:off x="21272500" y="132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112971</xdr:rowOff>
    </xdr:from>
    <xdr:ext cx="534377" cy="259045"/>
    <xdr:sp macro="" textlink="">
      <xdr:nvSpPr>
        <xdr:cNvPr id="853" name="テキスト ボックス 852"/>
        <xdr:cNvSpPr txBox="1"/>
      </xdr:nvSpPr>
      <xdr:spPr>
        <a:xfrm>
          <a:off x="21056111" y="133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86158</xdr:rowOff>
    </xdr:from>
    <xdr:to>
      <xdr:col>29</xdr:col>
      <xdr:colOff>568325</xdr:colOff>
      <xdr:row>78</xdr:row>
      <xdr:rowOff>16308</xdr:rowOff>
    </xdr:to>
    <xdr:sp macro="" textlink="">
      <xdr:nvSpPr>
        <xdr:cNvPr id="854" name="円/楕円 853"/>
        <xdr:cNvSpPr/>
      </xdr:nvSpPr>
      <xdr:spPr>
        <a:xfrm>
          <a:off x="20383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7435</xdr:rowOff>
    </xdr:from>
    <xdr:ext cx="534377" cy="259045"/>
    <xdr:sp macro="" textlink="">
      <xdr:nvSpPr>
        <xdr:cNvPr id="855" name="テキスト ボックス 854"/>
        <xdr:cNvSpPr txBox="1"/>
      </xdr:nvSpPr>
      <xdr:spPr>
        <a:xfrm>
          <a:off x="20167111" y="133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69431</xdr:rowOff>
    </xdr:from>
    <xdr:to>
      <xdr:col>28</xdr:col>
      <xdr:colOff>365125</xdr:colOff>
      <xdr:row>77</xdr:row>
      <xdr:rowOff>171031</xdr:rowOff>
    </xdr:to>
    <xdr:sp macro="" textlink="">
      <xdr:nvSpPr>
        <xdr:cNvPr id="856" name="円/楕円 855"/>
        <xdr:cNvSpPr/>
      </xdr:nvSpPr>
      <xdr:spPr>
        <a:xfrm>
          <a:off x="19494500" y="132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162158</xdr:rowOff>
    </xdr:from>
    <xdr:ext cx="534377" cy="259045"/>
    <xdr:sp macro="" textlink="">
      <xdr:nvSpPr>
        <xdr:cNvPr id="857" name="テキスト ボックス 856"/>
        <xdr:cNvSpPr txBox="1"/>
      </xdr:nvSpPr>
      <xdr:spPr>
        <a:xfrm>
          <a:off x="19278111" y="1336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148259</xdr:rowOff>
    </xdr:from>
    <xdr:to>
      <xdr:col>27</xdr:col>
      <xdr:colOff>161925</xdr:colOff>
      <xdr:row>78</xdr:row>
      <xdr:rowOff>78409</xdr:rowOff>
    </xdr:to>
    <xdr:sp macro="" textlink="">
      <xdr:nvSpPr>
        <xdr:cNvPr id="858" name="円/楕円 857"/>
        <xdr:cNvSpPr/>
      </xdr:nvSpPr>
      <xdr:spPr>
        <a:xfrm>
          <a:off x="18605500" y="133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69536</xdr:rowOff>
    </xdr:from>
    <xdr:ext cx="534377" cy="259045"/>
    <xdr:sp macro="" textlink="">
      <xdr:nvSpPr>
        <xdr:cNvPr id="859" name="テキスト ボックス 858"/>
        <xdr:cNvSpPr txBox="1"/>
      </xdr:nvSpPr>
      <xdr:spPr>
        <a:xfrm>
          <a:off x="18389111" y="1344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本市の性質別歳出においては、類似団体と比較して人件費が高い水準となっている。</a:t>
          </a:r>
          <a:r>
            <a:rPr lang="ja-JP" altLang="ja-JP" sz="1300">
              <a:solidFill>
                <a:schemeClr val="dk1"/>
              </a:solidFill>
              <a:latin typeface="+mn-lt"/>
              <a:ea typeface="+mn-ea"/>
              <a:cs typeface="+mn-cs"/>
            </a:rPr>
            <a:t>人件費総額は、これまで実施した給与制度全般の見直し等の効果により近年は減少傾向にあ</a:t>
          </a:r>
          <a:r>
            <a:rPr lang="ja-JP" altLang="en-US" sz="1300">
              <a:solidFill>
                <a:schemeClr val="dk1"/>
              </a:solidFill>
              <a:latin typeface="+mn-lt"/>
              <a:ea typeface="+mn-ea"/>
              <a:cs typeface="+mn-cs"/>
            </a:rPr>
            <a:t>った</a:t>
          </a:r>
          <a:r>
            <a:rPr lang="ja-JP" altLang="ja-JP" sz="1300">
              <a:solidFill>
                <a:schemeClr val="dk1"/>
              </a:solidFill>
              <a:latin typeface="+mn-lt"/>
              <a:ea typeface="+mn-ea"/>
              <a:cs typeface="+mn-cs"/>
            </a:rPr>
            <a:t>が、平成</a:t>
          </a:r>
          <a:r>
            <a:rPr lang="en-US" altLang="ja-JP" sz="1300">
              <a:solidFill>
                <a:schemeClr val="dk1"/>
              </a:solidFill>
              <a:latin typeface="+mn-lt"/>
              <a:ea typeface="+mn-ea"/>
              <a:cs typeface="+mn-cs"/>
            </a:rPr>
            <a:t>27</a:t>
          </a:r>
          <a:r>
            <a:rPr lang="ja-JP" altLang="ja-JP" sz="1300">
              <a:solidFill>
                <a:schemeClr val="dk1"/>
              </a:solidFill>
              <a:latin typeface="+mn-lt"/>
              <a:ea typeface="+mn-ea"/>
              <a:cs typeface="+mn-cs"/>
            </a:rPr>
            <a:t>年度は人事院勧告に準じた給与</a:t>
          </a:r>
          <a:r>
            <a:rPr lang="ja-JP" altLang="en-US" sz="1300">
              <a:solidFill>
                <a:schemeClr val="dk1"/>
              </a:solidFill>
              <a:latin typeface="+mn-lt"/>
              <a:ea typeface="+mn-ea"/>
              <a:cs typeface="+mn-cs"/>
            </a:rPr>
            <a:t>改定を行ったこと</a:t>
          </a:r>
          <a:r>
            <a:rPr lang="ja-JP" altLang="ja-JP" sz="1300">
              <a:solidFill>
                <a:schemeClr val="dk1"/>
              </a:solidFill>
              <a:latin typeface="+mn-lt"/>
              <a:ea typeface="+mn-ea"/>
              <a:cs typeface="+mn-cs"/>
            </a:rPr>
            <a:t>により、地域手当や期末勤勉手当が増</a:t>
          </a:r>
          <a:r>
            <a:rPr lang="ja-JP" altLang="en-US" sz="1300">
              <a:solidFill>
                <a:schemeClr val="dk1"/>
              </a:solidFill>
              <a:latin typeface="+mn-lt"/>
              <a:ea typeface="+mn-ea"/>
              <a:cs typeface="+mn-cs"/>
            </a:rPr>
            <a:t>となったほか、</a:t>
          </a:r>
          <a:r>
            <a:rPr lang="ja-JP" altLang="ja-JP" sz="1300">
              <a:solidFill>
                <a:schemeClr val="dk1"/>
              </a:solidFill>
              <a:latin typeface="+mn-lt"/>
              <a:ea typeface="+mn-ea"/>
              <a:cs typeface="+mn-cs"/>
            </a:rPr>
            <a:t>被用者年金一元化法の施行に伴う共済費の増などにより</a:t>
          </a:r>
          <a:r>
            <a:rPr lang="ja-JP" altLang="en-US" sz="1300">
              <a:solidFill>
                <a:schemeClr val="dk1"/>
              </a:solidFill>
              <a:latin typeface="+mn-lt"/>
              <a:ea typeface="+mn-ea"/>
              <a:cs typeface="+mn-cs"/>
            </a:rPr>
            <a:t>増加に転じた。今後については</a:t>
          </a:r>
          <a:r>
            <a:rPr lang="ja-JP" altLang="ja-JP" sz="1300">
              <a:solidFill>
                <a:schemeClr val="dk1"/>
              </a:solidFill>
              <a:latin typeface="+mn-lt"/>
              <a:ea typeface="+mn-ea"/>
              <a:cs typeface="+mn-cs"/>
            </a:rPr>
            <a:t>平成</a:t>
          </a:r>
          <a:r>
            <a:rPr lang="en-US" altLang="ja-JP" sz="1300">
              <a:solidFill>
                <a:schemeClr val="dk1"/>
              </a:solidFill>
              <a:latin typeface="+mn-lt"/>
              <a:ea typeface="+mn-ea"/>
              <a:cs typeface="+mn-cs"/>
            </a:rPr>
            <a:t>29</a:t>
          </a:r>
          <a:r>
            <a:rPr lang="ja-JP" altLang="ja-JP" sz="1300">
              <a:solidFill>
                <a:schemeClr val="dk1"/>
              </a:solidFill>
              <a:latin typeface="+mn-lt"/>
              <a:ea typeface="+mn-ea"/>
              <a:cs typeface="+mn-cs"/>
            </a:rPr>
            <a:t>年度より、職務給の原則をより一層徹底した給与制度に見直し、給料水準を抑制する効果のある給料表を導入することとしており</a:t>
          </a:r>
          <a:r>
            <a:rPr lang="ja-JP" altLang="ja-JP" sz="1100">
              <a:solidFill>
                <a:schemeClr val="dk1"/>
              </a:solidFill>
              <a:latin typeface="+mn-lt"/>
              <a:ea typeface="+mn-ea"/>
              <a:cs typeface="+mn-cs"/>
            </a:rPr>
            <a:t>、</a:t>
          </a:r>
          <a:r>
            <a:rPr lang="ja-JP" altLang="ja-JP" sz="1300">
              <a:solidFill>
                <a:schemeClr val="dk1"/>
              </a:solidFill>
              <a:latin typeface="+mn-lt"/>
              <a:ea typeface="+mn-ea"/>
              <a:cs typeface="+mn-cs"/>
            </a:rPr>
            <a:t>事務の効率化</a:t>
          </a:r>
          <a:r>
            <a:rPr lang="ja-JP" altLang="en-US" sz="1300">
              <a:solidFill>
                <a:schemeClr val="dk1"/>
              </a:solidFill>
              <a:latin typeface="+mn-lt"/>
              <a:ea typeface="+mn-ea"/>
              <a:cs typeface="+mn-cs"/>
            </a:rPr>
            <a:t>や</a:t>
          </a:r>
          <a:r>
            <a:rPr lang="ja-JP" altLang="ja-JP" sz="1300">
              <a:solidFill>
                <a:schemeClr val="dk1"/>
              </a:solidFill>
              <a:latin typeface="+mn-lt"/>
              <a:ea typeface="+mn-ea"/>
              <a:cs typeface="+mn-cs"/>
            </a:rPr>
            <a:t>適正な定員管理</a:t>
          </a:r>
          <a:r>
            <a:rPr lang="ja-JP" altLang="en-US" sz="1300">
              <a:solidFill>
                <a:schemeClr val="dk1"/>
              </a:solidFill>
              <a:latin typeface="+mn-lt"/>
              <a:ea typeface="+mn-ea"/>
              <a:cs typeface="+mn-cs"/>
            </a:rPr>
            <a:t>も合わせて</a:t>
          </a:r>
          <a:r>
            <a:rPr lang="ja-JP" altLang="ja-JP" sz="1300">
              <a:solidFill>
                <a:schemeClr val="dk1"/>
              </a:solidFill>
              <a:latin typeface="+mn-lt"/>
              <a:ea typeface="+mn-ea"/>
              <a:cs typeface="+mn-cs"/>
            </a:rPr>
            <a:t>総人件費の抑制に努める</a:t>
          </a:r>
          <a:r>
            <a:rPr lang="ja-JP" altLang="en-US" sz="1300">
              <a:solidFill>
                <a:schemeClr val="dk1"/>
              </a:solidFill>
              <a:latin typeface="+mn-lt"/>
              <a:ea typeface="+mn-ea"/>
              <a:cs typeface="+mn-cs"/>
            </a:rPr>
            <a:t>。</a:t>
          </a:r>
          <a:endParaRPr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普通建設事業費は類似団体と比較して低い水準となっているが、今後については施設の老朽化対策などの対応のため増加が見込まれる。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兵庫県西宮市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484,892
478,690
99.96
173,379,069
170,605,547
2,639,790
97,583,202
150,091,477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33.9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171269</xdr:rowOff>
    </xdr:from>
    <xdr:to>
      <xdr:col>6</xdr:col>
      <xdr:colOff>511175</xdr:colOff>
      <xdr:row>35</xdr:row>
      <xdr:rowOff>52070</xdr:rowOff>
    </xdr:to>
    <xdr:cxnSp macro="">
      <xdr:nvCxnSpPr>
        <xdr:cNvPr id="63" name="直線コネクタ 62"/>
        <xdr:cNvCxnSpPr/>
      </xdr:nvCxnSpPr>
      <xdr:spPr>
        <a:xfrm flipV="1">
          <a:off x="3797300" y="60005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168003</xdr:rowOff>
    </xdr:from>
    <xdr:to>
      <xdr:col>5</xdr:col>
      <xdr:colOff>358775</xdr:colOff>
      <xdr:row>35</xdr:row>
      <xdr:rowOff>52070</xdr:rowOff>
    </xdr:to>
    <xdr:cxnSp macro="">
      <xdr:nvCxnSpPr>
        <xdr:cNvPr id="66" name="直線コネクタ 65"/>
        <xdr:cNvCxnSpPr/>
      </xdr:nvCxnSpPr>
      <xdr:spPr>
        <a:xfrm>
          <a:off x="2908300" y="59973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134257</xdr:rowOff>
    </xdr:from>
    <xdr:to>
      <xdr:col>4</xdr:col>
      <xdr:colOff>155575</xdr:colOff>
      <xdr:row>34</xdr:row>
      <xdr:rowOff>168003</xdr:rowOff>
    </xdr:to>
    <xdr:cxnSp macro="">
      <xdr:nvCxnSpPr>
        <xdr:cNvPr id="69" name="直線コネクタ 68"/>
        <xdr:cNvCxnSpPr/>
      </xdr:nvCxnSpPr>
      <xdr:spPr>
        <a:xfrm>
          <a:off x="2019300" y="5963557"/>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8527</xdr:rowOff>
    </xdr:from>
    <xdr:to>
      <xdr:col>2</xdr:col>
      <xdr:colOff>638175</xdr:colOff>
      <xdr:row>34</xdr:row>
      <xdr:rowOff>134257</xdr:rowOff>
    </xdr:to>
    <xdr:cxnSp macro="">
      <xdr:nvCxnSpPr>
        <xdr:cNvPr id="72" name="直線コネクタ 71"/>
        <xdr:cNvCxnSpPr/>
      </xdr:nvCxnSpPr>
      <xdr:spPr>
        <a:xfrm>
          <a:off x="1130300" y="5666377"/>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120469</xdr:rowOff>
    </xdr:from>
    <xdr:to>
      <xdr:col>6</xdr:col>
      <xdr:colOff>561975</xdr:colOff>
      <xdr:row>35</xdr:row>
      <xdr:rowOff>50619</xdr:rowOff>
    </xdr:to>
    <xdr:sp macro="" textlink="">
      <xdr:nvSpPr>
        <xdr:cNvPr id="82" name="円/楕円 81"/>
        <xdr:cNvSpPr/>
      </xdr:nvSpPr>
      <xdr:spPr>
        <a:xfrm>
          <a:off x="4584700" y="59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98896</xdr:rowOff>
    </xdr:from>
    <xdr:ext cx="469744" cy="259045"/>
    <xdr:sp macro="" textlink="">
      <xdr:nvSpPr>
        <xdr:cNvPr id="83" name="議会費該当値テキスト"/>
        <xdr:cNvSpPr txBox="1"/>
      </xdr:nvSpPr>
      <xdr:spPr>
        <a:xfrm>
          <a:off x="4686300" y="5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1270</xdr:rowOff>
    </xdr:from>
    <xdr:to>
      <xdr:col>5</xdr:col>
      <xdr:colOff>409575</xdr:colOff>
      <xdr:row>35</xdr:row>
      <xdr:rowOff>102870</xdr:rowOff>
    </xdr:to>
    <xdr:sp macro="" textlink="">
      <xdr:nvSpPr>
        <xdr:cNvPr id="84" name="円/楕円 83"/>
        <xdr:cNvSpPr/>
      </xdr:nvSpPr>
      <xdr:spPr>
        <a:xfrm>
          <a:off x="3746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93997</xdr:rowOff>
    </xdr:from>
    <xdr:ext cx="469744" cy="259045"/>
    <xdr:sp macro="" textlink="">
      <xdr:nvSpPr>
        <xdr:cNvPr id="85" name="テキスト ボックス 84"/>
        <xdr:cNvSpPr txBox="1"/>
      </xdr:nvSpPr>
      <xdr:spPr>
        <a:xfrm>
          <a:off x="3562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117203</xdr:rowOff>
    </xdr:from>
    <xdr:to>
      <xdr:col>4</xdr:col>
      <xdr:colOff>206375</xdr:colOff>
      <xdr:row>35</xdr:row>
      <xdr:rowOff>47353</xdr:rowOff>
    </xdr:to>
    <xdr:sp macro="" textlink="">
      <xdr:nvSpPr>
        <xdr:cNvPr id="86" name="円/楕円 85"/>
        <xdr:cNvSpPr/>
      </xdr:nvSpPr>
      <xdr:spPr>
        <a:xfrm>
          <a:off x="2857500" y="59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38480</xdr:rowOff>
    </xdr:from>
    <xdr:ext cx="469744" cy="259045"/>
    <xdr:sp macro="" textlink="">
      <xdr:nvSpPr>
        <xdr:cNvPr id="87" name="テキスト ボックス 86"/>
        <xdr:cNvSpPr txBox="1"/>
      </xdr:nvSpPr>
      <xdr:spPr>
        <a:xfrm>
          <a:off x="2673427" y="60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83457</xdr:rowOff>
    </xdr:from>
    <xdr:to>
      <xdr:col>3</xdr:col>
      <xdr:colOff>3175</xdr:colOff>
      <xdr:row>35</xdr:row>
      <xdr:rowOff>13607</xdr:rowOff>
    </xdr:to>
    <xdr:sp macro="" textlink="">
      <xdr:nvSpPr>
        <xdr:cNvPr id="88" name="円/楕円 87"/>
        <xdr:cNvSpPr/>
      </xdr:nvSpPr>
      <xdr:spPr>
        <a:xfrm>
          <a:off x="1968500" y="59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4734</xdr:rowOff>
    </xdr:from>
    <xdr:ext cx="469744" cy="259045"/>
    <xdr:sp macro="" textlink="">
      <xdr:nvSpPr>
        <xdr:cNvPr id="89" name="テキスト ボックス 88"/>
        <xdr:cNvSpPr txBox="1"/>
      </xdr:nvSpPr>
      <xdr:spPr>
        <a:xfrm>
          <a:off x="17844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129177</xdr:rowOff>
    </xdr:from>
    <xdr:to>
      <xdr:col>1</xdr:col>
      <xdr:colOff>485775</xdr:colOff>
      <xdr:row>33</xdr:row>
      <xdr:rowOff>59327</xdr:rowOff>
    </xdr:to>
    <xdr:sp macro="" textlink="">
      <xdr:nvSpPr>
        <xdr:cNvPr id="90" name="円/楕円 89"/>
        <xdr:cNvSpPr/>
      </xdr:nvSpPr>
      <xdr:spPr>
        <a:xfrm>
          <a:off x="1079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50454</xdr:rowOff>
    </xdr:from>
    <xdr:ext cx="469744" cy="259045"/>
    <xdr:sp macro="" textlink="">
      <xdr:nvSpPr>
        <xdr:cNvPr id="91" name="テキスト ボックス 90"/>
        <xdr:cNvSpPr txBox="1"/>
      </xdr:nvSpPr>
      <xdr:spPr>
        <a:xfrm>
          <a:off x="8954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9078</xdr:rowOff>
    </xdr:from>
    <xdr:to>
      <xdr:col>6</xdr:col>
      <xdr:colOff>511175</xdr:colOff>
      <xdr:row>57</xdr:row>
      <xdr:rowOff>74778</xdr:rowOff>
    </xdr:to>
    <xdr:cxnSp macro="">
      <xdr:nvCxnSpPr>
        <xdr:cNvPr id="119" name="直線コネクタ 118"/>
        <xdr:cNvCxnSpPr/>
      </xdr:nvCxnSpPr>
      <xdr:spPr>
        <a:xfrm>
          <a:off x="3797300" y="9781728"/>
          <a:ext cx="8382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5283</xdr:rowOff>
    </xdr:from>
    <xdr:to>
      <xdr:col>5</xdr:col>
      <xdr:colOff>358775</xdr:colOff>
      <xdr:row>57</xdr:row>
      <xdr:rowOff>9078</xdr:rowOff>
    </xdr:to>
    <xdr:cxnSp macro="">
      <xdr:nvCxnSpPr>
        <xdr:cNvPr id="122" name="直線コネクタ 121"/>
        <xdr:cNvCxnSpPr/>
      </xdr:nvCxnSpPr>
      <xdr:spPr>
        <a:xfrm>
          <a:off x="2908300" y="977793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5283</xdr:rowOff>
    </xdr:from>
    <xdr:to>
      <xdr:col>4</xdr:col>
      <xdr:colOff>155575</xdr:colOff>
      <xdr:row>57</xdr:row>
      <xdr:rowOff>64857</xdr:rowOff>
    </xdr:to>
    <xdr:cxnSp macro="">
      <xdr:nvCxnSpPr>
        <xdr:cNvPr id="125" name="直線コネクタ 124"/>
        <xdr:cNvCxnSpPr/>
      </xdr:nvCxnSpPr>
      <xdr:spPr>
        <a:xfrm flipV="1">
          <a:off x="2019300" y="9777933"/>
          <a:ext cx="889000" cy="5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97203</xdr:rowOff>
    </xdr:from>
    <xdr:to>
      <xdr:col>2</xdr:col>
      <xdr:colOff>638175</xdr:colOff>
      <xdr:row>57</xdr:row>
      <xdr:rowOff>64857</xdr:rowOff>
    </xdr:to>
    <xdr:cxnSp macro="">
      <xdr:nvCxnSpPr>
        <xdr:cNvPr id="128" name="直線コネクタ 127"/>
        <xdr:cNvCxnSpPr/>
      </xdr:nvCxnSpPr>
      <xdr:spPr>
        <a:xfrm>
          <a:off x="1130300" y="9698403"/>
          <a:ext cx="889000" cy="13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23978</xdr:rowOff>
    </xdr:from>
    <xdr:to>
      <xdr:col>6</xdr:col>
      <xdr:colOff>561975</xdr:colOff>
      <xdr:row>57</xdr:row>
      <xdr:rowOff>125578</xdr:rowOff>
    </xdr:to>
    <xdr:sp macro="" textlink="">
      <xdr:nvSpPr>
        <xdr:cNvPr id="138" name="円/楕円 137"/>
        <xdr:cNvSpPr/>
      </xdr:nvSpPr>
      <xdr:spPr>
        <a:xfrm>
          <a:off x="45847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110355</xdr:rowOff>
    </xdr:from>
    <xdr:ext cx="534377" cy="259045"/>
    <xdr:sp macro="" textlink="">
      <xdr:nvSpPr>
        <xdr:cNvPr id="139" name="総務費該当値テキスト"/>
        <xdr:cNvSpPr txBox="1"/>
      </xdr:nvSpPr>
      <xdr:spPr>
        <a:xfrm>
          <a:off x="4686300" y="97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129728</xdr:rowOff>
    </xdr:from>
    <xdr:to>
      <xdr:col>5</xdr:col>
      <xdr:colOff>409575</xdr:colOff>
      <xdr:row>57</xdr:row>
      <xdr:rowOff>59878</xdr:rowOff>
    </xdr:to>
    <xdr:sp macro="" textlink="">
      <xdr:nvSpPr>
        <xdr:cNvPr id="140" name="円/楕円 139"/>
        <xdr:cNvSpPr/>
      </xdr:nvSpPr>
      <xdr:spPr>
        <a:xfrm>
          <a:off x="3746500" y="973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51005</xdr:rowOff>
    </xdr:from>
    <xdr:ext cx="534377" cy="259045"/>
    <xdr:sp macro="" textlink="">
      <xdr:nvSpPr>
        <xdr:cNvPr id="141" name="テキスト ボックス 140"/>
        <xdr:cNvSpPr txBox="1"/>
      </xdr:nvSpPr>
      <xdr:spPr>
        <a:xfrm>
          <a:off x="3530111" y="98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125933</xdr:rowOff>
    </xdr:from>
    <xdr:to>
      <xdr:col>4</xdr:col>
      <xdr:colOff>206375</xdr:colOff>
      <xdr:row>57</xdr:row>
      <xdr:rowOff>56083</xdr:rowOff>
    </xdr:to>
    <xdr:sp macro="" textlink="">
      <xdr:nvSpPr>
        <xdr:cNvPr id="142" name="円/楕円 141"/>
        <xdr:cNvSpPr/>
      </xdr:nvSpPr>
      <xdr:spPr>
        <a:xfrm>
          <a:off x="2857500" y="97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47210</xdr:rowOff>
    </xdr:from>
    <xdr:ext cx="534377" cy="259045"/>
    <xdr:sp macro="" textlink="">
      <xdr:nvSpPr>
        <xdr:cNvPr id="143" name="テキスト ボックス 142"/>
        <xdr:cNvSpPr txBox="1"/>
      </xdr:nvSpPr>
      <xdr:spPr>
        <a:xfrm>
          <a:off x="2641111" y="98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14057</xdr:rowOff>
    </xdr:from>
    <xdr:to>
      <xdr:col>3</xdr:col>
      <xdr:colOff>3175</xdr:colOff>
      <xdr:row>57</xdr:row>
      <xdr:rowOff>115657</xdr:rowOff>
    </xdr:to>
    <xdr:sp macro="" textlink="">
      <xdr:nvSpPr>
        <xdr:cNvPr id="144" name="円/楕円 143"/>
        <xdr:cNvSpPr/>
      </xdr:nvSpPr>
      <xdr:spPr>
        <a:xfrm>
          <a:off x="1968500" y="9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106784</xdr:rowOff>
    </xdr:from>
    <xdr:ext cx="534377" cy="259045"/>
    <xdr:sp macro="" textlink="">
      <xdr:nvSpPr>
        <xdr:cNvPr id="145" name="テキスト ボックス 144"/>
        <xdr:cNvSpPr txBox="1"/>
      </xdr:nvSpPr>
      <xdr:spPr>
        <a:xfrm>
          <a:off x="1752111" y="98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46403</xdr:rowOff>
    </xdr:from>
    <xdr:to>
      <xdr:col>1</xdr:col>
      <xdr:colOff>485775</xdr:colOff>
      <xdr:row>56</xdr:row>
      <xdr:rowOff>148003</xdr:rowOff>
    </xdr:to>
    <xdr:sp macro="" textlink="">
      <xdr:nvSpPr>
        <xdr:cNvPr id="146" name="円/楕円 145"/>
        <xdr:cNvSpPr/>
      </xdr:nvSpPr>
      <xdr:spPr>
        <a:xfrm>
          <a:off x="1079500" y="96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139130</xdr:rowOff>
    </xdr:from>
    <xdr:ext cx="534377" cy="259045"/>
    <xdr:sp macro="" textlink="">
      <xdr:nvSpPr>
        <xdr:cNvPr id="147" name="テキスト ボックス 146"/>
        <xdr:cNvSpPr txBox="1"/>
      </xdr:nvSpPr>
      <xdr:spPr>
        <a:xfrm>
          <a:off x="863111" y="97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107391</xdr:rowOff>
    </xdr:from>
    <xdr:to>
      <xdr:col>6</xdr:col>
      <xdr:colOff>511175</xdr:colOff>
      <xdr:row>76</xdr:row>
      <xdr:rowOff>46410</xdr:rowOff>
    </xdr:to>
    <xdr:cxnSp macro="">
      <xdr:nvCxnSpPr>
        <xdr:cNvPr id="179" name="直線コネクタ 178"/>
        <xdr:cNvCxnSpPr/>
      </xdr:nvCxnSpPr>
      <xdr:spPr>
        <a:xfrm flipV="1">
          <a:off x="3797300" y="12966141"/>
          <a:ext cx="838200" cy="1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46410</xdr:rowOff>
    </xdr:from>
    <xdr:to>
      <xdr:col>5</xdr:col>
      <xdr:colOff>358775</xdr:colOff>
      <xdr:row>76</xdr:row>
      <xdr:rowOff>143129</xdr:rowOff>
    </xdr:to>
    <xdr:cxnSp macro="">
      <xdr:nvCxnSpPr>
        <xdr:cNvPr id="182" name="直線コネクタ 181"/>
        <xdr:cNvCxnSpPr/>
      </xdr:nvCxnSpPr>
      <xdr:spPr>
        <a:xfrm flipV="1">
          <a:off x="2908300" y="13076610"/>
          <a:ext cx="889000" cy="9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143129</xdr:rowOff>
    </xdr:from>
    <xdr:to>
      <xdr:col>4</xdr:col>
      <xdr:colOff>155575</xdr:colOff>
      <xdr:row>77</xdr:row>
      <xdr:rowOff>12294</xdr:rowOff>
    </xdr:to>
    <xdr:cxnSp macro="">
      <xdr:nvCxnSpPr>
        <xdr:cNvPr id="185" name="直線コネクタ 184"/>
        <xdr:cNvCxnSpPr/>
      </xdr:nvCxnSpPr>
      <xdr:spPr>
        <a:xfrm flipV="1">
          <a:off x="2019300" y="13173329"/>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95461</xdr:rowOff>
    </xdr:from>
    <xdr:to>
      <xdr:col>2</xdr:col>
      <xdr:colOff>638175</xdr:colOff>
      <xdr:row>77</xdr:row>
      <xdr:rowOff>12294</xdr:rowOff>
    </xdr:to>
    <xdr:cxnSp macro="">
      <xdr:nvCxnSpPr>
        <xdr:cNvPr id="188" name="直線コネクタ 187"/>
        <xdr:cNvCxnSpPr/>
      </xdr:nvCxnSpPr>
      <xdr:spPr>
        <a:xfrm>
          <a:off x="1130300" y="13125661"/>
          <a:ext cx="889000" cy="8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56591</xdr:rowOff>
    </xdr:from>
    <xdr:to>
      <xdr:col>6</xdr:col>
      <xdr:colOff>561975</xdr:colOff>
      <xdr:row>75</xdr:row>
      <xdr:rowOff>158192</xdr:rowOff>
    </xdr:to>
    <xdr:sp macro="" textlink="">
      <xdr:nvSpPr>
        <xdr:cNvPr id="198" name="円/楕円 197"/>
        <xdr:cNvSpPr/>
      </xdr:nvSpPr>
      <xdr:spPr>
        <a:xfrm>
          <a:off x="4584700" y="12915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35018</xdr:rowOff>
    </xdr:from>
    <xdr:ext cx="599010" cy="259045"/>
    <xdr:sp macro="" textlink="">
      <xdr:nvSpPr>
        <xdr:cNvPr id="199" name="民生費該当値テキスト"/>
        <xdr:cNvSpPr txBox="1"/>
      </xdr:nvSpPr>
      <xdr:spPr>
        <a:xfrm>
          <a:off x="4686300" y="1289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152,218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167060</xdr:rowOff>
    </xdr:from>
    <xdr:to>
      <xdr:col>5</xdr:col>
      <xdr:colOff>409575</xdr:colOff>
      <xdr:row>76</xdr:row>
      <xdr:rowOff>97210</xdr:rowOff>
    </xdr:to>
    <xdr:sp macro="" textlink="">
      <xdr:nvSpPr>
        <xdr:cNvPr id="200" name="円/楕円 199"/>
        <xdr:cNvSpPr/>
      </xdr:nvSpPr>
      <xdr:spPr>
        <a:xfrm>
          <a:off x="3746500" y="130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88337</xdr:rowOff>
    </xdr:from>
    <xdr:ext cx="599010" cy="259045"/>
    <xdr:sp macro="" textlink="">
      <xdr:nvSpPr>
        <xdr:cNvPr id="201" name="テキスト ボックス 200"/>
        <xdr:cNvSpPr txBox="1"/>
      </xdr:nvSpPr>
      <xdr:spPr>
        <a:xfrm>
          <a:off x="3497794" y="1311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92329</xdr:rowOff>
    </xdr:from>
    <xdr:to>
      <xdr:col>4</xdr:col>
      <xdr:colOff>206375</xdr:colOff>
      <xdr:row>77</xdr:row>
      <xdr:rowOff>22479</xdr:rowOff>
    </xdr:to>
    <xdr:sp macro="" textlink="">
      <xdr:nvSpPr>
        <xdr:cNvPr id="202" name="円/楕円 201"/>
        <xdr:cNvSpPr/>
      </xdr:nvSpPr>
      <xdr:spPr>
        <a:xfrm>
          <a:off x="2857500" y="131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13606</xdr:rowOff>
    </xdr:from>
    <xdr:ext cx="599010" cy="259045"/>
    <xdr:sp macro="" textlink="">
      <xdr:nvSpPr>
        <xdr:cNvPr id="203" name="テキスト ボックス 202"/>
        <xdr:cNvSpPr txBox="1"/>
      </xdr:nvSpPr>
      <xdr:spPr>
        <a:xfrm>
          <a:off x="2608794" y="132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133,185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132944</xdr:rowOff>
    </xdr:from>
    <xdr:to>
      <xdr:col>3</xdr:col>
      <xdr:colOff>3175</xdr:colOff>
      <xdr:row>77</xdr:row>
      <xdr:rowOff>63094</xdr:rowOff>
    </xdr:to>
    <xdr:sp macro="" textlink="">
      <xdr:nvSpPr>
        <xdr:cNvPr id="204" name="円/楕円 203"/>
        <xdr:cNvSpPr/>
      </xdr:nvSpPr>
      <xdr:spPr>
        <a:xfrm>
          <a:off x="1968500" y="131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54221</xdr:rowOff>
    </xdr:from>
    <xdr:ext cx="599010" cy="259045"/>
    <xdr:sp macro="" textlink="">
      <xdr:nvSpPr>
        <xdr:cNvPr id="205" name="テキスト ボックス 204"/>
        <xdr:cNvSpPr txBox="1"/>
      </xdr:nvSpPr>
      <xdr:spPr>
        <a:xfrm>
          <a:off x="1719794" y="1325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129,454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44661</xdr:rowOff>
    </xdr:from>
    <xdr:to>
      <xdr:col>1</xdr:col>
      <xdr:colOff>485775</xdr:colOff>
      <xdr:row>76</xdr:row>
      <xdr:rowOff>146261</xdr:rowOff>
    </xdr:to>
    <xdr:sp macro="" textlink="">
      <xdr:nvSpPr>
        <xdr:cNvPr id="206" name="円/楕円 205"/>
        <xdr:cNvSpPr/>
      </xdr:nvSpPr>
      <xdr:spPr>
        <a:xfrm>
          <a:off x="1079500" y="130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137388</xdr:rowOff>
    </xdr:from>
    <xdr:ext cx="599010" cy="259045"/>
    <xdr:sp macro="" textlink="">
      <xdr:nvSpPr>
        <xdr:cNvPr id="207" name="テキスト ボックス 206"/>
        <xdr:cNvSpPr txBox="1"/>
      </xdr:nvSpPr>
      <xdr:spPr>
        <a:xfrm>
          <a:off x="830794" y="1316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41402</xdr:rowOff>
    </xdr:from>
    <xdr:to>
      <xdr:col>6</xdr:col>
      <xdr:colOff>511175</xdr:colOff>
      <xdr:row>98</xdr:row>
      <xdr:rowOff>43098</xdr:rowOff>
    </xdr:to>
    <xdr:cxnSp macro="">
      <xdr:nvCxnSpPr>
        <xdr:cNvPr id="237" name="直線コネクタ 236"/>
        <xdr:cNvCxnSpPr/>
      </xdr:nvCxnSpPr>
      <xdr:spPr>
        <a:xfrm>
          <a:off x="3797300" y="16843502"/>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41402</xdr:rowOff>
    </xdr:from>
    <xdr:to>
      <xdr:col>5</xdr:col>
      <xdr:colOff>358775</xdr:colOff>
      <xdr:row>98</xdr:row>
      <xdr:rowOff>77693</xdr:rowOff>
    </xdr:to>
    <xdr:cxnSp macro="">
      <xdr:nvCxnSpPr>
        <xdr:cNvPr id="240" name="直線コネクタ 239"/>
        <xdr:cNvCxnSpPr/>
      </xdr:nvCxnSpPr>
      <xdr:spPr>
        <a:xfrm flipV="1">
          <a:off x="2908300" y="16843502"/>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86074</xdr:rowOff>
    </xdr:from>
    <xdr:to>
      <xdr:col>4</xdr:col>
      <xdr:colOff>155575</xdr:colOff>
      <xdr:row>98</xdr:row>
      <xdr:rowOff>77693</xdr:rowOff>
    </xdr:to>
    <xdr:cxnSp macro="">
      <xdr:nvCxnSpPr>
        <xdr:cNvPr id="243" name="直線コネクタ 242"/>
        <xdr:cNvCxnSpPr/>
      </xdr:nvCxnSpPr>
      <xdr:spPr>
        <a:xfrm>
          <a:off x="2019300" y="16716724"/>
          <a:ext cx="889000" cy="16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578</xdr:rowOff>
    </xdr:from>
    <xdr:to>
      <xdr:col>2</xdr:col>
      <xdr:colOff>638175</xdr:colOff>
      <xdr:row>97</xdr:row>
      <xdr:rowOff>86074</xdr:rowOff>
    </xdr:to>
    <xdr:cxnSp macro="">
      <xdr:nvCxnSpPr>
        <xdr:cNvPr id="246" name="直線コネクタ 245"/>
        <xdr:cNvCxnSpPr/>
      </xdr:nvCxnSpPr>
      <xdr:spPr>
        <a:xfrm>
          <a:off x="1130300" y="16631228"/>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163748</xdr:rowOff>
    </xdr:from>
    <xdr:to>
      <xdr:col>6</xdr:col>
      <xdr:colOff>561975</xdr:colOff>
      <xdr:row>98</xdr:row>
      <xdr:rowOff>93898</xdr:rowOff>
    </xdr:to>
    <xdr:sp macro="" textlink="">
      <xdr:nvSpPr>
        <xdr:cNvPr id="256" name="円/楕円 255"/>
        <xdr:cNvSpPr/>
      </xdr:nvSpPr>
      <xdr:spPr>
        <a:xfrm>
          <a:off x="4584700" y="167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142175</xdr:rowOff>
    </xdr:from>
    <xdr:ext cx="534377" cy="259045"/>
    <xdr:sp macro="" textlink="">
      <xdr:nvSpPr>
        <xdr:cNvPr id="257" name="衛生費該当値テキスト"/>
        <xdr:cNvSpPr txBox="1"/>
      </xdr:nvSpPr>
      <xdr:spPr>
        <a:xfrm>
          <a:off x="4686300" y="1677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162052</xdr:rowOff>
    </xdr:from>
    <xdr:to>
      <xdr:col>5</xdr:col>
      <xdr:colOff>409575</xdr:colOff>
      <xdr:row>98</xdr:row>
      <xdr:rowOff>92202</xdr:rowOff>
    </xdr:to>
    <xdr:sp macro="" textlink="">
      <xdr:nvSpPr>
        <xdr:cNvPr id="258" name="円/楕円 257"/>
        <xdr:cNvSpPr/>
      </xdr:nvSpPr>
      <xdr:spPr>
        <a:xfrm>
          <a:off x="3746500" y="167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83329</xdr:rowOff>
    </xdr:from>
    <xdr:ext cx="534377" cy="259045"/>
    <xdr:sp macro="" textlink="">
      <xdr:nvSpPr>
        <xdr:cNvPr id="259" name="テキスト ボックス 258"/>
        <xdr:cNvSpPr txBox="1"/>
      </xdr:nvSpPr>
      <xdr:spPr>
        <a:xfrm>
          <a:off x="3530111" y="168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26893</xdr:rowOff>
    </xdr:from>
    <xdr:to>
      <xdr:col>4</xdr:col>
      <xdr:colOff>206375</xdr:colOff>
      <xdr:row>98</xdr:row>
      <xdr:rowOff>128493</xdr:rowOff>
    </xdr:to>
    <xdr:sp macro="" textlink="">
      <xdr:nvSpPr>
        <xdr:cNvPr id="260" name="円/楕円 259"/>
        <xdr:cNvSpPr/>
      </xdr:nvSpPr>
      <xdr:spPr>
        <a:xfrm>
          <a:off x="2857500" y="168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119620</xdr:rowOff>
    </xdr:from>
    <xdr:ext cx="534377" cy="259045"/>
    <xdr:sp macro="" textlink="">
      <xdr:nvSpPr>
        <xdr:cNvPr id="261" name="テキスト ボックス 260"/>
        <xdr:cNvSpPr txBox="1"/>
      </xdr:nvSpPr>
      <xdr:spPr>
        <a:xfrm>
          <a:off x="2641111" y="1692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35274</xdr:rowOff>
    </xdr:from>
    <xdr:to>
      <xdr:col>3</xdr:col>
      <xdr:colOff>3175</xdr:colOff>
      <xdr:row>97</xdr:row>
      <xdr:rowOff>136874</xdr:rowOff>
    </xdr:to>
    <xdr:sp macro="" textlink="">
      <xdr:nvSpPr>
        <xdr:cNvPr id="262" name="円/楕円 261"/>
        <xdr:cNvSpPr/>
      </xdr:nvSpPr>
      <xdr:spPr>
        <a:xfrm>
          <a:off x="1968500" y="166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153401</xdr:rowOff>
    </xdr:from>
    <xdr:ext cx="534377" cy="259045"/>
    <xdr:sp macro="" textlink="">
      <xdr:nvSpPr>
        <xdr:cNvPr id="263" name="テキスト ボックス 262"/>
        <xdr:cNvSpPr txBox="1"/>
      </xdr:nvSpPr>
      <xdr:spPr>
        <a:xfrm>
          <a:off x="1752111" y="164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121228</xdr:rowOff>
    </xdr:from>
    <xdr:to>
      <xdr:col>1</xdr:col>
      <xdr:colOff>485775</xdr:colOff>
      <xdr:row>97</xdr:row>
      <xdr:rowOff>51378</xdr:rowOff>
    </xdr:to>
    <xdr:sp macro="" textlink="">
      <xdr:nvSpPr>
        <xdr:cNvPr id="264" name="円/楕円 263"/>
        <xdr:cNvSpPr/>
      </xdr:nvSpPr>
      <xdr:spPr>
        <a:xfrm>
          <a:off x="1079500" y="165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67905</xdr:rowOff>
    </xdr:from>
    <xdr:ext cx="534377" cy="259045"/>
    <xdr:sp macro="" textlink="">
      <xdr:nvSpPr>
        <xdr:cNvPr id="265" name="テキスト ボックス 264"/>
        <xdr:cNvSpPr txBox="1"/>
      </xdr:nvSpPr>
      <xdr:spPr>
        <a:xfrm>
          <a:off x="863111" y="163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116840</xdr:rowOff>
    </xdr:from>
    <xdr:to>
      <xdr:col>15</xdr:col>
      <xdr:colOff>180975</xdr:colOff>
      <xdr:row>37</xdr:row>
      <xdr:rowOff>137414</xdr:rowOff>
    </xdr:to>
    <xdr:cxnSp macro="">
      <xdr:nvCxnSpPr>
        <xdr:cNvPr id="294" name="直線コネクタ 293"/>
        <xdr:cNvCxnSpPr/>
      </xdr:nvCxnSpPr>
      <xdr:spPr>
        <a:xfrm flipV="1">
          <a:off x="9639300" y="646049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125603</xdr:rowOff>
    </xdr:from>
    <xdr:to>
      <xdr:col>14</xdr:col>
      <xdr:colOff>28575</xdr:colOff>
      <xdr:row>37</xdr:row>
      <xdr:rowOff>137414</xdr:rowOff>
    </xdr:to>
    <xdr:cxnSp macro="">
      <xdr:nvCxnSpPr>
        <xdr:cNvPr id="297" name="直線コネクタ 296"/>
        <xdr:cNvCxnSpPr/>
      </xdr:nvCxnSpPr>
      <xdr:spPr>
        <a:xfrm>
          <a:off x="8750300" y="646925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116840</xdr:rowOff>
    </xdr:from>
    <xdr:to>
      <xdr:col>12</xdr:col>
      <xdr:colOff>511175</xdr:colOff>
      <xdr:row>37</xdr:row>
      <xdr:rowOff>125603</xdr:rowOff>
    </xdr:to>
    <xdr:cxnSp macro="">
      <xdr:nvCxnSpPr>
        <xdr:cNvPr id="300" name="直線コネクタ 299"/>
        <xdr:cNvCxnSpPr/>
      </xdr:nvCxnSpPr>
      <xdr:spPr>
        <a:xfrm>
          <a:off x="7861300" y="646049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52832</xdr:rowOff>
    </xdr:from>
    <xdr:to>
      <xdr:col>11</xdr:col>
      <xdr:colOff>307975</xdr:colOff>
      <xdr:row>37</xdr:row>
      <xdr:rowOff>116840</xdr:rowOff>
    </xdr:to>
    <xdr:cxnSp macro="">
      <xdr:nvCxnSpPr>
        <xdr:cNvPr id="303" name="直線コネクタ 302"/>
        <xdr:cNvCxnSpPr/>
      </xdr:nvCxnSpPr>
      <xdr:spPr>
        <a:xfrm>
          <a:off x="6972300" y="6225032"/>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66040</xdr:rowOff>
    </xdr:from>
    <xdr:to>
      <xdr:col>15</xdr:col>
      <xdr:colOff>231775</xdr:colOff>
      <xdr:row>37</xdr:row>
      <xdr:rowOff>167640</xdr:rowOff>
    </xdr:to>
    <xdr:sp macro="" textlink="">
      <xdr:nvSpPr>
        <xdr:cNvPr id="313" name="円/楕円 312"/>
        <xdr:cNvSpPr/>
      </xdr:nvSpPr>
      <xdr:spPr>
        <a:xfrm>
          <a:off x="10426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44467</xdr:rowOff>
    </xdr:from>
    <xdr:ext cx="378565" cy="259045"/>
    <xdr:sp macro="" textlink="">
      <xdr:nvSpPr>
        <xdr:cNvPr id="314" name="労働費該当値テキスト"/>
        <xdr:cNvSpPr txBox="1"/>
      </xdr:nvSpPr>
      <xdr:spPr>
        <a:xfrm>
          <a:off x="10528300" y="638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86614</xdr:rowOff>
    </xdr:from>
    <xdr:to>
      <xdr:col>14</xdr:col>
      <xdr:colOff>79375</xdr:colOff>
      <xdr:row>38</xdr:row>
      <xdr:rowOff>16764</xdr:rowOff>
    </xdr:to>
    <xdr:sp macro="" textlink="">
      <xdr:nvSpPr>
        <xdr:cNvPr id="315" name="円/楕円 314"/>
        <xdr:cNvSpPr/>
      </xdr:nvSpPr>
      <xdr:spPr>
        <a:xfrm>
          <a:off x="9588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7891</xdr:rowOff>
    </xdr:from>
    <xdr:ext cx="378565" cy="259045"/>
    <xdr:sp macro="" textlink="">
      <xdr:nvSpPr>
        <xdr:cNvPr id="316" name="テキスト ボックス 315"/>
        <xdr:cNvSpPr txBox="1"/>
      </xdr:nvSpPr>
      <xdr:spPr>
        <a:xfrm>
          <a:off x="9450017"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74803</xdr:rowOff>
    </xdr:from>
    <xdr:to>
      <xdr:col>12</xdr:col>
      <xdr:colOff>561975</xdr:colOff>
      <xdr:row>38</xdr:row>
      <xdr:rowOff>4953</xdr:rowOff>
    </xdr:to>
    <xdr:sp macro="" textlink="">
      <xdr:nvSpPr>
        <xdr:cNvPr id="317" name="円/楕円 316"/>
        <xdr:cNvSpPr/>
      </xdr:nvSpPr>
      <xdr:spPr>
        <a:xfrm>
          <a:off x="8699500" y="641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167530</xdr:rowOff>
    </xdr:from>
    <xdr:ext cx="378565" cy="259045"/>
    <xdr:sp macro="" textlink="">
      <xdr:nvSpPr>
        <xdr:cNvPr id="318" name="テキスト ボックス 317"/>
        <xdr:cNvSpPr txBox="1"/>
      </xdr:nvSpPr>
      <xdr:spPr>
        <a:xfrm>
          <a:off x="8561017" y="651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66040</xdr:rowOff>
    </xdr:from>
    <xdr:to>
      <xdr:col>11</xdr:col>
      <xdr:colOff>358775</xdr:colOff>
      <xdr:row>37</xdr:row>
      <xdr:rowOff>167640</xdr:rowOff>
    </xdr:to>
    <xdr:sp macro="" textlink="">
      <xdr:nvSpPr>
        <xdr:cNvPr id="319" name="円/楕円 318"/>
        <xdr:cNvSpPr/>
      </xdr:nvSpPr>
      <xdr:spPr>
        <a:xfrm>
          <a:off x="7810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158767</xdr:rowOff>
    </xdr:from>
    <xdr:ext cx="378565" cy="259045"/>
    <xdr:sp macro="" textlink="">
      <xdr:nvSpPr>
        <xdr:cNvPr id="320" name="テキスト ボックス 319"/>
        <xdr:cNvSpPr txBox="1"/>
      </xdr:nvSpPr>
      <xdr:spPr>
        <a:xfrm>
          <a:off x="7672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2032</xdr:rowOff>
    </xdr:from>
    <xdr:to>
      <xdr:col>10</xdr:col>
      <xdr:colOff>155575</xdr:colOff>
      <xdr:row>36</xdr:row>
      <xdr:rowOff>103632</xdr:rowOff>
    </xdr:to>
    <xdr:sp macro="" textlink="">
      <xdr:nvSpPr>
        <xdr:cNvPr id="321" name="円/楕円 320"/>
        <xdr:cNvSpPr/>
      </xdr:nvSpPr>
      <xdr:spPr>
        <a:xfrm>
          <a:off x="6921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94759</xdr:rowOff>
    </xdr:from>
    <xdr:ext cx="469744" cy="259045"/>
    <xdr:sp macro="" textlink="">
      <xdr:nvSpPr>
        <xdr:cNvPr id="322" name="テキスト ボックス 321"/>
        <xdr:cNvSpPr txBox="1"/>
      </xdr:nvSpPr>
      <xdr:spPr>
        <a:xfrm>
          <a:off x="6737427"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19228</xdr:rowOff>
    </xdr:from>
    <xdr:to>
      <xdr:col>15</xdr:col>
      <xdr:colOff>180975</xdr:colOff>
      <xdr:row>59</xdr:row>
      <xdr:rowOff>19685</xdr:rowOff>
    </xdr:to>
    <xdr:cxnSp macro="">
      <xdr:nvCxnSpPr>
        <xdr:cNvPr id="351" name="直線コネクタ 350"/>
        <xdr:cNvCxnSpPr/>
      </xdr:nvCxnSpPr>
      <xdr:spPr>
        <a:xfrm flipV="1">
          <a:off x="9639300" y="1013477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19685</xdr:rowOff>
    </xdr:from>
    <xdr:to>
      <xdr:col>14</xdr:col>
      <xdr:colOff>28575</xdr:colOff>
      <xdr:row>59</xdr:row>
      <xdr:rowOff>20066</xdr:rowOff>
    </xdr:to>
    <xdr:cxnSp macro="">
      <xdr:nvCxnSpPr>
        <xdr:cNvPr id="354" name="直線コネクタ 353"/>
        <xdr:cNvCxnSpPr/>
      </xdr:nvCxnSpPr>
      <xdr:spPr>
        <a:xfrm flipV="1">
          <a:off x="8750300" y="101352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19152</xdr:rowOff>
    </xdr:from>
    <xdr:to>
      <xdr:col>12</xdr:col>
      <xdr:colOff>511175</xdr:colOff>
      <xdr:row>59</xdr:row>
      <xdr:rowOff>20066</xdr:rowOff>
    </xdr:to>
    <xdr:cxnSp macro="">
      <xdr:nvCxnSpPr>
        <xdr:cNvPr id="357" name="直線コネクタ 356"/>
        <xdr:cNvCxnSpPr/>
      </xdr:nvCxnSpPr>
      <xdr:spPr>
        <a:xfrm>
          <a:off x="7861300" y="101347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19152</xdr:rowOff>
    </xdr:from>
    <xdr:to>
      <xdr:col>11</xdr:col>
      <xdr:colOff>307975</xdr:colOff>
      <xdr:row>59</xdr:row>
      <xdr:rowOff>19762</xdr:rowOff>
    </xdr:to>
    <xdr:cxnSp macro="">
      <xdr:nvCxnSpPr>
        <xdr:cNvPr id="360" name="直線コネクタ 359"/>
        <xdr:cNvCxnSpPr/>
      </xdr:nvCxnSpPr>
      <xdr:spPr>
        <a:xfrm flipV="1">
          <a:off x="6972300" y="1013470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139878</xdr:rowOff>
    </xdr:from>
    <xdr:to>
      <xdr:col>15</xdr:col>
      <xdr:colOff>231775</xdr:colOff>
      <xdr:row>59</xdr:row>
      <xdr:rowOff>70028</xdr:rowOff>
    </xdr:to>
    <xdr:sp macro="" textlink="">
      <xdr:nvSpPr>
        <xdr:cNvPr id="370" name="円/楕円 369"/>
        <xdr:cNvSpPr/>
      </xdr:nvSpPr>
      <xdr:spPr>
        <a:xfrm>
          <a:off x="10426700" y="100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54805</xdr:rowOff>
    </xdr:from>
    <xdr:ext cx="378565" cy="259045"/>
    <xdr:sp macro="" textlink="">
      <xdr:nvSpPr>
        <xdr:cNvPr id="371" name="農林水産業費該当値テキスト"/>
        <xdr:cNvSpPr txBox="1"/>
      </xdr:nvSpPr>
      <xdr:spPr>
        <a:xfrm>
          <a:off x="10528300" y="999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140335</xdr:rowOff>
    </xdr:from>
    <xdr:to>
      <xdr:col>14</xdr:col>
      <xdr:colOff>79375</xdr:colOff>
      <xdr:row>59</xdr:row>
      <xdr:rowOff>70485</xdr:rowOff>
    </xdr:to>
    <xdr:sp macro="" textlink="">
      <xdr:nvSpPr>
        <xdr:cNvPr id="372" name="円/楕円 371"/>
        <xdr:cNvSpPr/>
      </xdr:nvSpPr>
      <xdr:spPr>
        <a:xfrm>
          <a:off x="9588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61612</xdr:rowOff>
    </xdr:from>
    <xdr:ext cx="378565" cy="259045"/>
    <xdr:sp macro="" textlink="">
      <xdr:nvSpPr>
        <xdr:cNvPr id="373" name="テキスト ボックス 372"/>
        <xdr:cNvSpPr txBox="1"/>
      </xdr:nvSpPr>
      <xdr:spPr>
        <a:xfrm>
          <a:off x="9450017" y="10177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140716</xdr:rowOff>
    </xdr:from>
    <xdr:to>
      <xdr:col>12</xdr:col>
      <xdr:colOff>561975</xdr:colOff>
      <xdr:row>59</xdr:row>
      <xdr:rowOff>70866</xdr:rowOff>
    </xdr:to>
    <xdr:sp macro="" textlink="">
      <xdr:nvSpPr>
        <xdr:cNvPr id="374" name="円/楕円 373"/>
        <xdr:cNvSpPr/>
      </xdr:nvSpPr>
      <xdr:spPr>
        <a:xfrm>
          <a:off x="8699500" y="100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61993</xdr:rowOff>
    </xdr:from>
    <xdr:ext cx="378565" cy="259045"/>
    <xdr:sp macro="" textlink="">
      <xdr:nvSpPr>
        <xdr:cNvPr id="375" name="テキスト ボックス 374"/>
        <xdr:cNvSpPr txBox="1"/>
      </xdr:nvSpPr>
      <xdr:spPr>
        <a:xfrm>
          <a:off x="8561017" y="1017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139802</xdr:rowOff>
    </xdr:from>
    <xdr:to>
      <xdr:col>11</xdr:col>
      <xdr:colOff>358775</xdr:colOff>
      <xdr:row>59</xdr:row>
      <xdr:rowOff>69952</xdr:rowOff>
    </xdr:to>
    <xdr:sp macro="" textlink="">
      <xdr:nvSpPr>
        <xdr:cNvPr id="376" name="円/楕円 375"/>
        <xdr:cNvSpPr/>
      </xdr:nvSpPr>
      <xdr:spPr>
        <a:xfrm>
          <a:off x="7810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61079</xdr:rowOff>
    </xdr:from>
    <xdr:ext cx="378565" cy="259045"/>
    <xdr:sp macro="" textlink="">
      <xdr:nvSpPr>
        <xdr:cNvPr id="377" name="テキスト ボックス 376"/>
        <xdr:cNvSpPr txBox="1"/>
      </xdr:nvSpPr>
      <xdr:spPr>
        <a:xfrm>
          <a:off x="7672017" y="1017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140412</xdr:rowOff>
    </xdr:from>
    <xdr:to>
      <xdr:col>10</xdr:col>
      <xdr:colOff>155575</xdr:colOff>
      <xdr:row>59</xdr:row>
      <xdr:rowOff>70562</xdr:rowOff>
    </xdr:to>
    <xdr:sp macro="" textlink="">
      <xdr:nvSpPr>
        <xdr:cNvPr id="378" name="円/楕円 377"/>
        <xdr:cNvSpPr/>
      </xdr:nvSpPr>
      <xdr:spPr>
        <a:xfrm>
          <a:off x="6921500" y="100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61689</xdr:rowOff>
    </xdr:from>
    <xdr:ext cx="378565" cy="259045"/>
    <xdr:sp macro="" textlink="">
      <xdr:nvSpPr>
        <xdr:cNvPr id="379" name="テキスト ボックス 378"/>
        <xdr:cNvSpPr txBox="1"/>
      </xdr:nvSpPr>
      <xdr:spPr>
        <a:xfrm>
          <a:off x="6783017" y="10177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88219</xdr:rowOff>
    </xdr:from>
    <xdr:to>
      <xdr:col>15</xdr:col>
      <xdr:colOff>180975</xdr:colOff>
      <xdr:row>78</xdr:row>
      <xdr:rowOff>106736</xdr:rowOff>
    </xdr:to>
    <xdr:cxnSp macro="">
      <xdr:nvCxnSpPr>
        <xdr:cNvPr id="406" name="直線コネクタ 405"/>
        <xdr:cNvCxnSpPr/>
      </xdr:nvCxnSpPr>
      <xdr:spPr>
        <a:xfrm flipV="1">
          <a:off x="9639300" y="13461319"/>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106736</xdr:rowOff>
    </xdr:from>
    <xdr:to>
      <xdr:col>14</xdr:col>
      <xdr:colOff>28575</xdr:colOff>
      <xdr:row>78</xdr:row>
      <xdr:rowOff>107764</xdr:rowOff>
    </xdr:to>
    <xdr:cxnSp macro="">
      <xdr:nvCxnSpPr>
        <xdr:cNvPr id="409" name="直線コネクタ 408"/>
        <xdr:cNvCxnSpPr/>
      </xdr:nvCxnSpPr>
      <xdr:spPr>
        <a:xfrm flipV="1">
          <a:off x="8750300" y="1347983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105273</xdr:rowOff>
    </xdr:from>
    <xdr:to>
      <xdr:col>12</xdr:col>
      <xdr:colOff>511175</xdr:colOff>
      <xdr:row>78</xdr:row>
      <xdr:rowOff>107764</xdr:rowOff>
    </xdr:to>
    <xdr:cxnSp macro="">
      <xdr:nvCxnSpPr>
        <xdr:cNvPr id="412" name="直線コネクタ 411"/>
        <xdr:cNvCxnSpPr/>
      </xdr:nvCxnSpPr>
      <xdr:spPr>
        <a:xfrm>
          <a:off x="7861300" y="13478373"/>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55187</xdr:rowOff>
    </xdr:from>
    <xdr:to>
      <xdr:col>11</xdr:col>
      <xdr:colOff>307975</xdr:colOff>
      <xdr:row>78</xdr:row>
      <xdr:rowOff>105273</xdr:rowOff>
    </xdr:to>
    <xdr:cxnSp macro="">
      <xdr:nvCxnSpPr>
        <xdr:cNvPr id="415" name="直線コネクタ 414"/>
        <xdr:cNvCxnSpPr/>
      </xdr:nvCxnSpPr>
      <xdr:spPr>
        <a:xfrm>
          <a:off x="6972300" y="13428287"/>
          <a:ext cx="889000" cy="5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37419</xdr:rowOff>
    </xdr:from>
    <xdr:to>
      <xdr:col>15</xdr:col>
      <xdr:colOff>231775</xdr:colOff>
      <xdr:row>78</xdr:row>
      <xdr:rowOff>139019</xdr:rowOff>
    </xdr:to>
    <xdr:sp macro="" textlink="">
      <xdr:nvSpPr>
        <xdr:cNvPr id="425" name="円/楕円 424"/>
        <xdr:cNvSpPr/>
      </xdr:nvSpPr>
      <xdr:spPr>
        <a:xfrm>
          <a:off x="10426700" y="13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123796</xdr:rowOff>
    </xdr:from>
    <xdr:ext cx="469744" cy="259045"/>
    <xdr:sp macro="" textlink="">
      <xdr:nvSpPr>
        <xdr:cNvPr id="426" name="商工費該当値テキスト"/>
        <xdr:cNvSpPr txBox="1"/>
      </xdr:nvSpPr>
      <xdr:spPr>
        <a:xfrm>
          <a:off x="10528300" y="1332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55936</xdr:rowOff>
    </xdr:from>
    <xdr:to>
      <xdr:col>14</xdr:col>
      <xdr:colOff>79375</xdr:colOff>
      <xdr:row>78</xdr:row>
      <xdr:rowOff>157536</xdr:rowOff>
    </xdr:to>
    <xdr:sp macro="" textlink="">
      <xdr:nvSpPr>
        <xdr:cNvPr id="427" name="円/楕円 426"/>
        <xdr:cNvSpPr/>
      </xdr:nvSpPr>
      <xdr:spPr>
        <a:xfrm>
          <a:off x="9588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148663</xdr:rowOff>
    </xdr:from>
    <xdr:ext cx="469744" cy="259045"/>
    <xdr:sp macro="" textlink="">
      <xdr:nvSpPr>
        <xdr:cNvPr id="428" name="テキスト ボックス 427"/>
        <xdr:cNvSpPr txBox="1"/>
      </xdr:nvSpPr>
      <xdr:spPr>
        <a:xfrm>
          <a:off x="9404427" y="135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56964</xdr:rowOff>
    </xdr:from>
    <xdr:to>
      <xdr:col>12</xdr:col>
      <xdr:colOff>561975</xdr:colOff>
      <xdr:row>78</xdr:row>
      <xdr:rowOff>158564</xdr:rowOff>
    </xdr:to>
    <xdr:sp macro="" textlink="">
      <xdr:nvSpPr>
        <xdr:cNvPr id="429" name="円/楕円 428"/>
        <xdr:cNvSpPr/>
      </xdr:nvSpPr>
      <xdr:spPr>
        <a:xfrm>
          <a:off x="8699500" y="134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149691</xdr:rowOff>
    </xdr:from>
    <xdr:ext cx="469744" cy="259045"/>
    <xdr:sp macro="" textlink="">
      <xdr:nvSpPr>
        <xdr:cNvPr id="430" name="テキスト ボックス 429"/>
        <xdr:cNvSpPr txBox="1"/>
      </xdr:nvSpPr>
      <xdr:spPr>
        <a:xfrm>
          <a:off x="8515427" y="1352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54473</xdr:rowOff>
    </xdr:from>
    <xdr:to>
      <xdr:col>11</xdr:col>
      <xdr:colOff>358775</xdr:colOff>
      <xdr:row>78</xdr:row>
      <xdr:rowOff>156073</xdr:rowOff>
    </xdr:to>
    <xdr:sp macro="" textlink="">
      <xdr:nvSpPr>
        <xdr:cNvPr id="431" name="円/楕円 430"/>
        <xdr:cNvSpPr/>
      </xdr:nvSpPr>
      <xdr:spPr>
        <a:xfrm>
          <a:off x="7810500" y="134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147200</xdr:rowOff>
    </xdr:from>
    <xdr:ext cx="469744" cy="259045"/>
    <xdr:sp macro="" textlink="">
      <xdr:nvSpPr>
        <xdr:cNvPr id="432" name="テキスト ボックス 431"/>
        <xdr:cNvSpPr txBox="1"/>
      </xdr:nvSpPr>
      <xdr:spPr>
        <a:xfrm>
          <a:off x="7626427" y="135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4387</xdr:rowOff>
    </xdr:from>
    <xdr:to>
      <xdr:col>10</xdr:col>
      <xdr:colOff>155575</xdr:colOff>
      <xdr:row>78</xdr:row>
      <xdr:rowOff>105987</xdr:rowOff>
    </xdr:to>
    <xdr:sp macro="" textlink="">
      <xdr:nvSpPr>
        <xdr:cNvPr id="433" name="円/楕円 432"/>
        <xdr:cNvSpPr/>
      </xdr:nvSpPr>
      <xdr:spPr>
        <a:xfrm>
          <a:off x="6921500" y="133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97114</xdr:rowOff>
    </xdr:from>
    <xdr:ext cx="469744" cy="259045"/>
    <xdr:sp macro="" textlink="">
      <xdr:nvSpPr>
        <xdr:cNvPr id="434" name="テキスト ボックス 433"/>
        <xdr:cNvSpPr txBox="1"/>
      </xdr:nvSpPr>
      <xdr:spPr>
        <a:xfrm>
          <a:off x="6737427" y="1347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22690</xdr:rowOff>
    </xdr:from>
    <xdr:to>
      <xdr:col>15</xdr:col>
      <xdr:colOff>180975</xdr:colOff>
      <xdr:row>98</xdr:row>
      <xdr:rowOff>45974</xdr:rowOff>
    </xdr:to>
    <xdr:cxnSp macro="">
      <xdr:nvCxnSpPr>
        <xdr:cNvPr id="466" name="直線コネクタ 465"/>
        <xdr:cNvCxnSpPr/>
      </xdr:nvCxnSpPr>
      <xdr:spPr>
        <a:xfrm>
          <a:off x="9639300" y="16653340"/>
          <a:ext cx="83820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22690</xdr:rowOff>
    </xdr:from>
    <xdr:to>
      <xdr:col>14</xdr:col>
      <xdr:colOff>28575</xdr:colOff>
      <xdr:row>98</xdr:row>
      <xdr:rowOff>34364</xdr:rowOff>
    </xdr:to>
    <xdr:cxnSp macro="">
      <xdr:nvCxnSpPr>
        <xdr:cNvPr id="469" name="直線コネクタ 468"/>
        <xdr:cNvCxnSpPr/>
      </xdr:nvCxnSpPr>
      <xdr:spPr>
        <a:xfrm flipV="1">
          <a:off x="8750300" y="16653340"/>
          <a:ext cx="889000" cy="18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16207</xdr:rowOff>
    </xdr:from>
    <xdr:to>
      <xdr:col>12</xdr:col>
      <xdr:colOff>511175</xdr:colOff>
      <xdr:row>98</xdr:row>
      <xdr:rowOff>34364</xdr:rowOff>
    </xdr:to>
    <xdr:cxnSp macro="">
      <xdr:nvCxnSpPr>
        <xdr:cNvPr id="472" name="直線コネクタ 471"/>
        <xdr:cNvCxnSpPr/>
      </xdr:nvCxnSpPr>
      <xdr:spPr>
        <a:xfrm>
          <a:off x="7861300" y="16818307"/>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156975</xdr:rowOff>
    </xdr:from>
    <xdr:to>
      <xdr:col>11</xdr:col>
      <xdr:colOff>307975</xdr:colOff>
      <xdr:row>98</xdr:row>
      <xdr:rowOff>16207</xdr:rowOff>
    </xdr:to>
    <xdr:cxnSp macro="">
      <xdr:nvCxnSpPr>
        <xdr:cNvPr id="475" name="直線コネクタ 474"/>
        <xdr:cNvCxnSpPr/>
      </xdr:nvCxnSpPr>
      <xdr:spPr>
        <a:xfrm>
          <a:off x="6972300" y="16787625"/>
          <a:ext cx="889000" cy="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166624</xdr:rowOff>
    </xdr:from>
    <xdr:to>
      <xdr:col>15</xdr:col>
      <xdr:colOff>231775</xdr:colOff>
      <xdr:row>98</xdr:row>
      <xdr:rowOff>96774</xdr:rowOff>
    </xdr:to>
    <xdr:sp macro="" textlink="">
      <xdr:nvSpPr>
        <xdr:cNvPr id="485" name="円/楕円 484"/>
        <xdr:cNvSpPr/>
      </xdr:nvSpPr>
      <xdr:spPr>
        <a:xfrm>
          <a:off x="10426700" y="167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145051</xdr:rowOff>
    </xdr:from>
    <xdr:ext cx="534377" cy="259045"/>
    <xdr:sp macro="" textlink="">
      <xdr:nvSpPr>
        <xdr:cNvPr id="486" name="土木費該当値テキスト"/>
        <xdr:cNvSpPr txBox="1"/>
      </xdr:nvSpPr>
      <xdr:spPr>
        <a:xfrm>
          <a:off x="10528300"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143340</xdr:rowOff>
    </xdr:from>
    <xdr:to>
      <xdr:col>14</xdr:col>
      <xdr:colOff>79375</xdr:colOff>
      <xdr:row>97</xdr:row>
      <xdr:rowOff>73490</xdr:rowOff>
    </xdr:to>
    <xdr:sp macro="" textlink="">
      <xdr:nvSpPr>
        <xdr:cNvPr id="487" name="円/楕円 486"/>
        <xdr:cNvSpPr/>
      </xdr:nvSpPr>
      <xdr:spPr>
        <a:xfrm>
          <a:off x="9588500" y="166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64617</xdr:rowOff>
    </xdr:from>
    <xdr:ext cx="534377" cy="259045"/>
    <xdr:sp macro="" textlink="">
      <xdr:nvSpPr>
        <xdr:cNvPr id="488" name="テキスト ボックス 487"/>
        <xdr:cNvSpPr txBox="1"/>
      </xdr:nvSpPr>
      <xdr:spPr>
        <a:xfrm>
          <a:off x="9372111" y="166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155014</xdr:rowOff>
    </xdr:from>
    <xdr:to>
      <xdr:col>12</xdr:col>
      <xdr:colOff>561975</xdr:colOff>
      <xdr:row>98</xdr:row>
      <xdr:rowOff>85164</xdr:rowOff>
    </xdr:to>
    <xdr:sp macro="" textlink="">
      <xdr:nvSpPr>
        <xdr:cNvPr id="489" name="円/楕円 488"/>
        <xdr:cNvSpPr/>
      </xdr:nvSpPr>
      <xdr:spPr>
        <a:xfrm>
          <a:off x="8699500" y="167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76291</xdr:rowOff>
    </xdr:from>
    <xdr:ext cx="534377" cy="259045"/>
    <xdr:sp macro="" textlink="">
      <xdr:nvSpPr>
        <xdr:cNvPr id="490" name="テキスト ボックス 489"/>
        <xdr:cNvSpPr txBox="1"/>
      </xdr:nvSpPr>
      <xdr:spPr>
        <a:xfrm>
          <a:off x="8483111" y="1687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136857</xdr:rowOff>
    </xdr:from>
    <xdr:to>
      <xdr:col>11</xdr:col>
      <xdr:colOff>358775</xdr:colOff>
      <xdr:row>98</xdr:row>
      <xdr:rowOff>67007</xdr:rowOff>
    </xdr:to>
    <xdr:sp macro="" textlink="">
      <xdr:nvSpPr>
        <xdr:cNvPr id="491" name="円/楕円 490"/>
        <xdr:cNvSpPr/>
      </xdr:nvSpPr>
      <xdr:spPr>
        <a:xfrm>
          <a:off x="7810500" y="1676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58134</xdr:rowOff>
    </xdr:from>
    <xdr:ext cx="534377" cy="259045"/>
    <xdr:sp macro="" textlink="">
      <xdr:nvSpPr>
        <xdr:cNvPr id="492" name="テキスト ボックス 491"/>
        <xdr:cNvSpPr txBox="1"/>
      </xdr:nvSpPr>
      <xdr:spPr>
        <a:xfrm>
          <a:off x="7594111" y="168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106175</xdr:rowOff>
    </xdr:from>
    <xdr:to>
      <xdr:col>10</xdr:col>
      <xdr:colOff>155575</xdr:colOff>
      <xdr:row>98</xdr:row>
      <xdr:rowOff>36325</xdr:rowOff>
    </xdr:to>
    <xdr:sp macro="" textlink="">
      <xdr:nvSpPr>
        <xdr:cNvPr id="493" name="円/楕円 492"/>
        <xdr:cNvSpPr/>
      </xdr:nvSpPr>
      <xdr:spPr>
        <a:xfrm>
          <a:off x="6921500" y="16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27452</xdr:rowOff>
    </xdr:from>
    <xdr:ext cx="534377" cy="259045"/>
    <xdr:sp macro="" textlink="">
      <xdr:nvSpPr>
        <xdr:cNvPr id="494" name="テキスト ボックス 493"/>
        <xdr:cNvSpPr txBox="1"/>
      </xdr:nvSpPr>
      <xdr:spPr>
        <a:xfrm>
          <a:off x="6705111" y="1682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25171</xdr:rowOff>
    </xdr:from>
    <xdr:to>
      <xdr:col>23</xdr:col>
      <xdr:colOff>517525</xdr:colOff>
      <xdr:row>36</xdr:row>
      <xdr:rowOff>159664</xdr:rowOff>
    </xdr:to>
    <xdr:cxnSp macro="">
      <xdr:nvCxnSpPr>
        <xdr:cNvPr id="524" name="直線コネクタ 523"/>
        <xdr:cNvCxnSpPr/>
      </xdr:nvCxnSpPr>
      <xdr:spPr>
        <a:xfrm>
          <a:off x="15481300" y="6197371"/>
          <a:ext cx="8382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25171</xdr:rowOff>
    </xdr:from>
    <xdr:to>
      <xdr:col>22</xdr:col>
      <xdr:colOff>365125</xdr:colOff>
      <xdr:row>36</xdr:row>
      <xdr:rowOff>77521</xdr:rowOff>
    </xdr:to>
    <xdr:cxnSp macro="">
      <xdr:nvCxnSpPr>
        <xdr:cNvPr id="527" name="直線コネクタ 526"/>
        <xdr:cNvCxnSpPr/>
      </xdr:nvCxnSpPr>
      <xdr:spPr>
        <a:xfrm flipV="1">
          <a:off x="14592300" y="6197371"/>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77521</xdr:rowOff>
    </xdr:from>
    <xdr:to>
      <xdr:col>21</xdr:col>
      <xdr:colOff>161925</xdr:colOff>
      <xdr:row>36</xdr:row>
      <xdr:rowOff>152883</xdr:rowOff>
    </xdr:to>
    <xdr:cxnSp macro="">
      <xdr:nvCxnSpPr>
        <xdr:cNvPr id="530" name="直線コネクタ 529"/>
        <xdr:cNvCxnSpPr/>
      </xdr:nvCxnSpPr>
      <xdr:spPr>
        <a:xfrm flipV="1">
          <a:off x="13703300" y="6249721"/>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111887</xdr:rowOff>
    </xdr:from>
    <xdr:to>
      <xdr:col>19</xdr:col>
      <xdr:colOff>644525</xdr:colOff>
      <xdr:row>36</xdr:row>
      <xdr:rowOff>152883</xdr:rowOff>
    </xdr:to>
    <xdr:cxnSp macro="">
      <xdr:nvCxnSpPr>
        <xdr:cNvPr id="533" name="直線コネクタ 532"/>
        <xdr:cNvCxnSpPr/>
      </xdr:nvCxnSpPr>
      <xdr:spPr>
        <a:xfrm>
          <a:off x="12814300" y="6284087"/>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108864</xdr:rowOff>
    </xdr:from>
    <xdr:to>
      <xdr:col>23</xdr:col>
      <xdr:colOff>568325</xdr:colOff>
      <xdr:row>37</xdr:row>
      <xdr:rowOff>39014</xdr:rowOff>
    </xdr:to>
    <xdr:sp macro="" textlink="">
      <xdr:nvSpPr>
        <xdr:cNvPr id="543" name="円/楕円 542"/>
        <xdr:cNvSpPr/>
      </xdr:nvSpPr>
      <xdr:spPr>
        <a:xfrm>
          <a:off x="16268700" y="62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87291</xdr:rowOff>
    </xdr:from>
    <xdr:ext cx="534377" cy="259045"/>
    <xdr:sp macro="" textlink="">
      <xdr:nvSpPr>
        <xdr:cNvPr id="544" name="消防費該当値テキスト"/>
        <xdr:cNvSpPr txBox="1"/>
      </xdr:nvSpPr>
      <xdr:spPr>
        <a:xfrm>
          <a:off x="16370300" y="62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145821</xdr:rowOff>
    </xdr:from>
    <xdr:to>
      <xdr:col>22</xdr:col>
      <xdr:colOff>415925</xdr:colOff>
      <xdr:row>36</xdr:row>
      <xdr:rowOff>75971</xdr:rowOff>
    </xdr:to>
    <xdr:sp macro="" textlink="">
      <xdr:nvSpPr>
        <xdr:cNvPr id="545" name="円/楕円 544"/>
        <xdr:cNvSpPr/>
      </xdr:nvSpPr>
      <xdr:spPr>
        <a:xfrm>
          <a:off x="15430500" y="61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67098</xdr:rowOff>
    </xdr:from>
    <xdr:ext cx="534377" cy="259045"/>
    <xdr:sp macro="" textlink="">
      <xdr:nvSpPr>
        <xdr:cNvPr id="546" name="テキスト ボックス 545"/>
        <xdr:cNvSpPr txBox="1"/>
      </xdr:nvSpPr>
      <xdr:spPr>
        <a:xfrm>
          <a:off x="15214111" y="62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26721</xdr:rowOff>
    </xdr:from>
    <xdr:to>
      <xdr:col>21</xdr:col>
      <xdr:colOff>212725</xdr:colOff>
      <xdr:row>36</xdr:row>
      <xdr:rowOff>128321</xdr:rowOff>
    </xdr:to>
    <xdr:sp macro="" textlink="">
      <xdr:nvSpPr>
        <xdr:cNvPr id="547" name="円/楕円 546"/>
        <xdr:cNvSpPr/>
      </xdr:nvSpPr>
      <xdr:spPr>
        <a:xfrm>
          <a:off x="14541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119448</xdr:rowOff>
    </xdr:from>
    <xdr:ext cx="534377" cy="259045"/>
    <xdr:sp macro="" textlink="">
      <xdr:nvSpPr>
        <xdr:cNvPr id="548" name="テキスト ボックス 547"/>
        <xdr:cNvSpPr txBox="1"/>
      </xdr:nvSpPr>
      <xdr:spPr>
        <a:xfrm>
          <a:off x="14325111" y="62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102083</xdr:rowOff>
    </xdr:from>
    <xdr:to>
      <xdr:col>20</xdr:col>
      <xdr:colOff>9525</xdr:colOff>
      <xdr:row>37</xdr:row>
      <xdr:rowOff>32233</xdr:rowOff>
    </xdr:to>
    <xdr:sp macro="" textlink="">
      <xdr:nvSpPr>
        <xdr:cNvPr id="549" name="円/楕円 548"/>
        <xdr:cNvSpPr/>
      </xdr:nvSpPr>
      <xdr:spPr>
        <a:xfrm>
          <a:off x="13652500" y="62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23360</xdr:rowOff>
    </xdr:from>
    <xdr:ext cx="534377" cy="259045"/>
    <xdr:sp macro="" textlink="">
      <xdr:nvSpPr>
        <xdr:cNvPr id="550" name="テキスト ボックス 549"/>
        <xdr:cNvSpPr txBox="1"/>
      </xdr:nvSpPr>
      <xdr:spPr>
        <a:xfrm>
          <a:off x="13436111" y="63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61087</xdr:rowOff>
    </xdr:from>
    <xdr:to>
      <xdr:col>18</xdr:col>
      <xdr:colOff>492125</xdr:colOff>
      <xdr:row>36</xdr:row>
      <xdr:rowOff>162687</xdr:rowOff>
    </xdr:to>
    <xdr:sp macro="" textlink="">
      <xdr:nvSpPr>
        <xdr:cNvPr id="551" name="円/楕円 550"/>
        <xdr:cNvSpPr/>
      </xdr:nvSpPr>
      <xdr:spPr>
        <a:xfrm>
          <a:off x="12763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153814</xdr:rowOff>
    </xdr:from>
    <xdr:ext cx="534377" cy="259045"/>
    <xdr:sp macro="" textlink="">
      <xdr:nvSpPr>
        <xdr:cNvPr id="552" name="テキスト ボックス 551"/>
        <xdr:cNvSpPr txBox="1"/>
      </xdr:nvSpPr>
      <xdr:spPr>
        <a:xfrm>
          <a:off x="12547111" y="63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21024</xdr:rowOff>
    </xdr:from>
    <xdr:to>
      <xdr:col>23</xdr:col>
      <xdr:colOff>517525</xdr:colOff>
      <xdr:row>55</xdr:row>
      <xdr:rowOff>101654</xdr:rowOff>
    </xdr:to>
    <xdr:cxnSp macro="">
      <xdr:nvCxnSpPr>
        <xdr:cNvPr id="584" name="直線コネクタ 583"/>
        <xdr:cNvCxnSpPr/>
      </xdr:nvCxnSpPr>
      <xdr:spPr>
        <a:xfrm flipV="1">
          <a:off x="15481300" y="9107874"/>
          <a:ext cx="838200" cy="4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31311</xdr:rowOff>
    </xdr:from>
    <xdr:to>
      <xdr:col>22</xdr:col>
      <xdr:colOff>365125</xdr:colOff>
      <xdr:row>55</xdr:row>
      <xdr:rowOff>101654</xdr:rowOff>
    </xdr:to>
    <xdr:cxnSp macro="">
      <xdr:nvCxnSpPr>
        <xdr:cNvPr id="587" name="直線コネクタ 586"/>
        <xdr:cNvCxnSpPr/>
      </xdr:nvCxnSpPr>
      <xdr:spPr>
        <a:xfrm>
          <a:off x="14592300" y="9289611"/>
          <a:ext cx="889000" cy="2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31311</xdr:rowOff>
    </xdr:from>
    <xdr:to>
      <xdr:col>21</xdr:col>
      <xdr:colOff>161925</xdr:colOff>
      <xdr:row>56</xdr:row>
      <xdr:rowOff>12239</xdr:rowOff>
    </xdr:to>
    <xdr:cxnSp macro="">
      <xdr:nvCxnSpPr>
        <xdr:cNvPr id="590" name="直線コネクタ 589"/>
        <xdr:cNvCxnSpPr/>
      </xdr:nvCxnSpPr>
      <xdr:spPr>
        <a:xfrm flipV="1">
          <a:off x="13703300" y="9289611"/>
          <a:ext cx="889000" cy="3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12239</xdr:rowOff>
    </xdr:from>
    <xdr:to>
      <xdr:col>19</xdr:col>
      <xdr:colOff>644525</xdr:colOff>
      <xdr:row>56</xdr:row>
      <xdr:rowOff>96364</xdr:rowOff>
    </xdr:to>
    <xdr:cxnSp macro="">
      <xdr:nvCxnSpPr>
        <xdr:cNvPr id="593" name="直線コネクタ 592"/>
        <xdr:cNvCxnSpPr/>
      </xdr:nvCxnSpPr>
      <xdr:spPr>
        <a:xfrm flipV="1">
          <a:off x="12814300" y="9613439"/>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141674</xdr:rowOff>
    </xdr:from>
    <xdr:to>
      <xdr:col>23</xdr:col>
      <xdr:colOff>568325</xdr:colOff>
      <xdr:row>53</xdr:row>
      <xdr:rowOff>71824</xdr:rowOff>
    </xdr:to>
    <xdr:sp macro="" textlink="">
      <xdr:nvSpPr>
        <xdr:cNvPr id="603" name="円/楕円 602"/>
        <xdr:cNvSpPr/>
      </xdr:nvSpPr>
      <xdr:spPr>
        <a:xfrm>
          <a:off x="16268700" y="90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164551</xdr:rowOff>
    </xdr:from>
    <xdr:ext cx="534377" cy="259045"/>
    <xdr:sp macro="" textlink="">
      <xdr:nvSpPr>
        <xdr:cNvPr id="604" name="教育費該当値テキスト"/>
        <xdr:cNvSpPr txBox="1"/>
      </xdr:nvSpPr>
      <xdr:spPr>
        <a:xfrm>
          <a:off x="16370300" y="89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50854</xdr:rowOff>
    </xdr:from>
    <xdr:to>
      <xdr:col>22</xdr:col>
      <xdr:colOff>415925</xdr:colOff>
      <xdr:row>55</xdr:row>
      <xdr:rowOff>152454</xdr:rowOff>
    </xdr:to>
    <xdr:sp macro="" textlink="">
      <xdr:nvSpPr>
        <xdr:cNvPr id="605" name="円/楕円 604"/>
        <xdr:cNvSpPr/>
      </xdr:nvSpPr>
      <xdr:spPr>
        <a:xfrm>
          <a:off x="15430500" y="94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143581</xdr:rowOff>
    </xdr:from>
    <xdr:ext cx="534377" cy="259045"/>
    <xdr:sp macro="" textlink="">
      <xdr:nvSpPr>
        <xdr:cNvPr id="606" name="テキスト ボックス 605"/>
        <xdr:cNvSpPr txBox="1"/>
      </xdr:nvSpPr>
      <xdr:spPr>
        <a:xfrm>
          <a:off x="15214111" y="957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151961</xdr:rowOff>
    </xdr:from>
    <xdr:to>
      <xdr:col>21</xdr:col>
      <xdr:colOff>212725</xdr:colOff>
      <xdr:row>54</xdr:row>
      <xdr:rowOff>82111</xdr:rowOff>
    </xdr:to>
    <xdr:sp macro="" textlink="">
      <xdr:nvSpPr>
        <xdr:cNvPr id="607" name="円/楕円 606"/>
        <xdr:cNvSpPr/>
      </xdr:nvSpPr>
      <xdr:spPr>
        <a:xfrm>
          <a:off x="14541500" y="9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98638</xdr:rowOff>
    </xdr:from>
    <xdr:ext cx="534377" cy="259045"/>
    <xdr:sp macro="" textlink="">
      <xdr:nvSpPr>
        <xdr:cNvPr id="608" name="テキスト ボックス 607"/>
        <xdr:cNvSpPr txBox="1"/>
      </xdr:nvSpPr>
      <xdr:spPr>
        <a:xfrm>
          <a:off x="14325111" y="90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132889</xdr:rowOff>
    </xdr:from>
    <xdr:to>
      <xdr:col>20</xdr:col>
      <xdr:colOff>9525</xdr:colOff>
      <xdr:row>56</xdr:row>
      <xdr:rowOff>63039</xdr:rowOff>
    </xdr:to>
    <xdr:sp macro="" textlink="">
      <xdr:nvSpPr>
        <xdr:cNvPr id="609" name="円/楕円 608"/>
        <xdr:cNvSpPr/>
      </xdr:nvSpPr>
      <xdr:spPr>
        <a:xfrm>
          <a:off x="13652500" y="95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79566</xdr:rowOff>
    </xdr:from>
    <xdr:ext cx="534377" cy="259045"/>
    <xdr:sp macro="" textlink="">
      <xdr:nvSpPr>
        <xdr:cNvPr id="610" name="テキスト ボックス 609"/>
        <xdr:cNvSpPr txBox="1"/>
      </xdr:nvSpPr>
      <xdr:spPr>
        <a:xfrm>
          <a:off x="13436111" y="93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45564</xdr:rowOff>
    </xdr:from>
    <xdr:to>
      <xdr:col>18</xdr:col>
      <xdr:colOff>492125</xdr:colOff>
      <xdr:row>56</xdr:row>
      <xdr:rowOff>147164</xdr:rowOff>
    </xdr:to>
    <xdr:sp macro="" textlink="">
      <xdr:nvSpPr>
        <xdr:cNvPr id="611" name="円/楕円 610"/>
        <xdr:cNvSpPr/>
      </xdr:nvSpPr>
      <xdr:spPr>
        <a:xfrm>
          <a:off x="12763500" y="96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138291</xdr:rowOff>
    </xdr:from>
    <xdr:ext cx="534377" cy="259045"/>
    <xdr:sp macro="" textlink="">
      <xdr:nvSpPr>
        <xdr:cNvPr id="612" name="テキスト ボックス 611"/>
        <xdr:cNvSpPr txBox="1"/>
      </xdr:nvSpPr>
      <xdr:spPr>
        <a:xfrm>
          <a:off x="12547111" y="973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31762</xdr:rowOff>
    </xdr:from>
    <xdr:to>
      <xdr:col>23</xdr:col>
      <xdr:colOff>517525</xdr:colOff>
      <xdr:row>79</xdr:row>
      <xdr:rowOff>31992</xdr:rowOff>
    </xdr:to>
    <xdr:cxnSp macro="">
      <xdr:nvCxnSpPr>
        <xdr:cNvPr id="641" name="直線コネクタ 640"/>
        <xdr:cNvCxnSpPr/>
      </xdr:nvCxnSpPr>
      <xdr:spPr>
        <a:xfrm flipV="1">
          <a:off x="15481300" y="13576312"/>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31992</xdr:rowOff>
    </xdr:from>
    <xdr:to>
      <xdr:col>22</xdr:col>
      <xdr:colOff>365125</xdr:colOff>
      <xdr:row>79</xdr:row>
      <xdr:rowOff>44259</xdr:rowOff>
    </xdr:to>
    <xdr:cxnSp macro="">
      <xdr:nvCxnSpPr>
        <xdr:cNvPr id="644" name="直線コネクタ 643"/>
        <xdr:cNvCxnSpPr/>
      </xdr:nvCxnSpPr>
      <xdr:spPr>
        <a:xfrm flipV="1">
          <a:off x="14592300" y="13576542"/>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44259</xdr:rowOff>
    </xdr:from>
    <xdr:to>
      <xdr:col>21</xdr:col>
      <xdr:colOff>161925</xdr:colOff>
      <xdr:row>79</xdr:row>
      <xdr:rowOff>44450</xdr:rowOff>
    </xdr:to>
    <xdr:cxnSp macro="">
      <xdr:nvCxnSpPr>
        <xdr:cNvPr id="647" name="直線コネクタ 646"/>
        <xdr:cNvCxnSpPr/>
      </xdr:nvCxnSpPr>
      <xdr:spPr>
        <a:xfrm flipV="1">
          <a:off x="13703300" y="13588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43841</xdr:rowOff>
    </xdr:from>
    <xdr:to>
      <xdr:col>19</xdr:col>
      <xdr:colOff>644525</xdr:colOff>
      <xdr:row>79</xdr:row>
      <xdr:rowOff>44450</xdr:rowOff>
    </xdr:to>
    <xdr:cxnSp macro="">
      <xdr:nvCxnSpPr>
        <xdr:cNvPr id="650" name="直線コネクタ 649"/>
        <xdr:cNvCxnSpPr/>
      </xdr:nvCxnSpPr>
      <xdr:spPr>
        <a:xfrm>
          <a:off x="12814300" y="13588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152412</xdr:rowOff>
    </xdr:from>
    <xdr:to>
      <xdr:col>23</xdr:col>
      <xdr:colOff>568325</xdr:colOff>
      <xdr:row>79</xdr:row>
      <xdr:rowOff>82562</xdr:rowOff>
    </xdr:to>
    <xdr:sp macro="" textlink="">
      <xdr:nvSpPr>
        <xdr:cNvPr id="660" name="円/楕円 659"/>
        <xdr:cNvSpPr/>
      </xdr:nvSpPr>
      <xdr:spPr>
        <a:xfrm>
          <a:off x="16268700" y="135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104359</xdr:rowOff>
    </xdr:from>
    <xdr:ext cx="378565" cy="259045"/>
    <xdr:sp macro="" textlink="">
      <xdr:nvSpPr>
        <xdr:cNvPr id="661" name="災害復旧費該当値テキスト"/>
        <xdr:cNvSpPr txBox="1"/>
      </xdr:nvSpPr>
      <xdr:spPr>
        <a:xfrm>
          <a:off x="16370300" y="1347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152642</xdr:rowOff>
    </xdr:from>
    <xdr:to>
      <xdr:col>22</xdr:col>
      <xdr:colOff>415925</xdr:colOff>
      <xdr:row>79</xdr:row>
      <xdr:rowOff>82792</xdr:rowOff>
    </xdr:to>
    <xdr:sp macro="" textlink="">
      <xdr:nvSpPr>
        <xdr:cNvPr id="662" name="円/楕円 661"/>
        <xdr:cNvSpPr/>
      </xdr:nvSpPr>
      <xdr:spPr>
        <a:xfrm>
          <a:off x="15430500" y="135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73919</xdr:rowOff>
    </xdr:from>
    <xdr:ext cx="378565" cy="259045"/>
    <xdr:sp macro="" textlink="">
      <xdr:nvSpPr>
        <xdr:cNvPr id="663" name="テキスト ボックス 662"/>
        <xdr:cNvSpPr txBox="1"/>
      </xdr:nvSpPr>
      <xdr:spPr>
        <a:xfrm>
          <a:off x="15292017" y="13618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164909</xdr:rowOff>
    </xdr:from>
    <xdr:to>
      <xdr:col>21</xdr:col>
      <xdr:colOff>212725</xdr:colOff>
      <xdr:row>79</xdr:row>
      <xdr:rowOff>95059</xdr:rowOff>
    </xdr:to>
    <xdr:sp macro="" textlink="">
      <xdr:nvSpPr>
        <xdr:cNvPr id="664" name="円/楕円 663"/>
        <xdr:cNvSpPr/>
      </xdr:nvSpPr>
      <xdr:spPr>
        <a:xfrm>
          <a:off x="14541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86186</xdr:rowOff>
    </xdr:from>
    <xdr:ext cx="249299" cy="259045"/>
    <xdr:sp macro="" textlink="">
      <xdr:nvSpPr>
        <xdr:cNvPr id="665" name="テキスト ボックス 664"/>
        <xdr:cNvSpPr txBox="1"/>
      </xdr:nvSpPr>
      <xdr:spPr>
        <a:xfrm>
          <a:off x="14467649" y="13630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164491</xdr:rowOff>
    </xdr:from>
    <xdr:to>
      <xdr:col>18</xdr:col>
      <xdr:colOff>492125</xdr:colOff>
      <xdr:row>79</xdr:row>
      <xdr:rowOff>94641</xdr:rowOff>
    </xdr:to>
    <xdr:sp macro="" textlink="">
      <xdr:nvSpPr>
        <xdr:cNvPr id="668" name="円/楕円 667"/>
        <xdr:cNvSpPr/>
      </xdr:nvSpPr>
      <xdr:spPr>
        <a:xfrm>
          <a:off x="12763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85768</xdr:rowOff>
    </xdr:from>
    <xdr:ext cx="313932" cy="259045"/>
    <xdr:sp macro="" textlink="">
      <xdr:nvSpPr>
        <xdr:cNvPr id="669" name="テキスト ボックス 668"/>
        <xdr:cNvSpPr txBox="1"/>
      </xdr:nvSpPr>
      <xdr:spPr>
        <a:xfrm>
          <a:off x="12657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53084</xdr:rowOff>
    </xdr:from>
    <xdr:to>
      <xdr:col>23</xdr:col>
      <xdr:colOff>517525</xdr:colOff>
      <xdr:row>96</xdr:row>
      <xdr:rowOff>98484</xdr:rowOff>
    </xdr:to>
    <xdr:cxnSp macro="">
      <xdr:nvCxnSpPr>
        <xdr:cNvPr id="697" name="直線コネクタ 696"/>
        <xdr:cNvCxnSpPr/>
      </xdr:nvCxnSpPr>
      <xdr:spPr>
        <a:xfrm>
          <a:off x="15481300" y="16512284"/>
          <a:ext cx="8382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44031</xdr:rowOff>
    </xdr:from>
    <xdr:to>
      <xdr:col>22</xdr:col>
      <xdr:colOff>365125</xdr:colOff>
      <xdr:row>96</xdr:row>
      <xdr:rowOff>53084</xdr:rowOff>
    </xdr:to>
    <xdr:cxnSp macro="">
      <xdr:nvCxnSpPr>
        <xdr:cNvPr id="700" name="直線コネクタ 699"/>
        <xdr:cNvCxnSpPr/>
      </xdr:nvCxnSpPr>
      <xdr:spPr>
        <a:xfrm>
          <a:off x="14592300" y="16503231"/>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159542</xdr:rowOff>
    </xdr:from>
    <xdr:to>
      <xdr:col>21</xdr:col>
      <xdr:colOff>161925</xdr:colOff>
      <xdr:row>96</xdr:row>
      <xdr:rowOff>44031</xdr:rowOff>
    </xdr:to>
    <xdr:cxnSp macro="">
      <xdr:nvCxnSpPr>
        <xdr:cNvPr id="703" name="直線コネクタ 702"/>
        <xdr:cNvCxnSpPr/>
      </xdr:nvCxnSpPr>
      <xdr:spPr>
        <a:xfrm>
          <a:off x="13703300" y="16447292"/>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26726</xdr:rowOff>
    </xdr:from>
    <xdr:to>
      <xdr:col>19</xdr:col>
      <xdr:colOff>644525</xdr:colOff>
      <xdr:row>95</xdr:row>
      <xdr:rowOff>159542</xdr:rowOff>
    </xdr:to>
    <xdr:cxnSp macro="">
      <xdr:nvCxnSpPr>
        <xdr:cNvPr id="706" name="直線コネクタ 705"/>
        <xdr:cNvCxnSpPr/>
      </xdr:nvCxnSpPr>
      <xdr:spPr>
        <a:xfrm>
          <a:off x="12814300" y="16314476"/>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47684</xdr:rowOff>
    </xdr:from>
    <xdr:to>
      <xdr:col>23</xdr:col>
      <xdr:colOff>568325</xdr:colOff>
      <xdr:row>96</xdr:row>
      <xdr:rowOff>149284</xdr:rowOff>
    </xdr:to>
    <xdr:sp macro="" textlink="">
      <xdr:nvSpPr>
        <xdr:cNvPr id="716" name="円/楕円 715"/>
        <xdr:cNvSpPr/>
      </xdr:nvSpPr>
      <xdr:spPr>
        <a:xfrm>
          <a:off x="16268700" y="165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26111</xdr:rowOff>
    </xdr:from>
    <xdr:ext cx="534377" cy="259045"/>
    <xdr:sp macro="" textlink="">
      <xdr:nvSpPr>
        <xdr:cNvPr id="717" name="公債費該当値テキスト"/>
        <xdr:cNvSpPr txBox="1"/>
      </xdr:nvSpPr>
      <xdr:spPr>
        <a:xfrm>
          <a:off x="16370300" y="164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36,803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2284</xdr:rowOff>
    </xdr:from>
    <xdr:to>
      <xdr:col>22</xdr:col>
      <xdr:colOff>415925</xdr:colOff>
      <xdr:row>96</xdr:row>
      <xdr:rowOff>103884</xdr:rowOff>
    </xdr:to>
    <xdr:sp macro="" textlink="">
      <xdr:nvSpPr>
        <xdr:cNvPr id="718" name="円/楕円 717"/>
        <xdr:cNvSpPr/>
      </xdr:nvSpPr>
      <xdr:spPr>
        <a:xfrm>
          <a:off x="15430500" y="164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95011</xdr:rowOff>
    </xdr:from>
    <xdr:ext cx="534377" cy="259045"/>
    <xdr:sp macro="" textlink="">
      <xdr:nvSpPr>
        <xdr:cNvPr id="719" name="テキスト ボックス 718"/>
        <xdr:cNvSpPr txBox="1"/>
      </xdr:nvSpPr>
      <xdr:spPr>
        <a:xfrm>
          <a:off x="15214111" y="1655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164681</xdr:rowOff>
    </xdr:from>
    <xdr:to>
      <xdr:col>21</xdr:col>
      <xdr:colOff>212725</xdr:colOff>
      <xdr:row>96</xdr:row>
      <xdr:rowOff>94831</xdr:rowOff>
    </xdr:to>
    <xdr:sp macro="" textlink="">
      <xdr:nvSpPr>
        <xdr:cNvPr id="720" name="円/楕円 719"/>
        <xdr:cNvSpPr/>
      </xdr:nvSpPr>
      <xdr:spPr>
        <a:xfrm>
          <a:off x="14541500" y="164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85958</xdr:rowOff>
    </xdr:from>
    <xdr:ext cx="534377" cy="259045"/>
    <xdr:sp macro="" textlink="">
      <xdr:nvSpPr>
        <xdr:cNvPr id="721" name="テキスト ボックス 720"/>
        <xdr:cNvSpPr txBox="1"/>
      </xdr:nvSpPr>
      <xdr:spPr>
        <a:xfrm>
          <a:off x="14325111" y="165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108742</xdr:rowOff>
    </xdr:from>
    <xdr:to>
      <xdr:col>20</xdr:col>
      <xdr:colOff>9525</xdr:colOff>
      <xdr:row>96</xdr:row>
      <xdr:rowOff>38892</xdr:rowOff>
    </xdr:to>
    <xdr:sp macro="" textlink="">
      <xdr:nvSpPr>
        <xdr:cNvPr id="722" name="円/楕円 721"/>
        <xdr:cNvSpPr/>
      </xdr:nvSpPr>
      <xdr:spPr>
        <a:xfrm>
          <a:off x="13652500" y="163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30019</xdr:rowOff>
    </xdr:from>
    <xdr:ext cx="534377" cy="259045"/>
    <xdr:sp macro="" textlink="">
      <xdr:nvSpPr>
        <xdr:cNvPr id="723" name="テキスト ボックス 722"/>
        <xdr:cNvSpPr txBox="1"/>
      </xdr:nvSpPr>
      <xdr:spPr>
        <a:xfrm>
          <a:off x="13436111" y="164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147376</xdr:rowOff>
    </xdr:from>
    <xdr:to>
      <xdr:col>18</xdr:col>
      <xdr:colOff>492125</xdr:colOff>
      <xdr:row>95</xdr:row>
      <xdr:rowOff>77526</xdr:rowOff>
    </xdr:to>
    <xdr:sp macro="" textlink="">
      <xdr:nvSpPr>
        <xdr:cNvPr id="724" name="円/楕円 723"/>
        <xdr:cNvSpPr/>
      </xdr:nvSpPr>
      <xdr:spPr>
        <a:xfrm>
          <a:off x="12763500" y="162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94053</xdr:rowOff>
    </xdr:from>
    <xdr:ext cx="534377" cy="259045"/>
    <xdr:sp macro="" textlink="">
      <xdr:nvSpPr>
        <xdr:cNvPr id="725" name="テキスト ボックス 724"/>
        <xdr:cNvSpPr txBox="1"/>
      </xdr:nvSpPr>
      <xdr:spPr>
        <a:xfrm>
          <a:off x="12547111" y="160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本市の目的別歳出においては類似団体と比較して教育費が高い水準となっている一方で、農林水産業費及び商工費は低くなっている。教育費が高い要因は、</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年度より学校給食費が公金化されたこと</a:t>
          </a:r>
          <a:r>
            <a:rPr kumimoji="1" lang="ja-JP" altLang="en-US" sz="1300">
              <a:solidFill>
                <a:schemeClr val="dk1"/>
              </a:solidFill>
              <a:latin typeface="+mn-lt"/>
              <a:ea typeface="+mn-ea"/>
              <a:cs typeface="+mn-cs"/>
            </a:rPr>
            <a:t>に加え、</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27</a:t>
          </a:r>
          <a:r>
            <a:rPr kumimoji="1" lang="ja-JP" altLang="en-US" sz="1300">
              <a:latin typeface="ＭＳ Ｐゴシック"/>
            </a:rPr>
            <a:t>年度において小学校の新設・増改築等の普通建設事業費が例年に比べ大幅な増となったことなどによるものである。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実質単年度収支は平成</a:t>
          </a:r>
          <a:r>
            <a:rPr kumimoji="1" lang="en-US" altLang="ja-JP" sz="1100">
              <a:solidFill>
                <a:schemeClr val="dk1"/>
              </a:solidFill>
              <a:latin typeface="+mn-lt"/>
              <a:ea typeface="+mn-ea"/>
              <a:cs typeface="+mn-cs"/>
            </a:rPr>
            <a:t>21</a:t>
          </a:r>
          <a:r>
            <a:rPr kumimoji="1" lang="ja-JP" altLang="ja-JP" sz="1100">
              <a:solidFill>
                <a:schemeClr val="dk1"/>
              </a:solidFill>
              <a:latin typeface="+mn-lt"/>
              <a:ea typeface="+mn-ea"/>
              <a:cs typeface="+mn-cs"/>
            </a:rPr>
            <a:t>年度以降黒字となっていたが、</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年度は用地の先行取得に伴い土地開発公社への貸付を行ったことにより、財源不足が生じたため、財政調整基金の取り崩しで補填した。</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は歳入において、消費税率改正による影響の平年度化に伴って地方消費税交付金が増となったことなどもあり、再び</a:t>
          </a:r>
          <a:r>
            <a:rPr kumimoji="1" lang="ja-JP" altLang="ja-JP" sz="1100">
              <a:solidFill>
                <a:schemeClr val="dk1"/>
              </a:solidFill>
              <a:latin typeface="+mn-lt"/>
              <a:ea typeface="+mn-ea"/>
              <a:cs typeface="+mn-cs"/>
            </a:rPr>
            <a:t>黒字</a:t>
          </a:r>
          <a:r>
            <a:rPr kumimoji="1" lang="ja-JP" altLang="en-US" sz="1100">
              <a:solidFill>
                <a:schemeClr val="dk1"/>
              </a:solidFill>
              <a:latin typeface="+mn-lt"/>
              <a:ea typeface="+mn-ea"/>
              <a:cs typeface="+mn-cs"/>
            </a:rPr>
            <a:t>を維持するこどができた</a:t>
          </a:r>
          <a:r>
            <a:rPr kumimoji="1" lang="ja-JP" altLang="ja-JP" sz="1100">
              <a:solidFill>
                <a:schemeClr val="dk1"/>
              </a:solidFill>
              <a:latin typeface="+mn-lt"/>
              <a:ea typeface="+mn-ea"/>
              <a:cs typeface="+mn-cs"/>
            </a:rPr>
            <a:t>。今後は少子高齢化の進展による社会保障関係経費や公共施設の老朽化対策などの投資的経費の増大が見込まれる。一方、歳入については、国が財政健全化を進める中、地方交付税の削減圧力が増すことも想定されるなど、</a:t>
          </a:r>
          <a:r>
            <a:rPr kumimoji="1" lang="ja-JP" altLang="en-US" sz="1100">
              <a:solidFill>
                <a:schemeClr val="dk1"/>
              </a:solidFill>
              <a:latin typeface="+mn-lt"/>
              <a:ea typeface="+mn-ea"/>
              <a:cs typeface="+mn-cs"/>
            </a:rPr>
            <a:t>歳出の増に見合うだけの財源確保が難しくなると予測される</a:t>
          </a:r>
          <a:r>
            <a:rPr kumimoji="1" lang="ja-JP" altLang="ja-JP" sz="1100">
              <a:solidFill>
                <a:schemeClr val="dk1"/>
              </a:solidFill>
              <a:latin typeface="+mn-lt"/>
              <a:ea typeface="+mn-ea"/>
              <a:cs typeface="+mn-cs"/>
            </a:rPr>
            <a:t>ことから、今後の財政運営については、社会情勢の変化に的確に対応するとともに、将来にわたって安定的な財政運営が行えるよう、施策・事業の一層の見直しを図り、必要な財源の確保に努める</a:t>
          </a:r>
          <a:r>
            <a:rPr kumimoji="1" lang="ja-JP" altLang="en-US" sz="1100">
              <a:solidFill>
                <a:schemeClr val="dk1"/>
              </a:solidFill>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en-US" sz="1400">
              <a:solidFill>
                <a:schemeClr val="dk1"/>
              </a:solidFill>
              <a:latin typeface="+mn-lt"/>
              <a:ea typeface="+mn-ea"/>
              <a:cs typeface="+mn-cs"/>
            </a:rPr>
            <a:t>毎年度、単年での資金不足が生じている</a:t>
          </a:r>
          <a:r>
            <a:rPr kumimoji="1" lang="ja-JP" altLang="ja-JP" sz="1400">
              <a:solidFill>
                <a:schemeClr val="dk1"/>
              </a:solidFill>
              <a:latin typeface="+mn-lt"/>
              <a:ea typeface="+mn-ea"/>
              <a:cs typeface="+mn-cs"/>
            </a:rPr>
            <a:t>病院事業会計を除き、実質赤字は発生していない。病院事業会計に対して</a:t>
          </a:r>
          <a:r>
            <a:rPr kumimoji="1" lang="ja-JP" altLang="en-US" sz="1400">
              <a:solidFill>
                <a:schemeClr val="dk1"/>
              </a:solidFill>
              <a:latin typeface="+mn-lt"/>
              <a:ea typeface="+mn-ea"/>
              <a:cs typeface="+mn-cs"/>
            </a:rPr>
            <a:t>は平成</a:t>
          </a:r>
          <a:r>
            <a:rPr kumimoji="1" lang="en-US" altLang="ja-JP" sz="1400">
              <a:solidFill>
                <a:schemeClr val="dk1"/>
              </a:solidFill>
              <a:latin typeface="+mn-lt"/>
              <a:ea typeface="+mn-ea"/>
              <a:cs typeface="+mn-cs"/>
            </a:rPr>
            <a:t>23</a:t>
          </a:r>
          <a:r>
            <a:rPr kumimoji="1" lang="ja-JP" altLang="en-US" sz="1400">
              <a:solidFill>
                <a:schemeClr val="dk1"/>
              </a:solidFill>
              <a:latin typeface="+mn-lt"/>
              <a:ea typeface="+mn-ea"/>
              <a:cs typeface="+mn-cs"/>
            </a:rPr>
            <a:t>年度と</a:t>
          </a:r>
          <a:r>
            <a:rPr kumimoji="1" lang="en-US" altLang="ja-JP" sz="1400">
              <a:solidFill>
                <a:schemeClr val="dk1"/>
              </a:solidFill>
              <a:latin typeface="+mn-lt"/>
              <a:ea typeface="+mn-ea"/>
              <a:cs typeface="+mn-cs"/>
            </a:rPr>
            <a:t>26</a:t>
          </a:r>
          <a:r>
            <a:rPr kumimoji="1" lang="ja-JP" altLang="en-US" sz="1400">
              <a:solidFill>
                <a:schemeClr val="dk1"/>
              </a:solidFill>
              <a:latin typeface="+mn-lt"/>
              <a:ea typeface="+mn-ea"/>
              <a:cs typeface="+mn-cs"/>
            </a:rPr>
            <a:t>年度に一般会計より</a:t>
          </a:r>
          <a:r>
            <a:rPr kumimoji="1" lang="ja-JP" altLang="ja-JP" sz="1400">
              <a:solidFill>
                <a:schemeClr val="dk1"/>
              </a:solidFill>
              <a:latin typeface="+mn-lt"/>
              <a:ea typeface="+mn-ea"/>
              <a:cs typeface="+mn-cs"/>
            </a:rPr>
            <a:t>長期貸付を行</a:t>
          </a:r>
          <a:r>
            <a:rPr kumimoji="1" lang="ja-JP" altLang="en-US" sz="1400">
              <a:solidFill>
                <a:schemeClr val="dk1"/>
              </a:solidFill>
              <a:latin typeface="+mn-lt"/>
              <a:ea typeface="+mn-ea"/>
              <a:cs typeface="+mn-cs"/>
            </a:rPr>
            <a:t>い資金不足を圧縮している</a:t>
          </a:r>
          <a:r>
            <a:rPr kumimoji="1" lang="ja-JP" altLang="ja-JP" sz="1400">
              <a:solidFill>
                <a:schemeClr val="dk1"/>
              </a:solidFill>
              <a:latin typeface="+mn-lt"/>
              <a:ea typeface="+mn-ea"/>
              <a:cs typeface="+mn-cs"/>
            </a:rPr>
            <a:t>。今後の推移については、病院事業会計において引き続き資金不足額が生じることが懸念され、一般会計においても少子高齢化の進展による社会保障関係経費や公共施設の老朽化対策などの投資的経費の増大が見込まれることなどから、厳しい財政運営が想定される。さらに、水道事業会計においても給水量の減少が見込まれるため、経営状況は一段と厳しくなると想定される。</a:t>
          </a:r>
          <a:endParaRPr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173379069</v>
      </c>
      <c r="BO4" s="409"/>
      <c r="BP4" s="409"/>
      <c r="BQ4" s="409"/>
      <c r="BR4" s="409"/>
      <c r="BS4" s="409"/>
      <c r="BT4" s="409"/>
      <c r="BU4" s="410"/>
      <c r="BV4" s="408">
        <v>168713433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2.7</v>
      </c>
      <c r="CU4" s="586"/>
      <c r="CV4" s="586"/>
      <c r="CW4" s="586"/>
      <c r="CX4" s="586"/>
      <c r="CY4" s="586"/>
      <c r="CZ4" s="586"/>
      <c r="DA4" s="587"/>
      <c r="DB4" s="585">
        <v>0.5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170605547</v>
      </c>
      <c r="BO5" s="414"/>
      <c r="BP5" s="414"/>
      <c r="BQ5" s="414"/>
      <c r="BR5" s="414"/>
      <c r="BS5" s="414"/>
      <c r="BT5" s="414"/>
      <c r="BU5" s="415"/>
      <c r="BV5" s="413">
        <v>167488174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93.8</v>
      </c>
      <c r="CU5" s="384"/>
      <c r="CV5" s="384"/>
      <c r="CW5" s="384"/>
      <c r="CX5" s="384"/>
      <c r="CY5" s="384"/>
      <c r="CZ5" s="384"/>
      <c r="DA5" s="385"/>
      <c r="DB5" s="383">
        <v>94.3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2773522</v>
      </c>
      <c r="BO6" s="414"/>
      <c r="BP6" s="414"/>
      <c r="BQ6" s="414"/>
      <c r="BR6" s="414"/>
      <c r="BS6" s="414"/>
      <c r="BT6" s="414"/>
      <c r="BU6" s="415"/>
      <c r="BV6" s="413">
        <v>1225259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100.4</v>
      </c>
      <c r="CU6" s="560"/>
      <c r="CV6" s="560"/>
      <c r="CW6" s="560"/>
      <c r="CX6" s="560"/>
      <c r="CY6" s="560"/>
      <c r="CZ6" s="560"/>
      <c r="DA6" s="561"/>
      <c r="DB6" s="559">
        <v>102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133732</v>
      </c>
      <c r="BO7" s="414"/>
      <c r="BP7" s="414"/>
      <c r="BQ7" s="414"/>
      <c r="BR7" s="414"/>
      <c r="BS7" s="414"/>
      <c r="BT7" s="414"/>
      <c r="BU7" s="415"/>
      <c r="BV7" s="413">
        <v>734674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97583202</v>
      </c>
      <c r="CU7" s="414"/>
      <c r="CV7" s="414"/>
      <c r="CW7" s="414"/>
      <c r="CX7" s="414"/>
      <c r="CY7" s="414"/>
      <c r="CZ7" s="414"/>
      <c r="DA7" s="415"/>
      <c r="DB7" s="413">
        <v>97216097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2639790</v>
      </c>
      <c r="BO8" s="414"/>
      <c r="BP8" s="414"/>
      <c r="BQ8" s="414"/>
      <c r="BR8" s="414"/>
      <c r="BS8" s="414"/>
      <c r="BT8" s="414"/>
      <c r="BU8" s="415"/>
      <c r="BV8" s="413">
        <v>490585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v>
      </c>
      <c r="CU8" s="523"/>
      <c r="CV8" s="523"/>
      <c r="CW8" s="523"/>
      <c r="CX8" s="523"/>
      <c r="CY8" s="523"/>
      <c r="CZ8" s="523"/>
      <c r="DA8" s="524"/>
      <c r="DB8" s="522">
        <v>0.88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487850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2149205</v>
      </c>
      <c r="BO9" s="414"/>
      <c r="BP9" s="414"/>
      <c r="BQ9" s="414"/>
      <c r="BR9" s="414"/>
      <c r="BS9" s="414"/>
      <c r="BT9" s="414"/>
      <c r="BU9" s="415"/>
      <c r="BV9" s="413">
        <v>-3990168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15.6</v>
      </c>
      <c r="CU9" s="384"/>
      <c r="CV9" s="384"/>
      <c r="CW9" s="384"/>
      <c r="CX9" s="384"/>
      <c r="CY9" s="384"/>
      <c r="CZ9" s="384"/>
      <c r="DA9" s="385"/>
      <c r="DB9" s="383">
        <v>15.9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482640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252988</v>
      </c>
      <c r="BO10" s="414"/>
      <c r="BP10" s="414"/>
      <c r="BQ10" s="414"/>
      <c r="BR10" s="414"/>
      <c r="BS10" s="414"/>
      <c r="BT10" s="414"/>
      <c r="BU10" s="415"/>
      <c r="BV10" s="413">
        <v>2246976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484892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1800000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478690</v>
      </c>
      <c r="S13" s="515"/>
      <c r="T13" s="515"/>
      <c r="U13" s="515"/>
      <c r="V13" s="516"/>
      <c r="W13" s="502" t="s">
        <v>120</v>
      </c>
      <c r="X13" s="426"/>
      <c r="Y13" s="426"/>
      <c r="Z13" s="426"/>
      <c r="AA13" s="426"/>
      <c r="AB13" s="427"/>
      <c r="AC13" s="389">
        <v>632</v>
      </c>
      <c r="AD13" s="390"/>
      <c r="AE13" s="390"/>
      <c r="AF13" s="390"/>
      <c r="AG13" s="391"/>
      <c r="AH13" s="389">
        <v>703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2402193</v>
      </c>
      <c r="BO13" s="414"/>
      <c r="BP13" s="414"/>
      <c r="BQ13" s="414"/>
      <c r="BR13" s="414"/>
      <c r="BS13" s="414"/>
      <c r="BT13" s="414"/>
      <c r="BU13" s="415"/>
      <c r="BV13" s="413">
        <v>-3543192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4.7</v>
      </c>
      <c r="CU13" s="384"/>
      <c r="CV13" s="384"/>
      <c r="CW13" s="384"/>
      <c r="CX13" s="384"/>
      <c r="CY13" s="384"/>
      <c r="CZ13" s="384"/>
      <c r="DA13" s="385"/>
      <c r="DB13" s="383">
        <v>5.5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483455</v>
      </c>
      <c r="S14" s="515"/>
      <c r="T14" s="515"/>
      <c r="U14" s="515"/>
      <c r="V14" s="516"/>
      <c r="W14" s="517"/>
      <c r="X14" s="429"/>
      <c r="Y14" s="429"/>
      <c r="Z14" s="429"/>
      <c r="AA14" s="429"/>
      <c r="AB14" s="430"/>
      <c r="AC14" s="507">
        <v>0.3</v>
      </c>
      <c r="AD14" s="508"/>
      <c r="AE14" s="508"/>
      <c r="AF14" s="508"/>
      <c r="AG14" s="509"/>
      <c r="AH14" s="507">
        <v>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33.9</v>
      </c>
      <c r="CU14" s="486"/>
      <c r="CV14" s="486"/>
      <c r="CW14" s="486"/>
      <c r="CX14" s="486"/>
      <c r="CY14" s="486"/>
      <c r="CZ14" s="486"/>
      <c r="DA14" s="487"/>
      <c r="DB14" s="518">
        <v>36.6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477322</v>
      </c>
      <c r="S15" s="515"/>
      <c r="T15" s="515"/>
      <c r="U15" s="515"/>
      <c r="V15" s="516"/>
      <c r="W15" s="502" t="s">
        <v>127</v>
      </c>
      <c r="X15" s="426"/>
      <c r="Y15" s="426"/>
      <c r="Z15" s="426"/>
      <c r="AA15" s="426"/>
      <c r="AB15" s="427"/>
      <c r="AC15" s="389">
        <v>38783</v>
      </c>
      <c r="AD15" s="390"/>
      <c r="AE15" s="390"/>
      <c r="AF15" s="390"/>
      <c r="AG15" s="391"/>
      <c r="AH15" s="389">
        <v>43001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64758523</v>
      </c>
      <c r="BO15" s="409"/>
      <c r="BP15" s="409"/>
      <c r="BQ15" s="409"/>
      <c r="BR15" s="409"/>
      <c r="BS15" s="409"/>
      <c r="BT15" s="409"/>
      <c r="BU15" s="410"/>
      <c r="BV15" s="408">
        <v>62570144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19.3</v>
      </c>
      <c r="AD16" s="508"/>
      <c r="AE16" s="508"/>
      <c r="AF16" s="508"/>
      <c r="AG16" s="509"/>
      <c r="AH16" s="507">
        <v>20.2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70909511</v>
      </c>
      <c r="BO16" s="414"/>
      <c r="BP16" s="414"/>
      <c r="BQ16" s="414"/>
      <c r="BR16" s="414"/>
      <c r="BS16" s="414"/>
      <c r="BT16" s="414"/>
      <c r="BU16" s="415"/>
      <c r="BV16" s="413">
        <v>69773591</v>
      </c>
      <c r="BW16" s="414"/>
      <c r="BX16" s="414"/>
      <c r="BY16" s="414"/>
      <c r="BZ16" s="414"/>
      <c r="CA16" s="414"/>
      <c r="CB16" s="414"/>
      <c r="CC16" s="415"/>
      <c r="CD16" s="152"/>
      <c r="CE16" s="411" t="s">
        <v>133</v>
      </c>
      <c r="CF16" s="411"/>
      <c r="CG16" s="411"/>
      <c r="CH16" s="411"/>
      <c r="CI16" s="411"/>
      <c r="CJ16" s="411"/>
      <c r="CK16" s="411"/>
      <c r="CL16" s="411"/>
      <c r="CM16" s="411"/>
      <c r="CN16" s="411"/>
      <c r="CO16" s="411"/>
      <c r="CP16" s="411"/>
      <c r="CQ16" s="411"/>
      <c r="CR16" s="411"/>
      <c r="CS16" s="412"/>
      <c r="CT16" s="383">
        <v>6.1</v>
      </c>
      <c r="CU16" s="384"/>
      <c r="CV16" s="384"/>
      <c r="CW16" s="384"/>
      <c r="CX16" s="384"/>
      <c r="CY16" s="384"/>
      <c r="CZ16" s="384"/>
      <c r="DA16" s="385"/>
      <c r="DB16" s="383">
        <v>0.4</v>
      </c>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131</v>
      </c>
      <c r="S17" s="500"/>
      <c r="T17" s="500"/>
      <c r="U17" s="500"/>
      <c r="V17" s="501"/>
      <c r="W17" s="502" t="s">
        <v>135</v>
      </c>
      <c r="X17" s="426"/>
      <c r="Y17" s="426"/>
      <c r="Z17" s="426"/>
      <c r="AA17" s="426"/>
      <c r="AB17" s="427"/>
      <c r="AC17" s="389">
        <v>161758</v>
      </c>
      <c r="AD17" s="390"/>
      <c r="AE17" s="390"/>
      <c r="AF17" s="390"/>
      <c r="AG17" s="391"/>
      <c r="AH17" s="389">
        <v>162429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84729926</v>
      </c>
      <c r="BO17" s="414"/>
      <c r="BP17" s="414"/>
      <c r="BQ17" s="414"/>
      <c r="BR17" s="414"/>
      <c r="BS17" s="414"/>
      <c r="BT17" s="414"/>
      <c r="BU17" s="415"/>
      <c r="BV17" s="413">
        <v>82472356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99.96</v>
      </c>
      <c r="M18" s="478"/>
      <c r="N18" s="478"/>
      <c r="O18" s="478"/>
      <c r="P18" s="478"/>
      <c r="Q18" s="478"/>
      <c r="R18" s="479"/>
      <c r="S18" s="479"/>
      <c r="T18" s="479"/>
      <c r="U18" s="479"/>
      <c r="V18" s="480"/>
      <c r="W18" s="494"/>
      <c r="X18" s="495"/>
      <c r="Y18" s="495"/>
      <c r="Z18" s="495"/>
      <c r="AA18" s="495"/>
      <c r="AB18" s="503"/>
      <c r="AC18" s="377">
        <v>80.400000000000006</v>
      </c>
      <c r="AD18" s="378"/>
      <c r="AE18" s="378"/>
      <c r="AF18" s="378"/>
      <c r="AG18" s="481"/>
      <c r="AH18" s="377">
        <v>76.5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95747470</v>
      </c>
      <c r="BO18" s="414"/>
      <c r="BP18" s="414"/>
      <c r="BQ18" s="414"/>
      <c r="BR18" s="414"/>
      <c r="BS18" s="414"/>
      <c r="BT18" s="414"/>
      <c r="BU18" s="415"/>
      <c r="BV18" s="413">
        <v>95025641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4880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112300894</v>
      </c>
      <c r="BO19" s="414"/>
      <c r="BP19" s="414"/>
      <c r="BQ19" s="414"/>
      <c r="BR19" s="414"/>
      <c r="BS19" s="414"/>
      <c r="BT19" s="414"/>
      <c r="BU19" s="415"/>
      <c r="BV19" s="413">
        <v>116135517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210965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150091477</v>
      </c>
      <c r="BO23" s="414"/>
      <c r="BP23" s="414"/>
      <c r="BQ23" s="414"/>
      <c r="BR23" s="414"/>
      <c r="BS23" s="414"/>
      <c r="BT23" s="414"/>
      <c r="BU23" s="415"/>
      <c r="BV23" s="413">
        <v>151197993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10854</v>
      </c>
      <c r="R24" s="390"/>
      <c r="S24" s="390"/>
      <c r="T24" s="390"/>
      <c r="U24" s="390"/>
      <c r="V24" s="391"/>
      <c r="W24" s="455"/>
      <c r="X24" s="446"/>
      <c r="Y24" s="447"/>
      <c r="Z24" s="386" t="s">
        <v>151</v>
      </c>
      <c r="AA24" s="387"/>
      <c r="AB24" s="387"/>
      <c r="AC24" s="387"/>
      <c r="AD24" s="387"/>
      <c r="AE24" s="387"/>
      <c r="AF24" s="387"/>
      <c r="AG24" s="388"/>
      <c r="AH24" s="389">
        <v>2924</v>
      </c>
      <c r="AI24" s="390"/>
      <c r="AJ24" s="390"/>
      <c r="AK24" s="390"/>
      <c r="AL24" s="391"/>
      <c r="AM24" s="389">
        <v>9084868</v>
      </c>
      <c r="AN24" s="390"/>
      <c r="AO24" s="390"/>
      <c r="AP24" s="390"/>
      <c r="AQ24" s="390"/>
      <c r="AR24" s="391"/>
      <c r="AS24" s="389">
        <v>3107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133804001</v>
      </c>
      <c r="BO24" s="414"/>
      <c r="BP24" s="414"/>
      <c r="BQ24" s="414"/>
      <c r="BR24" s="414"/>
      <c r="BS24" s="414"/>
      <c r="BT24" s="414"/>
      <c r="BU24" s="415"/>
      <c r="BV24" s="413">
        <v>132680509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9058</v>
      </c>
      <c r="R25" s="390"/>
      <c r="S25" s="390"/>
      <c r="T25" s="390"/>
      <c r="U25" s="390"/>
      <c r="V25" s="391"/>
      <c r="W25" s="455"/>
      <c r="X25" s="446"/>
      <c r="Y25" s="447"/>
      <c r="Z25" s="386" t="s">
        <v>154</v>
      </c>
      <c r="AA25" s="387"/>
      <c r="AB25" s="387"/>
      <c r="AC25" s="387"/>
      <c r="AD25" s="387"/>
      <c r="AE25" s="387"/>
      <c r="AF25" s="387"/>
      <c r="AG25" s="388"/>
      <c r="AH25" s="389">
        <v>434</v>
      </c>
      <c r="AI25" s="390"/>
      <c r="AJ25" s="390"/>
      <c r="AK25" s="390"/>
      <c r="AL25" s="391"/>
      <c r="AM25" s="389">
        <v>1259468</v>
      </c>
      <c r="AN25" s="390"/>
      <c r="AO25" s="390"/>
      <c r="AP25" s="390"/>
      <c r="AQ25" s="390"/>
      <c r="AR25" s="391"/>
      <c r="AS25" s="389">
        <v>2902</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41047192</v>
      </c>
      <c r="BO25" s="409"/>
      <c r="BP25" s="409"/>
      <c r="BQ25" s="409"/>
      <c r="BR25" s="409"/>
      <c r="BS25" s="409"/>
      <c r="BT25" s="409"/>
      <c r="BU25" s="410"/>
      <c r="BV25" s="408">
        <v>50632456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7856</v>
      </c>
      <c r="R26" s="390"/>
      <c r="S26" s="390"/>
      <c r="T26" s="390"/>
      <c r="U26" s="390"/>
      <c r="V26" s="391"/>
      <c r="W26" s="455"/>
      <c r="X26" s="446"/>
      <c r="Y26" s="447"/>
      <c r="Z26" s="386" t="s">
        <v>157</v>
      </c>
      <c r="AA26" s="468"/>
      <c r="AB26" s="468"/>
      <c r="AC26" s="468"/>
      <c r="AD26" s="468"/>
      <c r="AE26" s="468"/>
      <c r="AF26" s="468"/>
      <c r="AG26" s="469"/>
      <c r="AH26" s="389">
        <v>464</v>
      </c>
      <c r="AI26" s="390"/>
      <c r="AJ26" s="390"/>
      <c r="AK26" s="390"/>
      <c r="AL26" s="391"/>
      <c r="AM26" s="389">
        <v>1703808</v>
      </c>
      <c r="AN26" s="390"/>
      <c r="AO26" s="390"/>
      <c r="AP26" s="390"/>
      <c r="AQ26" s="390"/>
      <c r="AR26" s="391"/>
      <c r="AS26" s="389">
        <v>3672</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8270</v>
      </c>
      <c r="R27" s="390"/>
      <c r="S27" s="390"/>
      <c r="T27" s="390"/>
      <c r="U27" s="390"/>
      <c r="V27" s="391"/>
      <c r="W27" s="455"/>
      <c r="X27" s="446"/>
      <c r="Y27" s="447"/>
      <c r="Z27" s="386" t="s">
        <v>160</v>
      </c>
      <c r="AA27" s="387"/>
      <c r="AB27" s="387"/>
      <c r="AC27" s="387"/>
      <c r="AD27" s="387"/>
      <c r="AE27" s="387"/>
      <c r="AF27" s="387"/>
      <c r="AG27" s="388"/>
      <c r="AH27" s="389">
        <v>197</v>
      </c>
      <c r="AI27" s="390"/>
      <c r="AJ27" s="390"/>
      <c r="AK27" s="390"/>
      <c r="AL27" s="391"/>
      <c r="AM27" s="389">
        <v>773470</v>
      </c>
      <c r="AN27" s="390"/>
      <c r="AO27" s="390"/>
      <c r="AP27" s="390"/>
      <c r="AQ27" s="390"/>
      <c r="AR27" s="391"/>
      <c r="AS27" s="389">
        <v>3926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7480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18694513</v>
      </c>
      <c r="BO28" s="409"/>
      <c r="BP28" s="409"/>
      <c r="BQ28" s="409"/>
      <c r="BR28" s="409"/>
      <c r="BS28" s="409"/>
      <c r="BT28" s="409"/>
      <c r="BU28" s="410"/>
      <c r="BV28" s="408">
        <v>18441525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39</v>
      </c>
      <c r="M29" s="390"/>
      <c r="N29" s="390"/>
      <c r="O29" s="390"/>
      <c r="P29" s="391"/>
      <c r="Q29" s="389">
        <v>6870</v>
      </c>
      <c r="R29" s="390"/>
      <c r="S29" s="390"/>
      <c r="T29" s="390"/>
      <c r="U29" s="390"/>
      <c r="V29" s="391"/>
      <c r="W29" s="456"/>
      <c r="X29" s="457"/>
      <c r="Y29" s="458"/>
      <c r="Z29" s="386" t="s">
        <v>167</v>
      </c>
      <c r="AA29" s="387"/>
      <c r="AB29" s="387"/>
      <c r="AC29" s="387"/>
      <c r="AD29" s="387"/>
      <c r="AE29" s="387"/>
      <c r="AF29" s="387"/>
      <c r="AG29" s="388"/>
      <c r="AH29" s="389">
        <v>3121</v>
      </c>
      <c r="AI29" s="390"/>
      <c r="AJ29" s="390"/>
      <c r="AK29" s="390"/>
      <c r="AL29" s="391"/>
      <c r="AM29" s="389">
        <v>9858338</v>
      </c>
      <c r="AN29" s="390"/>
      <c r="AO29" s="390"/>
      <c r="AP29" s="390"/>
      <c r="AQ29" s="390"/>
      <c r="AR29" s="391"/>
      <c r="AS29" s="389">
        <v>3159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3521165</v>
      </c>
      <c r="BO29" s="414"/>
      <c r="BP29" s="414"/>
      <c r="BQ29" s="414"/>
      <c r="BR29" s="414"/>
      <c r="BS29" s="414"/>
      <c r="BT29" s="414"/>
      <c r="BU29" s="415"/>
      <c r="BV29" s="413">
        <v>3565633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4746346</v>
      </c>
      <c r="BO30" s="417"/>
      <c r="BP30" s="417"/>
      <c r="BQ30" s="417"/>
      <c r="BR30" s="417"/>
      <c r="BS30" s="417"/>
      <c r="BT30" s="417"/>
      <c r="BU30" s="418"/>
      <c r="BV30" s="416">
        <v>4060809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14</v>
      </c>
      <c r="BF34" s="373"/>
      <c r="BG34" s="372" t="str">
        <f>IF('各会計、関係団体の財政状況及び健全化判断比率'!B36="","",'各会計、関係団体の財政状況及び健全化判断比率'!B36)</f>
        <v>食肉センター特別会計</v>
      </c>
      <c r="BH34" s="372"/>
      <c r="BI34" s="372"/>
      <c r="BJ34" s="372"/>
      <c r="BK34" s="372"/>
      <c r="BL34" s="372"/>
      <c r="BM34" s="372"/>
      <c r="BN34" s="372"/>
      <c r="BO34" s="372"/>
      <c r="BP34" s="372"/>
      <c r="BQ34" s="372"/>
      <c r="BR34" s="372"/>
      <c r="BS34" s="372"/>
      <c r="BT34" s="372"/>
      <c r="BU34" s="372"/>
      <c r="BV34" s="165"/>
      <c r="BW34" s="373">
        <f>IF(BY34="","",MAX(C34:D43,U34:V43,AM34:AN43,BE34:BF43)+1)</f>
        <v>16</v>
      </c>
      <c r="BX34" s="373"/>
      <c r="BY34" s="372" t="str">
        <f>IF('各会計、関係団体の財政状況及び健全化判断比率'!B68="","",'各会計、関係団体の財政状況及び健全化判断比率'!B68)</f>
        <v>阪神水道企業団</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公益財団法人　西宮市文化振興財団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区画整理清算費特別会計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IF('各会計、関係団体の財政状況及び健全化判断比率'!B33="","",'各会計、関係団体の財政状況及び健全化判断比率'!B33)</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15</v>
      </c>
      <c r="BF35" s="373"/>
      <c r="BG35" s="372" t="str">
        <f>IF('各会計、関係団体の財政状況及び健全化判断比率'!B37="","",'各会計、関係団体の財政状況及び健全化判断比率'!B37)</f>
        <v>市街地整備事業特別会計</v>
      </c>
      <c r="BH35" s="372"/>
      <c r="BI35" s="372"/>
      <c r="BJ35" s="372"/>
      <c r="BK35" s="372"/>
      <c r="BL35" s="372"/>
      <c r="BM35" s="372"/>
      <c r="BN35" s="372"/>
      <c r="BO35" s="372"/>
      <c r="BP35" s="372"/>
      <c r="BQ35" s="372"/>
      <c r="BR35" s="372"/>
      <c r="BS35" s="372"/>
      <c r="BT35" s="372"/>
      <c r="BU35" s="372"/>
      <c r="BV35" s="165"/>
      <c r="BW35" s="373">
        <f t="shared" ref="BW35:BW43" si="2">IF(BY35="","",BW34+1)</f>
        <v>17</v>
      </c>
      <c r="BX35" s="373"/>
      <c r="BY35" s="372" t="str">
        <f>IF('各会計、関係団体の財政状況及び健全化判断比率'!B69="","",'各会計、関係団体の財政状況及び健全化判断比率'!B69)</f>
        <v>丹波少年自然の家事務組合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公益財団法人　西宮スポーツセンター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中小企業勤労者福祉共済事業特別会計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f t="shared" si="0"/>
        <v>12</v>
      </c>
      <c r="AN36" s="373"/>
      <c r="AO36" s="372" t="str">
        <f>IF('各会計、関係団体の財政状況及び健全化判断比率'!B34="","",'各会計、関係団体の財政状況及び健全化判断比率'!B34)</f>
        <v>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18</v>
      </c>
      <c r="BX36" s="373"/>
      <c r="BY36" s="372" t="str">
        <f>IF('各会計、関係団体の財政状況及び健全化判断比率'!B70="","",'各会計、関係団体の財政状況及び健全化判断比率'!B70)</f>
        <v>兵庫県後期高齢者医療広域連合（一般会計）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公益財団法人　西宮市国際交流協会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公共用地買収事業特別会計</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農業共済事業特別会計</v>
      </c>
      <c r="X37" s="372"/>
      <c r="Y37" s="372"/>
      <c r="Z37" s="372"/>
      <c r="AA37" s="372"/>
      <c r="AB37" s="372"/>
      <c r="AC37" s="372"/>
      <c r="AD37" s="372"/>
      <c r="AE37" s="372"/>
      <c r="AF37" s="372"/>
      <c r="AG37" s="372"/>
      <c r="AH37" s="372"/>
      <c r="AI37" s="372"/>
      <c r="AJ37" s="372"/>
      <c r="AK37" s="372"/>
      <c r="AL37" s="165"/>
      <c r="AM37" s="373">
        <f t="shared" si="0"/>
        <v>13</v>
      </c>
      <c r="AN37" s="373"/>
      <c r="AO37" s="372" t="str">
        <f>IF('各会計、関係団体の財政状況及び健全化判断比率'!B35="","",'各会計、関係団体の財政状況及び健全化判断比率'!B35)</f>
        <v>病院事業会計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19</v>
      </c>
      <c r="BX37" s="373"/>
      <c r="BY37" s="372" t="str">
        <f>IF('各会計、関係団体の財政状況及び健全化判断比率'!B71="","",'各会計、関係団体の財政状況及び健全化判断比率'!B71)</f>
        <v>兵庫県後期高齢者医療広域連合（特別会計）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西宮都市管理株式会社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母子父子寡婦福祉資金貸付事業特別会計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24</v>
      </c>
      <c r="CP38" s="373"/>
      <c r="CQ38" s="372" t="str">
        <f>IF('各会計、関係団体の財政状況及び健全化判断比率'!BS11="","",'各会計、関係団体の財政状況及び健全化判断比率'!BS11)</f>
        <v>株式会社　鳴尾ウォーターワールド</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25</v>
      </c>
      <c r="CP39" s="373"/>
      <c r="CQ39" s="372" t="str">
        <f>IF('各会計、関係団体の財政状況及び健全化判断比率'!BS12="","",'各会計、関係団体の財政状況及び健全化判断比率'!BS12)</f>
        <v>一般財団法人西宮市都市整備公社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26</v>
      </c>
      <c r="CP40" s="373"/>
      <c r="CQ40" s="372" t="str">
        <f>IF('各会計、関係団体の財政状況及び健全化判断比率'!BS13="","",'各会計、関係団体の財政状況及び健全化判断比率'!BS13)</f>
        <v>西宮市土地開発公社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27</v>
      </c>
      <c r="CP41" s="373"/>
      <c r="CQ41" s="372" t="str">
        <f>IF('各会計、関係団体の財政状況及び健全化判断比率'!BS14="","",'各会計、関係団体の財政状況及び健全化判断比率'!BS14)</f>
        <v>社会福祉法人　阪神福祉事業団</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28</v>
      </c>
      <c r="CP42" s="373"/>
      <c r="CQ42" s="372" t="str">
        <f>IF('各会計、関係団体の財政状況及び健全化判断比率'!BS15="","",'各会計、関係団体の財政状況及び健全化判断比率'!BS15)</f>
        <v>兵庫県信用保証協会</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29</v>
      </c>
      <c r="CP43" s="373"/>
      <c r="CQ43" s="372" t="str">
        <f>IF('各会計、関係団体の財政状況及び健全化判断比率'!BS16="","",'各会計、関係団体の財政状況及び健全化判断比率'!BS16)</f>
        <v>西宮市住宅整備資金融資</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C1" zoomScale="70" zoomScaleNormal="70"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525</v>
      </c>
      <c r="D34" s="1181"/>
      <c r="E34" s="1182"/>
      <c r="F34" s="32">
        <v>7.0000000000000007E-2</v>
      </c>
      <c r="G34" s="33" t="s">
        <v>526</v>
      </c>
      <c r="H34" s="33" t="s">
        <v>527</v>
      </c>
      <c r="I34" s="33" t="s">
        <v>528</v>
      </c>
      <c r="J34" s="34" t="s">
        <v>529</v>
      </c>
      <c r="K34" s="22"/>
      <c r="L34" s="22"/>
      <c r="M34" s="22"/>
      <c r="N34" s="22"/>
      <c r="O34" s="22"/>
      <c r="P34" s="22"/>
    </row>
    <row r="35" spans="1:16" ht="39" customHeight="1">
      <c r="A35" s="22"/>
      <c r="B35" s="35"/>
      <c r="C35" s="1175" t="s">
        <v>530</v>
      </c>
      <c r="D35" s="1176"/>
      <c r="E35" s="1177"/>
      <c r="F35" s="36">
        <v>3.66</v>
      </c>
      <c r="G35" s="37">
        <v>3.97</v>
      </c>
      <c r="H35" s="37">
        <v>4.62</v>
      </c>
      <c r="I35" s="37">
        <v>0.49</v>
      </c>
      <c r="J35" s="38">
        <v>2.69</v>
      </c>
      <c r="K35" s="22"/>
      <c r="L35" s="22"/>
      <c r="M35" s="22"/>
      <c r="N35" s="22"/>
      <c r="O35" s="22"/>
      <c r="P35" s="22"/>
    </row>
    <row r="36" spans="1:16" ht="39" customHeight="1">
      <c r="A36" s="22"/>
      <c r="B36" s="35"/>
      <c r="C36" s="1175" t="s">
        <v>531</v>
      </c>
      <c r="D36" s="1176"/>
      <c r="E36" s="1177"/>
      <c r="F36" s="36">
        <v>1.81</v>
      </c>
      <c r="G36" s="37">
        <v>2.11</v>
      </c>
      <c r="H36" s="37">
        <v>2.2200000000000002</v>
      </c>
      <c r="I36" s="37">
        <v>2.39</v>
      </c>
      <c r="J36" s="38">
        <v>2.52</v>
      </c>
      <c r="K36" s="22"/>
      <c r="L36" s="22"/>
      <c r="M36" s="22"/>
      <c r="N36" s="22"/>
      <c r="O36" s="22"/>
      <c r="P36" s="22"/>
    </row>
    <row r="37" spans="1:16" ht="39" customHeight="1">
      <c r="A37" s="22"/>
      <c r="B37" s="35"/>
      <c r="C37" s="1175" t="s">
        <v>532</v>
      </c>
      <c r="D37" s="1176"/>
      <c r="E37" s="1177"/>
      <c r="F37" s="36">
        <v>3.02</v>
      </c>
      <c r="G37" s="37">
        <v>2.74</v>
      </c>
      <c r="H37" s="37">
        <v>2.65</v>
      </c>
      <c r="I37" s="37">
        <v>2.2999999999999998</v>
      </c>
      <c r="J37" s="38">
        <v>2.38</v>
      </c>
      <c r="K37" s="22"/>
      <c r="L37" s="22"/>
      <c r="M37" s="22"/>
      <c r="N37" s="22"/>
      <c r="O37" s="22"/>
      <c r="P37" s="22"/>
    </row>
    <row r="38" spans="1:16" ht="39" customHeight="1">
      <c r="A38" s="22"/>
      <c r="B38" s="35"/>
      <c r="C38" s="1175" t="s">
        <v>533</v>
      </c>
      <c r="D38" s="1176"/>
      <c r="E38" s="1177"/>
      <c r="F38" s="36">
        <v>1.34</v>
      </c>
      <c r="G38" s="37">
        <v>1.53</v>
      </c>
      <c r="H38" s="37">
        <v>1.45</v>
      </c>
      <c r="I38" s="37">
        <v>1.49</v>
      </c>
      <c r="J38" s="38">
        <v>1.35</v>
      </c>
      <c r="K38" s="22"/>
      <c r="L38" s="22"/>
      <c r="M38" s="22"/>
      <c r="N38" s="22"/>
      <c r="O38" s="22"/>
      <c r="P38" s="22"/>
    </row>
    <row r="39" spans="1:16" ht="39" customHeight="1">
      <c r="A39" s="22"/>
      <c r="B39" s="35"/>
      <c r="C39" s="1175" t="s">
        <v>534</v>
      </c>
      <c r="D39" s="1176"/>
      <c r="E39" s="1177"/>
      <c r="F39" s="36">
        <v>7.0000000000000007E-2</v>
      </c>
      <c r="G39" s="37">
        <v>0.16</v>
      </c>
      <c r="H39" s="37">
        <v>0.36</v>
      </c>
      <c r="I39" s="37">
        <v>0.42</v>
      </c>
      <c r="J39" s="38">
        <v>0.35</v>
      </c>
      <c r="K39" s="22"/>
      <c r="L39" s="22"/>
      <c r="M39" s="22"/>
      <c r="N39" s="22"/>
      <c r="O39" s="22"/>
      <c r="P39" s="22"/>
    </row>
    <row r="40" spans="1:16" ht="39" customHeight="1">
      <c r="A40" s="22"/>
      <c r="B40" s="35"/>
      <c r="C40" s="1175" t="s">
        <v>535</v>
      </c>
      <c r="D40" s="1176"/>
      <c r="E40" s="1177"/>
      <c r="F40" s="36">
        <v>0.15</v>
      </c>
      <c r="G40" s="37">
        <v>0.19</v>
      </c>
      <c r="H40" s="37">
        <v>0.2</v>
      </c>
      <c r="I40" s="37">
        <v>0.21</v>
      </c>
      <c r="J40" s="38">
        <v>0.21</v>
      </c>
      <c r="K40" s="22"/>
      <c r="L40" s="22"/>
      <c r="M40" s="22"/>
      <c r="N40" s="22"/>
      <c r="O40" s="22"/>
      <c r="P40" s="22"/>
    </row>
    <row r="41" spans="1:16" ht="39" customHeight="1">
      <c r="A41" s="22"/>
      <c r="B41" s="35"/>
      <c r="C41" s="1175" t="s">
        <v>536</v>
      </c>
      <c r="D41" s="1176"/>
      <c r="E41" s="1177"/>
      <c r="F41" s="36">
        <v>0.39</v>
      </c>
      <c r="G41" s="37">
        <v>1.54</v>
      </c>
      <c r="H41" s="37">
        <v>1.19</v>
      </c>
      <c r="I41" s="37">
        <v>0.76</v>
      </c>
      <c r="J41" s="38">
        <v>0.12</v>
      </c>
      <c r="K41" s="22"/>
      <c r="L41" s="22"/>
      <c r="M41" s="22"/>
      <c r="N41" s="22"/>
      <c r="O41" s="22"/>
      <c r="P41" s="22"/>
    </row>
    <row r="42" spans="1:16" ht="39" customHeight="1">
      <c r="A42" s="22"/>
      <c r="B42" s="39"/>
      <c r="C42" s="1175" t="s">
        <v>537</v>
      </c>
      <c r="D42" s="1176"/>
      <c r="E42" s="1177"/>
      <c r="F42" s="36" t="s">
        <v>494</v>
      </c>
      <c r="G42" s="37" t="s">
        <v>494</v>
      </c>
      <c r="H42" s="37" t="s">
        <v>494</v>
      </c>
      <c r="I42" s="37" t="s">
        <v>494</v>
      </c>
      <c r="J42" s="38" t="s">
        <v>494</v>
      </c>
      <c r="K42" s="22"/>
      <c r="L42" s="22"/>
      <c r="M42" s="22"/>
      <c r="N42" s="22"/>
      <c r="O42" s="22"/>
      <c r="P42" s="22"/>
    </row>
    <row r="43" spans="1:16" ht="39" customHeight="1" thickBot="1">
      <c r="A43" s="22"/>
      <c r="B43" s="40"/>
      <c r="C43" s="1178" t="s">
        <v>538</v>
      </c>
      <c r="D43" s="1179"/>
      <c r="E43" s="1180"/>
      <c r="F43" s="41">
        <v>0.01</v>
      </c>
      <c r="G43" s="42">
        <v>0.01</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22767</v>
      </c>
      <c r="L45" s="60">
        <v>20383</v>
      </c>
      <c r="M45" s="60">
        <v>19266</v>
      </c>
      <c r="N45" s="60">
        <v>19081</v>
      </c>
      <c r="O45" s="61">
        <v>18190</v>
      </c>
      <c r="P45" s="48"/>
      <c r="Q45" s="48"/>
      <c r="R45" s="48"/>
      <c r="S45" s="48"/>
      <c r="T45" s="48"/>
      <c r="U45" s="48"/>
    </row>
    <row r="46" spans="1:21" ht="30.75" customHeight="1">
      <c r="A46" s="48"/>
      <c r="B46" s="1193"/>
      <c r="C46" s="1194"/>
      <c r="D46" s="62"/>
      <c r="E46" s="1185" t="s">
        <v>12</v>
      </c>
      <c r="F46" s="1185"/>
      <c r="G46" s="1185"/>
      <c r="H46" s="1185"/>
      <c r="I46" s="1185"/>
      <c r="J46" s="1186"/>
      <c r="K46" s="63" t="s">
        <v>494</v>
      </c>
      <c r="L46" s="64" t="s">
        <v>494</v>
      </c>
      <c r="M46" s="64" t="s">
        <v>494</v>
      </c>
      <c r="N46" s="64" t="s">
        <v>494</v>
      </c>
      <c r="O46" s="65" t="s">
        <v>494</v>
      </c>
      <c r="P46" s="48"/>
      <c r="Q46" s="48"/>
      <c r="R46" s="48"/>
      <c r="S46" s="48"/>
      <c r="T46" s="48"/>
      <c r="U46" s="48"/>
    </row>
    <row r="47" spans="1:21" ht="30.75" customHeight="1">
      <c r="A47" s="48"/>
      <c r="B47" s="1193"/>
      <c r="C47" s="1194"/>
      <c r="D47" s="62"/>
      <c r="E47" s="1185" t="s">
        <v>13</v>
      </c>
      <c r="F47" s="1185"/>
      <c r="G47" s="1185"/>
      <c r="H47" s="1185"/>
      <c r="I47" s="1185"/>
      <c r="J47" s="1186"/>
      <c r="K47" s="63" t="s">
        <v>494</v>
      </c>
      <c r="L47" s="64" t="s">
        <v>494</v>
      </c>
      <c r="M47" s="64" t="s">
        <v>494</v>
      </c>
      <c r="N47" s="64" t="s">
        <v>494</v>
      </c>
      <c r="O47" s="65" t="s">
        <v>494</v>
      </c>
      <c r="P47" s="48"/>
      <c r="Q47" s="48"/>
      <c r="R47" s="48"/>
      <c r="S47" s="48"/>
      <c r="T47" s="48"/>
      <c r="U47" s="48"/>
    </row>
    <row r="48" spans="1:21" ht="30.75" customHeight="1">
      <c r="A48" s="48"/>
      <c r="B48" s="1193"/>
      <c r="C48" s="1194"/>
      <c r="D48" s="62"/>
      <c r="E48" s="1185" t="s">
        <v>14</v>
      </c>
      <c r="F48" s="1185"/>
      <c r="G48" s="1185"/>
      <c r="H48" s="1185"/>
      <c r="I48" s="1185"/>
      <c r="J48" s="1186"/>
      <c r="K48" s="63">
        <v>4626</v>
      </c>
      <c r="L48" s="64">
        <v>4358</v>
      </c>
      <c r="M48" s="64">
        <v>4317</v>
      </c>
      <c r="N48" s="64">
        <v>4133</v>
      </c>
      <c r="O48" s="65">
        <v>4025</v>
      </c>
      <c r="P48" s="48"/>
      <c r="Q48" s="48"/>
      <c r="R48" s="48"/>
      <c r="S48" s="48"/>
      <c r="T48" s="48"/>
      <c r="U48" s="48"/>
    </row>
    <row r="49" spans="1:21" ht="30.75" customHeight="1">
      <c r="A49" s="48"/>
      <c r="B49" s="1193"/>
      <c r="C49" s="1194"/>
      <c r="D49" s="62"/>
      <c r="E49" s="1185" t="s">
        <v>15</v>
      </c>
      <c r="F49" s="1185"/>
      <c r="G49" s="1185"/>
      <c r="H49" s="1185"/>
      <c r="I49" s="1185"/>
      <c r="J49" s="1186"/>
      <c r="K49" s="63">
        <v>374</v>
      </c>
      <c r="L49" s="64">
        <v>355</v>
      </c>
      <c r="M49" s="64">
        <v>339</v>
      </c>
      <c r="N49" s="64">
        <v>333</v>
      </c>
      <c r="O49" s="65">
        <v>339</v>
      </c>
      <c r="P49" s="48"/>
      <c r="Q49" s="48"/>
      <c r="R49" s="48"/>
      <c r="S49" s="48"/>
      <c r="T49" s="48"/>
      <c r="U49" s="48"/>
    </row>
    <row r="50" spans="1:21" ht="30.75" customHeight="1">
      <c r="A50" s="48"/>
      <c r="B50" s="1193"/>
      <c r="C50" s="1194"/>
      <c r="D50" s="62"/>
      <c r="E50" s="1185" t="s">
        <v>16</v>
      </c>
      <c r="F50" s="1185"/>
      <c r="G50" s="1185"/>
      <c r="H50" s="1185"/>
      <c r="I50" s="1185"/>
      <c r="J50" s="1186"/>
      <c r="K50" s="63">
        <v>2726</v>
      </c>
      <c r="L50" s="64">
        <v>1240</v>
      </c>
      <c r="M50" s="64">
        <v>1224</v>
      </c>
      <c r="N50" s="64">
        <v>1221</v>
      </c>
      <c r="O50" s="65">
        <v>1207</v>
      </c>
      <c r="P50" s="48"/>
      <c r="Q50" s="48"/>
      <c r="R50" s="48"/>
      <c r="S50" s="48"/>
      <c r="T50" s="48"/>
      <c r="U50" s="48"/>
    </row>
    <row r="51" spans="1:21" ht="30.75" customHeight="1">
      <c r="A51" s="48"/>
      <c r="B51" s="1195"/>
      <c r="C51" s="1196"/>
      <c r="D51" s="66"/>
      <c r="E51" s="1185" t="s">
        <v>17</v>
      </c>
      <c r="F51" s="1185"/>
      <c r="G51" s="1185"/>
      <c r="H51" s="1185"/>
      <c r="I51" s="1185"/>
      <c r="J51" s="1186"/>
      <c r="K51" s="63" t="s">
        <v>494</v>
      </c>
      <c r="L51" s="64">
        <v>0</v>
      </c>
      <c r="M51" s="64" t="s">
        <v>494</v>
      </c>
      <c r="N51" s="64" t="s">
        <v>494</v>
      </c>
      <c r="O51" s="65" t="s">
        <v>494</v>
      </c>
      <c r="P51" s="48"/>
      <c r="Q51" s="48"/>
      <c r="R51" s="48"/>
      <c r="S51" s="48"/>
      <c r="T51" s="48"/>
      <c r="U51" s="48"/>
    </row>
    <row r="52" spans="1:21" ht="30.75" customHeight="1">
      <c r="A52" s="48"/>
      <c r="B52" s="1183" t="s">
        <v>18</v>
      </c>
      <c r="C52" s="1184"/>
      <c r="D52" s="66"/>
      <c r="E52" s="1185" t="s">
        <v>19</v>
      </c>
      <c r="F52" s="1185"/>
      <c r="G52" s="1185"/>
      <c r="H52" s="1185"/>
      <c r="I52" s="1185"/>
      <c r="J52" s="1186"/>
      <c r="K52" s="63">
        <v>22711</v>
      </c>
      <c r="L52" s="64">
        <v>21099</v>
      </c>
      <c r="M52" s="64">
        <v>20554</v>
      </c>
      <c r="N52" s="64">
        <v>20834</v>
      </c>
      <c r="O52" s="65">
        <v>20391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7782</v>
      </c>
      <c r="L53" s="69">
        <v>5237</v>
      </c>
      <c r="M53" s="69">
        <v>4592</v>
      </c>
      <c r="N53" s="69">
        <v>3934</v>
      </c>
      <c r="O53" s="70">
        <v>3370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A37"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11" t="s">
        <v>23</v>
      </c>
      <c r="C41" s="1212"/>
      <c r="D41" s="81"/>
      <c r="E41" s="1213" t="s">
        <v>24</v>
      </c>
      <c r="F41" s="1213"/>
      <c r="G41" s="1213"/>
      <c r="H41" s="1214"/>
      <c r="I41" s="82">
        <v>170906</v>
      </c>
      <c r="J41" s="83">
        <v>165776</v>
      </c>
      <c r="K41" s="83">
        <v>159512</v>
      </c>
      <c r="L41" s="83">
        <v>154270</v>
      </c>
      <c r="M41" s="84">
        <v>152664</v>
      </c>
    </row>
    <row r="42" spans="2:13" ht="27.75" customHeight="1">
      <c r="B42" s="1201"/>
      <c r="C42" s="1202"/>
      <c r="D42" s="85"/>
      <c r="E42" s="1205" t="s">
        <v>25</v>
      </c>
      <c r="F42" s="1205"/>
      <c r="G42" s="1205"/>
      <c r="H42" s="1206"/>
      <c r="I42" s="86">
        <v>13573</v>
      </c>
      <c r="J42" s="87">
        <v>12605</v>
      </c>
      <c r="K42" s="87">
        <v>11745</v>
      </c>
      <c r="L42" s="87">
        <v>10862</v>
      </c>
      <c r="M42" s="88">
        <v>9871</v>
      </c>
    </row>
    <row r="43" spans="2:13" ht="27.75" customHeight="1">
      <c r="B43" s="1201"/>
      <c r="C43" s="1202"/>
      <c r="D43" s="85"/>
      <c r="E43" s="1205" t="s">
        <v>26</v>
      </c>
      <c r="F43" s="1205"/>
      <c r="G43" s="1205"/>
      <c r="H43" s="1206"/>
      <c r="I43" s="86">
        <v>46430</v>
      </c>
      <c r="J43" s="87">
        <v>43659</v>
      </c>
      <c r="K43" s="87">
        <v>41669</v>
      </c>
      <c r="L43" s="87">
        <v>40867</v>
      </c>
      <c r="M43" s="88">
        <v>39272</v>
      </c>
    </row>
    <row r="44" spans="2:13" ht="27.75" customHeight="1">
      <c r="B44" s="1201"/>
      <c r="C44" s="1202"/>
      <c r="D44" s="85"/>
      <c r="E44" s="1205" t="s">
        <v>27</v>
      </c>
      <c r="F44" s="1205"/>
      <c r="G44" s="1205"/>
      <c r="H44" s="1206"/>
      <c r="I44" s="86">
        <v>1550</v>
      </c>
      <c r="J44" s="87">
        <v>1234</v>
      </c>
      <c r="K44" s="87">
        <v>919</v>
      </c>
      <c r="L44" s="87">
        <v>800</v>
      </c>
      <c r="M44" s="88">
        <v>477</v>
      </c>
    </row>
    <row r="45" spans="2:13" ht="27.75" customHeight="1">
      <c r="B45" s="1201"/>
      <c r="C45" s="1202"/>
      <c r="D45" s="85"/>
      <c r="E45" s="1205" t="s">
        <v>28</v>
      </c>
      <c r="F45" s="1205"/>
      <c r="G45" s="1205"/>
      <c r="H45" s="1206"/>
      <c r="I45" s="86">
        <v>25422</v>
      </c>
      <c r="J45" s="87">
        <v>25493</v>
      </c>
      <c r="K45" s="87">
        <v>24180</v>
      </c>
      <c r="L45" s="87">
        <v>22870</v>
      </c>
      <c r="M45" s="88">
        <v>21861</v>
      </c>
    </row>
    <row r="46" spans="2:13" ht="27.75" customHeight="1">
      <c r="B46" s="1201"/>
      <c r="C46" s="1202"/>
      <c r="D46" s="85"/>
      <c r="E46" s="1205" t="s">
        <v>29</v>
      </c>
      <c r="F46" s="1205"/>
      <c r="G46" s="1205"/>
      <c r="H46" s="1206"/>
      <c r="I46" s="86">
        <v>177</v>
      </c>
      <c r="J46" s="87">
        <v>87</v>
      </c>
      <c r="K46" s="87">
        <v>121</v>
      </c>
      <c r="L46" s="87">
        <v>129</v>
      </c>
      <c r="M46" s="88">
        <v>52</v>
      </c>
    </row>
    <row r="47" spans="2:13" ht="27.75" customHeight="1">
      <c r="B47" s="1201"/>
      <c r="C47" s="1202"/>
      <c r="D47" s="85"/>
      <c r="E47" s="1205" t="s">
        <v>30</v>
      </c>
      <c r="F47" s="1205"/>
      <c r="G47" s="1205"/>
      <c r="H47" s="1206"/>
      <c r="I47" s="86" t="s">
        <v>494</v>
      </c>
      <c r="J47" s="87" t="s">
        <v>494</v>
      </c>
      <c r="K47" s="87" t="s">
        <v>494</v>
      </c>
      <c r="L47" s="87" t="s">
        <v>494</v>
      </c>
      <c r="M47" s="88" t="s">
        <v>494</v>
      </c>
    </row>
    <row r="48" spans="2:13" ht="27.75" customHeight="1">
      <c r="B48" s="1203"/>
      <c r="C48" s="1204"/>
      <c r="D48" s="85"/>
      <c r="E48" s="1205" t="s">
        <v>31</v>
      </c>
      <c r="F48" s="1205"/>
      <c r="G48" s="1205"/>
      <c r="H48" s="1206"/>
      <c r="I48" s="86" t="s">
        <v>494</v>
      </c>
      <c r="J48" s="87" t="s">
        <v>494</v>
      </c>
      <c r="K48" s="87" t="s">
        <v>494</v>
      </c>
      <c r="L48" s="87" t="s">
        <v>494</v>
      </c>
      <c r="M48" s="88" t="s">
        <v>494</v>
      </c>
    </row>
    <row r="49" spans="2:13" ht="27.75" customHeight="1">
      <c r="B49" s="1199" t="s">
        <v>32</v>
      </c>
      <c r="C49" s="1200"/>
      <c r="D49" s="89"/>
      <c r="E49" s="1205" t="s">
        <v>33</v>
      </c>
      <c r="F49" s="1205"/>
      <c r="G49" s="1205"/>
      <c r="H49" s="1206"/>
      <c r="I49" s="86">
        <v>19764</v>
      </c>
      <c r="J49" s="87">
        <v>22359</v>
      </c>
      <c r="K49" s="87">
        <v>27197</v>
      </c>
      <c r="L49" s="87">
        <v>29603</v>
      </c>
      <c r="M49" s="88">
        <v>31280</v>
      </c>
    </row>
    <row r="50" spans="2:13" ht="27.75" customHeight="1">
      <c r="B50" s="1201"/>
      <c r="C50" s="1202"/>
      <c r="D50" s="85"/>
      <c r="E50" s="1205" t="s">
        <v>34</v>
      </c>
      <c r="F50" s="1205"/>
      <c r="G50" s="1205"/>
      <c r="H50" s="1206"/>
      <c r="I50" s="86">
        <v>52274</v>
      </c>
      <c r="J50" s="87">
        <v>49212</v>
      </c>
      <c r="K50" s="87">
        <v>45369</v>
      </c>
      <c r="L50" s="87">
        <v>41587</v>
      </c>
      <c r="M50" s="88">
        <v>37028</v>
      </c>
    </row>
    <row r="51" spans="2:13" ht="27.75" customHeight="1">
      <c r="B51" s="1203"/>
      <c r="C51" s="1204"/>
      <c r="D51" s="85"/>
      <c r="E51" s="1205" t="s">
        <v>35</v>
      </c>
      <c r="F51" s="1205"/>
      <c r="G51" s="1205"/>
      <c r="H51" s="1206"/>
      <c r="I51" s="86">
        <v>132583</v>
      </c>
      <c r="J51" s="87">
        <v>132399</v>
      </c>
      <c r="K51" s="87">
        <v>129753</v>
      </c>
      <c r="L51" s="87">
        <v>128084</v>
      </c>
      <c r="M51" s="88">
        <v>127288</v>
      </c>
    </row>
    <row r="52" spans="2:13" ht="27.75" customHeight="1" thickBot="1">
      <c r="B52" s="1207" t="s">
        <v>36</v>
      </c>
      <c r="C52" s="1208"/>
      <c r="D52" s="90"/>
      <c r="E52" s="1209" t="s">
        <v>37</v>
      </c>
      <c r="F52" s="1209"/>
      <c r="G52" s="1209"/>
      <c r="H52" s="1210"/>
      <c r="I52" s="91">
        <v>53437</v>
      </c>
      <c r="J52" s="92">
        <v>44886</v>
      </c>
      <c r="K52" s="92">
        <v>35827</v>
      </c>
      <c r="L52" s="92">
        <v>30522</v>
      </c>
      <c r="M52" s="93">
        <v>28600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8"/>
      <c r="H50" s="1239"/>
      <c r="I50" s="1239"/>
      <c r="J50" s="1240"/>
      <c r="K50" s="354" t="s">
        <v>519</v>
      </c>
      <c r="L50" s="354" t="s">
        <v>520</v>
      </c>
      <c r="M50" s="354" t="s">
        <v>521</v>
      </c>
      <c r="N50" s="354" t="s">
        <v>522</v>
      </c>
      <c r="O50" s="354" t="s">
        <v>523</v>
      </c>
    </row>
    <row r="51" spans="1:17">
      <c r="B51" s="248"/>
      <c r="C51" s="244"/>
      <c r="D51" s="244"/>
      <c r="E51" s="244"/>
      <c r="F51" s="244"/>
      <c r="G51" s="1241" t="s">
        <v>562</v>
      </c>
      <c r="H51" s="1242"/>
      <c r="I51" s="1247" t="s">
        <v>563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565</v>
      </c>
      <c r="H55" s="1222"/>
      <c r="I55" s="1227" t="s">
        <v>563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29" t="s">
        <v>567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8"/>
      <c r="H72" s="1239"/>
      <c r="I72" s="1239"/>
      <c r="J72" s="1240"/>
      <c r="K72" s="354" t="s">
        <v>519</v>
      </c>
      <c r="L72" s="354" t="s">
        <v>520</v>
      </c>
      <c r="M72" s="354" t="s">
        <v>521</v>
      </c>
      <c r="N72" s="354" t="s">
        <v>522</v>
      </c>
      <c r="O72" s="354" t="s">
        <v>523</v>
      </c>
    </row>
    <row r="73" spans="2:30">
      <c r="B73" s="248"/>
      <c r="C73" s="244"/>
      <c r="D73" s="244"/>
      <c r="E73" s="244"/>
      <c r="F73" s="244"/>
      <c r="G73" s="1241" t="s">
        <v>562</v>
      </c>
      <c r="H73" s="1242"/>
      <c r="I73" s="1247" t="s">
        <v>563</v>
      </c>
      <c r="J73" s="1247"/>
      <c r="K73" s="1228">
        <v>65.400000000000006</v>
      </c>
      <c r="L73" s="1228">
        <v>54.8</v>
      </c>
      <c r="M73" s="1215">
        <v>43</v>
      </c>
      <c r="N73" s="1215">
        <v>36.6</v>
      </c>
      <c r="O73" s="1215">
        <v>33.9</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569</v>
      </c>
      <c r="J75" s="1227"/>
      <c r="K75" s="1219">
        <v>9.8000000000000007</v>
      </c>
      <c r="L75" s="1219">
        <v>8.5</v>
      </c>
      <c r="M75" s="1219">
        <v>7.1</v>
      </c>
      <c r="N75" s="1219">
        <v>5.5</v>
      </c>
      <c r="O75" s="1219">
        <v>4.7</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565</v>
      </c>
      <c r="H77" s="1222"/>
      <c r="I77" s="1227" t="s">
        <v>563</v>
      </c>
      <c r="J77" s="1227"/>
      <c r="K77" s="1228">
        <v>74</v>
      </c>
      <c r="L77" s="1228">
        <v>62.7</v>
      </c>
      <c r="M77" s="1215">
        <v>54.4</v>
      </c>
      <c r="N77" s="1215">
        <v>47</v>
      </c>
      <c r="O77" s="1215">
        <v>41.4</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569</v>
      </c>
      <c r="J79" s="1217"/>
      <c r="K79" s="1218">
        <v>9.1999999999999993</v>
      </c>
      <c r="L79" s="1218">
        <v>8.6</v>
      </c>
      <c r="M79" s="1218">
        <v>8.1</v>
      </c>
      <c r="N79" s="1218">
        <v>7.3</v>
      </c>
      <c r="O79" s="1218">
        <v>6.7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election activeCell="G43" sqref="G43:O4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election activeCell="G43" sqref="G43:O4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46490</v>
      </c>
      <c r="E3" s="116"/>
      <c r="F3" s="117">
        <v>43858</v>
      </c>
      <c r="G3" s="118"/>
      <c r="H3" s="119"/>
    </row>
    <row r="4" spans="1:8">
      <c r="A4" s="120"/>
      <c r="B4" s="121"/>
      <c r="C4" s="122"/>
      <c r="D4" s="123">
        <v>27042</v>
      </c>
      <c r="E4" s="124"/>
      <c r="F4" s="125">
        <v>23714</v>
      </c>
      <c r="G4" s="126"/>
      <c r="H4" s="127"/>
    </row>
    <row r="5" spans="1:8">
      <c r="A5" s="108" t="s">
        <v>513</v>
      </c>
      <c r="B5" s="113"/>
      <c r="C5" s="114"/>
      <c r="D5" s="115">
        <v>31096</v>
      </c>
      <c r="E5" s="116"/>
      <c r="F5" s="117">
        <v>41705</v>
      </c>
      <c r="G5" s="118"/>
      <c r="H5" s="119"/>
    </row>
    <row r="6" spans="1:8">
      <c r="A6" s="120"/>
      <c r="B6" s="121"/>
      <c r="C6" s="122"/>
      <c r="D6" s="123">
        <v>11829</v>
      </c>
      <c r="E6" s="124"/>
      <c r="F6" s="125">
        <v>22742</v>
      </c>
      <c r="G6" s="126"/>
      <c r="H6" s="127"/>
    </row>
    <row r="7" spans="1:8">
      <c r="A7" s="108" t="s">
        <v>514</v>
      </c>
      <c r="B7" s="113"/>
      <c r="C7" s="114"/>
      <c r="D7" s="115">
        <v>29428</v>
      </c>
      <c r="E7" s="116"/>
      <c r="F7" s="117">
        <v>47677</v>
      </c>
      <c r="G7" s="118"/>
      <c r="H7" s="119"/>
    </row>
    <row r="8" spans="1:8">
      <c r="A8" s="120"/>
      <c r="B8" s="121"/>
      <c r="C8" s="122"/>
      <c r="D8" s="123">
        <v>17140</v>
      </c>
      <c r="E8" s="124"/>
      <c r="F8" s="125">
        <v>23360</v>
      </c>
      <c r="G8" s="126"/>
      <c r="H8" s="127"/>
    </row>
    <row r="9" spans="1:8">
      <c r="A9" s="108" t="s">
        <v>515</v>
      </c>
      <c r="B9" s="113"/>
      <c r="C9" s="114"/>
      <c r="D9" s="115">
        <v>21720</v>
      </c>
      <c r="E9" s="116"/>
      <c r="F9" s="117">
        <v>51613</v>
      </c>
      <c r="G9" s="118"/>
      <c r="H9" s="119"/>
    </row>
    <row r="10" spans="1:8">
      <c r="A10" s="120"/>
      <c r="B10" s="121"/>
      <c r="C10" s="122"/>
      <c r="D10" s="123">
        <v>13738</v>
      </c>
      <c r="E10" s="124"/>
      <c r="F10" s="125">
        <v>25872</v>
      </c>
      <c r="G10" s="126"/>
      <c r="H10" s="127"/>
    </row>
    <row r="11" spans="1:8">
      <c r="A11" s="108" t="s">
        <v>516</v>
      </c>
      <c r="B11" s="113"/>
      <c r="C11" s="114"/>
      <c r="D11" s="115">
        <v>38185</v>
      </c>
      <c r="E11" s="116"/>
      <c r="F11" s="117">
        <v>50880</v>
      </c>
      <c r="G11" s="118"/>
      <c r="H11" s="119"/>
    </row>
    <row r="12" spans="1:8">
      <c r="A12" s="120"/>
      <c r="B12" s="121"/>
      <c r="C12" s="128"/>
      <c r="D12" s="123">
        <v>23086</v>
      </c>
      <c r="E12" s="124"/>
      <c r="F12" s="125">
        <v>27819</v>
      </c>
      <c r="G12" s="126"/>
      <c r="H12" s="127"/>
    </row>
    <row r="13" spans="1:8">
      <c r="A13" s="108"/>
      <c r="B13" s="113"/>
      <c r="C13" s="129"/>
      <c r="D13" s="130">
        <v>33384</v>
      </c>
      <c r="E13" s="131"/>
      <c r="F13" s="132">
        <v>47147</v>
      </c>
      <c r="G13" s="133"/>
      <c r="H13" s="119"/>
    </row>
    <row r="14" spans="1:8">
      <c r="A14" s="120"/>
      <c r="B14" s="121"/>
      <c r="C14" s="122"/>
      <c r="D14" s="123">
        <v>18567</v>
      </c>
      <c r="E14" s="124"/>
      <c r="F14" s="125">
        <v>24701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3.68</v>
      </c>
      <c r="C19" s="134">
        <f>ROUND(VALUE(SUBSTITUTE(実質収支比率等に係る経年分析!G$48,"▲","-")),2)</f>
        <v>3.98</v>
      </c>
      <c r="D19" s="134">
        <f>ROUND(VALUE(SUBSTITUTE(実質収支比率等に係る経年分析!H$48,"▲","-")),2)</f>
        <v>4.63</v>
      </c>
      <c r="E19" s="134">
        <f>ROUND(VALUE(SUBSTITUTE(実質収支比率等に係る経年分析!I$48,"▲","-")),2)</f>
        <v>0.5</v>
      </c>
      <c r="F19" s="134">
        <f>ROUND(VALUE(SUBSTITUTE(実質収支比率等に係る経年分析!J$48,"▲","-")),2)</f>
        <v>2.71</v>
      </c>
    </row>
    <row r="20" spans="1:11">
      <c r="A20" s="134" t="s">
        <v>42</v>
      </c>
      <c r="B20" s="134">
        <f>ROUND(VALUE(SUBSTITUTE(実質収支比率等に係る経年分析!F$47,"▲","-")),2)</f>
        <v>13.06</v>
      </c>
      <c r="C20" s="134">
        <f>ROUND(VALUE(SUBSTITUTE(実質収支比率等に係る経年分析!G$47,"▲","-")),2)</f>
        <v>15.34</v>
      </c>
      <c r="D20" s="134">
        <f>ROUND(VALUE(SUBSTITUTE(実質収支比率等に係る経年分析!H$47,"▲","-")),2)</f>
        <v>18.59</v>
      </c>
      <c r="E20" s="134">
        <f>ROUND(VALUE(SUBSTITUTE(実質収支比率等に係る経年分析!I$47,"▲","-")),2)</f>
        <v>18.97</v>
      </c>
      <c r="F20" s="134">
        <f>ROUND(VALUE(SUBSTITUTE(実質収支比率等に係る経年分析!J$47,"▲","-")),2)</f>
        <v>19.16</v>
      </c>
    </row>
    <row r="21" spans="1:11">
      <c r="A21" s="134" t="s">
        <v>43</v>
      </c>
      <c r="B21" s="134">
        <f>IF(ISNUMBER(VALUE(SUBSTITUTE(実質収支比率等に係る経年分析!F$49,"▲","-"))),ROUND(VALUE(SUBSTITUTE(実質収支比率等に係る経年分析!F$49,"▲","-")),2),NA())</f>
        <v>2.31</v>
      </c>
      <c r="C21" s="134">
        <f>IF(ISNUMBER(VALUE(SUBSTITUTE(実質収支比率等に係る経年分析!G$49,"▲","-"))),ROUND(VALUE(SUBSTITUTE(実質収支比率等に係る経年分析!G$49,"▲","-")),2),NA())</f>
        <v>2.39</v>
      </c>
      <c r="D21" s="134">
        <f>IF(ISNUMBER(VALUE(SUBSTITUTE(実質収支比率等に係る経年分析!H$49,"▲","-"))),ROUND(VALUE(SUBSTITUTE(実質収支比率等に係る経年分析!H$49,"▲","-")),2),NA())</f>
        <v>4.03</v>
      </c>
      <c r="E21" s="134">
        <f>IF(ISNUMBER(VALUE(SUBSTITUTE(実質収支比率等に係る経年分析!I$49,"▲","-"))),ROUND(VALUE(SUBSTITUTE(実質収支比率等に係る経年分析!I$49,"▲","-")),2),NA())</f>
        <v>-3.64</v>
      </c>
      <c r="F21" s="134">
        <f>IF(ISNUMBER(VALUE(SUBSTITUTE(実質収支比率等に係る経年分析!J$49,"▲","-"))),ROUND(VALUE(SUBSTITUTE(実質収支比率等に係る経年分析!J$49,"▲","-")),2),NA())</f>
        <v>2.46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1.54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0.76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1.35</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2.38</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2.2200000000000002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2.69</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7.0000000000000007E-2</v>
      </c>
      <c r="D36" s="135">
        <f>IF(ROUND(VALUE(SUBSTITUTE(連結実質赤字比率に係る赤字・黒字の構成分析!G$34,"▲", "-")), 2) &lt; 0, ABS(ROUND(VALUE(SUBSTITUTE(連結実質赤字比率に係る赤字・黒字の構成分析!G$34,"▲", "-")), 2)), NA())</f>
        <v>0.04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0.25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22711</v>
      </c>
      <c r="E42" s="136"/>
      <c r="F42" s="136"/>
      <c r="G42" s="136">
        <f>'実質公債費比率（分子）の構造'!L$52</f>
        <v>21099</v>
      </c>
      <c r="H42" s="136"/>
      <c r="I42" s="136"/>
      <c r="J42" s="136">
        <f>'実質公債費比率（分子）の構造'!M$52</f>
        <v>20554</v>
      </c>
      <c r="K42" s="136"/>
      <c r="L42" s="136"/>
      <c r="M42" s="136">
        <f>'実質公債費比率（分子）の構造'!N$52</f>
        <v>20834</v>
      </c>
      <c r="N42" s="136"/>
      <c r="O42" s="136"/>
      <c r="P42" s="136">
        <f>'実質公債費比率（分子）の構造'!O$52</f>
        <v>20391</v>
      </c>
    </row>
    <row r="43" spans="1:16">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2726</v>
      </c>
      <c r="C44" s="136"/>
      <c r="D44" s="136"/>
      <c r="E44" s="136">
        <f>'実質公債費比率（分子）の構造'!L$50</f>
        <v>1240</v>
      </c>
      <c r="F44" s="136"/>
      <c r="G44" s="136"/>
      <c r="H44" s="136">
        <f>'実質公債費比率（分子）の構造'!M$50</f>
        <v>1224</v>
      </c>
      <c r="I44" s="136"/>
      <c r="J44" s="136"/>
      <c r="K44" s="136">
        <f>'実質公債費比率（分子）の構造'!N$50</f>
        <v>1221</v>
      </c>
      <c r="L44" s="136"/>
      <c r="M44" s="136"/>
      <c r="N44" s="136">
        <f>'実質公債費比率（分子）の構造'!O$50</f>
        <v>1207</v>
      </c>
      <c r="O44" s="136"/>
      <c r="P44" s="136"/>
    </row>
    <row r="45" spans="1:16">
      <c r="A45" s="136" t="s">
        <v>53</v>
      </c>
      <c r="B45" s="136">
        <f>'実質公債費比率（分子）の構造'!K$49</f>
        <v>374</v>
      </c>
      <c r="C45" s="136"/>
      <c r="D45" s="136"/>
      <c r="E45" s="136">
        <f>'実質公債費比率（分子）の構造'!L$49</f>
        <v>355</v>
      </c>
      <c r="F45" s="136"/>
      <c r="G45" s="136"/>
      <c r="H45" s="136">
        <f>'実質公債費比率（分子）の構造'!M$49</f>
        <v>339</v>
      </c>
      <c r="I45" s="136"/>
      <c r="J45" s="136"/>
      <c r="K45" s="136">
        <f>'実質公債費比率（分子）の構造'!N$49</f>
        <v>333</v>
      </c>
      <c r="L45" s="136"/>
      <c r="M45" s="136"/>
      <c r="N45" s="136">
        <f>'実質公債費比率（分子）の構造'!O$49</f>
        <v>339</v>
      </c>
      <c r="O45" s="136"/>
      <c r="P45" s="136"/>
    </row>
    <row r="46" spans="1:16">
      <c r="A46" s="136" t="s">
        <v>54</v>
      </c>
      <c r="B46" s="136">
        <f>'実質公債費比率（分子）の構造'!K$48</f>
        <v>4626</v>
      </c>
      <c r="C46" s="136"/>
      <c r="D46" s="136"/>
      <c r="E46" s="136">
        <f>'実質公債費比率（分子）の構造'!L$48</f>
        <v>4358</v>
      </c>
      <c r="F46" s="136"/>
      <c r="G46" s="136"/>
      <c r="H46" s="136">
        <f>'実質公債費比率（分子）の構造'!M$48</f>
        <v>4317</v>
      </c>
      <c r="I46" s="136"/>
      <c r="J46" s="136"/>
      <c r="K46" s="136">
        <f>'実質公債費比率（分子）の構造'!N$48</f>
        <v>4133</v>
      </c>
      <c r="L46" s="136"/>
      <c r="M46" s="136"/>
      <c r="N46" s="136">
        <f>'実質公債費比率（分子）の構造'!O$48</f>
        <v>4025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22767</v>
      </c>
      <c r="C49" s="136"/>
      <c r="D49" s="136"/>
      <c r="E49" s="136">
        <f>'実質公債費比率（分子）の構造'!L$45</f>
        <v>20383</v>
      </c>
      <c r="F49" s="136"/>
      <c r="G49" s="136"/>
      <c r="H49" s="136">
        <f>'実質公債費比率（分子）の構造'!M$45</f>
        <v>19266</v>
      </c>
      <c r="I49" s="136"/>
      <c r="J49" s="136"/>
      <c r="K49" s="136">
        <f>'実質公債費比率（分子）の構造'!N$45</f>
        <v>19081</v>
      </c>
      <c r="L49" s="136"/>
      <c r="M49" s="136"/>
      <c r="N49" s="136">
        <f>'実質公債費比率（分子）の構造'!O$45</f>
        <v>18190</v>
      </c>
      <c r="O49" s="136"/>
      <c r="P49" s="136"/>
    </row>
    <row r="50" spans="1:16">
      <c r="A50" s="136" t="s">
        <v>58</v>
      </c>
      <c r="B50" s="136" t="e">
        <f>NA()</f>
        <v>#N/A</v>
      </c>
      <c r="C50" s="136">
        <f>IF(ISNUMBER('実質公債費比率（分子）の構造'!K$53),'実質公債費比率（分子）の構造'!K$53,NA())</f>
        <v>7782</v>
      </c>
      <c r="D50" s="136" t="e">
        <f>NA()</f>
        <v>#N/A</v>
      </c>
      <c r="E50" s="136" t="e">
        <f>NA()</f>
        <v>#N/A</v>
      </c>
      <c r="F50" s="136">
        <f>IF(ISNUMBER('実質公債費比率（分子）の構造'!L$53),'実質公債費比率（分子）の構造'!L$53,NA())</f>
        <v>5237</v>
      </c>
      <c r="G50" s="136" t="e">
        <f>NA()</f>
        <v>#N/A</v>
      </c>
      <c r="H50" s="136" t="e">
        <f>NA()</f>
        <v>#N/A</v>
      </c>
      <c r="I50" s="136">
        <f>IF(ISNUMBER('実質公債費比率（分子）の構造'!M$53),'実質公債費比率（分子）の構造'!M$53,NA())</f>
        <v>4592</v>
      </c>
      <c r="J50" s="136" t="e">
        <f>NA()</f>
        <v>#N/A</v>
      </c>
      <c r="K50" s="136" t="e">
        <f>NA()</f>
        <v>#N/A</v>
      </c>
      <c r="L50" s="136">
        <f>IF(ISNUMBER('実質公債費比率（分子）の構造'!N$53),'実質公債費比率（分子）の構造'!N$53,NA())</f>
        <v>3934</v>
      </c>
      <c r="M50" s="136" t="e">
        <f>NA()</f>
        <v>#N/A</v>
      </c>
      <c r="N50" s="136" t="e">
        <f>NA()</f>
        <v>#N/A</v>
      </c>
      <c r="O50" s="136">
        <f>IF(ISNUMBER('実質公債費比率（分子）の構造'!O$53),'実質公債費比率（分子）の構造'!O$53,NA())</f>
        <v>3370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132583</v>
      </c>
      <c r="E56" s="135"/>
      <c r="F56" s="135"/>
      <c r="G56" s="135">
        <f>'将来負担比率（分子）の構造'!J$51</f>
        <v>132399</v>
      </c>
      <c r="H56" s="135"/>
      <c r="I56" s="135"/>
      <c r="J56" s="135">
        <f>'将来負担比率（分子）の構造'!K$51</f>
        <v>129753</v>
      </c>
      <c r="K56" s="135"/>
      <c r="L56" s="135"/>
      <c r="M56" s="135">
        <f>'将来負担比率（分子）の構造'!L$51</f>
        <v>128084</v>
      </c>
      <c r="N56" s="135"/>
      <c r="O56" s="135"/>
      <c r="P56" s="135">
        <f>'将来負担比率（分子）の構造'!M$51</f>
        <v>127288</v>
      </c>
    </row>
    <row r="57" spans="1:16">
      <c r="A57" s="135" t="s">
        <v>34</v>
      </c>
      <c r="B57" s="135"/>
      <c r="C57" s="135"/>
      <c r="D57" s="135">
        <f>'将来負担比率（分子）の構造'!I$50</f>
        <v>52274</v>
      </c>
      <c r="E57" s="135"/>
      <c r="F57" s="135"/>
      <c r="G57" s="135">
        <f>'将来負担比率（分子）の構造'!J$50</f>
        <v>49212</v>
      </c>
      <c r="H57" s="135"/>
      <c r="I57" s="135"/>
      <c r="J57" s="135">
        <f>'将来負担比率（分子）の構造'!K$50</f>
        <v>45369</v>
      </c>
      <c r="K57" s="135"/>
      <c r="L57" s="135"/>
      <c r="M57" s="135">
        <f>'将来負担比率（分子）の構造'!L$50</f>
        <v>41587</v>
      </c>
      <c r="N57" s="135"/>
      <c r="O57" s="135"/>
      <c r="P57" s="135">
        <f>'将来負担比率（分子）の構造'!M$50</f>
        <v>37028</v>
      </c>
    </row>
    <row r="58" spans="1:16">
      <c r="A58" s="135" t="s">
        <v>33</v>
      </c>
      <c r="B58" s="135"/>
      <c r="C58" s="135"/>
      <c r="D58" s="135">
        <f>'将来負担比率（分子）の構造'!I$49</f>
        <v>19764</v>
      </c>
      <c r="E58" s="135"/>
      <c r="F58" s="135"/>
      <c r="G58" s="135">
        <f>'将来負担比率（分子）の構造'!J$49</f>
        <v>22359</v>
      </c>
      <c r="H58" s="135"/>
      <c r="I58" s="135"/>
      <c r="J58" s="135">
        <f>'将来負担比率（分子）の構造'!K$49</f>
        <v>27197</v>
      </c>
      <c r="K58" s="135"/>
      <c r="L58" s="135"/>
      <c r="M58" s="135">
        <f>'将来負担比率（分子）の構造'!L$49</f>
        <v>29603</v>
      </c>
      <c r="N58" s="135"/>
      <c r="O58" s="135"/>
      <c r="P58" s="135">
        <f>'将来負担比率（分子）の構造'!M$49</f>
        <v>31280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177</v>
      </c>
      <c r="C61" s="135"/>
      <c r="D61" s="135"/>
      <c r="E61" s="135">
        <f>'将来負担比率（分子）の構造'!J$46</f>
        <v>87</v>
      </c>
      <c r="F61" s="135"/>
      <c r="G61" s="135"/>
      <c r="H61" s="135">
        <f>'将来負担比率（分子）の構造'!K$46</f>
        <v>121</v>
      </c>
      <c r="I61" s="135"/>
      <c r="J61" s="135"/>
      <c r="K61" s="135">
        <f>'将来負担比率（分子）の構造'!L$46</f>
        <v>129</v>
      </c>
      <c r="L61" s="135"/>
      <c r="M61" s="135"/>
      <c r="N61" s="135">
        <f>'将来負担比率（分子）の構造'!M$46</f>
        <v>52</v>
      </c>
      <c r="O61" s="135"/>
      <c r="P61" s="135"/>
    </row>
    <row r="62" spans="1:16">
      <c r="A62" s="135" t="s">
        <v>28</v>
      </c>
      <c r="B62" s="135">
        <f>'将来負担比率（分子）の構造'!I$45</f>
        <v>25422</v>
      </c>
      <c r="C62" s="135"/>
      <c r="D62" s="135"/>
      <c r="E62" s="135">
        <f>'将来負担比率（分子）の構造'!J$45</f>
        <v>25493</v>
      </c>
      <c r="F62" s="135"/>
      <c r="G62" s="135"/>
      <c r="H62" s="135">
        <f>'将来負担比率（分子）の構造'!K$45</f>
        <v>24180</v>
      </c>
      <c r="I62" s="135"/>
      <c r="J62" s="135"/>
      <c r="K62" s="135">
        <f>'将来負担比率（分子）の構造'!L$45</f>
        <v>22870</v>
      </c>
      <c r="L62" s="135"/>
      <c r="M62" s="135"/>
      <c r="N62" s="135">
        <f>'将来負担比率（分子）の構造'!M$45</f>
        <v>21861</v>
      </c>
      <c r="O62" s="135"/>
      <c r="P62" s="135"/>
    </row>
    <row r="63" spans="1:16">
      <c r="A63" s="135" t="s">
        <v>27</v>
      </c>
      <c r="B63" s="135">
        <f>'将来負担比率（分子）の構造'!I$44</f>
        <v>1550</v>
      </c>
      <c r="C63" s="135"/>
      <c r="D63" s="135"/>
      <c r="E63" s="135">
        <f>'将来負担比率（分子）の構造'!J$44</f>
        <v>1234</v>
      </c>
      <c r="F63" s="135"/>
      <c r="G63" s="135"/>
      <c r="H63" s="135">
        <f>'将来負担比率（分子）の構造'!K$44</f>
        <v>919</v>
      </c>
      <c r="I63" s="135"/>
      <c r="J63" s="135"/>
      <c r="K63" s="135">
        <f>'将来負担比率（分子）の構造'!L$44</f>
        <v>800</v>
      </c>
      <c r="L63" s="135"/>
      <c r="M63" s="135"/>
      <c r="N63" s="135">
        <f>'将来負担比率（分子）の構造'!M$44</f>
        <v>477</v>
      </c>
      <c r="O63" s="135"/>
      <c r="P63" s="135"/>
    </row>
    <row r="64" spans="1:16">
      <c r="A64" s="135" t="s">
        <v>26</v>
      </c>
      <c r="B64" s="135">
        <f>'将来負担比率（分子）の構造'!I$43</f>
        <v>46430</v>
      </c>
      <c r="C64" s="135"/>
      <c r="D64" s="135"/>
      <c r="E64" s="135">
        <f>'将来負担比率（分子）の構造'!J$43</f>
        <v>43659</v>
      </c>
      <c r="F64" s="135"/>
      <c r="G64" s="135"/>
      <c r="H64" s="135">
        <f>'将来負担比率（分子）の構造'!K$43</f>
        <v>41669</v>
      </c>
      <c r="I64" s="135"/>
      <c r="J64" s="135"/>
      <c r="K64" s="135">
        <f>'将来負担比率（分子）の構造'!L$43</f>
        <v>40867</v>
      </c>
      <c r="L64" s="135"/>
      <c r="M64" s="135"/>
      <c r="N64" s="135">
        <f>'将来負担比率（分子）の構造'!M$43</f>
        <v>39272</v>
      </c>
      <c r="O64" s="135"/>
      <c r="P64" s="135"/>
    </row>
    <row r="65" spans="1:16">
      <c r="A65" s="135" t="s">
        <v>25</v>
      </c>
      <c r="B65" s="135">
        <f>'将来負担比率（分子）の構造'!I$42</f>
        <v>13573</v>
      </c>
      <c r="C65" s="135"/>
      <c r="D65" s="135"/>
      <c r="E65" s="135">
        <f>'将来負担比率（分子）の構造'!J$42</f>
        <v>12605</v>
      </c>
      <c r="F65" s="135"/>
      <c r="G65" s="135"/>
      <c r="H65" s="135">
        <f>'将来負担比率（分子）の構造'!K$42</f>
        <v>11745</v>
      </c>
      <c r="I65" s="135"/>
      <c r="J65" s="135"/>
      <c r="K65" s="135">
        <f>'将来負担比率（分子）の構造'!L$42</f>
        <v>10862</v>
      </c>
      <c r="L65" s="135"/>
      <c r="M65" s="135"/>
      <c r="N65" s="135">
        <f>'将来負担比率（分子）の構造'!M$42</f>
        <v>9871</v>
      </c>
      <c r="O65" s="135"/>
      <c r="P65" s="135"/>
    </row>
    <row r="66" spans="1:16">
      <c r="A66" s="135" t="s">
        <v>24</v>
      </c>
      <c r="B66" s="135">
        <f>'将来負担比率（分子）の構造'!I$41</f>
        <v>170906</v>
      </c>
      <c r="C66" s="135"/>
      <c r="D66" s="135"/>
      <c r="E66" s="135">
        <f>'将来負担比率（分子）の構造'!J$41</f>
        <v>165776</v>
      </c>
      <c r="F66" s="135"/>
      <c r="G66" s="135"/>
      <c r="H66" s="135">
        <f>'将来負担比率（分子）の構造'!K$41</f>
        <v>159512</v>
      </c>
      <c r="I66" s="135"/>
      <c r="J66" s="135"/>
      <c r="K66" s="135">
        <f>'将来負担比率（分子）の構造'!L$41</f>
        <v>154270</v>
      </c>
      <c r="L66" s="135"/>
      <c r="M66" s="135"/>
      <c r="N66" s="135">
        <f>'将来負担比率（分子）の構造'!M$41</f>
        <v>152664</v>
      </c>
      <c r="O66" s="135"/>
      <c r="P66" s="135"/>
    </row>
    <row r="67" spans="1:16">
      <c r="A67" s="135" t="s">
        <v>62</v>
      </c>
      <c r="B67" s="135" t="e">
        <f>NA()</f>
        <v>#N/A</v>
      </c>
      <c r="C67" s="135">
        <f>IF(ISNUMBER('将来負担比率（分子）の構造'!I$52), IF('将来負担比率（分子）の構造'!I$52 &lt; 0, 0, '将来負担比率（分子）の構造'!I$52), NA())</f>
        <v>53437</v>
      </c>
      <c r="D67" s="135" t="e">
        <f>NA()</f>
        <v>#N/A</v>
      </c>
      <c r="E67" s="135" t="e">
        <f>NA()</f>
        <v>#N/A</v>
      </c>
      <c r="F67" s="135">
        <f>IF(ISNUMBER('将来負担比率（分子）の構造'!J$52), IF('将来負担比率（分子）の構造'!J$52 &lt; 0, 0, '将来負担比率（分子）の構造'!J$52), NA())</f>
        <v>44886</v>
      </c>
      <c r="G67" s="135" t="e">
        <f>NA()</f>
        <v>#N/A</v>
      </c>
      <c r="H67" s="135" t="e">
        <f>NA()</f>
        <v>#N/A</v>
      </c>
      <c r="I67" s="135">
        <f>IF(ISNUMBER('将来負担比率（分子）の構造'!K$52), IF('将来負担比率（分子）の構造'!K$52 &lt; 0, 0, '将来負担比率（分子）の構造'!K$52), NA())</f>
        <v>35827</v>
      </c>
      <c r="J67" s="135" t="e">
        <f>NA()</f>
        <v>#N/A</v>
      </c>
      <c r="K67" s="135" t="e">
        <f>NA()</f>
        <v>#N/A</v>
      </c>
      <c r="L67" s="135">
        <f>IF(ISNUMBER('将来負担比率（分子）の構造'!L$52), IF('将来負担比率（分子）の構造'!L$52 &lt; 0, 0, '将来負担比率（分子）の構造'!L$52), NA())</f>
        <v>30522</v>
      </c>
      <c r="M67" s="135" t="e">
        <f>NA()</f>
        <v>#N/A</v>
      </c>
      <c r="N67" s="135" t="e">
        <f>NA()</f>
        <v>#N/A</v>
      </c>
      <c r="O67" s="135">
        <f>IF(ISNUMBER('将来負担比率（分子）の構造'!M$52), IF('将来負担比率（分子）の構造'!M$52 &lt; 0, 0, '将来負担比率（分子）の構造'!M$52), NA())</f>
        <v>28600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84326239</v>
      </c>
      <c r="S5" s="669"/>
      <c r="T5" s="669"/>
      <c r="U5" s="669"/>
      <c r="V5" s="669"/>
      <c r="W5" s="669"/>
      <c r="X5" s="669"/>
      <c r="Y5" s="716"/>
      <c r="Z5" s="729">
        <v>48.6</v>
      </c>
      <c r="AA5" s="729"/>
      <c r="AB5" s="729"/>
      <c r="AC5" s="729"/>
      <c r="AD5" s="730">
        <v>76980399</v>
      </c>
      <c r="AE5" s="730"/>
      <c r="AF5" s="730"/>
      <c r="AG5" s="730"/>
      <c r="AH5" s="730"/>
      <c r="AI5" s="730"/>
      <c r="AJ5" s="730"/>
      <c r="AK5" s="730"/>
      <c r="AL5" s="717">
        <v>80.7</v>
      </c>
      <c r="AM5" s="686"/>
      <c r="AN5" s="686"/>
      <c r="AO5" s="718"/>
      <c r="AP5" s="705" t="s">
        <v>206</v>
      </c>
      <c r="AQ5" s="706"/>
      <c r="AR5" s="706"/>
      <c r="AS5" s="706"/>
      <c r="AT5" s="706"/>
      <c r="AU5" s="706"/>
      <c r="AV5" s="706"/>
      <c r="AW5" s="706"/>
      <c r="AX5" s="706"/>
      <c r="AY5" s="706"/>
      <c r="AZ5" s="706"/>
      <c r="BA5" s="706"/>
      <c r="BB5" s="706"/>
      <c r="BC5" s="706"/>
      <c r="BD5" s="706"/>
      <c r="BE5" s="706"/>
      <c r="BF5" s="707"/>
      <c r="BG5" s="618">
        <v>75622742</v>
      </c>
      <c r="BH5" s="619"/>
      <c r="BI5" s="619"/>
      <c r="BJ5" s="619"/>
      <c r="BK5" s="619"/>
      <c r="BL5" s="619"/>
      <c r="BM5" s="619"/>
      <c r="BN5" s="620"/>
      <c r="BO5" s="671">
        <v>89.7</v>
      </c>
      <c r="BP5" s="671"/>
      <c r="BQ5" s="671"/>
      <c r="BR5" s="671"/>
      <c r="BS5" s="672">
        <v>752151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822218</v>
      </c>
      <c r="S6" s="619"/>
      <c r="T6" s="619"/>
      <c r="U6" s="619"/>
      <c r="V6" s="619"/>
      <c r="W6" s="619"/>
      <c r="X6" s="619"/>
      <c r="Y6" s="620"/>
      <c r="Z6" s="671">
        <v>0.5</v>
      </c>
      <c r="AA6" s="671"/>
      <c r="AB6" s="671"/>
      <c r="AC6" s="671"/>
      <c r="AD6" s="672">
        <v>822218</v>
      </c>
      <c r="AE6" s="672"/>
      <c r="AF6" s="672"/>
      <c r="AG6" s="672"/>
      <c r="AH6" s="672"/>
      <c r="AI6" s="672"/>
      <c r="AJ6" s="672"/>
      <c r="AK6" s="672"/>
      <c r="AL6" s="641">
        <v>0.9</v>
      </c>
      <c r="AM6" s="673"/>
      <c r="AN6" s="673"/>
      <c r="AO6" s="674"/>
      <c r="AP6" s="615" t="s">
        <v>211</v>
      </c>
      <c r="AQ6" s="616"/>
      <c r="AR6" s="616"/>
      <c r="AS6" s="616"/>
      <c r="AT6" s="616"/>
      <c r="AU6" s="616"/>
      <c r="AV6" s="616"/>
      <c r="AW6" s="616"/>
      <c r="AX6" s="616"/>
      <c r="AY6" s="616"/>
      <c r="AZ6" s="616"/>
      <c r="BA6" s="616"/>
      <c r="BB6" s="616"/>
      <c r="BC6" s="616"/>
      <c r="BD6" s="616"/>
      <c r="BE6" s="616"/>
      <c r="BF6" s="617"/>
      <c r="BG6" s="618">
        <v>75622742</v>
      </c>
      <c r="BH6" s="619"/>
      <c r="BI6" s="619"/>
      <c r="BJ6" s="619"/>
      <c r="BK6" s="619"/>
      <c r="BL6" s="619"/>
      <c r="BM6" s="619"/>
      <c r="BN6" s="620"/>
      <c r="BO6" s="671">
        <v>89.7</v>
      </c>
      <c r="BP6" s="671"/>
      <c r="BQ6" s="671"/>
      <c r="BR6" s="671"/>
      <c r="BS6" s="672">
        <v>752151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931432</v>
      </c>
      <c r="CS6" s="619"/>
      <c r="CT6" s="619"/>
      <c r="CU6" s="619"/>
      <c r="CV6" s="619"/>
      <c r="CW6" s="619"/>
      <c r="CX6" s="619"/>
      <c r="CY6" s="620"/>
      <c r="CZ6" s="671">
        <v>0.5</v>
      </c>
      <c r="DA6" s="671"/>
      <c r="DB6" s="671"/>
      <c r="DC6" s="671"/>
      <c r="DD6" s="624" t="s">
        <v>213</v>
      </c>
      <c r="DE6" s="619"/>
      <c r="DF6" s="619"/>
      <c r="DG6" s="619"/>
      <c r="DH6" s="619"/>
      <c r="DI6" s="619"/>
      <c r="DJ6" s="619"/>
      <c r="DK6" s="619"/>
      <c r="DL6" s="619"/>
      <c r="DM6" s="619"/>
      <c r="DN6" s="619"/>
      <c r="DO6" s="619"/>
      <c r="DP6" s="620"/>
      <c r="DQ6" s="624">
        <v>931421</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244086</v>
      </c>
      <c r="S7" s="619"/>
      <c r="T7" s="619"/>
      <c r="U7" s="619"/>
      <c r="V7" s="619"/>
      <c r="W7" s="619"/>
      <c r="X7" s="619"/>
      <c r="Y7" s="620"/>
      <c r="Z7" s="671">
        <v>0.1</v>
      </c>
      <c r="AA7" s="671"/>
      <c r="AB7" s="671"/>
      <c r="AC7" s="671"/>
      <c r="AD7" s="672">
        <v>244086</v>
      </c>
      <c r="AE7" s="672"/>
      <c r="AF7" s="672"/>
      <c r="AG7" s="672"/>
      <c r="AH7" s="672"/>
      <c r="AI7" s="672"/>
      <c r="AJ7" s="672"/>
      <c r="AK7" s="672"/>
      <c r="AL7" s="641">
        <v>0.3</v>
      </c>
      <c r="AM7" s="673"/>
      <c r="AN7" s="673"/>
      <c r="AO7" s="674"/>
      <c r="AP7" s="615" t="s">
        <v>215</v>
      </c>
      <c r="AQ7" s="616"/>
      <c r="AR7" s="616"/>
      <c r="AS7" s="616"/>
      <c r="AT7" s="616"/>
      <c r="AU7" s="616"/>
      <c r="AV7" s="616"/>
      <c r="AW7" s="616"/>
      <c r="AX7" s="616"/>
      <c r="AY7" s="616"/>
      <c r="AZ7" s="616"/>
      <c r="BA7" s="616"/>
      <c r="BB7" s="616"/>
      <c r="BC7" s="616"/>
      <c r="BD7" s="616"/>
      <c r="BE7" s="616"/>
      <c r="BF7" s="617"/>
      <c r="BG7" s="618">
        <v>41613805</v>
      </c>
      <c r="BH7" s="619"/>
      <c r="BI7" s="619"/>
      <c r="BJ7" s="619"/>
      <c r="BK7" s="619"/>
      <c r="BL7" s="619"/>
      <c r="BM7" s="619"/>
      <c r="BN7" s="620"/>
      <c r="BO7" s="671">
        <v>49.3</v>
      </c>
      <c r="BP7" s="671"/>
      <c r="BQ7" s="671"/>
      <c r="BR7" s="671"/>
      <c r="BS7" s="672">
        <v>752151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14711608</v>
      </c>
      <c r="CS7" s="619"/>
      <c r="CT7" s="619"/>
      <c r="CU7" s="619"/>
      <c r="CV7" s="619"/>
      <c r="CW7" s="619"/>
      <c r="CX7" s="619"/>
      <c r="CY7" s="620"/>
      <c r="CZ7" s="671">
        <v>8.6</v>
      </c>
      <c r="DA7" s="671"/>
      <c r="DB7" s="671"/>
      <c r="DC7" s="671"/>
      <c r="DD7" s="624">
        <v>1146331</v>
      </c>
      <c r="DE7" s="619"/>
      <c r="DF7" s="619"/>
      <c r="DG7" s="619"/>
      <c r="DH7" s="619"/>
      <c r="DI7" s="619"/>
      <c r="DJ7" s="619"/>
      <c r="DK7" s="619"/>
      <c r="DL7" s="619"/>
      <c r="DM7" s="619"/>
      <c r="DN7" s="619"/>
      <c r="DO7" s="619"/>
      <c r="DP7" s="620"/>
      <c r="DQ7" s="624">
        <v>12181797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787190</v>
      </c>
      <c r="S8" s="619"/>
      <c r="T8" s="619"/>
      <c r="U8" s="619"/>
      <c r="V8" s="619"/>
      <c r="W8" s="619"/>
      <c r="X8" s="619"/>
      <c r="Y8" s="620"/>
      <c r="Z8" s="671">
        <v>0.5</v>
      </c>
      <c r="AA8" s="671"/>
      <c r="AB8" s="671"/>
      <c r="AC8" s="671"/>
      <c r="AD8" s="672">
        <v>787190</v>
      </c>
      <c r="AE8" s="672"/>
      <c r="AF8" s="672"/>
      <c r="AG8" s="672"/>
      <c r="AH8" s="672"/>
      <c r="AI8" s="672"/>
      <c r="AJ8" s="672"/>
      <c r="AK8" s="672"/>
      <c r="AL8" s="641">
        <v>0.8</v>
      </c>
      <c r="AM8" s="673"/>
      <c r="AN8" s="673"/>
      <c r="AO8" s="674"/>
      <c r="AP8" s="615" t="s">
        <v>218</v>
      </c>
      <c r="AQ8" s="616"/>
      <c r="AR8" s="616"/>
      <c r="AS8" s="616"/>
      <c r="AT8" s="616"/>
      <c r="AU8" s="616"/>
      <c r="AV8" s="616"/>
      <c r="AW8" s="616"/>
      <c r="AX8" s="616"/>
      <c r="AY8" s="616"/>
      <c r="AZ8" s="616"/>
      <c r="BA8" s="616"/>
      <c r="BB8" s="616"/>
      <c r="BC8" s="616"/>
      <c r="BD8" s="616"/>
      <c r="BE8" s="616"/>
      <c r="BF8" s="617"/>
      <c r="BG8" s="618">
        <v>777661</v>
      </c>
      <c r="BH8" s="619"/>
      <c r="BI8" s="619"/>
      <c r="BJ8" s="619"/>
      <c r="BK8" s="619"/>
      <c r="BL8" s="619"/>
      <c r="BM8" s="619"/>
      <c r="BN8" s="620"/>
      <c r="BO8" s="671">
        <v>0.9</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73809235</v>
      </c>
      <c r="CS8" s="619"/>
      <c r="CT8" s="619"/>
      <c r="CU8" s="619"/>
      <c r="CV8" s="619"/>
      <c r="CW8" s="619"/>
      <c r="CX8" s="619"/>
      <c r="CY8" s="620"/>
      <c r="CZ8" s="671">
        <v>43.3</v>
      </c>
      <c r="DA8" s="671"/>
      <c r="DB8" s="671"/>
      <c r="DC8" s="671"/>
      <c r="DD8" s="624">
        <v>3486835</v>
      </c>
      <c r="DE8" s="619"/>
      <c r="DF8" s="619"/>
      <c r="DG8" s="619"/>
      <c r="DH8" s="619"/>
      <c r="DI8" s="619"/>
      <c r="DJ8" s="619"/>
      <c r="DK8" s="619"/>
      <c r="DL8" s="619"/>
      <c r="DM8" s="619"/>
      <c r="DN8" s="619"/>
      <c r="DO8" s="619"/>
      <c r="DP8" s="620"/>
      <c r="DQ8" s="624">
        <v>35212369</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776482</v>
      </c>
      <c r="S9" s="619"/>
      <c r="T9" s="619"/>
      <c r="U9" s="619"/>
      <c r="V9" s="619"/>
      <c r="W9" s="619"/>
      <c r="X9" s="619"/>
      <c r="Y9" s="620"/>
      <c r="Z9" s="671">
        <v>0.4</v>
      </c>
      <c r="AA9" s="671"/>
      <c r="AB9" s="671"/>
      <c r="AC9" s="671"/>
      <c r="AD9" s="672">
        <v>776482</v>
      </c>
      <c r="AE9" s="672"/>
      <c r="AF9" s="672"/>
      <c r="AG9" s="672"/>
      <c r="AH9" s="672"/>
      <c r="AI9" s="672"/>
      <c r="AJ9" s="672"/>
      <c r="AK9" s="672"/>
      <c r="AL9" s="641">
        <v>0.8</v>
      </c>
      <c r="AM9" s="673"/>
      <c r="AN9" s="673"/>
      <c r="AO9" s="674"/>
      <c r="AP9" s="615" t="s">
        <v>221</v>
      </c>
      <c r="AQ9" s="616"/>
      <c r="AR9" s="616"/>
      <c r="AS9" s="616"/>
      <c r="AT9" s="616"/>
      <c r="AU9" s="616"/>
      <c r="AV9" s="616"/>
      <c r="AW9" s="616"/>
      <c r="AX9" s="616"/>
      <c r="AY9" s="616"/>
      <c r="AZ9" s="616"/>
      <c r="BA9" s="616"/>
      <c r="BB9" s="616"/>
      <c r="BC9" s="616"/>
      <c r="BD9" s="616"/>
      <c r="BE9" s="616"/>
      <c r="BF9" s="617"/>
      <c r="BG9" s="618">
        <v>36422906</v>
      </c>
      <c r="BH9" s="619"/>
      <c r="BI9" s="619"/>
      <c r="BJ9" s="619"/>
      <c r="BK9" s="619"/>
      <c r="BL9" s="619"/>
      <c r="BM9" s="619"/>
      <c r="BN9" s="620"/>
      <c r="BO9" s="671">
        <v>43.2</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14096215</v>
      </c>
      <c r="CS9" s="619"/>
      <c r="CT9" s="619"/>
      <c r="CU9" s="619"/>
      <c r="CV9" s="619"/>
      <c r="CW9" s="619"/>
      <c r="CX9" s="619"/>
      <c r="CY9" s="620"/>
      <c r="CZ9" s="671">
        <v>8.3000000000000007</v>
      </c>
      <c r="DA9" s="671"/>
      <c r="DB9" s="671"/>
      <c r="DC9" s="671"/>
      <c r="DD9" s="624">
        <v>1018557</v>
      </c>
      <c r="DE9" s="619"/>
      <c r="DF9" s="619"/>
      <c r="DG9" s="619"/>
      <c r="DH9" s="619"/>
      <c r="DI9" s="619"/>
      <c r="DJ9" s="619"/>
      <c r="DK9" s="619"/>
      <c r="DL9" s="619"/>
      <c r="DM9" s="619"/>
      <c r="DN9" s="619"/>
      <c r="DO9" s="619"/>
      <c r="DP9" s="620"/>
      <c r="DQ9" s="624">
        <v>10459413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7973341</v>
      </c>
      <c r="S10" s="619"/>
      <c r="T10" s="619"/>
      <c r="U10" s="619"/>
      <c r="V10" s="619"/>
      <c r="W10" s="619"/>
      <c r="X10" s="619"/>
      <c r="Y10" s="620"/>
      <c r="Z10" s="671">
        <v>4.5999999999999996</v>
      </c>
      <c r="AA10" s="671"/>
      <c r="AB10" s="671"/>
      <c r="AC10" s="671"/>
      <c r="AD10" s="672">
        <v>7973341</v>
      </c>
      <c r="AE10" s="672"/>
      <c r="AF10" s="672"/>
      <c r="AG10" s="672"/>
      <c r="AH10" s="672"/>
      <c r="AI10" s="672"/>
      <c r="AJ10" s="672"/>
      <c r="AK10" s="672"/>
      <c r="AL10" s="641">
        <v>8.4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1174020</v>
      </c>
      <c r="BH10" s="619"/>
      <c r="BI10" s="619"/>
      <c r="BJ10" s="619"/>
      <c r="BK10" s="619"/>
      <c r="BL10" s="619"/>
      <c r="BM10" s="619"/>
      <c r="BN10" s="620"/>
      <c r="BO10" s="671">
        <v>1.4</v>
      </c>
      <c r="BP10" s="671"/>
      <c r="BQ10" s="671"/>
      <c r="BR10" s="671"/>
      <c r="BS10" s="624">
        <v>195191</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344446</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192905</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139995</v>
      </c>
      <c r="S11" s="619"/>
      <c r="T11" s="619"/>
      <c r="U11" s="619"/>
      <c r="V11" s="619"/>
      <c r="W11" s="619"/>
      <c r="X11" s="619"/>
      <c r="Y11" s="620"/>
      <c r="Z11" s="671">
        <v>0.1</v>
      </c>
      <c r="AA11" s="671"/>
      <c r="AB11" s="671"/>
      <c r="AC11" s="671"/>
      <c r="AD11" s="672">
        <v>139995</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3239218</v>
      </c>
      <c r="BH11" s="619"/>
      <c r="BI11" s="619"/>
      <c r="BJ11" s="619"/>
      <c r="BK11" s="619"/>
      <c r="BL11" s="619"/>
      <c r="BM11" s="619"/>
      <c r="BN11" s="620"/>
      <c r="BO11" s="671">
        <v>3.8</v>
      </c>
      <c r="BP11" s="671"/>
      <c r="BQ11" s="671"/>
      <c r="BR11" s="671"/>
      <c r="BS11" s="624">
        <v>556960</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160602</v>
      </c>
      <c r="CS11" s="619"/>
      <c r="CT11" s="619"/>
      <c r="CU11" s="619"/>
      <c r="CV11" s="619"/>
      <c r="CW11" s="619"/>
      <c r="CX11" s="619"/>
      <c r="CY11" s="620"/>
      <c r="CZ11" s="671">
        <v>0.1</v>
      </c>
      <c r="DA11" s="671"/>
      <c r="DB11" s="671"/>
      <c r="DC11" s="671"/>
      <c r="DD11" s="624">
        <v>3326</v>
      </c>
      <c r="DE11" s="619"/>
      <c r="DF11" s="619"/>
      <c r="DG11" s="619"/>
      <c r="DH11" s="619"/>
      <c r="DI11" s="619"/>
      <c r="DJ11" s="619"/>
      <c r="DK11" s="619"/>
      <c r="DL11" s="619"/>
      <c r="DM11" s="619"/>
      <c r="DN11" s="619"/>
      <c r="DO11" s="619"/>
      <c r="DP11" s="620"/>
      <c r="DQ11" s="624">
        <v>146973</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31307816</v>
      </c>
      <c r="BH12" s="619"/>
      <c r="BI12" s="619"/>
      <c r="BJ12" s="619"/>
      <c r="BK12" s="619"/>
      <c r="BL12" s="619"/>
      <c r="BM12" s="619"/>
      <c r="BN12" s="620"/>
      <c r="BO12" s="671">
        <v>37.1</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1091987</v>
      </c>
      <c r="CS12" s="619"/>
      <c r="CT12" s="619"/>
      <c r="CU12" s="619"/>
      <c r="CV12" s="619"/>
      <c r="CW12" s="619"/>
      <c r="CX12" s="619"/>
      <c r="CY12" s="620"/>
      <c r="CZ12" s="671">
        <v>0.6</v>
      </c>
      <c r="DA12" s="671"/>
      <c r="DB12" s="671"/>
      <c r="DC12" s="671"/>
      <c r="DD12" s="624">
        <v>32814</v>
      </c>
      <c r="DE12" s="619"/>
      <c r="DF12" s="619"/>
      <c r="DG12" s="619"/>
      <c r="DH12" s="619"/>
      <c r="DI12" s="619"/>
      <c r="DJ12" s="619"/>
      <c r="DK12" s="619"/>
      <c r="DL12" s="619"/>
      <c r="DM12" s="619"/>
      <c r="DN12" s="619"/>
      <c r="DO12" s="619"/>
      <c r="DP12" s="620"/>
      <c r="DQ12" s="624">
        <v>906005</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226192</v>
      </c>
      <c r="S13" s="619"/>
      <c r="T13" s="619"/>
      <c r="U13" s="619"/>
      <c r="V13" s="619"/>
      <c r="W13" s="619"/>
      <c r="X13" s="619"/>
      <c r="Y13" s="620"/>
      <c r="Z13" s="671">
        <v>0.1</v>
      </c>
      <c r="AA13" s="671"/>
      <c r="AB13" s="671"/>
      <c r="AC13" s="671"/>
      <c r="AD13" s="672">
        <v>226192</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30999908</v>
      </c>
      <c r="BH13" s="619"/>
      <c r="BI13" s="619"/>
      <c r="BJ13" s="619"/>
      <c r="BK13" s="619"/>
      <c r="BL13" s="619"/>
      <c r="BM13" s="619"/>
      <c r="BN13" s="620"/>
      <c r="BO13" s="671">
        <v>36.799999999999997</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16360434</v>
      </c>
      <c r="CS13" s="619"/>
      <c r="CT13" s="619"/>
      <c r="CU13" s="619"/>
      <c r="CV13" s="619"/>
      <c r="CW13" s="619"/>
      <c r="CX13" s="619"/>
      <c r="CY13" s="620"/>
      <c r="CZ13" s="671">
        <v>9.6</v>
      </c>
      <c r="DA13" s="671"/>
      <c r="DB13" s="671"/>
      <c r="DC13" s="671"/>
      <c r="DD13" s="624">
        <v>3654203</v>
      </c>
      <c r="DE13" s="619"/>
      <c r="DF13" s="619"/>
      <c r="DG13" s="619"/>
      <c r="DH13" s="619"/>
      <c r="DI13" s="619"/>
      <c r="DJ13" s="619"/>
      <c r="DK13" s="619"/>
      <c r="DL13" s="619"/>
      <c r="DM13" s="619"/>
      <c r="DN13" s="619"/>
      <c r="DO13" s="619"/>
      <c r="DP13" s="620"/>
      <c r="DQ13" s="624">
        <v>10254818</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250854</v>
      </c>
      <c r="BH14" s="619"/>
      <c r="BI14" s="619"/>
      <c r="BJ14" s="619"/>
      <c r="BK14" s="619"/>
      <c r="BL14" s="619"/>
      <c r="BM14" s="619"/>
      <c r="BN14" s="620"/>
      <c r="BO14" s="671">
        <v>0.3</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4964516</v>
      </c>
      <c r="CS14" s="619"/>
      <c r="CT14" s="619"/>
      <c r="CU14" s="619"/>
      <c r="CV14" s="619"/>
      <c r="CW14" s="619"/>
      <c r="CX14" s="619"/>
      <c r="CY14" s="620"/>
      <c r="CZ14" s="671">
        <v>2.9</v>
      </c>
      <c r="DA14" s="671"/>
      <c r="DB14" s="671"/>
      <c r="DC14" s="671"/>
      <c r="DD14" s="624">
        <v>208130</v>
      </c>
      <c r="DE14" s="619"/>
      <c r="DF14" s="619"/>
      <c r="DG14" s="619"/>
      <c r="DH14" s="619"/>
      <c r="DI14" s="619"/>
      <c r="DJ14" s="619"/>
      <c r="DK14" s="619"/>
      <c r="DL14" s="619"/>
      <c r="DM14" s="619"/>
      <c r="DN14" s="619"/>
      <c r="DO14" s="619"/>
      <c r="DP14" s="620"/>
      <c r="DQ14" s="624">
        <v>4845675</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297965</v>
      </c>
      <c r="S15" s="619"/>
      <c r="T15" s="619"/>
      <c r="U15" s="619"/>
      <c r="V15" s="619"/>
      <c r="W15" s="619"/>
      <c r="X15" s="619"/>
      <c r="Y15" s="620"/>
      <c r="Z15" s="671">
        <v>0.2</v>
      </c>
      <c r="AA15" s="671"/>
      <c r="AB15" s="671"/>
      <c r="AC15" s="671"/>
      <c r="AD15" s="672">
        <v>297965</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2395596</v>
      </c>
      <c r="BH15" s="619"/>
      <c r="BI15" s="619"/>
      <c r="BJ15" s="619"/>
      <c r="BK15" s="619"/>
      <c r="BL15" s="619"/>
      <c r="BM15" s="619"/>
      <c r="BN15" s="620"/>
      <c r="BO15" s="671">
        <v>2.8</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26127843</v>
      </c>
      <c r="CS15" s="619"/>
      <c r="CT15" s="619"/>
      <c r="CU15" s="619"/>
      <c r="CV15" s="619"/>
      <c r="CW15" s="619"/>
      <c r="CX15" s="619"/>
      <c r="CY15" s="620"/>
      <c r="CZ15" s="671">
        <v>15.3</v>
      </c>
      <c r="DA15" s="671"/>
      <c r="DB15" s="671"/>
      <c r="DC15" s="671"/>
      <c r="DD15" s="624">
        <v>8965523</v>
      </c>
      <c r="DE15" s="619"/>
      <c r="DF15" s="619"/>
      <c r="DG15" s="619"/>
      <c r="DH15" s="619"/>
      <c r="DI15" s="619"/>
      <c r="DJ15" s="619"/>
      <c r="DK15" s="619"/>
      <c r="DL15" s="619"/>
      <c r="DM15" s="619"/>
      <c r="DN15" s="619"/>
      <c r="DO15" s="619"/>
      <c r="DP15" s="620"/>
      <c r="DQ15" s="624">
        <v>16898536</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6481995</v>
      </c>
      <c r="S16" s="619"/>
      <c r="T16" s="619"/>
      <c r="U16" s="619"/>
      <c r="V16" s="619"/>
      <c r="W16" s="619"/>
      <c r="X16" s="619"/>
      <c r="Y16" s="620"/>
      <c r="Z16" s="671">
        <v>3.7</v>
      </c>
      <c r="AA16" s="671"/>
      <c r="AB16" s="671"/>
      <c r="AC16" s="671"/>
      <c r="AD16" s="672">
        <v>6124347</v>
      </c>
      <c r="AE16" s="672"/>
      <c r="AF16" s="672"/>
      <c r="AG16" s="672"/>
      <c r="AH16" s="672"/>
      <c r="AI16" s="672"/>
      <c r="AJ16" s="672"/>
      <c r="AK16" s="672"/>
      <c r="AL16" s="641">
        <v>6.4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161512</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3593</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6124347</v>
      </c>
      <c r="S17" s="619"/>
      <c r="T17" s="619"/>
      <c r="U17" s="619"/>
      <c r="V17" s="619"/>
      <c r="W17" s="619"/>
      <c r="X17" s="619"/>
      <c r="Y17" s="620"/>
      <c r="Z17" s="671">
        <v>3.5</v>
      </c>
      <c r="AA17" s="671"/>
      <c r="AB17" s="671"/>
      <c r="AC17" s="671"/>
      <c r="AD17" s="672">
        <v>6124347</v>
      </c>
      <c r="AE17" s="672"/>
      <c r="AF17" s="672"/>
      <c r="AG17" s="672"/>
      <c r="AH17" s="672"/>
      <c r="AI17" s="672"/>
      <c r="AJ17" s="672"/>
      <c r="AK17" s="672"/>
      <c r="AL17" s="641">
        <v>6.4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54671</v>
      </c>
      <c r="BH17" s="619"/>
      <c r="BI17" s="619"/>
      <c r="BJ17" s="619"/>
      <c r="BK17" s="619"/>
      <c r="BL17" s="619"/>
      <c r="BM17" s="619"/>
      <c r="BN17" s="620"/>
      <c r="BO17" s="671">
        <v>0.1</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17845717</v>
      </c>
      <c r="CS17" s="619"/>
      <c r="CT17" s="619"/>
      <c r="CU17" s="619"/>
      <c r="CV17" s="619"/>
      <c r="CW17" s="619"/>
      <c r="CX17" s="619"/>
      <c r="CY17" s="620"/>
      <c r="CZ17" s="671">
        <v>10.5</v>
      </c>
      <c r="DA17" s="671"/>
      <c r="DB17" s="671"/>
      <c r="DC17" s="671"/>
      <c r="DD17" s="624" t="s">
        <v>108</v>
      </c>
      <c r="DE17" s="619"/>
      <c r="DF17" s="619"/>
      <c r="DG17" s="619"/>
      <c r="DH17" s="619"/>
      <c r="DI17" s="619"/>
      <c r="DJ17" s="619"/>
      <c r="DK17" s="619"/>
      <c r="DL17" s="619"/>
      <c r="DM17" s="619"/>
      <c r="DN17" s="619"/>
      <c r="DO17" s="619"/>
      <c r="DP17" s="620"/>
      <c r="DQ17" s="624">
        <v>17536783</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357605</v>
      </c>
      <c r="S18" s="619"/>
      <c r="T18" s="619"/>
      <c r="U18" s="619"/>
      <c r="V18" s="619"/>
      <c r="W18" s="619"/>
      <c r="X18" s="619"/>
      <c r="Y18" s="620"/>
      <c r="Z18" s="671">
        <v>0.2</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43</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8703497</v>
      </c>
      <c r="BH19" s="619"/>
      <c r="BI19" s="619"/>
      <c r="BJ19" s="619"/>
      <c r="BK19" s="619"/>
      <c r="BL19" s="619"/>
      <c r="BM19" s="619"/>
      <c r="BN19" s="620"/>
      <c r="BO19" s="671">
        <v>10.3</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102075703</v>
      </c>
      <c r="S20" s="619"/>
      <c r="T20" s="619"/>
      <c r="U20" s="619"/>
      <c r="V20" s="619"/>
      <c r="W20" s="619"/>
      <c r="X20" s="619"/>
      <c r="Y20" s="620"/>
      <c r="Z20" s="671">
        <v>58.9</v>
      </c>
      <c r="AA20" s="671"/>
      <c r="AB20" s="671"/>
      <c r="AC20" s="671"/>
      <c r="AD20" s="672">
        <v>94372215</v>
      </c>
      <c r="AE20" s="672"/>
      <c r="AF20" s="672"/>
      <c r="AG20" s="672"/>
      <c r="AH20" s="672"/>
      <c r="AI20" s="672"/>
      <c r="AJ20" s="672"/>
      <c r="AK20" s="672"/>
      <c r="AL20" s="641">
        <v>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8703497</v>
      </c>
      <c r="BH20" s="619"/>
      <c r="BI20" s="619"/>
      <c r="BJ20" s="619"/>
      <c r="BK20" s="619"/>
      <c r="BL20" s="619"/>
      <c r="BM20" s="619"/>
      <c r="BN20" s="620"/>
      <c r="BO20" s="671">
        <v>10.3</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170605547</v>
      </c>
      <c r="CS20" s="619"/>
      <c r="CT20" s="619"/>
      <c r="CU20" s="619"/>
      <c r="CV20" s="619"/>
      <c r="CW20" s="619"/>
      <c r="CX20" s="619"/>
      <c r="CY20" s="620"/>
      <c r="CZ20" s="671">
        <v>100</v>
      </c>
      <c r="DA20" s="671"/>
      <c r="DB20" s="671"/>
      <c r="DC20" s="671"/>
      <c r="DD20" s="624">
        <v>18515719</v>
      </c>
      <c r="DE20" s="619"/>
      <c r="DF20" s="619"/>
      <c r="DG20" s="619"/>
      <c r="DH20" s="619"/>
      <c r="DI20" s="619"/>
      <c r="DJ20" s="619"/>
      <c r="DK20" s="619"/>
      <c r="DL20" s="619"/>
      <c r="DM20" s="619"/>
      <c r="DN20" s="619"/>
      <c r="DO20" s="619"/>
      <c r="DP20" s="620"/>
      <c r="DQ20" s="624">
        <v>109570288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71111</v>
      </c>
      <c r="S21" s="619"/>
      <c r="T21" s="619"/>
      <c r="U21" s="619"/>
      <c r="V21" s="619"/>
      <c r="W21" s="619"/>
      <c r="X21" s="619"/>
      <c r="Y21" s="620"/>
      <c r="Z21" s="671">
        <v>0</v>
      </c>
      <c r="AA21" s="671"/>
      <c r="AB21" s="671"/>
      <c r="AC21" s="671"/>
      <c r="AD21" s="672">
        <v>71111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19443</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1539293</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v>1338214</v>
      </c>
      <c r="BH22" s="619"/>
      <c r="BI22" s="619"/>
      <c r="BJ22" s="619"/>
      <c r="BK22" s="619"/>
      <c r="BL22" s="619"/>
      <c r="BM22" s="619"/>
      <c r="BN22" s="620"/>
      <c r="BO22" s="671">
        <v>1.6</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6397782</v>
      </c>
      <c r="S23" s="619"/>
      <c r="T23" s="619"/>
      <c r="U23" s="619"/>
      <c r="V23" s="619"/>
      <c r="W23" s="619"/>
      <c r="X23" s="619"/>
      <c r="Y23" s="620"/>
      <c r="Z23" s="671">
        <v>3.7</v>
      </c>
      <c r="AA23" s="671"/>
      <c r="AB23" s="671"/>
      <c r="AC23" s="671"/>
      <c r="AD23" s="672">
        <v>912521</v>
      </c>
      <c r="AE23" s="672"/>
      <c r="AF23" s="672"/>
      <c r="AG23" s="672"/>
      <c r="AH23" s="672"/>
      <c r="AI23" s="672"/>
      <c r="AJ23" s="672"/>
      <c r="AK23" s="672"/>
      <c r="AL23" s="641">
        <v>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7345840</v>
      </c>
      <c r="BH23" s="619"/>
      <c r="BI23" s="619"/>
      <c r="BJ23" s="619"/>
      <c r="BK23" s="619"/>
      <c r="BL23" s="619"/>
      <c r="BM23" s="619"/>
      <c r="BN23" s="620"/>
      <c r="BO23" s="671">
        <v>8.6999999999999993</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941834</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97076853</v>
      </c>
      <c r="CS24" s="669"/>
      <c r="CT24" s="669"/>
      <c r="CU24" s="669"/>
      <c r="CV24" s="669"/>
      <c r="CW24" s="669"/>
      <c r="CX24" s="669"/>
      <c r="CY24" s="716"/>
      <c r="CZ24" s="720">
        <v>56.9</v>
      </c>
      <c r="DA24" s="721"/>
      <c r="DB24" s="721"/>
      <c r="DC24" s="722"/>
      <c r="DD24" s="715">
        <v>62607748</v>
      </c>
      <c r="DE24" s="669"/>
      <c r="DF24" s="669"/>
      <c r="DG24" s="669"/>
      <c r="DH24" s="669"/>
      <c r="DI24" s="669"/>
      <c r="DJ24" s="669"/>
      <c r="DK24" s="716"/>
      <c r="DL24" s="715">
        <v>62282096</v>
      </c>
      <c r="DM24" s="669"/>
      <c r="DN24" s="669"/>
      <c r="DO24" s="669"/>
      <c r="DP24" s="669"/>
      <c r="DQ24" s="669"/>
      <c r="DR24" s="669"/>
      <c r="DS24" s="669"/>
      <c r="DT24" s="669"/>
      <c r="DU24" s="669"/>
      <c r="DV24" s="716"/>
      <c r="DW24" s="717">
        <v>61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30051695</v>
      </c>
      <c r="S25" s="619"/>
      <c r="T25" s="619"/>
      <c r="U25" s="619"/>
      <c r="V25" s="619"/>
      <c r="W25" s="619"/>
      <c r="X25" s="619"/>
      <c r="Y25" s="620"/>
      <c r="Z25" s="671">
        <v>17.3</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33195754</v>
      </c>
      <c r="CS25" s="637"/>
      <c r="CT25" s="637"/>
      <c r="CU25" s="637"/>
      <c r="CV25" s="637"/>
      <c r="CW25" s="637"/>
      <c r="CX25" s="637"/>
      <c r="CY25" s="638"/>
      <c r="CZ25" s="621">
        <v>19.5</v>
      </c>
      <c r="DA25" s="639"/>
      <c r="DB25" s="639"/>
      <c r="DC25" s="640"/>
      <c r="DD25" s="624">
        <v>30480438</v>
      </c>
      <c r="DE25" s="637"/>
      <c r="DF25" s="637"/>
      <c r="DG25" s="637"/>
      <c r="DH25" s="637"/>
      <c r="DI25" s="637"/>
      <c r="DJ25" s="637"/>
      <c r="DK25" s="638"/>
      <c r="DL25" s="624">
        <v>30156903</v>
      </c>
      <c r="DM25" s="637"/>
      <c r="DN25" s="637"/>
      <c r="DO25" s="637"/>
      <c r="DP25" s="637"/>
      <c r="DQ25" s="637"/>
      <c r="DR25" s="637"/>
      <c r="DS25" s="637"/>
      <c r="DT25" s="637"/>
      <c r="DU25" s="637"/>
      <c r="DV25" s="638"/>
      <c r="DW25" s="641">
        <v>29.5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21670692</v>
      </c>
      <c r="CS26" s="619"/>
      <c r="CT26" s="619"/>
      <c r="CU26" s="619"/>
      <c r="CV26" s="619"/>
      <c r="CW26" s="619"/>
      <c r="CX26" s="619"/>
      <c r="CY26" s="620"/>
      <c r="CZ26" s="621">
        <v>12.7</v>
      </c>
      <c r="DA26" s="639"/>
      <c r="DB26" s="639"/>
      <c r="DC26" s="640"/>
      <c r="DD26" s="624">
        <v>19880241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9462876</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84326239</v>
      </c>
      <c r="BH27" s="619"/>
      <c r="BI27" s="619"/>
      <c r="BJ27" s="619"/>
      <c r="BK27" s="619"/>
      <c r="BL27" s="619"/>
      <c r="BM27" s="619"/>
      <c r="BN27" s="620"/>
      <c r="BO27" s="671">
        <v>100</v>
      </c>
      <c r="BP27" s="671"/>
      <c r="BQ27" s="671"/>
      <c r="BR27" s="671"/>
      <c r="BS27" s="624">
        <v>752151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46035382</v>
      </c>
      <c r="CS27" s="637"/>
      <c r="CT27" s="637"/>
      <c r="CU27" s="637"/>
      <c r="CV27" s="637"/>
      <c r="CW27" s="637"/>
      <c r="CX27" s="637"/>
      <c r="CY27" s="638"/>
      <c r="CZ27" s="621">
        <v>27</v>
      </c>
      <c r="DA27" s="639"/>
      <c r="DB27" s="639"/>
      <c r="DC27" s="640"/>
      <c r="DD27" s="624">
        <v>14590527</v>
      </c>
      <c r="DE27" s="637"/>
      <c r="DF27" s="637"/>
      <c r="DG27" s="637"/>
      <c r="DH27" s="637"/>
      <c r="DI27" s="637"/>
      <c r="DJ27" s="637"/>
      <c r="DK27" s="638"/>
      <c r="DL27" s="624">
        <v>14590167</v>
      </c>
      <c r="DM27" s="637"/>
      <c r="DN27" s="637"/>
      <c r="DO27" s="637"/>
      <c r="DP27" s="637"/>
      <c r="DQ27" s="637"/>
      <c r="DR27" s="637"/>
      <c r="DS27" s="637"/>
      <c r="DT27" s="637"/>
      <c r="DU27" s="637"/>
      <c r="DV27" s="638"/>
      <c r="DW27" s="641">
        <v>14.3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718946</v>
      </c>
      <c r="S28" s="619"/>
      <c r="T28" s="619"/>
      <c r="U28" s="619"/>
      <c r="V28" s="619"/>
      <c r="W28" s="619"/>
      <c r="X28" s="619"/>
      <c r="Y28" s="620"/>
      <c r="Z28" s="671">
        <v>0.4</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17845717</v>
      </c>
      <c r="CS28" s="619"/>
      <c r="CT28" s="619"/>
      <c r="CU28" s="619"/>
      <c r="CV28" s="619"/>
      <c r="CW28" s="619"/>
      <c r="CX28" s="619"/>
      <c r="CY28" s="620"/>
      <c r="CZ28" s="621">
        <v>10.5</v>
      </c>
      <c r="DA28" s="639"/>
      <c r="DB28" s="639"/>
      <c r="DC28" s="640"/>
      <c r="DD28" s="624">
        <v>17536783</v>
      </c>
      <c r="DE28" s="619"/>
      <c r="DF28" s="619"/>
      <c r="DG28" s="619"/>
      <c r="DH28" s="619"/>
      <c r="DI28" s="619"/>
      <c r="DJ28" s="619"/>
      <c r="DK28" s="620"/>
      <c r="DL28" s="624">
        <v>17535026</v>
      </c>
      <c r="DM28" s="619"/>
      <c r="DN28" s="619"/>
      <c r="DO28" s="619"/>
      <c r="DP28" s="619"/>
      <c r="DQ28" s="619"/>
      <c r="DR28" s="619"/>
      <c r="DS28" s="619"/>
      <c r="DT28" s="619"/>
      <c r="DU28" s="619"/>
      <c r="DV28" s="620"/>
      <c r="DW28" s="641">
        <v>17.2</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239018</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17842906</v>
      </c>
      <c r="CS29" s="637"/>
      <c r="CT29" s="637"/>
      <c r="CU29" s="637"/>
      <c r="CV29" s="637"/>
      <c r="CW29" s="637"/>
      <c r="CX29" s="637"/>
      <c r="CY29" s="638"/>
      <c r="CZ29" s="621">
        <v>10.5</v>
      </c>
      <c r="DA29" s="639"/>
      <c r="DB29" s="639"/>
      <c r="DC29" s="640"/>
      <c r="DD29" s="624">
        <v>17533972</v>
      </c>
      <c r="DE29" s="637"/>
      <c r="DF29" s="637"/>
      <c r="DG29" s="637"/>
      <c r="DH29" s="637"/>
      <c r="DI29" s="637"/>
      <c r="DJ29" s="637"/>
      <c r="DK29" s="638"/>
      <c r="DL29" s="624">
        <v>17532215</v>
      </c>
      <c r="DM29" s="637"/>
      <c r="DN29" s="637"/>
      <c r="DO29" s="637"/>
      <c r="DP29" s="637"/>
      <c r="DQ29" s="637"/>
      <c r="DR29" s="637"/>
      <c r="DS29" s="637"/>
      <c r="DT29" s="637"/>
      <c r="DU29" s="637"/>
      <c r="DV29" s="638"/>
      <c r="DW29" s="641">
        <v>17.2</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408236</v>
      </c>
      <c r="S30" s="619"/>
      <c r="T30" s="619"/>
      <c r="U30" s="619"/>
      <c r="V30" s="619"/>
      <c r="W30" s="619"/>
      <c r="X30" s="619"/>
      <c r="Y30" s="620"/>
      <c r="Z30" s="671">
        <v>0.2</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99.2</v>
      </c>
      <c r="BH30" s="685"/>
      <c r="BI30" s="685"/>
      <c r="BJ30" s="685"/>
      <c r="BK30" s="685"/>
      <c r="BL30" s="685"/>
      <c r="BM30" s="686">
        <v>96.2</v>
      </c>
      <c r="BN30" s="685"/>
      <c r="BO30" s="685"/>
      <c r="BP30" s="685"/>
      <c r="BQ30" s="687"/>
      <c r="BR30" s="684">
        <v>99.1</v>
      </c>
      <c r="BS30" s="685"/>
      <c r="BT30" s="685"/>
      <c r="BU30" s="685"/>
      <c r="BV30" s="685"/>
      <c r="BW30" s="685"/>
      <c r="BX30" s="686">
        <v>95.7</v>
      </c>
      <c r="BY30" s="685"/>
      <c r="BZ30" s="685"/>
      <c r="CA30" s="685"/>
      <c r="CB30" s="687"/>
      <c r="CD30" s="690"/>
      <c r="CE30" s="691"/>
      <c r="CF30" s="655" t="s">
        <v>290</v>
      </c>
      <c r="CG30" s="652"/>
      <c r="CH30" s="652"/>
      <c r="CI30" s="652"/>
      <c r="CJ30" s="652"/>
      <c r="CK30" s="652"/>
      <c r="CL30" s="652"/>
      <c r="CM30" s="652"/>
      <c r="CN30" s="652"/>
      <c r="CO30" s="652"/>
      <c r="CP30" s="652"/>
      <c r="CQ30" s="653"/>
      <c r="CR30" s="618">
        <v>15903216</v>
      </c>
      <c r="CS30" s="619"/>
      <c r="CT30" s="619"/>
      <c r="CU30" s="619"/>
      <c r="CV30" s="619"/>
      <c r="CW30" s="619"/>
      <c r="CX30" s="619"/>
      <c r="CY30" s="620"/>
      <c r="CZ30" s="621">
        <v>9.3000000000000007</v>
      </c>
      <c r="DA30" s="639"/>
      <c r="DB30" s="639"/>
      <c r="DC30" s="640"/>
      <c r="DD30" s="624">
        <v>15639858</v>
      </c>
      <c r="DE30" s="619"/>
      <c r="DF30" s="619"/>
      <c r="DG30" s="619"/>
      <c r="DH30" s="619"/>
      <c r="DI30" s="619"/>
      <c r="DJ30" s="619"/>
      <c r="DK30" s="620"/>
      <c r="DL30" s="624">
        <v>15638101</v>
      </c>
      <c r="DM30" s="619"/>
      <c r="DN30" s="619"/>
      <c r="DO30" s="619"/>
      <c r="DP30" s="619"/>
      <c r="DQ30" s="619"/>
      <c r="DR30" s="619"/>
      <c r="DS30" s="619"/>
      <c r="DT30" s="619"/>
      <c r="DU30" s="619"/>
      <c r="DV30" s="620"/>
      <c r="DW30" s="641">
        <v>15.3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1225259</v>
      </c>
      <c r="S31" s="619"/>
      <c r="T31" s="619"/>
      <c r="U31" s="619"/>
      <c r="V31" s="619"/>
      <c r="W31" s="619"/>
      <c r="X31" s="619"/>
      <c r="Y31" s="620"/>
      <c r="Z31" s="671">
        <v>0.7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99.2</v>
      </c>
      <c r="BH31" s="637"/>
      <c r="BI31" s="637"/>
      <c r="BJ31" s="637"/>
      <c r="BK31" s="637"/>
      <c r="BL31" s="637"/>
      <c r="BM31" s="673">
        <v>97.4</v>
      </c>
      <c r="BN31" s="683"/>
      <c r="BO31" s="683"/>
      <c r="BP31" s="683"/>
      <c r="BQ31" s="647"/>
      <c r="BR31" s="682">
        <v>99</v>
      </c>
      <c r="BS31" s="637"/>
      <c r="BT31" s="637"/>
      <c r="BU31" s="637"/>
      <c r="BV31" s="637"/>
      <c r="BW31" s="637"/>
      <c r="BX31" s="673">
        <v>96.9</v>
      </c>
      <c r="BY31" s="683"/>
      <c r="BZ31" s="683"/>
      <c r="CA31" s="683"/>
      <c r="CB31" s="647"/>
      <c r="CD31" s="690"/>
      <c r="CE31" s="691"/>
      <c r="CF31" s="655" t="s">
        <v>294</v>
      </c>
      <c r="CG31" s="652"/>
      <c r="CH31" s="652"/>
      <c r="CI31" s="652"/>
      <c r="CJ31" s="652"/>
      <c r="CK31" s="652"/>
      <c r="CL31" s="652"/>
      <c r="CM31" s="652"/>
      <c r="CN31" s="652"/>
      <c r="CO31" s="652"/>
      <c r="CP31" s="652"/>
      <c r="CQ31" s="653"/>
      <c r="CR31" s="618">
        <v>1939690</v>
      </c>
      <c r="CS31" s="637"/>
      <c r="CT31" s="637"/>
      <c r="CU31" s="637"/>
      <c r="CV31" s="637"/>
      <c r="CW31" s="637"/>
      <c r="CX31" s="637"/>
      <c r="CY31" s="638"/>
      <c r="CZ31" s="621">
        <v>1.1000000000000001</v>
      </c>
      <c r="DA31" s="639"/>
      <c r="DB31" s="639"/>
      <c r="DC31" s="640"/>
      <c r="DD31" s="624">
        <v>1894114</v>
      </c>
      <c r="DE31" s="637"/>
      <c r="DF31" s="637"/>
      <c r="DG31" s="637"/>
      <c r="DH31" s="637"/>
      <c r="DI31" s="637"/>
      <c r="DJ31" s="637"/>
      <c r="DK31" s="638"/>
      <c r="DL31" s="624">
        <v>1894114</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5450616</v>
      </c>
      <c r="S32" s="619"/>
      <c r="T32" s="619"/>
      <c r="U32" s="619"/>
      <c r="V32" s="619"/>
      <c r="W32" s="619"/>
      <c r="X32" s="619"/>
      <c r="Y32" s="620"/>
      <c r="Z32" s="671">
        <v>3.1</v>
      </c>
      <c r="AA32" s="671"/>
      <c r="AB32" s="671"/>
      <c r="AC32" s="671"/>
      <c r="AD32" s="672">
        <v>3500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99.3</v>
      </c>
      <c r="BH32" s="603"/>
      <c r="BI32" s="603"/>
      <c r="BJ32" s="603"/>
      <c r="BK32" s="603"/>
      <c r="BL32" s="603"/>
      <c r="BM32" s="666">
        <v>95.9</v>
      </c>
      <c r="BN32" s="603"/>
      <c r="BO32" s="603"/>
      <c r="BP32" s="603"/>
      <c r="BQ32" s="660"/>
      <c r="BR32" s="681">
        <v>99.1</v>
      </c>
      <c r="BS32" s="603"/>
      <c r="BT32" s="603"/>
      <c r="BU32" s="603"/>
      <c r="BV32" s="603"/>
      <c r="BW32" s="603"/>
      <c r="BX32" s="666">
        <v>95.5</v>
      </c>
      <c r="BY32" s="603"/>
      <c r="BZ32" s="603"/>
      <c r="CA32" s="603"/>
      <c r="CB32" s="660"/>
      <c r="CD32" s="692"/>
      <c r="CE32" s="693"/>
      <c r="CF32" s="655" t="s">
        <v>297</v>
      </c>
      <c r="CG32" s="652"/>
      <c r="CH32" s="652"/>
      <c r="CI32" s="652"/>
      <c r="CJ32" s="652"/>
      <c r="CK32" s="652"/>
      <c r="CL32" s="652"/>
      <c r="CM32" s="652"/>
      <c r="CN32" s="652"/>
      <c r="CO32" s="652"/>
      <c r="CP32" s="652"/>
      <c r="CQ32" s="653"/>
      <c r="CR32" s="618">
        <v>2811</v>
      </c>
      <c r="CS32" s="619"/>
      <c r="CT32" s="619"/>
      <c r="CU32" s="619"/>
      <c r="CV32" s="619"/>
      <c r="CW32" s="619"/>
      <c r="CX32" s="619"/>
      <c r="CY32" s="620"/>
      <c r="CZ32" s="621">
        <v>0</v>
      </c>
      <c r="DA32" s="639"/>
      <c r="DB32" s="639"/>
      <c r="DC32" s="640"/>
      <c r="DD32" s="624">
        <v>2811</v>
      </c>
      <c r="DE32" s="619"/>
      <c r="DF32" s="619"/>
      <c r="DG32" s="619"/>
      <c r="DH32" s="619"/>
      <c r="DI32" s="619"/>
      <c r="DJ32" s="619"/>
      <c r="DK32" s="620"/>
      <c r="DL32" s="624">
        <v>2811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14796700</v>
      </c>
      <c r="S33" s="619"/>
      <c r="T33" s="619"/>
      <c r="U33" s="619"/>
      <c r="V33" s="619"/>
      <c r="W33" s="619"/>
      <c r="X33" s="619"/>
      <c r="Y33" s="620"/>
      <c r="Z33" s="671">
        <v>8.5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54851463</v>
      </c>
      <c r="CS33" s="637"/>
      <c r="CT33" s="637"/>
      <c r="CU33" s="637"/>
      <c r="CV33" s="637"/>
      <c r="CW33" s="637"/>
      <c r="CX33" s="637"/>
      <c r="CY33" s="638"/>
      <c r="CZ33" s="621">
        <v>32.200000000000003</v>
      </c>
      <c r="DA33" s="639"/>
      <c r="DB33" s="639"/>
      <c r="DC33" s="640"/>
      <c r="DD33" s="624">
        <v>40793018</v>
      </c>
      <c r="DE33" s="637"/>
      <c r="DF33" s="637"/>
      <c r="DG33" s="637"/>
      <c r="DH33" s="637"/>
      <c r="DI33" s="637"/>
      <c r="DJ33" s="637"/>
      <c r="DK33" s="638"/>
      <c r="DL33" s="624">
        <v>33465374</v>
      </c>
      <c r="DM33" s="637"/>
      <c r="DN33" s="637"/>
      <c r="DO33" s="637"/>
      <c r="DP33" s="637"/>
      <c r="DQ33" s="637"/>
      <c r="DR33" s="637"/>
      <c r="DS33" s="637"/>
      <c r="DT33" s="637"/>
      <c r="DU33" s="637"/>
      <c r="DV33" s="638"/>
      <c r="DW33" s="641">
        <v>32.799999999999997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23692031</v>
      </c>
      <c r="CS34" s="619"/>
      <c r="CT34" s="619"/>
      <c r="CU34" s="619"/>
      <c r="CV34" s="619"/>
      <c r="CW34" s="619"/>
      <c r="CX34" s="619"/>
      <c r="CY34" s="620"/>
      <c r="CZ34" s="621">
        <v>13.9</v>
      </c>
      <c r="DA34" s="639"/>
      <c r="DB34" s="639"/>
      <c r="DC34" s="640"/>
      <c r="DD34" s="624">
        <v>14513519</v>
      </c>
      <c r="DE34" s="619"/>
      <c r="DF34" s="619"/>
      <c r="DG34" s="619"/>
      <c r="DH34" s="619"/>
      <c r="DI34" s="619"/>
      <c r="DJ34" s="619"/>
      <c r="DK34" s="620"/>
      <c r="DL34" s="624">
        <v>13404285</v>
      </c>
      <c r="DM34" s="619"/>
      <c r="DN34" s="619"/>
      <c r="DO34" s="619"/>
      <c r="DP34" s="619"/>
      <c r="DQ34" s="619"/>
      <c r="DR34" s="619"/>
      <c r="DS34" s="619"/>
      <c r="DT34" s="619"/>
      <c r="DU34" s="619"/>
      <c r="DV34" s="620"/>
      <c r="DW34" s="641">
        <v>13.1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6728900</v>
      </c>
      <c r="S35" s="619"/>
      <c r="T35" s="619"/>
      <c r="U35" s="619"/>
      <c r="V35" s="619"/>
      <c r="W35" s="619"/>
      <c r="X35" s="619"/>
      <c r="Y35" s="620"/>
      <c r="Z35" s="671">
        <v>3.9</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21312041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123025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2804365</v>
      </c>
      <c r="CS35" s="637"/>
      <c r="CT35" s="637"/>
      <c r="CU35" s="637"/>
      <c r="CV35" s="637"/>
      <c r="CW35" s="637"/>
      <c r="CX35" s="637"/>
      <c r="CY35" s="638"/>
      <c r="CZ35" s="621">
        <v>1.6</v>
      </c>
      <c r="DA35" s="639"/>
      <c r="DB35" s="639"/>
      <c r="DC35" s="640"/>
      <c r="DD35" s="624">
        <v>2778565</v>
      </c>
      <c r="DE35" s="637"/>
      <c r="DF35" s="637"/>
      <c r="DG35" s="637"/>
      <c r="DH35" s="637"/>
      <c r="DI35" s="637"/>
      <c r="DJ35" s="637"/>
      <c r="DK35" s="638"/>
      <c r="DL35" s="624">
        <v>2778565</v>
      </c>
      <c r="DM35" s="637"/>
      <c r="DN35" s="637"/>
      <c r="DO35" s="637"/>
      <c r="DP35" s="637"/>
      <c r="DQ35" s="637"/>
      <c r="DR35" s="637"/>
      <c r="DS35" s="637"/>
      <c r="DT35" s="637"/>
      <c r="DU35" s="637"/>
      <c r="DV35" s="638"/>
      <c r="DW35" s="641">
        <v>2.7</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173379069</v>
      </c>
      <c r="S36" s="659"/>
      <c r="T36" s="659"/>
      <c r="U36" s="659"/>
      <c r="V36" s="659"/>
      <c r="W36" s="659"/>
      <c r="X36" s="659"/>
      <c r="Y36" s="662"/>
      <c r="Z36" s="663">
        <v>100</v>
      </c>
      <c r="AA36" s="663"/>
      <c r="AB36" s="663"/>
      <c r="AC36" s="663"/>
      <c r="AD36" s="664">
        <v>95359347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4891222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-1874410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11739899</v>
      </c>
      <c r="CS36" s="619"/>
      <c r="CT36" s="619"/>
      <c r="CU36" s="619"/>
      <c r="CV36" s="619"/>
      <c r="CW36" s="619"/>
      <c r="CX36" s="619"/>
      <c r="CY36" s="620"/>
      <c r="CZ36" s="621">
        <v>6.9</v>
      </c>
      <c r="DA36" s="639"/>
      <c r="DB36" s="639"/>
      <c r="DC36" s="640"/>
      <c r="DD36" s="624">
        <v>10667012</v>
      </c>
      <c r="DE36" s="619"/>
      <c r="DF36" s="619"/>
      <c r="DG36" s="619"/>
      <c r="DH36" s="619"/>
      <c r="DI36" s="619"/>
      <c r="DJ36" s="619"/>
      <c r="DK36" s="620"/>
      <c r="DL36" s="624">
        <v>7752993</v>
      </c>
      <c r="DM36" s="619"/>
      <c r="DN36" s="619"/>
      <c r="DO36" s="619"/>
      <c r="DP36" s="619"/>
      <c r="DQ36" s="619"/>
      <c r="DR36" s="619"/>
      <c r="DS36" s="619"/>
      <c r="DT36" s="619"/>
      <c r="DU36" s="619"/>
      <c r="DV36" s="620"/>
      <c r="DW36" s="641">
        <v>7.6</v>
      </c>
      <c r="DX36" s="642"/>
      <c r="DY36" s="642"/>
      <c r="DZ36" s="642"/>
      <c r="EA36" s="642"/>
      <c r="EB36" s="642"/>
      <c r="EC36" s="643"/>
    </row>
    <row r="37" spans="2:133" ht="11.25" customHeight="1">
      <c r="AQ37" s="644" t="s">
        <v>312</v>
      </c>
      <c r="AR37" s="645"/>
      <c r="AS37" s="645"/>
      <c r="AT37" s="645"/>
      <c r="AU37" s="645"/>
      <c r="AV37" s="645"/>
      <c r="AW37" s="645"/>
      <c r="AX37" s="645"/>
      <c r="AY37" s="646"/>
      <c r="AZ37" s="618">
        <v>1774091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62617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40352</v>
      </c>
      <c r="CS37" s="637"/>
      <c r="CT37" s="637"/>
      <c r="CU37" s="637"/>
      <c r="CV37" s="637"/>
      <c r="CW37" s="637"/>
      <c r="CX37" s="637"/>
      <c r="CY37" s="638"/>
      <c r="CZ37" s="621">
        <v>0</v>
      </c>
      <c r="DA37" s="639"/>
      <c r="DB37" s="639"/>
      <c r="DC37" s="640"/>
      <c r="DD37" s="624">
        <v>40352</v>
      </c>
      <c r="DE37" s="637"/>
      <c r="DF37" s="637"/>
      <c r="DG37" s="637"/>
      <c r="DH37" s="637"/>
      <c r="DI37" s="637"/>
      <c r="DJ37" s="637"/>
      <c r="DK37" s="638"/>
      <c r="DL37" s="624">
        <v>37212</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315</v>
      </c>
      <c r="AR38" s="645"/>
      <c r="AS38" s="645"/>
      <c r="AT38" s="645"/>
      <c r="AU38" s="645"/>
      <c r="AV38" s="645"/>
      <c r="AW38" s="645"/>
      <c r="AX38" s="645"/>
      <c r="AY38" s="646"/>
      <c r="AZ38" s="618">
        <v>476837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100071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14169376</v>
      </c>
      <c r="CS38" s="619"/>
      <c r="CT38" s="619"/>
      <c r="CU38" s="619"/>
      <c r="CV38" s="619"/>
      <c r="CW38" s="619"/>
      <c r="CX38" s="619"/>
      <c r="CY38" s="620"/>
      <c r="CZ38" s="621">
        <v>8.3000000000000007</v>
      </c>
      <c r="DA38" s="639"/>
      <c r="DB38" s="639"/>
      <c r="DC38" s="640"/>
      <c r="DD38" s="624">
        <v>11584129</v>
      </c>
      <c r="DE38" s="619"/>
      <c r="DF38" s="619"/>
      <c r="DG38" s="619"/>
      <c r="DH38" s="619"/>
      <c r="DI38" s="619"/>
      <c r="DJ38" s="619"/>
      <c r="DK38" s="620"/>
      <c r="DL38" s="624">
        <v>9529531</v>
      </c>
      <c r="DM38" s="619"/>
      <c r="DN38" s="619"/>
      <c r="DO38" s="619"/>
      <c r="DP38" s="619"/>
      <c r="DQ38" s="619"/>
      <c r="DR38" s="619"/>
      <c r="DS38" s="619"/>
      <c r="DT38" s="619"/>
      <c r="DU38" s="619"/>
      <c r="DV38" s="620"/>
      <c r="DW38" s="641">
        <v>9.3000000000000007</v>
      </c>
      <c r="DX38" s="642"/>
      <c r="DY38" s="642"/>
      <c r="DZ38" s="642"/>
      <c r="EA38" s="642"/>
      <c r="EB38" s="642"/>
      <c r="EC38" s="643"/>
    </row>
    <row r="39" spans="2:133" ht="11.25" customHeight="1">
      <c r="AQ39" s="644" t="s">
        <v>318</v>
      </c>
      <c r="AR39" s="645"/>
      <c r="AS39" s="645"/>
      <c r="AT39" s="645"/>
      <c r="AU39" s="645"/>
      <c r="AV39" s="645"/>
      <c r="AW39" s="645"/>
      <c r="AX39" s="645"/>
      <c r="AY39" s="646"/>
      <c r="AZ39" s="618">
        <v>140000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1103693</v>
      </c>
      <c r="CS39" s="637"/>
      <c r="CT39" s="637"/>
      <c r="CU39" s="637"/>
      <c r="CV39" s="637"/>
      <c r="CW39" s="637"/>
      <c r="CX39" s="637"/>
      <c r="CY39" s="638"/>
      <c r="CZ39" s="621">
        <v>0.6</v>
      </c>
      <c r="DA39" s="639"/>
      <c r="DB39" s="639"/>
      <c r="DC39" s="640"/>
      <c r="DD39" s="624">
        <v>865620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4682985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1342099</v>
      </c>
      <c r="CS40" s="619"/>
      <c r="CT40" s="619"/>
      <c r="CU40" s="619"/>
      <c r="CV40" s="619"/>
      <c r="CW40" s="619"/>
      <c r="CX40" s="619"/>
      <c r="CY40" s="620"/>
      <c r="CZ40" s="621">
        <v>0.8</v>
      </c>
      <c r="DA40" s="639"/>
      <c r="DB40" s="639"/>
      <c r="DC40" s="640"/>
      <c r="DD40" s="624">
        <v>384173</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9346906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18677231</v>
      </c>
      <c r="CS42" s="619"/>
      <c r="CT42" s="619"/>
      <c r="CU42" s="619"/>
      <c r="CV42" s="619"/>
      <c r="CW42" s="619"/>
      <c r="CX42" s="619"/>
      <c r="CY42" s="620"/>
      <c r="CZ42" s="621">
        <v>10.9</v>
      </c>
      <c r="DA42" s="622"/>
      <c r="DB42" s="622"/>
      <c r="DC42" s="623"/>
      <c r="DD42" s="624">
        <v>6169522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342504</v>
      </c>
      <c r="CS43" s="637"/>
      <c r="CT43" s="637"/>
      <c r="CU43" s="637"/>
      <c r="CV43" s="637"/>
      <c r="CW43" s="637"/>
      <c r="CX43" s="637"/>
      <c r="CY43" s="638"/>
      <c r="CZ43" s="621">
        <v>0.2</v>
      </c>
      <c r="DA43" s="639"/>
      <c r="DB43" s="639"/>
      <c r="DC43" s="640"/>
      <c r="DD43" s="624">
        <v>342504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18515719</v>
      </c>
      <c r="CS44" s="619"/>
      <c r="CT44" s="619"/>
      <c r="CU44" s="619"/>
      <c r="CV44" s="619"/>
      <c r="CW44" s="619"/>
      <c r="CX44" s="619"/>
      <c r="CY44" s="620"/>
      <c r="CZ44" s="621">
        <v>10.9</v>
      </c>
      <c r="DA44" s="622"/>
      <c r="DB44" s="622"/>
      <c r="DC44" s="623"/>
      <c r="DD44" s="624">
        <v>6165929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7063355</v>
      </c>
      <c r="CS45" s="637"/>
      <c r="CT45" s="637"/>
      <c r="CU45" s="637"/>
      <c r="CV45" s="637"/>
      <c r="CW45" s="637"/>
      <c r="CX45" s="637"/>
      <c r="CY45" s="638"/>
      <c r="CZ45" s="621">
        <v>4.0999999999999996</v>
      </c>
      <c r="DA45" s="639"/>
      <c r="DB45" s="639"/>
      <c r="DC45" s="640"/>
      <c r="DD45" s="624">
        <v>261640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11194443</v>
      </c>
      <c r="CS46" s="619"/>
      <c r="CT46" s="619"/>
      <c r="CU46" s="619"/>
      <c r="CV46" s="619"/>
      <c r="CW46" s="619"/>
      <c r="CX46" s="619"/>
      <c r="CY46" s="620"/>
      <c r="CZ46" s="621">
        <v>6.6</v>
      </c>
      <c r="DA46" s="622"/>
      <c r="DB46" s="622"/>
      <c r="DC46" s="623"/>
      <c r="DD46" s="624">
        <v>5877268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161512</v>
      </c>
      <c r="CS47" s="637"/>
      <c r="CT47" s="637"/>
      <c r="CU47" s="637"/>
      <c r="CV47" s="637"/>
      <c r="CW47" s="637"/>
      <c r="CX47" s="637"/>
      <c r="CY47" s="638"/>
      <c r="CZ47" s="621">
        <v>0.1</v>
      </c>
      <c r="DA47" s="639"/>
      <c r="DB47" s="639"/>
      <c r="DC47" s="640"/>
      <c r="DD47" s="624">
        <v>3593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170605547</v>
      </c>
      <c r="CS49" s="603"/>
      <c r="CT49" s="603"/>
      <c r="CU49" s="603"/>
      <c r="CV49" s="603"/>
      <c r="CW49" s="603"/>
      <c r="CX49" s="603"/>
      <c r="CY49" s="604"/>
      <c r="CZ49" s="605">
        <v>100</v>
      </c>
      <c r="DA49" s="606"/>
      <c r="DB49" s="606"/>
      <c r="DC49" s="607"/>
      <c r="DD49" s="608">
        <v>109570288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S1" zoomScale="70" zoomScaleNormal="25" zoomScaleSheetLayoutView="70" workbookViewId="0">
      <selection activeCell="DL14" sqref="DL14:DP1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173459</v>
      </c>
      <c r="R7" s="1131"/>
      <c r="S7" s="1131"/>
      <c r="T7" s="1131"/>
      <c r="U7" s="1131"/>
      <c r="V7" s="1131">
        <v>170715</v>
      </c>
      <c r="W7" s="1131"/>
      <c r="X7" s="1131"/>
      <c r="Y7" s="1131"/>
      <c r="Z7" s="1131"/>
      <c r="AA7" s="1131">
        <v>2744</v>
      </c>
      <c r="AB7" s="1131"/>
      <c r="AC7" s="1131"/>
      <c r="AD7" s="1131"/>
      <c r="AE7" s="1132"/>
      <c r="AF7" s="1133">
        <v>2631</v>
      </c>
      <c r="AG7" s="1134"/>
      <c r="AH7" s="1134"/>
      <c r="AI7" s="1134"/>
      <c r="AJ7" s="1135"/>
      <c r="AK7" s="1117">
        <v>206</v>
      </c>
      <c r="AL7" s="1118"/>
      <c r="AM7" s="1118"/>
      <c r="AN7" s="1118"/>
      <c r="AO7" s="1118"/>
      <c r="AP7" s="1118">
        <v>152230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0</v>
      </c>
      <c r="CI7" s="1115"/>
      <c r="CJ7" s="1115"/>
      <c r="CK7" s="1115"/>
      <c r="CL7" s="1116"/>
      <c r="CM7" s="1114">
        <v>638</v>
      </c>
      <c r="CN7" s="1115"/>
      <c r="CO7" s="1115"/>
      <c r="CP7" s="1115"/>
      <c r="CQ7" s="1116"/>
      <c r="CR7" s="1114">
        <v>500</v>
      </c>
      <c r="CS7" s="1115"/>
      <c r="CT7" s="1115"/>
      <c r="CU7" s="1115"/>
      <c r="CV7" s="1116"/>
      <c r="CW7" s="1114">
        <v>18</v>
      </c>
      <c r="CX7" s="1115"/>
      <c r="CY7" s="1115"/>
      <c r="CZ7" s="1115"/>
      <c r="DA7" s="1116"/>
      <c r="DB7" s="1114" t="s">
        <v>557</v>
      </c>
      <c r="DC7" s="1115"/>
      <c r="DD7" s="1115"/>
      <c r="DE7" s="1115"/>
      <c r="DF7" s="1116"/>
      <c r="DG7" s="1114" t="s">
        <v>557</v>
      </c>
      <c r="DH7" s="1115"/>
      <c r="DI7" s="1115"/>
      <c r="DJ7" s="1115"/>
      <c r="DK7" s="1116"/>
      <c r="DL7" s="1114" t="s">
        <v>557</v>
      </c>
      <c r="DM7" s="1115"/>
      <c r="DN7" s="1115"/>
      <c r="DO7" s="1115"/>
      <c r="DP7" s="1116"/>
      <c r="DQ7" s="1114" t="s">
        <v>557</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v>
      </c>
      <c r="R8" s="1070"/>
      <c r="S8" s="1070"/>
      <c r="T8" s="1070"/>
      <c r="U8" s="1070"/>
      <c r="V8" s="1070">
        <v>1</v>
      </c>
      <c r="W8" s="1070"/>
      <c r="X8" s="1070"/>
      <c r="Y8" s="1070"/>
      <c r="Z8" s="1070"/>
      <c r="AA8" s="1070" t="s">
        <v>539</v>
      </c>
      <c r="AB8" s="1070"/>
      <c r="AC8" s="1070"/>
      <c r="AD8" s="1070"/>
      <c r="AE8" s="1071"/>
      <c r="AF8" s="1045" t="s">
        <v>108</v>
      </c>
      <c r="AG8" s="1046"/>
      <c r="AH8" s="1046"/>
      <c r="AI8" s="1046"/>
      <c r="AJ8" s="1047"/>
      <c r="AK8" s="1112" t="s">
        <v>539</v>
      </c>
      <c r="AL8" s="1113"/>
      <c r="AM8" s="1113"/>
      <c r="AN8" s="1113"/>
      <c r="AO8" s="1113"/>
      <c r="AP8" s="1113" t="s">
        <v>539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-11</v>
      </c>
      <c r="CI8" s="1016"/>
      <c r="CJ8" s="1016"/>
      <c r="CK8" s="1016"/>
      <c r="CL8" s="1017"/>
      <c r="CM8" s="1015">
        <v>298</v>
      </c>
      <c r="CN8" s="1016"/>
      <c r="CO8" s="1016"/>
      <c r="CP8" s="1016"/>
      <c r="CQ8" s="1017"/>
      <c r="CR8" s="1015">
        <v>61</v>
      </c>
      <c r="CS8" s="1016"/>
      <c r="CT8" s="1016"/>
      <c r="CU8" s="1016"/>
      <c r="CV8" s="1017"/>
      <c r="CW8" s="1015">
        <v>0</v>
      </c>
      <c r="CX8" s="1016"/>
      <c r="CY8" s="1016"/>
      <c r="CZ8" s="1016"/>
      <c r="DA8" s="1017"/>
      <c r="DB8" s="1015" t="s">
        <v>557</v>
      </c>
      <c r="DC8" s="1016"/>
      <c r="DD8" s="1016"/>
      <c r="DE8" s="1016"/>
      <c r="DF8" s="1017"/>
      <c r="DG8" s="1015" t="s">
        <v>557</v>
      </c>
      <c r="DH8" s="1016"/>
      <c r="DI8" s="1016"/>
      <c r="DJ8" s="1016"/>
      <c r="DK8" s="1017"/>
      <c r="DL8" s="1015" t="s">
        <v>557</v>
      </c>
      <c r="DM8" s="1016"/>
      <c r="DN8" s="1016"/>
      <c r="DO8" s="1016"/>
      <c r="DP8" s="1017"/>
      <c r="DQ8" s="1015" t="s">
        <v>557</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128</v>
      </c>
      <c r="R9" s="1070"/>
      <c r="S9" s="1070"/>
      <c r="T9" s="1070"/>
      <c r="U9" s="1070"/>
      <c r="V9" s="1070">
        <v>119</v>
      </c>
      <c r="W9" s="1070"/>
      <c r="X9" s="1070"/>
      <c r="Y9" s="1070"/>
      <c r="Z9" s="1070"/>
      <c r="AA9" s="1070">
        <v>9</v>
      </c>
      <c r="AB9" s="1070"/>
      <c r="AC9" s="1070"/>
      <c r="AD9" s="1070"/>
      <c r="AE9" s="1071"/>
      <c r="AF9" s="1045">
        <v>9</v>
      </c>
      <c r="AG9" s="1046"/>
      <c r="AH9" s="1046"/>
      <c r="AI9" s="1046"/>
      <c r="AJ9" s="1047"/>
      <c r="AK9" s="1112">
        <v>46</v>
      </c>
      <c r="AL9" s="1113"/>
      <c r="AM9" s="1113"/>
      <c r="AN9" s="1113"/>
      <c r="AO9" s="1113"/>
      <c r="AP9" s="1113" t="s">
        <v>539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546</v>
      </c>
      <c r="BT9" s="1041"/>
      <c r="BU9" s="1041"/>
      <c r="BV9" s="1041"/>
      <c r="BW9" s="1041"/>
      <c r="BX9" s="1041"/>
      <c r="BY9" s="1041"/>
      <c r="BZ9" s="1041"/>
      <c r="CA9" s="1041"/>
      <c r="CB9" s="1041"/>
      <c r="CC9" s="1041"/>
      <c r="CD9" s="1041"/>
      <c r="CE9" s="1041"/>
      <c r="CF9" s="1041"/>
      <c r="CG9" s="1042"/>
      <c r="CH9" s="1015">
        <v>-3</v>
      </c>
      <c r="CI9" s="1016"/>
      <c r="CJ9" s="1016"/>
      <c r="CK9" s="1016"/>
      <c r="CL9" s="1017"/>
      <c r="CM9" s="1015">
        <v>338</v>
      </c>
      <c r="CN9" s="1016"/>
      <c r="CO9" s="1016"/>
      <c r="CP9" s="1016"/>
      <c r="CQ9" s="1017"/>
      <c r="CR9" s="1015">
        <v>300</v>
      </c>
      <c r="CS9" s="1016"/>
      <c r="CT9" s="1016"/>
      <c r="CU9" s="1016"/>
      <c r="CV9" s="1017"/>
      <c r="CW9" s="1015">
        <v>24</v>
      </c>
      <c r="CX9" s="1016"/>
      <c r="CY9" s="1016"/>
      <c r="CZ9" s="1016"/>
      <c r="DA9" s="1017"/>
      <c r="DB9" s="1015" t="s">
        <v>557</v>
      </c>
      <c r="DC9" s="1016"/>
      <c r="DD9" s="1016"/>
      <c r="DE9" s="1016"/>
      <c r="DF9" s="1017"/>
      <c r="DG9" s="1015" t="s">
        <v>557</v>
      </c>
      <c r="DH9" s="1016"/>
      <c r="DI9" s="1016"/>
      <c r="DJ9" s="1016"/>
      <c r="DK9" s="1017"/>
      <c r="DL9" s="1015" t="s">
        <v>557</v>
      </c>
      <c r="DM9" s="1016"/>
      <c r="DN9" s="1016"/>
      <c r="DO9" s="1016"/>
      <c r="DP9" s="1017"/>
      <c r="DQ9" s="1015" t="s">
        <v>557</v>
      </c>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520</v>
      </c>
      <c r="R10" s="1070"/>
      <c r="S10" s="1070"/>
      <c r="T10" s="1070"/>
      <c r="U10" s="1070"/>
      <c r="V10" s="1070">
        <v>520</v>
      </c>
      <c r="W10" s="1070"/>
      <c r="X10" s="1070"/>
      <c r="Y10" s="1070"/>
      <c r="Z10" s="1070"/>
      <c r="AA10" s="1070">
        <v>0</v>
      </c>
      <c r="AB10" s="1070"/>
      <c r="AC10" s="1070"/>
      <c r="AD10" s="1070"/>
      <c r="AE10" s="1071"/>
      <c r="AF10" s="1045">
        <v>0</v>
      </c>
      <c r="AG10" s="1046"/>
      <c r="AH10" s="1046"/>
      <c r="AI10" s="1046"/>
      <c r="AJ10" s="1047"/>
      <c r="AK10" s="1112">
        <v>235</v>
      </c>
      <c r="AL10" s="1113"/>
      <c r="AM10" s="1113"/>
      <c r="AN10" s="1113"/>
      <c r="AO10" s="1113"/>
      <c r="AP10" s="1113">
        <v>360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547</v>
      </c>
      <c r="BT10" s="1041"/>
      <c r="BU10" s="1041"/>
      <c r="BV10" s="1041"/>
      <c r="BW10" s="1041"/>
      <c r="BX10" s="1041"/>
      <c r="BY10" s="1041"/>
      <c r="BZ10" s="1041"/>
      <c r="CA10" s="1041"/>
      <c r="CB10" s="1041"/>
      <c r="CC10" s="1041"/>
      <c r="CD10" s="1041"/>
      <c r="CE10" s="1041"/>
      <c r="CF10" s="1041"/>
      <c r="CG10" s="1042"/>
      <c r="CH10" s="1015">
        <v>41</v>
      </c>
      <c r="CI10" s="1016"/>
      <c r="CJ10" s="1016"/>
      <c r="CK10" s="1016"/>
      <c r="CL10" s="1017"/>
      <c r="CM10" s="1015">
        <v>1906</v>
      </c>
      <c r="CN10" s="1016"/>
      <c r="CO10" s="1016"/>
      <c r="CP10" s="1016"/>
      <c r="CQ10" s="1017"/>
      <c r="CR10" s="1015">
        <v>175</v>
      </c>
      <c r="CS10" s="1016"/>
      <c r="CT10" s="1016"/>
      <c r="CU10" s="1016"/>
      <c r="CV10" s="1017"/>
      <c r="CW10" s="1015" t="s">
        <v>557</v>
      </c>
      <c r="CX10" s="1016"/>
      <c r="CY10" s="1016"/>
      <c r="CZ10" s="1016"/>
      <c r="DA10" s="1017"/>
      <c r="DB10" s="1015">
        <v>870</v>
      </c>
      <c r="DC10" s="1016"/>
      <c r="DD10" s="1016"/>
      <c r="DE10" s="1016"/>
      <c r="DF10" s="1017"/>
      <c r="DG10" s="1015" t="s">
        <v>557</v>
      </c>
      <c r="DH10" s="1016"/>
      <c r="DI10" s="1016"/>
      <c r="DJ10" s="1016"/>
      <c r="DK10" s="1017"/>
      <c r="DL10" s="1015" t="s">
        <v>557</v>
      </c>
      <c r="DM10" s="1016"/>
      <c r="DN10" s="1016"/>
      <c r="DO10" s="1016"/>
      <c r="DP10" s="1017"/>
      <c r="DQ10" s="1015" t="s">
        <v>557</v>
      </c>
      <c r="DR10" s="1016"/>
      <c r="DS10" s="1016"/>
      <c r="DT10" s="1016"/>
      <c r="DU10" s="1017"/>
      <c r="DV10" s="1018"/>
      <c r="DW10" s="1019"/>
      <c r="DX10" s="1019"/>
      <c r="DY10" s="1019"/>
      <c r="DZ10" s="1020"/>
      <c r="EA10" s="205"/>
    </row>
    <row r="11" spans="1:131" s="206" customFormat="1" ht="26.25" customHeight="1">
      <c r="A11" s="212">
        <v>5</v>
      </c>
      <c r="B11" s="1063" t="s">
        <v>365</v>
      </c>
      <c r="C11" s="1064"/>
      <c r="D11" s="1064"/>
      <c r="E11" s="1064"/>
      <c r="F11" s="1064"/>
      <c r="G11" s="1064"/>
      <c r="H11" s="1064"/>
      <c r="I11" s="1064"/>
      <c r="J11" s="1064"/>
      <c r="K11" s="1064"/>
      <c r="L11" s="1064"/>
      <c r="M11" s="1064"/>
      <c r="N11" s="1064"/>
      <c r="O11" s="1064"/>
      <c r="P11" s="1065"/>
      <c r="Q11" s="1069">
        <v>37</v>
      </c>
      <c r="R11" s="1070"/>
      <c r="S11" s="1070"/>
      <c r="T11" s="1070"/>
      <c r="U11" s="1070"/>
      <c r="V11" s="1070">
        <v>15</v>
      </c>
      <c r="W11" s="1070"/>
      <c r="X11" s="1070"/>
      <c r="Y11" s="1070"/>
      <c r="Z11" s="1070"/>
      <c r="AA11" s="1070">
        <v>22</v>
      </c>
      <c r="AB11" s="1070"/>
      <c r="AC11" s="1070"/>
      <c r="AD11" s="1070"/>
      <c r="AE11" s="1071"/>
      <c r="AF11" s="1045" t="s">
        <v>108</v>
      </c>
      <c r="AG11" s="1046"/>
      <c r="AH11" s="1046"/>
      <c r="AI11" s="1046"/>
      <c r="AJ11" s="1047"/>
      <c r="AK11" s="1112">
        <v>2</v>
      </c>
      <c r="AL11" s="1113"/>
      <c r="AM11" s="1113"/>
      <c r="AN11" s="1113"/>
      <c r="AO11" s="1113"/>
      <c r="AP11" s="1113">
        <v>74</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548</v>
      </c>
      <c r="BT11" s="1041"/>
      <c r="BU11" s="1041"/>
      <c r="BV11" s="1041"/>
      <c r="BW11" s="1041"/>
      <c r="BX11" s="1041"/>
      <c r="BY11" s="1041"/>
      <c r="BZ11" s="1041"/>
      <c r="CA11" s="1041"/>
      <c r="CB11" s="1041"/>
      <c r="CC11" s="1041"/>
      <c r="CD11" s="1041"/>
      <c r="CE11" s="1041"/>
      <c r="CF11" s="1041"/>
      <c r="CG11" s="1042"/>
      <c r="CH11" s="1015">
        <v>4</v>
      </c>
      <c r="CI11" s="1016"/>
      <c r="CJ11" s="1016"/>
      <c r="CK11" s="1016"/>
      <c r="CL11" s="1017"/>
      <c r="CM11" s="1015">
        <v>173</v>
      </c>
      <c r="CN11" s="1016"/>
      <c r="CO11" s="1016"/>
      <c r="CP11" s="1016"/>
      <c r="CQ11" s="1017"/>
      <c r="CR11" s="1015">
        <v>36</v>
      </c>
      <c r="CS11" s="1016"/>
      <c r="CT11" s="1016"/>
      <c r="CU11" s="1016"/>
      <c r="CV11" s="1017"/>
      <c r="CW11" s="1015" t="s">
        <v>557</v>
      </c>
      <c r="CX11" s="1016"/>
      <c r="CY11" s="1016"/>
      <c r="CZ11" s="1016"/>
      <c r="DA11" s="1017"/>
      <c r="DB11" s="1015" t="s">
        <v>557</v>
      </c>
      <c r="DC11" s="1016"/>
      <c r="DD11" s="1016"/>
      <c r="DE11" s="1016"/>
      <c r="DF11" s="1017"/>
      <c r="DG11" s="1015" t="s">
        <v>557</v>
      </c>
      <c r="DH11" s="1016"/>
      <c r="DI11" s="1016"/>
      <c r="DJ11" s="1016"/>
      <c r="DK11" s="1017"/>
      <c r="DL11" s="1015" t="s">
        <v>557</v>
      </c>
      <c r="DM11" s="1016"/>
      <c r="DN11" s="1016"/>
      <c r="DO11" s="1016"/>
      <c r="DP11" s="1017"/>
      <c r="DQ11" s="1015" t="s">
        <v>557</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549</v>
      </c>
      <c r="BT12" s="1041"/>
      <c r="BU12" s="1041"/>
      <c r="BV12" s="1041"/>
      <c r="BW12" s="1041"/>
      <c r="BX12" s="1041"/>
      <c r="BY12" s="1041"/>
      <c r="BZ12" s="1041"/>
      <c r="CA12" s="1041"/>
      <c r="CB12" s="1041"/>
      <c r="CC12" s="1041"/>
      <c r="CD12" s="1041"/>
      <c r="CE12" s="1041"/>
      <c r="CF12" s="1041"/>
      <c r="CG12" s="1042"/>
      <c r="CH12" s="1015">
        <v>-52</v>
      </c>
      <c r="CI12" s="1016"/>
      <c r="CJ12" s="1016"/>
      <c r="CK12" s="1016"/>
      <c r="CL12" s="1017"/>
      <c r="CM12" s="1015">
        <v>2707</v>
      </c>
      <c r="CN12" s="1016"/>
      <c r="CO12" s="1016"/>
      <c r="CP12" s="1016"/>
      <c r="CQ12" s="1017"/>
      <c r="CR12" s="1015">
        <v>513</v>
      </c>
      <c r="CS12" s="1016"/>
      <c r="CT12" s="1016"/>
      <c r="CU12" s="1016"/>
      <c r="CV12" s="1017"/>
      <c r="CW12" s="1015">
        <v>62</v>
      </c>
      <c r="CX12" s="1016"/>
      <c r="CY12" s="1016"/>
      <c r="CZ12" s="1016"/>
      <c r="DA12" s="1017"/>
      <c r="DB12" s="1015" t="s">
        <v>557</v>
      </c>
      <c r="DC12" s="1016"/>
      <c r="DD12" s="1016"/>
      <c r="DE12" s="1016"/>
      <c r="DF12" s="1017"/>
      <c r="DG12" s="1015" t="s">
        <v>557</v>
      </c>
      <c r="DH12" s="1016"/>
      <c r="DI12" s="1016"/>
      <c r="DJ12" s="1016"/>
      <c r="DK12" s="1017"/>
      <c r="DL12" s="1015" t="s">
        <v>557</v>
      </c>
      <c r="DM12" s="1016"/>
      <c r="DN12" s="1016"/>
      <c r="DO12" s="1016"/>
      <c r="DP12" s="1017"/>
      <c r="DQ12" s="1015" t="s">
        <v>557</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t="s">
        <v>550</v>
      </c>
      <c r="BS13" s="1040" t="s">
        <v>551</v>
      </c>
      <c r="BT13" s="1041"/>
      <c r="BU13" s="1041"/>
      <c r="BV13" s="1041"/>
      <c r="BW13" s="1041"/>
      <c r="BX13" s="1041"/>
      <c r="BY13" s="1041"/>
      <c r="BZ13" s="1041"/>
      <c r="CA13" s="1041"/>
      <c r="CB13" s="1041"/>
      <c r="CC13" s="1041"/>
      <c r="CD13" s="1041"/>
      <c r="CE13" s="1041"/>
      <c r="CF13" s="1041"/>
      <c r="CG13" s="1042"/>
      <c r="CH13" s="1015">
        <v>61</v>
      </c>
      <c r="CI13" s="1016"/>
      <c r="CJ13" s="1016"/>
      <c r="CK13" s="1016"/>
      <c r="CL13" s="1017"/>
      <c r="CM13" s="1015">
        <v>11328</v>
      </c>
      <c r="CN13" s="1016"/>
      <c r="CO13" s="1016"/>
      <c r="CP13" s="1016"/>
      <c r="CQ13" s="1017"/>
      <c r="CR13" s="1015">
        <v>10</v>
      </c>
      <c r="CS13" s="1016"/>
      <c r="CT13" s="1016"/>
      <c r="CU13" s="1016"/>
      <c r="CV13" s="1017"/>
      <c r="CW13" s="1015" t="s">
        <v>557</v>
      </c>
      <c r="CX13" s="1016"/>
      <c r="CY13" s="1016"/>
      <c r="CZ13" s="1016"/>
      <c r="DA13" s="1017"/>
      <c r="DB13" s="1015">
        <v>5506</v>
      </c>
      <c r="DC13" s="1016"/>
      <c r="DD13" s="1016"/>
      <c r="DE13" s="1016"/>
      <c r="DF13" s="1017"/>
      <c r="DG13" s="1015">
        <v>4680</v>
      </c>
      <c r="DH13" s="1016"/>
      <c r="DI13" s="1016"/>
      <c r="DJ13" s="1016"/>
      <c r="DK13" s="1017"/>
      <c r="DL13" s="1015" t="s">
        <v>557</v>
      </c>
      <c r="DM13" s="1016"/>
      <c r="DN13" s="1016"/>
      <c r="DO13" s="1016"/>
      <c r="DP13" s="1017"/>
      <c r="DQ13" s="1015" t="s">
        <v>557</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t="s">
        <v>550</v>
      </c>
      <c r="BS14" s="1040" t="s">
        <v>552</v>
      </c>
      <c r="BT14" s="1041"/>
      <c r="BU14" s="1041"/>
      <c r="BV14" s="1041"/>
      <c r="BW14" s="1041"/>
      <c r="BX14" s="1041"/>
      <c r="BY14" s="1041"/>
      <c r="BZ14" s="1041"/>
      <c r="CA14" s="1041"/>
      <c r="CB14" s="1041"/>
      <c r="CC14" s="1041"/>
      <c r="CD14" s="1041"/>
      <c r="CE14" s="1041"/>
      <c r="CF14" s="1041"/>
      <c r="CG14" s="1042"/>
      <c r="CH14" s="1015">
        <v>465</v>
      </c>
      <c r="CI14" s="1016"/>
      <c r="CJ14" s="1016"/>
      <c r="CK14" s="1016"/>
      <c r="CL14" s="1017"/>
      <c r="CM14" s="1015">
        <v>8369</v>
      </c>
      <c r="CN14" s="1016"/>
      <c r="CO14" s="1016"/>
      <c r="CP14" s="1016"/>
      <c r="CQ14" s="1017"/>
      <c r="CR14" s="1015" t="s">
        <v>555</v>
      </c>
      <c r="CS14" s="1016"/>
      <c r="CT14" s="1016"/>
      <c r="CU14" s="1016"/>
      <c r="CV14" s="1017"/>
      <c r="CW14" s="1015">
        <v>169</v>
      </c>
      <c r="CX14" s="1016"/>
      <c r="CY14" s="1016"/>
      <c r="CZ14" s="1016"/>
      <c r="DA14" s="1017"/>
      <c r="DB14" s="1015" t="s">
        <v>555</v>
      </c>
      <c r="DC14" s="1016"/>
      <c r="DD14" s="1016"/>
      <c r="DE14" s="1016"/>
      <c r="DF14" s="1017"/>
      <c r="DG14" s="1015" t="s">
        <v>556</v>
      </c>
      <c r="DH14" s="1016"/>
      <c r="DI14" s="1016"/>
      <c r="DJ14" s="1016"/>
      <c r="DK14" s="1017"/>
      <c r="DL14" s="1015">
        <v>51</v>
      </c>
      <c r="DM14" s="1016"/>
      <c r="DN14" s="1016"/>
      <c r="DO14" s="1016"/>
      <c r="DP14" s="1017"/>
      <c r="DQ14" s="1015">
        <v>51</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t="s">
        <v>550</v>
      </c>
      <c r="BS15" s="1040" t="s">
        <v>553</v>
      </c>
      <c r="BT15" s="1041"/>
      <c r="BU15" s="1041"/>
      <c r="BV15" s="1041"/>
      <c r="BW15" s="1041"/>
      <c r="BX15" s="1041"/>
      <c r="BY15" s="1041"/>
      <c r="BZ15" s="1041"/>
      <c r="CA15" s="1041"/>
      <c r="CB15" s="1041"/>
      <c r="CC15" s="1041"/>
      <c r="CD15" s="1041"/>
      <c r="CE15" s="1041"/>
      <c r="CF15" s="1041"/>
      <c r="CG15" s="1042"/>
      <c r="CH15" s="1015" t="s">
        <v>555</v>
      </c>
      <c r="CI15" s="1016"/>
      <c r="CJ15" s="1016"/>
      <c r="CK15" s="1016"/>
      <c r="CL15" s="1017"/>
      <c r="CM15" s="1015" t="s">
        <v>555</v>
      </c>
      <c r="CN15" s="1016"/>
      <c r="CO15" s="1016"/>
      <c r="CP15" s="1016"/>
      <c r="CQ15" s="1017"/>
      <c r="CR15" s="1015" t="s">
        <v>555</v>
      </c>
      <c r="CS15" s="1016"/>
      <c r="CT15" s="1016"/>
      <c r="CU15" s="1016"/>
      <c r="CV15" s="1017"/>
      <c r="CW15" s="1015" t="s">
        <v>555</v>
      </c>
      <c r="CX15" s="1016"/>
      <c r="CY15" s="1016"/>
      <c r="CZ15" s="1016"/>
      <c r="DA15" s="1017"/>
      <c r="DB15" s="1015" t="s">
        <v>555</v>
      </c>
      <c r="DC15" s="1016"/>
      <c r="DD15" s="1016"/>
      <c r="DE15" s="1016"/>
      <c r="DF15" s="1017"/>
      <c r="DG15" s="1015" t="s">
        <v>555</v>
      </c>
      <c r="DH15" s="1016"/>
      <c r="DI15" s="1016"/>
      <c r="DJ15" s="1016"/>
      <c r="DK15" s="1017"/>
      <c r="DL15" s="1015">
        <v>248</v>
      </c>
      <c r="DM15" s="1016"/>
      <c r="DN15" s="1016"/>
      <c r="DO15" s="1016"/>
      <c r="DP15" s="1017"/>
      <c r="DQ15" s="1015">
        <v>1</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t="s">
        <v>550</v>
      </c>
      <c r="BS16" s="1040" t="s">
        <v>554</v>
      </c>
      <c r="BT16" s="1041"/>
      <c r="BU16" s="1041"/>
      <c r="BV16" s="1041"/>
      <c r="BW16" s="1041"/>
      <c r="BX16" s="1041"/>
      <c r="BY16" s="1041"/>
      <c r="BZ16" s="1041"/>
      <c r="CA16" s="1041"/>
      <c r="CB16" s="1041"/>
      <c r="CC16" s="1041"/>
      <c r="CD16" s="1041"/>
      <c r="CE16" s="1041"/>
      <c r="CF16" s="1041"/>
      <c r="CG16" s="1042"/>
      <c r="CH16" s="1015" t="s">
        <v>555</v>
      </c>
      <c r="CI16" s="1016"/>
      <c r="CJ16" s="1016"/>
      <c r="CK16" s="1016"/>
      <c r="CL16" s="1017"/>
      <c r="CM16" s="1015" t="s">
        <v>555</v>
      </c>
      <c r="CN16" s="1016"/>
      <c r="CO16" s="1016"/>
      <c r="CP16" s="1016"/>
      <c r="CQ16" s="1017"/>
      <c r="CR16" s="1015" t="s">
        <v>555</v>
      </c>
      <c r="CS16" s="1016"/>
      <c r="CT16" s="1016"/>
      <c r="CU16" s="1016"/>
      <c r="CV16" s="1017"/>
      <c r="CW16" s="1015" t="s">
        <v>555</v>
      </c>
      <c r="CX16" s="1016"/>
      <c r="CY16" s="1016"/>
      <c r="CZ16" s="1016"/>
      <c r="DA16" s="1017"/>
      <c r="DB16" s="1015" t="s">
        <v>555</v>
      </c>
      <c r="DC16" s="1016"/>
      <c r="DD16" s="1016"/>
      <c r="DE16" s="1016"/>
      <c r="DF16" s="1017"/>
      <c r="DG16" s="1015" t="s">
        <v>555</v>
      </c>
      <c r="DH16" s="1016"/>
      <c r="DI16" s="1016"/>
      <c r="DJ16" s="1016"/>
      <c r="DK16" s="1017"/>
      <c r="DL16" s="1015">
        <v>64</v>
      </c>
      <c r="DM16" s="1016"/>
      <c r="DN16" s="1016"/>
      <c r="DO16" s="1016"/>
      <c r="DP16" s="1017"/>
      <c r="DQ16" s="1015" t="s">
        <v>555</v>
      </c>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4">
        <v>173379</v>
      </c>
      <c r="R23" s="1095"/>
      <c r="S23" s="1095"/>
      <c r="T23" s="1095"/>
      <c r="U23" s="1095"/>
      <c r="V23" s="1095">
        <v>170606</v>
      </c>
      <c r="W23" s="1095"/>
      <c r="X23" s="1095"/>
      <c r="Y23" s="1095"/>
      <c r="Z23" s="1095"/>
      <c r="AA23" s="1095">
        <v>2773</v>
      </c>
      <c r="AB23" s="1095"/>
      <c r="AC23" s="1095"/>
      <c r="AD23" s="1095"/>
      <c r="AE23" s="1096"/>
      <c r="AF23" s="1097">
        <v>2640</v>
      </c>
      <c r="AG23" s="1095"/>
      <c r="AH23" s="1095"/>
      <c r="AI23" s="1095"/>
      <c r="AJ23" s="1098"/>
      <c r="AK23" s="1099"/>
      <c r="AL23" s="1100"/>
      <c r="AM23" s="1100"/>
      <c r="AN23" s="1100"/>
      <c r="AO23" s="1100"/>
      <c r="AP23" s="1095">
        <v>152664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52391</v>
      </c>
      <c r="R28" s="1080"/>
      <c r="S28" s="1080"/>
      <c r="T28" s="1080"/>
      <c r="U28" s="1080"/>
      <c r="V28" s="1080">
        <v>52268</v>
      </c>
      <c r="W28" s="1080"/>
      <c r="X28" s="1080"/>
      <c r="Y28" s="1080"/>
      <c r="Z28" s="1080"/>
      <c r="AA28" s="1080">
        <v>123</v>
      </c>
      <c r="AB28" s="1080"/>
      <c r="AC28" s="1080"/>
      <c r="AD28" s="1080"/>
      <c r="AE28" s="1081"/>
      <c r="AF28" s="1082">
        <v>123</v>
      </c>
      <c r="AG28" s="1080"/>
      <c r="AH28" s="1080"/>
      <c r="AI28" s="1080"/>
      <c r="AJ28" s="1083"/>
      <c r="AK28" s="1084">
        <v>4683</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28574</v>
      </c>
      <c r="R29" s="1070"/>
      <c r="S29" s="1070"/>
      <c r="T29" s="1070"/>
      <c r="U29" s="1070"/>
      <c r="V29" s="1070">
        <v>28228</v>
      </c>
      <c r="W29" s="1070"/>
      <c r="X29" s="1070"/>
      <c r="Y29" s="1070"/>
      <c r="Z29" s="1070"/>
      <c r="AA29" s="1070">
        <v>346</v>
      </c>
      <c r="AB29" s="1070"/>
      <c r="AC29" s="1070"/>
      <c r="AD29" s="1070"/>
      <c r="AE29" s="1071"/>
      <c r="AF29" s="1045">
        <v>346</v>
      </c>
      <c r="AG29" s="1046"/>
      <c r="AH29" s="1046"/>
      <c r="AI29" s="1046"/>
      <c r="AJ29" s="1047"/>
      <c r="AK29" s="1006">
        <v>4119</v>
      </c>
      <c r="AL29" s="997"/>
      <c r="AM29" s="997"/>
      <c r="AN29" s="997"/>
      <c r="AO29" s="997"/>
      <c r="AP29" s="997" t="s">
        <v>539</v>
      </c>
      <c r="AQ29" s="997"/>
      <c r="AR29" s="997"/>
      <c r="AS29" s="997"/>
      <c r="AT29" s="997"/>
      <c r="AU29" s="997" t="s">
        <v>539</v>
      </c>
      <c r="AV29" s="997"/>
      <c r="AW29" s="997"/>
      <c r="AX29" s="997"/>
      <c r="AY29" s="997"/>
      <c r="AZ29" s="1068" t="s">
        <v>539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6274</v>
      </c>
      <c r="R30" s="1070"/>
      <c r="S30" s="1070"/>
      <c r="T30" s="1070"/>
      <c r="U30" s="1070"/>
      <c r="V30" s="1070">
        <v>6064</v>
      </c>
      <c r="W30" s="1070"/>
      <c r="X30" s="1070"/>
      <c r="Y30" s="1070"/>
      <c r="Z30" s="1070"/>
      <c r="AA30" s="1070">
        <v>210</v>
      </c>
      <c r="AB30" s="1070"/>
      <c r="AC30" s="1070"/>
      <c r="AD30" s="1070"/>
      <c r="AE30" s="1071"/>
      <c r="AF30" s="1045">
        <v>210</v>
      </c>
      <c r="AG30" s="1046"/>
      <c r="AH30" s="1046"/>
      <c r="AI30" s="1046"/>
      <c r="AJ30" s="1047"/>
      <c r="AK30" s="1006">
        <v>1131</v>
      </c>
      <c r="AL30" s="997"/>
      <c r="AM30" s="997"/>
      <c r="AN30" s="997"/>
      <c r="AO30" s="997"/>
      <c r="AP30" s="997" t="s">
        <v>539</v>
      </c>
      <c r="AQ30" s="997"/>
      <c r="AR30" s="997"/>
      <c r="AS30" s="997"/>
      <c r="AT30" s="997"/>
      <c r="AU30" s="997" t="s">
        <v>539</v>
      </c>
      <c r="AV30" s="997"/>
      <c r="AW30" s="997"/>
      <c r="AX30" s="997"/>
      <c r="AY30" s="997"/>
      <c r="AZ30" s="1068" t="s">
        <v>539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382</v>
      </c>
      <c r="C31" s="1064"/>
      <c r="D31" s="1064"/>
      <c r="E31" s="1064"/>
      <c r="F31" s="1064"/>
      <c r="G31" s="1064"/>
      <c r="H31" s="1064"/>
      <c r="I31" s="1064"/>
      <c r="J31" s="1064"/>
      <c r="K31" s="1064"/>
      <c r="L31" s="1064"/>
      <c r="M31" s="1064"/>
      <c r="N31" s="1064"/>
      <c r="O31" s="1064"/>
      <c r="P31" s="1065"/>
      <c r="Q31" s="1069">
        <v>9</v>
      </c>
      <c r="R31" s="1070"/>
      <c r="S31" s="1070"/>
      <c r="T31" s="1070"/>
      <c r="U31" s="1070"/>
      <c r="V31" s="1070">
        <v>9</v>
      </c>
      <c r="W31" s="1070"/>
      <c r="X31" s="1070"/>
      <c r="Y31" s="1070"/>
      <c r="Z31" s="1070"/>
      <c r="AA31" s="1070">
        <v>0</v>
      </c>
      <c r="AB31" s="1070"/>
      <c r="AC31" s="1070"/>
      <c r="AD31" s="1070"/>
      <c r="AE31" s="1071"/>
      <c r="AF31" s="1045">
        <v>0</v>
      </c>
      <c r="AG31" s="1046"/>
      <c r="AH31" s="1046"/>
      <c r="AI31" s="1046"/>
      <c r="AJ31" s="1047"/>
      <c r="AK31" s="1006">
        <v>7</v>
      </c>
      <c r="AL31" s="997"/>
      <c r="AM31" s="997"/>
      <c r="AN31" s="997"/>
      <c r="AO31" s="997"/>
      <c r="AP31" s="997" t="s">
        <v>539</v>
      </c>
      <c r="AQ31" s="997"/>
      <c r="AR31" s="997"/>
      <c r="AS31" s="997"/>
      <c r="AT31" s="997"/>
      <c r="AU31" s="997" t="s">
        <v>539</v>
      </c>
      <c r="AV31" s="997"/>
      <c r="AW31" s="997"/>
      <c r="AX31" s="997"/>
      <c r="AY31" s="997"/>
      <c r="AZ31" s="1068" t="s">
        <v>539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9867</v>
      </c>
      <c r="R32" s="1070"/>
      <c r="S32" s="1070"/>
      <c r="T32" s="1070"/>
      <c r="U32" s="1070"/>
      <c r="V32" s="1070">
        <v>9285</v>
      </c>
      <c r="W32" s="1070"/>
      <c r="X32" s="1070"/>
      <c r="Y32" s="1070"/>
      <c r="Z32" s="1070"/>
      <c r="AA32" s="1070">
        <v>582</v>
      </c>
      <c r="AB32" s="1070"/>
      <c r="AC32" s="1070"/>
      <c r="AD32" s="1070"/>
      <c r="AE32" s="1071"/>
      <c r="AF32" s="1045">
        <v>2323</v>
      </c>
      <c r="AG32" s="1046"/>
      <c r="AH32" s="1046"/>
      <c r="AI32" s="1046"/>
      <c r="AJ32" s="1047"/>
      <c r="AK32" s="1006">
        <v>142</v>
      </c>
      <c r="AL32" s="997"/>
      <c r="AM32" s="997"/>
      <c r="AN32" s="997"/>
      <c r="AO32" s="997"/>
      <c r="AP32" s="997">
        <v>20204</v>
      </c>
      <c r="AQ32" s="997"/>
      <c r="AR32" s="997"/>
      <c r="AS32" s="997"/>
      <c r="AT32" s="997"/>
      <c r="AU32" s="997">
        <v>990</v>
      </c>
      <c r="AV32" s="997"/>
      <c r="AW32" s="997"/>
      <c r="AX32" s="997"/>
      <c r="AY32" s="997"/>
      <c r="AZ32" s="1068" t="s">
        <v>539</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471</v>
      </c>
      <c r="R33" s="1070"/>
      <c r="S33" s="1070"/>
      <c r="T33" s="1070"/>
      <c r="U33" s="1070"/>
      <c r="V33" s="1070">
        <v>396</v>
      </c>
      <c r="W33" s="1070"/>
      <c r="X33" s="1070"/>
      <c r="Y33" s="1070"/>
      <c r="Z33" s="1070"/>
      <c r="AA33" s="1070">
        <v>75</v>
      </c>
      <c r="AB33" s="1070"/>
      <c r="AC33" s="1070"/>
      <c r="AD33" s="1070"/>
      <c r="AE33" s="1071"/>
      <c r="AF33" s="1045">
        <v>2468</v>
      </c>
      <c r="AG33" s="1046"/>
      <c r="AH33" s="1046"/>
      <c r="AI33" s="1046"/>
      <c r="AJ33" s="1047"/>
      <c r="AK33" s="1006">
        <v>1</v>
      </c>
      <c r="AL33" s="997"/>
      <c r="AM33" s="997"/>
      <c r="AN33" s="997"/>
      <c r="AO33" s="997"/>
      <c r="AP33" s="997">
        <v>247</v>
      </c>
      <c r="AQ33" s="997"/>
      <c r="AR33" s="997"/>
      <c r="AS33" s="997"/>
      <c r="AT33" s="997"/>
      <c r="AU33" s="997">
        <v>0</v>
      </c>
      <c r="AV33" s="997"/>
      <c r="AW33" s="997"/>
      <c r="AX33" s="997"/>
      <c r="AY33" s="997"/>
      <c r="AZ33" s="1068" t="s">
        <v>539</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12267</v>
      </c>
      <c r="R34" s="1070"/>
      <c r="S34" s="1070"/>
      <c r="T34" s="1070"/>
      <c r="U34" s="1070"/>
      <c r="V34" s="1070">
        <v>11243</v>
      </c>
      <c r="W34" s="1070"/>
      <c r="X34" s="1070"/>
      <c r="Y34" s="1070"/>
      <c r="Z34" s="1070"/>
      <c r="AA34" s="1070">
        <v>1024</v>
      </c>
      <c r="AB34" s="1070"/>
      <c r="AC34" s="1070"/>
      <c r="AD34" s="1070"/>
      <c r="AE34" s="1071"/>
      <c r="AF34" s="1045">
        <v>1323</v>
      </c>
      <c r="AG34" s="1046"/>
      <c r="AH34" s="1046"/>
      <c r="AI34" s="1046"/>
      <c r="AJ34" s="1047"/>
      <c r="AK34" s="1006">
        <v>4891</v>
      </c>
      <c r="AL34" s="997"/>
      <c r="AM34" s="997"/>
      <c r="AN34" s="997"/>
      <c r="AO34" s="997"/>
      <c r="AP34" s="997">
        <v>66649</v>
      </c>
      <c r="AQ34" s="997"/>
      <c r="AR34" s="997"/>
      <c r="AS34" s="997"/>
      <c r="AT34" s="997"/>
      <c r="AU34" s="997">
        <v>36657</v>
      </c>
      <c r="AV34" s="997"/>
      <c r="AW34" s="997"/>
      <c r="AX34" s="997"/>
      <c r="AY34" s="997"/>
      <c r="AZ34" s="1068" t="s">
        <v>539</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387</v>
      </c>
      <c r="C35" s="1064"/>
      <c r="D35" s="1064"/>
      <c r="E35" s="1064"/>
      <c r="F35" s="1064"/>
      <c r="G35" s="1064"/>
      <c r="H35" s="1064"/>
      <c r="I35" s="1064"/>
      <c r="J35" s="1064"/>
      <c r="K35" s="1064"/>
      <c r="L35" s="1064"/>
      <c r="M35" s="1064"/>
      <c r="N35" s="1064"/>
      <c r="O35" s="1064"/>
      <c r="P35" s="1065"/>
      <c r="Q35" s="1069">
        <v>4890</v>
      </c>
      <c r="R35" s="1070"/>
      <c r="S35" s="1070"/>
      <c r="T35" s="1070"/>
      <c r="U35" s="1070"/>
      <c r="V35" s="1070">
        <v>5491</v>
      </c>
      <c r="W35" s="1070"/>
      <c r="X35" s="1070"/>
      <c r="Y35" s="1070"/>
      <c r="Z35" s="1070"/>
      <c r="AA35" s="1070">
        <v>-601</v>
      </c>
      <c r="AB35" s="1070"/>
      <c r="AC35" s="1070"/>
      <c r="AD35" s="1070"/>
      <c r="AE35" s="1071"/>
      <c r="AF35" s="1045">
        <v>-262</v>
      </c>
      <c r="AG35" s="1046"/>
      <c r="AH35" s="1046"/>
      <c r="AI35" s="1046"/>
      <c r="AJ35" s="1047"/>
      <c r="AK35" s="1006">
        <v>1074</v>
      </c>
      <c r="AL35" s="997"/>
      <c r="AM35" s="997"/>
      <c r="AN35" s="997"/>
      <c r="AO35" s="997"/>
      <c r="AP35" s="997">
        <v>1529</v>
      </c>
      <c r="AQ35" s="997"/>
      <c r="AR35" s="997"/>
      <c r="AS35" s="997"/>
      <c r="AT35" s="997"/>
      <c r="AU35" s="997">
        <v>1454</v>
      </c>
      <c r="AV35" s="997"/>
      <c r="AW35" s="997"/>
      <c r="AX35" s="997"/>
      <c r="AY35" s="997"/>
      <c r="AZ35" s="1068">
        <v>6.1</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388</v>
      </c>
      <c r="C36" s="1064"/>
      <c r="D36" s="1064"/>
      <c r="E36" s="1064"/>
      <c r="F36" s="1064"/>
      <c r="G36" s="1064"/>
      <c r="H36" s="1064"/>
      <c r="I36" s="1064"/>
      <c r="J36" s="1064"/>
      <c r="K36" s="1064"/>
      <c r="L36" s="1064"/>
      <c r="M36" s="1064"/>
      <c r="N36" s="1064"/>
      <c r="O36" s="1064"/>
      <c r="P36" s="1065"/>
      <c r="Q36" s="1069">
        <v>324</v>
      </c>
      <c r="R36" s="1070"/>
      <c r="S36" s="1070"/>
      <c r="T36" s="1070"/>
      <c r="U36" s="1070"/>
      <c r="V36" s="1070">
        <v>319</v>
      </c>
      <c r="W36" s="1070"/>
      <c r="X36" s="1070"/>
      <c r="Y36" s="1070"/>
      <c r="Z36" s="1070"/>
      <c r="AA36" s="1070">
        <v>5</v>
      </c>
      <c r="AB36" s="1070"/>
      <c r="AC36" s="1070"/>
      <c r="AD36" s="1070"/>
      <c r="AE36" s="1071"/>
      <c r="AF36" s="1045">
        <v>5</v>
      </c>
      <c r="AG36" s="1046"/>
      <c r="AH36" s="1046"/>
      <c r="AI36" s="1046"/>
      <c r="AJ36" s="1047"/>
      <c r="AK36" s="1006">
        <v>140</v>
      </c>
      <c r="AL36" s="997"/>
      <c r="AM36" s="997"/>
      <c r="AN36" s="997"/>
      <c r="AO36" s="997"/>
      <c r="AP36" s="997">
        <v>365</v>
      </c>
      <c r="AQ36" s="997"/>
      <c r="AR36" s="997"/>
      <c r="AS36" s="997"/>
      <c r="AT36" s="997"/>
      <c r="AU36" s="997">
        <v>171</v>
      </c>
      <c r="AV36" s="997"/>
      <c r="AW36" s="997"/>
      <c r="AX36" s="997"/>
      <c r="AY36" s="997"/>
      <c r="AZ36" s="1068" t="s">
        <v>539</v>
      </c>
      <c r="BA36" s="1068"/>
      <c r="BB36" s="1068"/>
      <c r="BC36" s="1068"/>
      <c r="BD36" s="1068"/>
      <c r="BE36" s="1058" t="s">
        <v>389</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390</v>
      </c>
      <c r="C37" s="1064"/>
      <c r="D37" s="1064"/>
      <c r="E37" s="1064"/>
      <c r="F37" s="1064"/>
      <c r="G37" s="1064"/>
      <c r="H37" s="1064"/>
      <c r="I37" s="1064"/>
      <c r="J37" s="1064"/>
      <c r="K37" s="1064"/>
      <c r="L37" s="1064"/>
      <c r="M37" s="1064"/>
      <c r="N37" s="1064"/>
      <c r="O37" s="1064"/>
      <c r="P37" s="1065"/>
      <c r="Q37" s="1069" t="s">
        <v>539</v>
      </c>
      <c r="R37" s="1070"/>
      <c r="S37" s="1070"/>
      <c r="T37" s="1070"/>
      <c r="U37" s="1070"/>
      <c r="V37" s="1070" t="s">
        <v>539</v>
      </c>
      <c r="W37" s="1070"/>
      <c r="X37" s="1070"/>
      <c r="Y37" s="1070"/>
      <c r="Z37" s="1070"/>
      <c r="AA37" s="1070" t="s">
        <v>539</v>
      </c>
      <c r="AB37" s="1070"/>
      <c r="AC37" s="1070"/>
      <c r="AD37" s="1070"/>
      <c r="AE37" s="1071"/>
      <c r="AF37" s="1045" t="s">
        <v>108</v>
      </c>
      <c r="AG37" s="1046"/>
      <c r="AH37" s="1046"/>
      <c r="AI37" s="1046"/>
      <c r="AJ37" s="1047"/>
      <c r="AK37" s="1006" t="s">
        <v>539</v>
      </c>
      <c r="AL37" s="997"/>
      <c r="AM37" s="997"/>
      <c r="AN37" s="997"/>
      <c r="AO37" s="997"/>
      <c r="AP37" s="997" t="s">
        <v>539</v>
      </c>
      <c r="AQ37" s="997"/>
      <c r="AR37" s="997"/>
      <c r="AS37" s="997"/>
      <c r="AT37" s="997"/>
      <c r="AU37" s="997" t="s">
        <v>539</v>
      </c>
      <c r="AV37" s="997"/>
      <c r="AW37" s="997"/>
      <c r="AX37" s="997"/>
      <c r="AY37" s="997"/>
      <c r="AZ37" s="1068" t="s">
        <v>539</v>
      </c>
      <c r="BA37" s="1068"/>
      <c r="BB37" s="1068"/>
      <c r="BC37" s="1068"/>
      <c r="BD37" s="1068"/>
      <c r="BE37" s="1058" t="s">
        <v>389</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367</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6537</v>
      </c>
      <c r="AG63" s="985"/>
      <c r="AH63" s="985"/>
      <c r="AI63" s="985"/>
      <c r="AJ63" s="1056"/>
      <c r="AK63" s="1057"/>
      <c r="AL63" s="989"/>
      <c r="AM63" s="989"/>
      <c r="AN63" s="989"/>
      <c r="AO63" s="989"/>
      <c r="AP63" s="985">
        <v>88994</v>
      </c>
      <c r="AQ63" s="985"/>
      <c r="AR63" s="985"/>
      <c r="AS63" s="985"/>
      <c r="AT63" s="985"/>
      <c r="AU63" s="985">
        <v>39272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394</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21042</v>
      </c>
      <c r="R68" s="1008"/>
      <c r="S68" s="1008"/>
      <c r="T68" s="1008"/>
      <c r="U68" s="1008"/>
      <c r="V68" s="1008">
        <v>18584</v>
      </c>
      <c r="W68" s="1008"/>
      <c r="X68" s="1008"/>
      <c r="Y68" s="1008"/>
      <c r="Z68" s="1008"/>
      <c r="AA68" s="1008">
        <v>2457</v>
      </c>
      <c r="AB68" s="1008"/>
      <c r="AC68" s="1008"/>
      <c r="AD68" s="1008"/>
      <c r="AE68" s="1008"/>
      <c r="AF68" s="1008">
        <v>8243</v>
      </c>
      <c r="AG68" s="1008"/>
      <c r="AH68" s="1008"/>
      <c r="AI68" s="1008"/>
      <c r="AJ68" s="1008"/>
      <c r="AK68" s="1008" t="s">
        <v>539</v>
      </c>
      <c r="AL68" s="1008"/>
      <c r="AM68" s="1008"/>
      <c r="AN68" s="1008"/>
      <c r="AO68" s="1008"/>
      <c r="AP68" s="1008">
        <v>66005</v>
      </c>
      <c r="AQ68" s="1008"/>
      <c r="AR68" s="1008"/>
      <c r="AS68" s="1008"/>
      <c r="AT68" s="1008"/>
      <c r="AU68" s="1008">
        <v>438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213</v>
      </c>
      <c r="R69" s="997"/>
      <c r="S69" s="997"/>
      <c r="T69" s="997"/>
      <c r="U69" s="997"/>
      <c r="V69" s="997">
        <v>195</v>
      </c>
      <c r="W69" s="997"/>
      <c r="X69" s="997"/>
      <c r="Y69" s="997"/>
      <c r="Z69" s="997"/>
      <c r="AA69" s="997">
        <v>18</v>
      </c>
      <c r="AB69" s="997"/>
      <c r="AC69" s="997"/>
      <c r="AD69" s="997"/>
      <c r="AE69" s="997"/>
      <c r="AF69" s="997">
        <v>18</v>
      </c>
      <c r="AG69" s="997"/>
      <c r="AH69" s="997"/>
      <c r="AI69" s="997"/>
      <c r="AJ69" s="997"/>
      <c r="AK69" s="997" t="s">
        <v>539</v>
      </c>
      <c r="AL69" s="997"/>
      <c r="AM69" s="997"/>
      <c r="AN69" s="997"/>
      <c r="AO69" s="997"/>
      <c r="AP69" s="997">
        <v>156</v>
      </c>
      <c r="AQ69" s="997"/>
      <c r="AR69" s="997"/>
      <c r="AS69" s="997"/>
      <c r="AT69" s="997"/>
      <c r="AU69" s="997">
        <v>39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3919</v>
      </c>
      <c r="R70" s="997"/>
      <c r="S70" s="997"/>
      <c r="T70" s="997"/>
      <c r="U70" s="997"/>
      <c r="V70" s="997">
        <v>3829</v>
      </c>
      <c r="W70" s="997"/>
      <c r="X70" s="997"/>
      <c r="Y70" s="997"/>
      <c r="Z70" s="997"/>
      <c r="AA70" s="997">
        <v>90</v>
      </c>
      <c r="AB70" s="997"/>
      <c r="AC70" s="997"/>
      <c r="AD70" s="997"/>
      <c r="AE70" s="997"/>
      <c r="AF70" s="997">
        <v>90</v>
      </c>
      <c r="AG70" s="997"/>
      <c r="AH70" s="997"/>
      <c r="AI70" s="997"/>
      <c r="AJ70" s="997"/>
      <c r="AK70" s="997">
        <v>168</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690103</v>
      </c>
      <c r="R71" s="997"/>
      <c r="S71" s="997"/>
      <c r="T71" s="997"/>
      <c r="U71" s="997"/>
      <c r="V71" s="997">
        <v>676249</v>
      </c>
      <c r="W71" s="997"/>
      <c r="X71" s="997"/>
      <c r="Y71" s="997"/>
      <c r="Z71" s="997"/>
      <c r="AA71" s="997">
        <v>13854</v>
      </c>
      <c r="AB71" s="997"/>
      <c r="AC71" s="997"/>
      <c r="AD71" s="997"/>
      <c r="AE71" s="997"/>
      <c r="AF71" s="997">
        <v>13854</v>
      </c>
      <c r="AG71" s="997"/>
      <c r="AH71" s="997"/>
      <c r="AI71" s="997"/>
      <c r="AJ71" s="997"/>
      <c r="AK71" s="997">
        <v>7102</v>
      </c>
      <c r="AL71" s="997"/>
      <c r="AM71" s="997"/>
      <c r="AN71" s="997"/>
      <c r="AO71" s="997"/>
      <c r="AP71" s="997" t="s">
        <v>539</v>
      </c>
      <c r="AQ71" s="997"/>
      <c r="AR71" s="997"/>
      <c r="AS71" s="997"/>
      <c r="AT71" s="997"/>
      <c r="AU71" s="997" t="s">
        <v>539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22205</v>
      </c>
      <c r="AG88" s="985"/>
      <c r="AH88" s="985"/>
      <c r="AI88" s="985"/>
      <c r="AJ88" s="985"/>
      <c r="AK88" s="989"/>
      <c r="AL88" s="989"/>
      <c r="AM88" s="989"/>
      <c r="AN88" s="989"/>
      <c r="AO88" s="989"/>
      <c r="AP88" s="985">
        <v>66161</v>
      </c>
      <c r="AQ88" s="985"/>
      <c r="AR88" s="985"/>
      <c r="AS88" s="985"/>
      <c r="AT88" s="985"/>
      <c r="AU88" s="985">
        <v>477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1595</v>
      </c>
      <c r="CS102" s="977"/>
      <c r="CT102" s="977"/>
      <c r="CU102" s="977"/>
      <c r="CV102" s="978"/>
      <c r="CW102" s="976">
        <v>273</v>
      </c>
      <c r="CX102" s="977"/>
      <c r="CY102" s="977"/>
      <c r="CZ102" s="977"/>
      <c r="DA102" s="978"/>
      <c r="DB102" s="976">
        <v>6376</v>
      </c>
      <c r="DC102" s="977"/>
      <c r="DD102" s="977"/>
      <c r="DE102" s="977"/>
      <c r="DF102" s="978"/>
      <c r="DG102" s="976">
        <v>4680</v>
      </c>
      <c r="DH102" s="977"/>
      <c r="DI102" s="977"/>
      <c r="DJ102" s="977"/>
      <c r="DK102" s="978"/>
      <c r="DL102" s="976">
        <v>363</v>
      </c>
      <c r="DM102" s="977"/>
      <c r="DN102" s="977"/>
      <c r="DO102" s="977"/>
      <c r="DP102" s="978"/>
      <c r="DQ102" s="976">
        <v>52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19266011</v>
      </c>
      <c r="AB110" s="903"/>
      <c r="AC110" s="903"/>
      <c r="AD110" s="903"/>
      <c r="AE110" s="904"/>
      <c r="AF110" s="905">
        <v>19080686</v>
      </c>
      <c r="AG110" s="903"/>
      <c r="AH110" s="903"/>
      <c r="AI110" s="903"/>
      <c r="AJ110" s="904"/>
      <c r="AK110" s="905">
        <v>18189919</v>
      </c>
      <c r="AL110" s="903"/>
      <c r="AM110" s="903"/>
      <c r="AN110" s="903"/>
      <c r="AO110" s="904"/>
      <c r="AP110" s="906">
        <v>21.6</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159511530</v>
      </c>
      <c r="BR110" s="830"/>
      <c r="BS110" s="830"/>
      <c r="BT110" s="830"/>
      <c r="BU110" s="830"/>
      <c r="BV110" s="830">
        <v>154269925</v>
      </c>
      <c r="BW110" s="830"/>
      <c r="BX110" s="830"/>
      <c r="BY110" s="830"/>
      <c r="BZ110" s="830"/>
      <c r="CA110" s="830">
        <v>152663544</v>
      </c>
      <c r="CB110" s="830"/>
      <c r="CC110" s="830"/>
      <c r="CD110" s="830"/>
      <c r="CE110" s="830"/>
      <c r="CF110" s="891">
        <v>181.4</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110250</v>
      </c>
      <c r="DH110" s="830"/>
      <c r="DI110" s="830"/>
      <c r="DJ110" s="830"/>
      <c r="DK110" s="830"/>
      <c r="DL110" s="830">
        <v>204034</v>
      </c>
      <c r="DM110" s="830"/>
      <c r="DN110" s="830"/>
      <c r="DO110" s="830"/>
      <c r="DP110" s="830"/>
      <c r="DQ110" s="830">
        <v>186431</v>
      </c>
      <c r="DR110" s="830"/>
      <c r="DS110" s="830"/>
      <c r="DT110" s="830"/>
      <c r="DU110" s="830"/>
      <c r="DV110" s="831">
        <v>0.2</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11744524</v>
      </c>
      <c r="BR111" s="801"/>
      <c r="BS111" s="801"/>
      <c r="BT111" s="801"/>
      <c r="BU111" s="801"/>
      <c r="BV111" s="801">
        <v>10861766</v>
      </c>
      <c r="BW111" s="801"/>
      <c r="BX111" s="801"/>
      <c r="BY111" s="801"/>
      <c r="BZ111" s="801"/>
      <c r="CA111" s="801">
        <v>9870580</v>
      </c>
      <c r="CB111" s="801"/>
      <c r="CC111" s="801"/>
      <c r="CD111" s="801"/>
      <c r="CE111" s="801"/>
      <c r="CF111" s="878">
        <v>11.7</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7245704</v>
      </c>
      <c r="DH111" s="801"/>
      <c r="DI111" s="801"/>
      <c r="DJ111" s="801"/>
      <c r="DK111" s="801"/>
      <c r="DL111" s="801">
        <v>6630991</v>
      </c>
      <c r="DM111" s="801"/>
      <c r="DN111" s="801"/>
      <c r="DO111" s="801"/>
      <c r="DP111" s="801"/>
      <c r="DQ111" s="801">
        <v>6015555</v>
      </c>
      <c r="DR111" s="801"/>
      <c r="DS111" s="801"/>
      <c r="DT111" s="801"/>
      <c r="DU111" s="801"/>
      <c r="DV111" s="853">
        <v>7.1</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41669258</v>
      </c>
      <c r="BR112" s="801"/>
      <c r="BS112" s="801"/>
      <c r="BT112" s="801"/>
      <c r="BU112" s="801"/>
      <c r="BV112" s="801">
        <v>40866849</v>
      </c>
      <c r="BW112" s="801"/>
      <c r="BX112" s="801"/>
      <c r="BY112" s="801"/>
      <c r="BZ112" s="801"/>
      <c r="CA112" s="801">
        <v>39271624</v>
      </c>
      <c r="CB112" s="801"/>
      <c r="CC112" s="801"/>
      <c r="CD112" s="801"/>
      <c r="CE112" s="801"/>
      <c r="CF112" s="878">
        <v>46.7</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4317095</v>
      </c>
      <c r="AB113" s="939"/>
      <c r="AC113" s="939"/>
      <c r="AD113" s="939"/>
      <c r="AE113" s="940"/>
      <c r="AF113" s="941">
        <v>4132692</v>
      </c>
      <c r="AG113" s="939"/>
      <c r="AH113" s="939"/>
      <c r="AI113" s="939"/>
      <c r="AJ113" s="940"/>
      <c r="AK113" s="941">
        <v>4025471</v>
      </c>
      <c r="AL113" s="939"/>
      <c r="AM113" s="939"/>
      <c r="AN113" s="939"/>
      <c r="AO113" s="940"/>
      <c r="AP113" s="942">
        <v>4.8</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918903</v>
      </c>
      <c r="BR113" s="801"/>
      <c r="BS113" s="801"/>
      <c r="BT113" s="801"/>
      <c r="BU113" s="801"/>
      <c r="BV113" s="801">
        <v>800490</v>
      </c>
      <c r="BW113" s="801"/>
      <c r="BX113" s="801"/>
      <c r="BY113" s="801"/>
      <c r="BZ113" s="801"/>
      <c r="CA113" s="801">
        <v>477157</v>
      </c>
      <c r="CB113" s="801"/>
      <c r="CC113" s="801"/>
      <c r="CD113" s="801"/>
      <c r="CE113" s="801"/>
      <c r="CF113" s="878">
        <v>0.6</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339099</v>
      </c>
      <c r="AB114" s="814"/>
      <c r="AC114" s="814"/>
      <c r="AD114" s="814"/>
      <c r="AE114" s="815"/>
      <c r="AF114" s="816">
        <v>332948</v>
      </c>
      <c r="AG114" s="814"/>
      <c r="AH114" s="814"/>
      <c r="AI114" s="814"/>
      <c r="AJ114" s="815"/>
      <c r="AK114" s="816">
        <v>339016</v>
      </c>
      <c r="AL114" s="814"/>
      <c r="AM114" s="814"/>
      <c r="AN114" s="814"/>
      <c r="AO114" s="815"/>
      <c r="AP114" s="784">
        <v>0.4</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24180322</v>
      </c>
      <c r="BR114" s="801"/>
      <c r="BS114" s="801"/>
      <c r="BT114" s="801"/>
      <c r="BU114" s="801"/>
      <c r="BV114" s="801">
        <v>22869632</v>
      </c>
      <c r="BW114" s="801"/>
      <c r="BX114" s="801"/>
      <c r="BY114" s="801"/>
      <c r="BZ114" s="801"/>
      <c r="CA114" s="801">
        <v>21861204</v>
      </c>
      <c r="CB114" s="801"/>
      <c r="CC114" s="801"/>
      <c r="CD114" s="801"/>
      <c r="CE114" s="801"/>
      <c r="CF114" s="878">
        <v>26</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1224012</v>
      </c>
      <c r="AB115" s="939"/>
      <c r="AC115" s="939"/>
      <c r="AD115" s="939"/>
      <c r="AE115" s="940"/>
      <c r="AF115" s="941">
        <v>1220694</v>
      </c>
      <c r="AG115" s="939"/>
      <c r="AH115" s="939"/>
      <c r="AI115" s="939"/>
      <c r="AJ115" s="940"/>
      <c r="AK115" s="941">
        <v>1206851</v>
      </c>
      <c r="AL115" s="939"/>
      <c r="AM115" s="939"/>
      <c r="AN115" s="939"/>
      <c r="AO115" s="940"/>
      <c r="AP115" s="942">
        <v>1.4</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121302</v>
      </c>
      <c r="BR115" s="801"/>
      <c r="BS115" s="801"/>
      <c r="BT115" s="801"/>
      <c r="BU115" s="801"/>
      <c r="BV115" s="801">
        <v>128913</v>
      </c>
      <c r="BW115" s="801"/>
      <c r="BX115" s="801"/>
      <c r="BY115" s="801"/>
      <c r="BZ115" s="801"/>
      <c r="CA115" s="801">
        <v>51841</v>
      </c>
      <c r="CB115" s="801"/>
      <c r="CC115" s="801"/>
      <c r="CD115" s="801"/>
      <c r="CE115" s="801"/>
      <c r="CF115" s="878">
        <v>0.1</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386650</v>
      </c>
      <c r="DH116" s="814"/>
      <c r="DI116" s="814"/>
      <c r="DJ116" s="814"/>
      <c r="DK116" s="815"/>
      <c r="DL116" s="816">
        <v>306150</v>
      </c>
      <c r="DM116" s="814"/>
      <c r="DN116" s="814"/>
      <c r="DO116" s="814"/>
      <c r="DP116" s="815"/>
      <c r="DQ116" s="816">
        <v>225650</v>
      </c>
      <c r="DR116" s="814"/>
      <c r="DS116" s="814"/>
      <c r="DT116" s="814"/>
      <c r="DU116" s="815"/>
      <c r="DV116" s="784">
        <v>0.3</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25146217</v>
      </c>
      <c r="AB117" s="925"/>
      <c r="AC117" s="925"/>
      <c r="AD117" s="925"/>
      <c r="AE117" s="926"/>
      <c r="AF117" s="928">
        <v>24767020</v>
      </c>
      <c r="AG117" s="925"/>
      <c r="AH117" s="925"/>
      <c r="AI117" s="925"/>
      <c r="AJ117" s="926"/>
      <c r="AK117" s="928">
        <v>23761257</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238145839</v>
      </c>
      <c r="BR118" s="888"/>
      <c r="BS118" s="888"/>
      <c r="BT118" s="888"/>
      <c r="BU118" s="888"/>
      <c r="BV118" s="888">
        <v>229797575</v>
      </c>
      <c r="BW118" s="888"/>
      <c r="BX118" s="888"/>
      <c r="BY118" s="888"/>
      <c r="BZ118" s="888"/>
      <c r="CA118" s="888">
        <v>224195950</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v>10787</v>
      </c>
      <c r="AG119" s="903"/>
      <c r="AH119" s="903"/>
      <c r="AI119" s="903"/>
      <c r="AJ119" s="904"/>
      <c r="AK119" s="905">
        <v>19578</v>
      </c>
      <c r="AL119" s="903"/>
      <c r="AM119" s="903"/>
      <c r="AN119" s="903"/>
      <c r="AO119" s="904"/>
      <c r="AP119" s="906">
        <v>0</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27196732</v>
      </c>
      <c r="BR119" s="830"/>
      <c r="BS119" s="830"/>
      <c r="BT119" s="830"/>
      <c r="BU119" s="830"/>
      <c r="BV119" s="830">
        <v>29603456</v>
      </c>
      <c r="BW119" s="830"/>
      <c r="BX119" s="830"/>
      <c r="BY119" s="830"/>
      <c r="BZ119" s="830"/>
      <c r="CA119" s="830">
        <v>31280089</v>
      </c>
      <c r="CB119" s="830"/>
      <c r="CC119" s="830"/>
      <c r="CD119" s="830"/>
      <c r="CE119" s="830"/>
      <c r="CF119" s="891">
        <v>37.200000000000003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4001920</v>
      </c>
      <c r="DH119" s="747"/>
      <c r="DI119" s="747"/>
      <c r="DJ119" s="747"/>
      <c r="DK119" s="748"/>
      <c r="DL119" s="749">
        <v>3720591</v>
      </c>
      <c r="DM119" s="747"/>
      <c r="DN119" s="747"/>
      <c r="DO119" s="747"/>
      <c r="DP119" s="748"/>
      <c r="DQ119" s="749">
        <v>3442944</v>
      </c>
      <c r="DR119" s="747"/>
      <c r="DS119" s="747"/>
      <c r="DT119" s="747"/>
      <c r="DU119" s="748"/>
      <c r="DV119" s="837">
        <v>4.0999999999999996</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758690</v>
      </c>
      <c r="AB120" s="814"/>
      <c r="AC120" s="814"/>
      <c r="AD120" s="814"/>
      <c r="AE120" s="815"/>
      <c r="AF120" s="816">
        <v>747649</v>
      </c>
      <c r="AG120" s="814"/>
      <c r="AH120" s="814"/>
      <c r="AI120" s="814"/>
      <c r="AJ120" s="815"/>
      <c r="AK120" s="816">
        <v>736609</v>
      </c>
      <c r="AL120" s="814"/>
      <c r="AM120" s="814"/>
      <c r="AN120" s="814"/>
      <c r="AO120" s="815"/>
      <c r="AP120" s="784">
        <v>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45369304</v>
      </c>
      <c r="BR120" s="801"/>
      <c r="BS120" s="801"/>
      <c r="BT120" s="801"/>
      <c r="BU120" s="801"/>
      <c r="BV120" s="801">
        <v>41587385</v>
      </c>
      <c r="BW120" s="801"/>
      <c r="BX120" s="801"/>
      <c r="BY120" s="801"/>
      <c r="BZ120" s="801"/>
      <c r="CA120" s="801">
        <v>37027918</v>
      </c>
      <c r="CB120" s="801"/>
      <c r="CC120" s="801"/>
      <c r="CD120" s="801"/>
      <c r="CE120" s="801"/>
      <c r="CF120" s="878">
        <v>44</v>
      </c>
      <c r="CG120" s="879"/>
      <c r="CH120" s="879"/>
      <c r="CI120" s="879"/>
      <c r="CJ120" s="879"/>
      <c r="CK120" s="880" t="s">
        <v>440</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39917619</v>
      </c>
      <c r="DH120" s="830"/>
      <c r="DI120" s="830"/>
      <c r="DJ120" s="830"/>
      <c r="DK120" s="830"/>
      <c r="DL120" s="830">
        <v>38459941</v>
      </c>
      <c r="DM120" s="830"/>
      <c r="DN120" s="830"/>
      <c r="DO120" s="830"/>
      <c r="DP120" s="830"/>
      <c r="DQ120" s="830">
        <v>36657050</v>
      </c>
      <c r="DR120" s="830"/>
      <c r="DS120" s="830"/>
      <c r="DT120" s="830"/>
      <c r="DU120" s="830"/>
      <c r="DV120" s="831">
        <v>43.6</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129753254</v>
      </c>
      <c r="BR121" s="888"/>
      <c r="BS121" s="888"/>
      <c r="BT121" s="888"/>
      <c r="BU121" s="888"/>
      <c r="BV121" s="888">
        <v>128084472</v>
      </c>
      <c r="BW121" s="888"/>
      <c r="BX121" s="888"/>
      <c r="BY121" s="888"/>
      <c r="BZ121" s="888"/>
      <c r="CA121" s="888">
        <v>127287521</v>
      </c>
      <c r="CB121" s="888"/>
      <c r="CC121" s="888"/>
      <c r="CD121" s="888"/>
      <c r="CE121" s="888"/>
      <c r="CF121" s="889">
        <v>151.19999999999999</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560247</v>
      </c>
      <c r="DH121" s="801"/>
      <c r="DI121" s="801"/>
      <c r="DJ121" s="801"/>
      <c r="DK121" s="801"/>
      <c r="DL121" s="801">
        <v>1132075</v>
      </c>
      <c r="DM121" s="801"/>
      <c r="DN121" s="801"/>
      <c r="DO121" s="801"/>
      <c r="DP121" s="801"/>
      <c r="DQ121" s="801">
        <v>1454084</v>
      </c>
      <c r="DR121" s="801"/>
      <c r="DS121" s="801"/>
      <c r="DT121" s="801"/>
      <c r="DU121" s="801"/>
      <c r="DV121" s="853">
        <v>1.7</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202319290</v>
      </c>
      <c r="BR122" s="870"/>
      <c r="BS122" s="870"/>
      <c r="BT122" s="870"/>
      <c r="BU122" s="870"/>
      <c r="BV122" s="870">
        <v>199275313</v>
      </c>
      <c r="BW122" s="870"/>
      <c r="BX122" s="870"/>
      <c r="BY122" s="870"/>
      <c r="BZ122" s="870"/>
      <c r="CA122" s="870">
        <v>195595528</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1036044</v>
      </c>
      <c r="DH122" s="801"/>
      <c r="DI122" s="801"/>
      <c r="DJ122" s="801"/>
      <c r="DK122" s="801"/>
      <c r="DL122" s="801">
        <v>1098548</v>
      </c>
      <c r="DM122" s="801"/>
      <c r="DN122" s="801"/>
      <c r="DO122" s="801"/>
      <c r="DP122" s="801"/>
      <c r="DQ122" s="801">
        <v>989970</v>
      </c>
      <c r="DR122" s="801"/>
      <c r="DS122" s="801"/>
      <c r="DT122" s="801"/>
      <c r="DU122" s="801"/>
      <c r="DV122" s="853">
        <v>1.2</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87382</v>
      </c>
      <c r="AB123" s="814"/>
      <c r="AC123" s="814"/>
      <c r="AD123" s="814"/>
      <c r="AE123" s="815"/>
      <c r="AF123" s="816">
        <v>86050</v>
      </c>
      <c r="AG123" s="814"/>
      <c r="AH123" s="814"/>
      <c r="AI123" s="814"/>
      <c r="AJ123" s="815"/>
      <c r="AK123" s="816">
        <v>84608</v>
      </c>
      <c r="AL123" s="814"/>
      <c r="AM123" s="814"/>
      <c r="AN123" s="814"/>
      <c r="AO123" s="815"/>
      <c r="AP123" s="784">
        <v>0.1</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43</v>
      </c>
      <c r="BR123" s="862"/>
      <c r="BS123" s="862"/>
      <c r="BT123" s="862"/>
      <c r="BU123" s="862"/>
      <c r="BV123" s="862">
        <v>36.6</v>
      </c>
      <c r="BW123" s="862"/>
      <c r="BX123" s="862"/>
      <c r="BY123" s="862"/>
      <c r="BZ123" s="862"/>
      <c r="CA123" s="862">
        <v>33.9</v>
      </c>
      <c r="CB123" s="862"/>
      <c r="CC123" s="862"/>
      <c r="CD123" s="862"/>
      <c r="CE123" s="862"/>
      <c r="CF123" s="760"/>
      <c r="CG123" s="761"/>
      <c r="CH123" s="761"/>
      <c r="CI123" s="761"/>
      <c r="CJ123" s="863"/>
      <c r="CK123" s="881"/>
      <c r="CL123" s="842"/>
      <c r="CM123" s="842"/>
      <c r="CN123" s="842"/>
      <c r="CO123" s="843"/>
      <c r="CP123" s="858" t="s">
        <v>388</v>
      </c>
      <c r="CQ123" s="859"/>
      <c r="CR123" s="859"/>
      <c r="CS123" s="859"/>
      <c r="CT123" s="859"/>
      <c r="CU123" s="859"/>
      <c r="CV123" s="859"/>
      <c r="CW123" s="859"/>
      <c r="CX123" s="859"/>
      <c r="CY123" s="859"/>
      <c r="CZ123" s="859"/>
      <c r="DA123" s="859"/>
      <c r="DB123" s="859"/>
      <c r="DC123" s="859"/>
      <c r="DD123" s="859"/>
      <c r="DE123" s="859"/>
      <c r="DF123" s="860"/>
      <c r="DG123" s="813">
        <v>155348</v>
      </c>
      <c r="DH123" s="814"/>
      <c r="DI123" s="814"/>
      <c r="DJ123" s="814"/>
      <c r="DK123" s="815"/>
      <c r="DL123" s="816">
        <v>175999</v>
      </c>
      <c r="DM123" s="814"/>
      <c r="DN123" s="814"/>
      <c r="DO123" s="814"/>
      <c r="DP123" s="815"/>
      <c r="DQ123" s="816">
        <v>170274</v>
      </c>
      <c r="DR123" s="814"/>
      <c r="DS123" s="814"/>
      <c r="DT123" s="814"/>
      <c r="DU123" s="815"/>
      <c r="DV123" s="784">
        <v>0.2</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v>286</v>
      </c>
      <c r="DM124" s="747"/>
      <c r="DN124" s="747"/>
      <c r="DO124" s="747"/>
      <c r="DP124" s="748"/>
      <c r="DQ124" s="749">
        <v>246</v>
      </c>
      <c r="DR124" s="747"/>
      <c r="DS124" s="747"/>
      <c r="DT124" s="747"/>
      <c r="DU124" s="748"/>
      <c r="DV124" s="837">
        <v>0</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377940</v>
      </c>
      <c r="AB126" s="814"/>
      <c r="AC126" s="814"/>
      <c r="AD126" s="814"/>
      <c r="AE126" s="815"/>
      <c r="AF126" s="816">
        <v>376208</v>
      </c>
      <c r="AG126" s="814"/>
      <c r="AH126" s="814"/>
      <c r="AI126" s="814"/>
      <c r="AJ126" s="815"/>
      <c r="AK126" s="816">
        <v>366056</v>
      </c>
      <c r="AL126" s="814"/>
      <c r="AM126" s="814"/>
      <c r="AN126" s="814"/>
      <c r="AO126" s="815"/>
      <c r="AP126" s="784">
        <v>0.4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v>40322</v>
      </c>
      <c r="DH126" s="801"/>
      <c r="DI126" s="801"/>
      <c r="DJ126" s="801"/>
      <c r="DK126" s="801"/>
      <c r="DL126" s="801">
        <v>62119</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454</v>
      </c>
      <c r="AY127" s="788"/>
      <c r="AZ127" s="788"/>
      <c r="BA127" s="788"/>
      <c r="BB127" s="788"/>
      <c r="BC127" s="788"/>
      <c r="BD127" s="788"/>
      <c r="BE127" s="789"/>
      <c r="BF127" s="790" t="s">
        <v>108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80980</v>
      </c>
      <c r="DH127" s="850"/>
      <c r="DI127" s="850"/>
      <c r="DJ127" s="850"/>
      <c r="DK127" s="850"/>
      <c r="DL127" s="850">
        <v>66794</v>
      </c>
      <c r="DM127" s="850"/>
      <c r="DN127" s="850"/>
      <c r="DO127" s="850"/>
      <c r="DP127" s="850"/>
      <c r="DQ127" s="850">
        <v>51841</v>
      </c>
      <c r="DR127" s="850"/>
      <c r="DS127" s="850"/>
      <c r="DT127" s="850"/>
      <c r="DU127" s="850"/>
      <c r="DV127" s="851">
        <v>0.1</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6924534</v>
      </c>
      <c r="AB128" s="754"/>
      <c r="AC128" s="754"/>
      <c r="AD128" s="754"/>
      <c r="AE128" s="755"/>
      <c r="AF128" s="756">
        <v>6928716</v>
      </c>
      <c r="AG128" s="754"/>
      <c r="AH128" s="754"/>
      <c r="AI128" s="754"/>
      <c r="AJ128" s="755"/>
      <c r="AK128" s="756">
        <v>6965652</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108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96821272</v>
      </c>
      <c r="AB129" s="814"/>
      <c r="AC129" s="814"/>
      <c r="AD129" s="814"/>
      <c r="AE129" s="815"/>
      <c r="AF129" s="816">
        <v>97216097</v>
      </c>
      <c r="AG129" s="814"/>
      <c r="AH129" s="814"/>
      <c r="AI129" s="814"/>
      <c r="AJ129" s="815"/>
      <c r="AK129" s="816">
        <v>97583202</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4.7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13628987</v>
      </c>
      <c r="AB130" s="814"/>
      <c r="AC130" s="814"/>
      <c r="AD130" s="814"/>
      <c r="AE130" s="815"/>
      <c r="AF130" s="816">
        <v>13905545</v>
      </c>
      <c r="AG130" s="814"/>
      <c r="AH130" s="814"/>
      <c r="AI130" s="814"/>
      <c r="AJ130" s="815"/>
      <c r="AK130" s="816">
        <v>13425589</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33.9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83192285</v>
      </c>
      <c r="AB131" s="747"/>
      <c r="AC131" s="747"/>
      <c r="AD131" s="747"/>
      <c r="AE131" s="748"/>
      <c r="AF131" s="749">
        <v>83310552</v>
      </c>
      <c r="AG131" s="747"/>
      <c r="AH131" s="747"/>
      <c r="AI131" s="747"/>
      <c r="AJ131" s="748"/>
      <c r="AK131" s="749">
        <v>84157613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5.5205792220000003</v>
      </c>
      <c r="AB132" s="770"/>
      <c r="AC132" s="770"/>
      <c r="AD132" s="770"/>
      <c r="AE132" s="771"/>
      <c r="AF132" s="772">
        <v>4.7206012990000001</v>
      </c>
      <c r="AG132" s="770"/>
      <c r="AH132" s="770"/>
      <c r="AI132" s="770"/>
      <c r="AJ132" s="771"/>
      <c r="AK132" s="772">
        <v>4.0044101540000003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7.1</v>
      </c>
      <c r="AB133" s="779"/>
      <c r="AC133" s="779"/>
      <c r="AD133" s="779"/>
      <c r="AE133" s="780"/>
      <c r="AF133" s="778">
        <v>5.5</v>
      </c>
      <c r="AG133" s="779"/>
      <c r="AH133" s="779"/>
      <c r="AI133" s="779"/>
      <c r="AJ133" s="780"/>
      <c r="AK133" s="778">
        <v>4.7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A22" zoomScale="70" zoomScaleNormal="85" zoomScaleSheetLayoutView="70" workbookViewId="0">
      <selection activeCell="A74" sqref="A74"/>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A16"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A40"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9" t="s">
        <v>470</v>
      </c>
      <c r="L7" s="254"/>
      <c r="M7" s="255" t="s">
        <v>471</v>
      </c>
      <c r="N7" s="256"/>
    </row>
    <row r="8" spans="1:16">
      <c r="A8" s="248"/>
      <c r="B8" s="244"/>
      <c r="C8" s="244"/>
      <c r="D8" s="244"/>
      <c r="E8" s="244"/>
      <c r="F8" s="244"/>
      <c r="G8" s="257"/>
      <c r="H8" s="258"/>
      <c r="I8" s="258"/>
      <c r="J8" s="259"/>
      <c r="K8" s="1150"/>
      <c r="L8" s="260" t="s">
        <v>472</v>
      </c>
      <c r="M8" s="261" t="s">
        <v>473</v>
      </c>
      <c r="N8" s="262" t="s">
        <v>474</v>
      </c>
    </row>
    <row r="9" spans="1:16">
      <c r="A9" s="248"/>
      <c r="B9" s="244"/>
      <c r="C9" s="244"/>
      <c r="D9" s="244"/>
      <c r="E9" s="244"/>
      <c r="F9" s="244"/>
      <c r="G9" s="1163" t="s">
        <v>475</v>
      </c>
      <c r="H9" s="1164"/>
      <c r="I9" s="1164"/>
      <c r="J9" s="1165"/>
      <c r="K9" s="263">
        <v>33195754</v>
      </c>
      <c r="L9" s="264">
        <v>68460</v>
      </c>
      <c r="M9" s="265">
        <v>57944</v>
      </c>
      <c r="N9" s="266">
        <v>18.100000000000001</v>
      </c>
    </row>
    <row r="10" spans="1:16">
      <c r="A10" s="248"/>
      <c r="B10" s="244"/>
      <c r="C10" s="244"/>
      <c r="D10" s="244"/>
      <c r="E10" s="244"/>
      <c r="F10" s="244"/>
      <c r="G10" s="1163" t="s">
        <v>476</v>
      </c>
      <c r="H10" s="1164"/>
      <c r="I10" s="1164"/>
      <c r="J10" s="1165"/>
      <c r="K10" s="267">
        <v>1102356</v>
      </c>
      <c r="L10" s="268">
        <v>2273</v>
      </c>
      <c r="M10" s="269">
        <v>2485</v>
      </c>
      <c r="N10" s="270">
        <v>-8.5</v>
      </c>
    </row>
    <row r="11" spans="1:16" ht="13.5" customHeight="1">
      <c r="A11" s="248"/>
      <c r="B11" s="244"/>
      <c r="C11" s="244"/>
      <c r="D11" s="244"/>
      <c r="E11" s="244"/>
      <c r="F11" s="244"/>
      <c r="G11" s="1163" t="s">
        <v>477</v>
      </c>
      <c r="H11" s="1164"/>
      <c r="I11" s="1164"/>
      <c r="J11" s="1165"/>
      <c r="K11" s="267">
        <v>14671</v>
      </c>
      <c r="L11" s="268">
        <v>30</v>
      </c>
      <c r="M11" s="269">
        <v>1532</v>
      </c>
      <c r="N11" s="270">
        <v>-98</v>
      </c>
    </row>
    <row r="12" spans="1:16" ht="13.5" customHeight="1">
      <c r="A12" s="248"/>
      <c r="B12" s="244"/>
      <c r="C12" s="244"/>
      <c r="D12" s="244"/>
      <c r="E12" s="244"/>
      <c r="F12" s="244"/>
      <c r="G12" s="1163" t="s">
        <v>478</v>
      </c>
      <c r="H12" s="1164"/>
      <c r="I12" s="1164"/>
      <c r="J12" s="1165"/>
      <c r="K12" s="267">
        <v>540057</v>
      </c>
      <c r="L12" s="268">
        <v>1114</v>
      </c>
      <c r="M12" s="269">
        <v>599</v>
      </c>
      <c r="N12" s="270">
        <v>86</v>
      </c>
    </row>
    <row r="13" spans="1:16" ht="13.5" customHeight="1">
      <c r="A13" s="248"/>
      <c r="B13" s="244"/>
      <c r="C13" s="244"/>
      <c r="D13" s="244"/>
      <c r="E13" s="244"/>
      <c r="F13" s="244"/>
      <c r="G13" s="1163" t="s">
        <v>479</v>
      </c>
      <c r="H13" s="1164"/>
      <c r="I13" s="1164"/>
      <c r="J13" s="1165"/>
      <c r="K13" s="267">
        <v>55457</v>
      </c>
      <c r="L13" s="268">
        <v>114</v>
      </c>
      <c r="M13" s="269">
        <v>18</v>
      </c>
      <c r="N13" s="270">
        <v>533.29999999999995</v>
      </c>
    </row>
    <row r="14" spans="1:16" ht="13.5" customHeight="1">
      <c r="A14" s="248"/>
      <c r="B14" s="244"/>
      <c r="C14" s="244"/>
      <c r="D14" s="244"/>
      <c r="E14" s="244"/>
      <c r="F14" s="244"/>
      <c r="G14" s="1163" t="s">
        <v>480</v>
      </c>
      <c r="H14" s="1164"/>
      <c r="I14" s="1164"/>
      <c r="J14" s="1165"/>
      <c r="K14" s="267">
        <v>842024</v>
      </c>
      <c r="L14" s="268">
        <v>1737</v>
      </c>
      <c r="M14" s="269">
        <v>1786</v>
      </c>
      <c r="N14" s="270">
        <v>-2.7</v>
      </c>
    </row>
    <row r="15" spans="1:16" ht="13.5" customHeight="1">
      <c r="A15" s="248"/>
      <c r="B15" s="244"/>
      <c r="C15" s="244"/>
      <c r="D15" s="244"/>
      <c r="E15" s="244"/>
      <c r="F15" s="244"/>
      <c r="G15" s="1163" t="s">
        <v>481</v>
      </c>
      <c r="H15" s="1164"/>
      <c r="I15" s="1164"/>
      <c r="J15" s="1165"/>
      <c r="K15" s="267">
        <v>342504</v>
      </c>
      <c r="L15" s="268">
        <v>706</v>
      </c>
      <c r="M15" s="269">
        <v>1355</v>
      </c>
      <c r="N15" s="270">
        <v>-47.9</v>
      </c>
    </row>
    <row r="16" spans="1:16">
      <c r="A16" s="248"/>
      <c r="B16" s="244"/>
      <c r="C16" s="244"/>
      <c r="D16" s="244"/>
      <c r="E16" s="244"/>
      <c r="F16" s="244"/>
      <c r="G16" s="1166" t="s">
        <v>482</v>
      </c>
      <c r="H16" s="1167"/>
      <c r="I16" s="1167"/>
      <c r="J16" s="1168"/>
      <c r="K16" s="268">
        <v>-1871269</v>
      </c>
      <c r="L16" s="268">
        <v>-3859</v>
      </c>
      <c r="M16" s="269">
        <v>-4955</v>
      </c>
      <c r="N16" s="270">
        <v>-22.1</v>
      </c>
    </row>
    <row r="17" spans="1:16">
      <c r="A17" s="248"/>
      <c r="B17" s="244"/>
      <c r="C17" s="244"/>
      <c r="D17" s="244"/>
      <c r="E17" s="244"/>
      <c r="F17" s="244"/>
      <c r="G17" s="1166" t="s">
        <v>167</v>
      </c>
      <c r="H17" s="1167"/>
      <c r="I17" s="1167"/>
      <c r="J17" s="1168"/>
      <c r="K17" s="268">
        <v>34221554</v>
      </c>
      <c r="L17" s="268">
        <v>70576</v>
      </c>
      <c r="M17" s="269">
        <v>60765</v>
      </c>
      <c r="N17" s="270">
        <v>16.100000000000001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6.44</v>
      </c>
      <c r="L21" s="281">
        <v>6.13</v>
      </c>
      <c r="M21" s="282">
        <v>0.31</v>
      </c>
      <c r="N21" s="249"/>
      <c r="O21" s="283"/>
      <c r="P21" s="279"/>
    </row>
    <row r="22" spans="1:16" s="284" customFormat="1">
      <c r="A22" s="279"/>
      <c r="B22" s="249"/>
      <c r="C22" s="249"/>
      <c r="D22" s="249"/>
      <c r="E22" s="249"/>
      <c r="F22" s="249"/>
      <c r="G22" s="1160" t="s">
        <v>488</v>
      </c>
      <c r="H22" s="1161"/>
      <c r="I22" s="1161"/>
      <c r="J22" s="1162"/>
      <c r="K22" s="285">
        <v>101.4</v>
      </c>
      <c r="L22" s="286">
        <v>100.5</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470</v>
      </c>
      <c r="L30" s="254"/>
      <c r="M30" s="255" t="s">
        <v>471</v>
      </c>
      <c r="N30" s="256"/>
    </row>
    <row r="31" spans="1:16">
      <c r="A31" s="248"/>
      <c r="B31" s="244"/>
      <c r="C31" s="244"/>
      <c r="D31" s="244"/>
      <c r="E31" s="244"/>
      <c r="F31" s="244"/>
      <c r="G31" s="257"/>
      <c r="H31" s="258"/>
      <c r="I31" s="258"/>
      <c r="J31" s="259"/>
      <c r="K31" s="1150"/>
      <c r="L31" s="260" t="s">
        <v>472</v>
      </c>
      <c r="M31" s="261" t="s">
        <v>473</v>
      </c>
      <c r="N31" s="262" t="s">
        <v>474</v>
      </c>
    </row>
    <row r="32" spans="1:16" ht="27" customHeight="1">
      <c r="A32" s="248"/>
      <c r="B32" s="244"/>
      <c r="C32" s="244"/>
      <c r="D32" s="244"/>
      <c r="E32" s="244"/>
      <c r="F32" s="244"/>
      <c r="G32" s="1151" t="s">
        <v>492</v>
      </c>
      <c r="H32" s="1152"/>
      <c r="I32" s="1152"/>
      <c r="J32" s="1153"/>
      <c r="K32" s="294">
        <v>18189919</v>
      </c>
      <c r="L32" s="294">
        <v>37513</v>
      </c>
      <c r="M32" s="295">
        <v>38141</v>
      </c>
      <c r="N32" s="296">
        <v>-1.6</v>
      </c>
    </row>
    <row r="33" spans="1:16" ht="13.5" customHeight="1">
      <c r="A33" s="248"/>
      <c r="B33" s="244"/>
      <c r="C33" s="244"/>
      <c r="D33" s="244"/>
      <c r="E33" s="244"/>
      <c r="F33" s="244"/>
      <c r="G33" s="1151" t="s">
        <v>493</v>
      </c>
      <c r="H33" s="1152"/>
      <c r="I33" s="1152"/>
      <c r="J33" s="1153"/>
      <c r="K33" s="294" t="s">
        <v>494</v>
      </c>
      <c r="L33" s="294" t="s">
        <v>494</v>
      </c>
      <c r="M33" s="295">
        <v>3</v>
      </c>
      <c r="N33" s="296" t="s">
        <v>494</v>
      </c>
    </row>
    <row r="34" spans="1:16" ht="27" customHeight="1">
      <c r="A34" s="248"/>
      <c r="B34" s="244"/>
      <c r="C34" s="244"/>
      <c r="D34" s="244"/>
      <c r="E34" s="244"/>
      <c r="F34" s="244"/>
      <c r="G34" s="1151" t="s">
        <v>495</v>
      </c>
      <c r="H34" s="1152"/>
      <c r="I34" s="1152"/>
      <c r="J34" s="1153"/>
      <c r="K34" s="294" t="s">
        <v>494</v>
      </c>
      <c r="L34" s="294" t="s">
        <v>494</v>
      </c>
      <c r="M34" s="295">
        <v>102</v>
      </c>
      <c r="N34" s="296" t="s">
        <v>494</v>
      </c>
    </row>
    <row r="35" spans="1:16" ht="27" customHeight="1">
      <c r="A35" s="248"/>
      <c r="B35" s="244"/>
      <c r="C35" s="244"/>
      <c r="D35" s="244"/>
      <c r="E35" s="244"/>
      <c r="F35" s="244"/>
      <c r="G35" s="1151" t="s">
        <v>496</v>
      </c>
      <c r="H35" s="1152"/>
      <c r="I35" s="1152"/>
      <c r="J35" s="1153"/>
      <c r="K35" s="294">
        <v>4025471</v>
      </c>
      <c r="L35" s="294">
        <v>8302</v>
      </c>
      <c r="M35" s="295">
        <v>9900</v>
      </c>
      <c r="N35" s="296">
        <v>-16.100000000000001</v>
      </c>
    </row>
    <row r="36" spans="1:16" ht="27" customHeight="1">
      <c r="A36" s="248"/>
      <c r="B36" s="244"/>
      <c r="C36" s="244"/>
      <c r="D36" s="244"/>
      <c r="E36" s="244"/>
      <c r="F36" s="244"/>
      <c r="G36" s="1151" t="s">
        <v>497</v>
      </c>
      <c r="H36" s="1152"/>
      <c r="I36" s="1152"/>
      <c r="J36" s="1153"/>
      <c r="K36" s="294">
        <v>339016</v>
      </c>
      <c r="L36" s="294">
        <v>699</v>
      </c>
      <c r="M36" s="295">
        <v>437</v>
      </c>
      <c r="N36" s="296">
        <v>60</v>
      </c>
    </row>
    <row r="37" spans="1:16" ht="13.5" customHeight="1">
      <c r="A37" s="248"/>
      <c r="B37" s="244"/>
      <c r="C37" s="244"/>
      <c r="D37" s="244"/>
      <c r="E37" s="244"/>
      <c r="F37" s="244"/>
      <c r="G37" s="1151" t="s">
        <v>498</v>
      </c>
      <c r="H37" s="1152"/>
      <c r="I37" s="1152"/>
      <c r="J37" s="1153"/>
      <c r="K37" s="294">
        <v>1206851</v>
      </c>
      <c r="L37" s="294">
        <v>2489</v>
      </c>
      <c r="M37" s="295">
        <v>880</v>
      </c>
      <c r="N37" s="296">
        <v>182.8</v>
      </c>
    </row>
    <row r="38" spans="1:16" ht="27" customHeight="1">
      <c r="A38" s="248"/>
      <c r="B38" s="244"/>
      <c r="C38" s="244"/>
      <c r="D38" s="244"/>
      <c r="E38" s="244"/>
      <c r="F38" s="244"/>
      <c r="G38" s="1154" t="s">
        <v>499</v>
      </c>
      <c r="H38" s="1155"/>
      <c r="I38" s="1155"/>
      <c r="J38" s="1156"/>
      <c r="K38" s="297" t="s">
        <v>494</v>
      </c>
      <c r="L38" s="297" t="s">
        <v>494</v>
      </c>
      <c r="M38" s="298">
        <v>3</v>
      </c>
      <c r="N38" s="299" t="s">
        <v>494</v>
      </c>
      <c r="O38" s="293"/>
    </row>
    <row r="39" spans="1:16">
      <c r="A39" s="248"/>
      <c r="B39" s="244"/>
      <c r="C39" s="244"/>
      <c r="D39" s="244"/>
      <c r="E39" s="244"/>
      <c r="F39" s="244"/>
      <c r="G39" s="1154" t="s">
        <v>500</v>
      </c>
      <c r="H39" s="1155"/>
      <c r="I39" s="1155"/>
      <c r="J39" s="1156"/>
      <c r="K39" s="300">
        <v>-6965652</v>
      </c>
      <c r="L39" s="300">
        <v>-14365</v>
      </c>
      <c r="M39" s="301">
        <v>-8348</v>
      </c>
      <c r="N39" s="302">
        <v>72.099999999999994</v>
      </c>
      <c r="O39" s="293"/>
    </row>
    <row r="40" spans="1:16" ht="27" customHeight="1">
      <c r="A40" s="248"/>
      <c r="B40" s="244"/>
      <c r="C40" s="244"/>
      <c r="D40" s="244"/>
      <c r="E40" s="244"/>
      <c r="F40" s="244"/>
      <c r="G40" s="1151" t="s">
        <v>501</v>
      </c>
      <c r="H40" s="1152"/>
      <c r="I40" s="1152"/>
      <c r="J40" s="1153"/>
      <c r="K40" s="300">
        <v>-13425589</v>
      </c>
      <c r="L40" s="300">
        <v>-27688</v>
      </c>
      <c r="M40" s="301">
        <v>-29144</v>
      </c>
      <c r="N40" s="302">
        <v>-5</v>
      </c>
      <c r="O40" s="293"/>
    </row>
    <row r="41" spans="1:16">
      <c r="A41" s="248"/>
      <c r="B41" s="244"/>
      <c r="C41" s="244"/>
      <c r="D41" s="244"/>
      <c r="E41" s="244"/>
      <c r="F41" s="244"/>
      <c r="G41" s="1157" t="s">
        <v>278</v>
      </c>
      <c r="H41" s="1158"/>
      <c r="I41" s="1158"/>
      <c r="J41" s="1159"/>
      <c r="K41" s="294">
        <v>3370016</v>
      </c>
      <c r="L41" s="300">
        <v>6950</v>
      </c>
      <c r="M41" s="301">
        <v>11972</v>
      </c>
      <c r="N41" s="302">
        <v>-41.9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4" t="s">
        <v>470</v>
      </c>
      <c r="J49" s="1146" t="s">
        <v>505</v>
      </c>
      <c r="K49" s="1147"/>
      <c r="L49" s="1147"/>
      <c r="M49" s="1147"/>
      <c r="N49" s="1148"/>
    </row>
    <row r="50" spans="1:14">
      <c r="A50" s="248"/>
      <c r="B50" s="244"/>
      <c r="C50" s="244"/>
      <c r="D50" s="244"/>
      <c r="E50" s="244"/>
      <c r="F50" s="244"/>
      <c r="G50" s="312"/>
      <c r="H50" s="313"/>
      <c r="I50" s="1145"/>
      <c r="J50" s="314" t="s">
        <v>506</v>
      </c>
      <c r="K50" s="315" t="s">
        <v>507</v>
      </c>
      <c r="L50" s="316" t="s">
        <v>508</v>
      </c>
      <c r="M50" s="317" t="s">
        <v>509</v>
      </c>
      <c r="N50" s="318" t="s">
        <v>510</v>
      </c>
    </row>
    <row r="51" spans="1:14">
      <c r="A51" s="248"/>
      <c r="B51" s="244"/>
      <c r="C51" s="244"/>
      <c r="D51" s="244"/>
      <c r="E51" s="244"/>
      <c r="F51" s="244"/>
      <c r="G51" s="310" t="s">
        <v>511</v>
      </c>
      <c r="H51" s="311"/>
      <c r="I51" s="319">
        <v>21973369</v>
      </c>
      <c r="J51" s="320">
        <v>46490</v>
      </c>
      <c r="K51" s="321">
        <v>83.8</v>
      </c>
      <c r="L51" s="322">
        <v>43858</v>
      </c>
      <c r="M51" s="323">
        <v>-7</v>
      </c>
      <c r="N51" s="324">
        <v>90.8</v>
      </c>
    </row>
    <row r="52" spans="1:14">
      <c r="A52" s="248"/>
      <c r="B52" s="244"/>
      <c r="C52" s="244"/>
      <c r="D52" s="244"/>
      <c r="E52" s="244"/>
      <c r="F52" s="244"/>
      <c r="G52" s="325"/>
      <c r="H52" s="326" t="s">
        <v>512</v>
      </c>
      <c r="I52" s="327">
        <v>12781270</v>
      </c>
      <c r="J52" s="328">
        <v>27042</v>
      </c>
      <c r="K52" s="329">
        <v>152</v>
      </c>
      <c r="L52" s="330">
        <v>23714</v>
      </c>
      <c r="M52" s="331">
        <v>-11.5</v>
      </c>
      <c r="N52" s="332">
        <v>163.5</v>
      </c>
    </row>
    <row r="53" spans="1:14">
      <c r="A53" s="248"/>
      <c r="B53" s="244"/>
      <c r="C53" s="244"/>
      <c r="D53" s="244"/>
      <c r="E53" s="244"/>
      <c r="F53" s="244"/>
      <c r="G53" s="310" t="s">
        <v>513</v>
      </c>
      <c r="H53" s="311"/>
      <c r="I53" s="319">
        <v>14946824</v>
      </c>
      <c r="J53" s="320">
        <v>31096</v>
      </c>
      <c r="K53" s="321">
        <v>-33.1</v>
      </c>
      <c r="L53" s="322">
        <v>41705</v>
      </c>
      <c r="M53" s="323">
        <v>-4.9000000000000004</v>
      </c>
      <c r="N53" s="324">
        <v>-28.2</v>
      </c>
    </row>
    <row r="54" spans="1:14">
      <c r="A54" s="248"/>
      <c r="B54" s="244"/>
      <c r="C54" s="244"/>
      <c r="D54" s="244"/>
      <c r="E54" s="244"/>
      <c r="F54" s="244"/>
      <c r="G54" s="325"/>
      <c r="H54" s="326" t="s">
        <v>512</v>
      </c>
      <c r="I54" s="327">
        <v>5686091</v>
      </c>
      <c r="J54" s="328">
        <v>11829</v>
      </c>
      <c r="K54" s="329">
        <v>-56.3</v>
      </c>
      <c r="L54" s="330">
        <v>22742</v>
      </c>
      <c r="M54" s="331">
        <v>-4.0999999999999996</v>
      </c>
      <c r="N54" s="332">
        <v>-52.2</v>
      </c>
    </row>
    <row r="55" spans="1:14">
      <c r="A55" s="248"/>
      <c r="B55" s="244"/>
      <c r="C55" s="244"/>
      <c r="D55" s="244"/>
      <c r="E55" s="244"/>
      <c r="F55" s="244"/>
      <c r="G55" s="310" t="s">
        <v>514</v>
      </c>
      <c r="H55" s="311"/>
      <c r="I55" s="319">
        <v>14199045</v>
      </c>
      <c r="J55" s="320">
        <v>29428</v>
      </c>
      <c r="K55" s="321">
        <v>-5.4</v>
      </c>
      <c r="L55" s="322">
        <v>47677</v>
      </c>
      <c r="M55" s="323">
        <v>14.3</v>
      </c>
      <c r="N55" s="324">
        <v>-19.7</v>
      </c>
    </row>
    <row r="56" spans="1:14">
      <c r="A56" s="248"/>
      <c r="B56" s="244"/>
      <c r="C56" s="244"/>
      <c r="D56" s="244"/>
      <c r="E56" s="244"/>
      <c r="F56" s="244"/>
      <c r="G56" s="325"/>
      <c r="H56" s="326" t="s">
        <v>512</v>
      </c>
      <c r="I56" s="327">
        <v>8270055</v>
      </c>
      <c r="J56" s="328">
        <v>17140</v>
      </c>
      <c r="K56" s="329">
        <v>44.9</v>
      </c>
      <c r="L56" s="330">
        <v>23360</v>
      </c>
      <c r="M56" s="331">
        <v>2.7</v>
      </c>
      <c r="N56" s="332">
        <v>42.2</v>
      </c>
    </row>
    <row r="57" spans="1:14">
      <c r="A57" s="248"/>
      <c r="B57" s="244"/>
      <c r="C57" s="244"/>
      <c r="D57" s="244"/>
      <c r="E57" s="244"/>
      <c r="F57" s="244"/>
      <c r="G57" s="310" t="s">
        <v>515</v>
      </c>
      <c r="H57" s="311"/>
      <c r="I57" s="319">
        <v>10500485</v>
      </c>
      <c r="J57" s="320">
        <v>21720</v>
      </c>
      <c r="K57" s="321">
        <v>-26.2</v>
      </c>
      <c r="L57" s="322">
        <v>51613</v>
      </c>
      <c r="M57" s="323">
        <v>8.3000000000000007</v>
      </c>
      <c r="N57" s="324">
        <v>-34.5</v>
      </c>
    </row>
    <row r="58" spans="1:14">
      <c r="A58" s="248"/>
      <c r="B58" s="244"/>
      <c r="C58" s="244"/>
      <c r="D58" s="244"/>
      <c r="E58" s="244"/>
      <c r="F58" s="244"/>
      <c r="G58" s="325"/>
      <c r="H58" s="326" t="s">
        <v>512</v>
      </c>
      <c r="I58" s="327">
        <v>6641738</v>
      </c>
      <c r="J58" s="328">
        <v>13738</v>
      </c>
      <c r="K58" s="329">
        <v>-19.8</v>
      </c>
      <c r="L58" s="330">
        <v>25872</v>
      </c>
      <c r="M58" s="331">
        <v>10.8</v>
      </c>
      <c r="N58" s="332">
        <v>-30.6</v>
      </c>
    </row>
    <row r="59" spans="1:14">
      <c r="A59" s="248"/>
      <c r="B59" s="244"/>
      <c r="C59" s="244"/>
      <c r="D59" s="244"/>
      <c r="E59" s="244"/>
      <c r="F59" s="244"/>
      <c r="G59" s="310" t="s">
        <v>516</v>
      </c>
      <c r="H59" s="311"/>
      <c r="I59" s="319">
        <v>18515719</v>
      </c>
      <c r="J59" s="320">
        <v>38185</v>
      </c>
      <c r="K59" s="321">
        <v>75.8</v>
      </c>
      <c r="L59" s="322">
        <v>50880</v>
      </c>
      <c r="M59" s="323">
        <v>-1.4</v>
      </c>
      <c r="N59" s="324">
        <v>77.2</v>
      </c>
    </row>
    <row r="60" spans="1:14">
      <c r="A60" s="248"/>
      <c r="B60" s="244"/>
      <c r="C60" s="244"/>
      <c r="D60" s="244"/>
      <c r="E60" s="244"/>
      <c r="F60" s="244"/>
      <c r="G60" s="325"/>
      <c r="H60" s="326" t="s">
        <v>512</v>
      </c>
      <c r="I60" s="333">
        <v>11194443</v>
      </c>
      <c r="J60" s="328">
        <v>23086</v>
      </c>
      <c r="K60" s="329">
        <v>68</v>
      </c>
      <c r="L60" s="330">
        <v>27819</v>
      </c>
      <c r="M60" s="331">
        <v>7.5</v>
      </c>
      <c r="N60" s="332">
        <v>60.5</v>
      </c>
    </row>
    <row r="61" spans="1:14">
      <c r="A61" s="248"/>
      <c r="B61" s="244"/>
      <c r="C61" s="244"/>
      <c r="D61" s="244"/>
      <c r="E61" s="244"/>
      <c r="F61" s="244"/>
      <c r="G61" s="310" t="s">
        <v>517</v>
      </c>
      <c r="H61" s="334"/>
      <c r="I61" s="335">
        <v>16027088</v>
      </c>
      <c r="J61" s="336">
        <v>33384</v>
      </c>
      <c r="K61" s="337">
        <v>19</v>
      </c>
      <c r="L61" s="338">
        <v>47147</v>
      </c>
      <c r="M61" s="339">
        <v>1.9</v>
      </c>
      <c r="N61" s="324">
        <v>17.100000000000001</v>
      </c>
    </row>
    <row r="62" spans="1:14">
      <c r="A62" s="248"/>
      <c r="B62" s="244"/>
      <c r="C62" s="244"/>
      <c r="D62" s="244"/>
      <c r="E62" s="244"/>
      <c r="F62" s="244"/>
      <c r="G62" s="325"/>
      <c r="H62" s="326" t="s">
        <v>512</v>
      </c>
      <c r="I62" s="327">
        <v>8914719</v>
      </c>
      <c r="J62" s="328">
        <v>18567</v>
      </c>
      <c r="K62" s="329">
        <v>37.799999999999997</v>
      </c>
      <c r="L62" s="330">
        <v>24701</v>
      </c>
      <c r="M62" s="331">
        <v>1.1000000000000001</v>
      </c>
      <c r="N62" s="332">
        <v>36.700000000000003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K82" zoomScale="70" zoomScaleNormal="70" zoomScaleSheetLayoutView="55" workbookViewId="0">
      <selection activeCell="J26" sqref="J2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C35" zoomScale="70" zoomScaleNormal="7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13.06</v>
      </c>
      <c r="G47" s="12">
        <v>15.34</v>
      </c>
      <c r="H47" s="12">
        <v>18.59</v>
      </c>
      <c r="I47" s="12">
        <v>18.97</v>
      </c>
      <c r="J47" s="13">
        <v>19.16</v>
      </c>
    </row>
    <row r="48" spans="2:10" ht="57.75" customHeight="1">
      <c r="B48" s="14"/>
      <c r="C48" s="1171" t="s">
        <v>4</v>
      </c>
      <c r="D48" s="1171"/>
      <c r="E48" s="1172"/>
      <c r="F48" s="15">
        <v>3.68</v>
      </c>
      <c r="G48" s="16">
        <v>3.98</v>
      </c>
      <c r="H48" s="16">
        <v>4.63</v>
      </c>
      <c r="I48" s="16">
        <v>0.5</v>
      </c>
      <c r="J48" s="17">
        <v>2.71</v>
      </c>
    </row>
    <row r="49" spans="2:10" ht="57.75" customHeight="1" thickBot="1">
      <c r="B49" s="18"/>
      <c r="C49" s="1173" t="s">
        <v>5</v>
      </c>
      <c r="D49" s="1173"/>
      <c r="E49" s="1174"/>
      <c r="F49" s="19">
        <v>2.31</v>
      </c>
      <c r="G49" s="20">
        <v>2.39</v>
      </c>
      <c r="H49" s="20">
        <v>4.03</v>
      </c>
      <c r="I49" s="20" t="s">
        <v>524</v>
      </c>
      <c r="J49" s="21">
        <v>2.46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西宮市</cp:lastModifiedBy>
  <cp:lastPrinted>2017-04-21T04:23:35Z</cp:lastPrinted>
  <dcterms:created xsi:type="dcterms:W3CDTF">2017-02-15T20:39:28Z</dcterms:created>
  <dcterms:modified xsi:type="dcterms:W3CDTF">2017-04-21T04:30:02Z</dcterms:modified>
</cp:coreProperties>
</file>